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degrangu\Documents\AGODI\1 - FORMULIEREN\2 - SJ 2023-2024\SIMULATIETOOLS OEKRAINECRISIS\1 - periode na 1-2-23\3 - gewoon voltijds SO - 1-02\actuele versie 1-02\"/>
    </mc:Choice>
  </mc:AlternateContent>
  <xr:revisionPtr revIDLastSave="0" documentId="8_{F45E0879-78E8-4BF4-A85C-7085469ACBC0}" xr6:coauthVersionLast="47" xr6:coauthVersionMax="47" xr10:uidLastSave="{00000000-0000-0000-0000-000000000000}"/>
  <workbookProtection workbookAlgorithmName="SHA-512" workbookHashValue="+dWTlAYpbm9Jto0cS86QZ2nlV1Co2+/afJsWAmjFbXU4NFBX8jsj/RMI20X90UmqAJayWg/kk4d9lqlvLlbw1Q==" workbookSaltValue="RByH/meiqmv9vbVlbRdtDQ==" workbookSpinCount="100000" lockStructure="1"/>
  <bookViews>
    <workbookView xWindow="-28920" yWindow="-120" windowWidth="29040" windowHeight="15840" xr2:uid="{C8EF35C4-C615-4A90-96FC-B10075F2E778}"/>
  </bookViews>
  <sheets>
    <sheet name="simulatie voltijds gewoon SO" sheetId="1" r:id="rId1"/>
    <sheet name="data1" sheetId="3" state="hidden" r:id="rId2"/>
    <sheet name="instellingen voltijds gewoon SO" sheetId="2" state="hidden" r:id="rId3"/>
  </sheets>
  <definedNames>
    <definedName name="_xlnm._FilterDatabase" localSheetId="2" hidden="1">'instellingen voltijds gewoon SO'!$A$1:$M$3010</definedName>
    <definedName name="_xlnm.Print_Area" localSheetId="0">'simulatie voltijds gewoon SO'!$A$1:$AR$69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4" i="1" l="1"/>
  <c r="S22" i="1"/>
  <c r="C60" i="1"/>
  <c r="U52" i="1"/>
  <c r="C52" i="1"/>
  <c r="U48" i="1"/>
  <c r="U57" i="1" s="1"/>
  <c r="C48" i="1"/>
  <c r="C57" i="1" l="1"/>
  <c r="AU20" i="1"/>
  <c r="M27" i="1" s="1"/>
  <c r="AA41" i="1" l="1"/>
  <c r="C69" i="1" s="1"/>
  <c r="AA35" i="1"/>
  <c r="C68" i="1" s="1"/>
  <c r="L3010" i="2" l="1"/>
  <c r="L3009" i="2"/>
  <c r="L3008" i="2"/>
  <c r="L3007" i="2"/>
  <c r="L3006" i="2"/>
  <c r="L3005" i="2"/>
  <c r="L3004" i="2"/>
  <c r="L3003" i="2"/>
  <c r="L3002" i="2"/>
  <c r="L3001" i="2"/>
  <c r="L3000" i="2"/>
  <c r="L2999" i="2"/>
  <c r="L2998" i="2"/>
  <c r="L2997" i="2"/>
  <c r="L2996" i="2"/>
  <c r="L2995" i="2"/>
  <c r="L2994" i="2"/>
  <c r="L2993" i="2"/>
  <c r="L2992" i="2"/>
  <c r="L2991" i="2"/>
  <c r="L2990" i="2"/>
  <c r="L2989" i="2"/>
  <c r="L2988" i="2"/>
  <c r="L2987" i="2"/>
  <c r="L2986" i="2"/>
  <c r="L2985" i="2"/>
  <c r="L2984" i="2"/>
  <c r="L2983" i="2"/>
  <c r="L2982" i="2"/>
  <c r="L2981" i="2"/>
  <c r="L2980" i="2"/>
  <c r="L2979" i="2"/>
  <c r="L2978" i="2"/>
  <c r="L2977" i="2"/>
  <c r="L2976" i="2"/>
  <c r="L2975" i="2"/>
  <c r="L2974" i="2"/>
  <c r="L2973" i="2"/>
  <c r="L2972" i="2"/>
  <c r="L2971" i="2"/>
  <c r="L2970" i="2"/>
  <c r="L2969" i="2"/>
  <c r="L2968" i="2"/>
  <c r="L2967" i="2"/>
  <c r="L2966" i="2"/>
  <c r="L2965" i="2"/>
  <c r="L2964" i="2"/>
  <c r="L2963" i="2"/>
  <c r="L2962" i="2"/>
  <c r="L2961" i="2"/>
  <c r="L2960" i="2"/>
  <c r="L2959" i="2"/>
  <c r="L2958" i="2"/>
  <c r="L2957" i="2"/>
  <c r="L2956" i="2"/>
  <c r="L2955" i="2"/>
  <c r="L2954" i="2"/>
  <c r="L2953" i="2"/>
  <c r="L2952" i="2"/>
  <c r="L2951" i="2"/>
  <c r="L2950" i="2"/>
  <c r="L2949" i="2"/>
  <c r="L2948" i="2"/>
  <c r="L2947" i="2"/>
  <c r="L2946" i="2"/>
  <c r="L2945" i="2"/>
  <c r="L2944" i="2"/>
  <c r="L2943" i="2"/>
  <c r="L2942" i="2"/>
  <c r="L2941" i="2"/>
  <c r="L2940" i="2"/>
  <c r="L2939" i="2"/>
  <c r="L2938" i="2"/>
  <c r="L2937" i="2"/>
  <c r="L2936" i="2"/>
  <c r="L2935" i="2"/>
  <c r="L2934" i="2"/>
  <c r="L2933" i="2"/>
  <c r="L2932" i="2"/>
  <c r="L2931" i="2"/>
  <c r="L2930" i="2"/>
  <c r="L2929" i="2"/>
  <c r="L2928" i="2"/>
  <c r="L2927" i="2"/>
  <c r="L2926" i="2"/>
  <c r="L2925" i="2"/>
  <c r="L2924" i="2"/>
  <c r="L2923" i="2"/>
  <c r="L2922" i="2"/>
  <c r="L2921" i="2"/>
  <c r="L2920" i="2"/>
  <c r="L2919" i="2"/>
  <c r="L2918" i="2"/>
  <c r="L2917" i="2"/>
  <c r="L2916" i="2"/>
  <c r="L2915" i="2"/>
  <c r="L2914" i="2"/>
  <c r="L2913" i="2"/>
  <c r="L2912" i="2"/>
  <c r="L2911" i="2"/>
  <c r="L2910" i="2"/>
  <c r="L2909" i="2"/>
  <c r="L2908" i="2"/>
  <c r="L2907" i="2"/>
  <c r="L2906" i="2"/>
  <c r="L2905" i="2"/>
  <c r="L2904" i="2"/>
  <c r="L2903" i="2"/>
  <c r="L2902" i="2"/>
  <c r="L2901" i="2"/>
  <c r="L2900" i="2"/>
  <c r="L2899" i="2"/>
  <c r="L2898" i="2"/>
  <c r="L2897" i="2"/>
  <c r="L2896" i="2"/>
  <c r="L2895" i="2"/>
  <c r="L2894" i="2"/>
  <c r="L2893" i="2"/>
  <c r="L2892" i="2"/>
  <c r="L2891" i="2"/>
  <c r="L2890" i="2"/>
  <c r="L2889" i="2"/>
  <c r="L2888" i="2"/>
  <c r="L2887" i="2"/>
  <c r="L2886" i="2"/>
  <c r="L2885" i="2"/>
  <c r="L2884" i="2"/>
  <c r="L2883" i="2"/>
  <c r="L2882" i="2"/>
  <c r="L2881" i="2"/>
  <c r="L2880" i="2"/>
  <c r="L2879" i="2"/>
  <c r="L2878" i="2"/>
  <c r="L2877" i="2"/>
  <c r="L2876" i="2"/>
  <c r="L2875" i="2"/>
  <c r="L2874" i="2"/>
  <c r="L2873" i="2"/>
  <c r="L2872" i="2"/>
  <c r="L2871" i="2"/>
  <c r="L2870" i="2"/>
  <c r="L2869" i="2"/>
  <c r="L2868" i="2"/>
  <c r="L2867" i="2"/>
  <c r="L2866" i="2"/>
  <c r="L2865" i="2"/>
  <c r="L2864" i="2"/>
  <c r="L2863" i="2"/>
  <c r="L2862" i="2"/>
  <c r="L2861" i="2"/>
  <c r="L2860" i="2"/>
  <c r="L2859" i="2"/>
  <c r="L2858" i="2"/>
  <c r="L2857" i="2"/>
  <c r="L2856" i="2"/>
  <c r="L2855" i="2"/>
  <c r="L2854" i="2"/>
  <c r="L2853" i="2"/>
  <c r="L2852" i="2"/>
  <c r="L2851" i="2"/>
  <c r="L2850" i="2"/>
  <c r="L2849" i="2"/>
  <c r="L2848" i="2"/>
  <c r="L2847" i="2"/>
  <c r="L2846" i="2"/>
  <c r="L2845" i="2"/>
  <c r="L2844" i="2"/>
  <c r="L2843" i="2"/>
  <c r="L2842" i="2"/>
  <c r="L2841" i="2"/>
  <c r="L2840" i="2"/>
  <c r="L2839" i="2"/>
  <c r="L2838" i="2"/>
  <c r="L2837" i="2"/>
  <c r="L2836" i="2"/>
  <c r="L2835" i="2"/>
  <c r="L2834" i="2"/>
  <c r="L2833" i="2"/>
  <c r="L2832" i="2"/>
  <c r="L2831" i="2"/>
  <c r="L2830" i="2"/>
  <c r="L2829" i="2"/>
  <c r="L2828" i="2"/>
  <c r="L2827" i="2"/>
  <c r="L2826" i="2"/>
  <c r="L2825" i="2"/>
  <c r="L2824" i="2"/>
  <c r="L2823" i="2"/>
  <c r="L2822" i="2"/>
  <c r="L2821" i="2"/>
  <c r="L2820" i="2"/>
  <c r="L2819" i="2"/>
  <c r="L2818" i="2"/>
  <c r="L2817" i="2"/>
  <c r="L2816" i="2"/>
  <c r="L2815" i="2"/>
  <c r="L2814" i="2"/>
  <c r="L2813" i="2"/>
  <c r="L2812" i="2"/>
  <c r="L2811" i="2"/>
  <c r="L2810" i="2"/>
  <c r="L2809" i="2"/>
  <c r="L2808" i="2"/>
  <c r="L2807" i="2"/>
  <c r="L2806" i="2"/>
  <c r="L2805" i="2"/>
  <c r="L2804" i="2"/>
  <c r="L2803" i="2"/>
  <c r="L2802" i="2"/>
  <c r="L2801" i="2"/>
  <c r="L2800" i="2"/>
  <c r="L2799" i="2"/>
  <c r="L2798" i="2"/>
  <c r="L2797" i="2"/>
  <c r="L2796" i="2"/>
  <c r="L2795" i="2"/>
  <c r="L2794" i="2"/>
  <c r="L2793" i="2"/>
  <c r="L2792" i="2"/>
  <c r="L2791" i="2"/>
  <c r="L2790" i="2"/>
  <c r="L2789" i="2"/>
  <c r="L2788" i="2"/>
  <c r="L2787" i="2"/>
  <c r="L2786" i="2"/>
  <c r="L2785" i="2"/>
  <c r="L2784" i="2"/>
  <c r="L2783" i="2"/>
  <c r="L2782" i="2"/>
  <c r="L2781" i="2"/>
  <c r="L2780" i="2"/>
  <c r="L2779" i="2"/>
  <c r="L2778" i="2"/>
  <c r="L2777" i="2"/>
  <c r="L2776" i="2"/>
  <c r="L2775" i="2"/>
  <c r="L2774" i="2"/>
  <c r="L2773" i="2"/>
  <c r="L2772" i="2"/>
  <c r="L2771" i="2"/>
  <c r="L2770" i="2"/>
  <c r="L2769" i="2"/>
  <c r="L2768" i="2"/>
  <c r="L2767" i="2"/>
  <c r="L2766" i="2"/>
  <c r="L2765" i="2"/>
  <c r="L2764" i="2"/>
  <c r="L2763" i="2"/>
  <c r="L2762" i="2"/>
  <c r="L2761" i="2"/>
  <c r="L2760" i="2"/>
  <c r="L2759" i="2"/>
  <c r="L2758" i="2"/>
  <c r="L2757" i="2"/>
  <c r="L2756" i="2"/>
  <c r="L2755" i="2"/>
  <c r="L2754" i="2"/>
  <c r="L2753" i="2"/>
  <c r="L2752" i="2"/>
  <c r="L2751" i="2"/>
  <c r="L2750" i="2"/>
  <c r="L2749" i="2"/>
  <c r="L2748" i="2"/>
  <c r="L2747" i="2"/>
  <c r="L2746" i="2"/>
  <c r="L2745" i="2"/>
  <c r="L2744" i="2"/>
  <c r="L2743" i="2"/>
  <c r="L2742" i="2"/>
  <c r="L2741" i="2"/>
  <c r="L2740" i="2"/>
  <c r="L2739" i="2"/>
  <c r="L2738" i="2"/>
  <c r="L2737" i="2"/>
  <c r="L2736" i="2"/>
  <c r="L2735" i="2"/>
  <c r="L2734" i="2"/>
  <c r="L2733" i="2"/>
  <c r="L2732" i="2"/>
  <c r="L2731" i="2"/>
  <c r="L2730" i="2"/>
  <c r="L2729" i="2"/>
  <c r="L2728" i="2"/>
  <c r="L2727" i="2"/>
  <c r="L2726" i="2"/>
  <c r="L2725" i="2"/>
  <c r="L2724" i="2"/>
  <c r="L2723" i="2"/>
  <c r="L2722" i="2"/>
  <c r="L2721" i="2"/>
  <c r="L2720" i="2"/>
  <c r="L2719" i="2"/>
  <c r="L2718" i="2"/>
  <c r="L2717" i="2"/>
  <c r="L2716" i="2"/>
  <c r="L2715" i="2"/>
  <c r="L2714" i="2"/>
  <c r="L2713" i="2"/>
  <c r="L2712" i="2"/>
  <c r="L2711" i="2"/>
  <c r="L2710" i="2"/>
  <c r="L2709" i="2"/>
  <c r="L2708" i="2"/>
  <c r="L2707" i="2"/>
  <c r="L2706" i="2"/>
  <c r="L2705" i="2"/>
  <c r="L2704" i="2"/>
  <c r="L2703" i="2"/>
  <c r="L2702" i="2"/>
  <c r="L2701" i="2"/>
  <c r="L2700" i="2"/>
  <c r="L2699" i="2"/>
  <c r="L2698" i="2"/>
  <c r="L2697" i="2"/>
  <c r="L2696" i="2"/>
  <c r="L2695" i="2"/>
  <c r="L2694" i="2"/>
  <c r="L2693" i="2"/>
  <c r="L2692" i="2"/>
  <c r="L2691" i="2"/>
  <c r="L2690" i="2"/>
  <c r="L2689" i="2"/>
  <c r="L2688" i="2"/>
  <c r="L2687" i="2"/>
  <c r="L2686" i="2"/>
  <c r="L2685" i="2"/>
  <c r="L2684" i="2"/>
  <c r="L2683" i="2"/>
  <c r="L2682" i="2"/>
  <c r="L2681" i="2"/>
  <c r="L2680" i="2"/>
  <c r="L2679" i="2"/>
  <c r="L2678" i="2"/>
  <c r="L2677" i="2"/>
  <c r="L2676" i="2"/>
  <c r="L2675" i="2"/>
  <c r="L2674" i="2"/>
  <c r="L2673" i="2"/>
  <c r="L2672" i="2"/>
  <c r="L2671" i="2"/>
  <c r="L2670" i="2"/>
  <c r="L2669" i="2"/>
  <c r="L2668" i="2"/>
  <c r="L2667" i="2"/>
  <c r="L2666" i="2"/>
  <c r="L2665" i="2"/>
  <c r="L2664" i="2"/>
  <c r="L2663" i="2"/>
  <c r="L2662" i="2"/>
  <c r="L2661" i="2"/>
  <c r="L2660" i="2"/>
  <c r="L2659" i="2"/>
  <c r="L2658" i="2"/>
  <c r="L2657" i="2"/>
  <c r="L2656" i="2"/>
  <c r="L2655" i="2"/>
  <c r="L2654" i="2"/>
  <c r="L2653" i="2"/>
  <c r="L2652" i="2"/>
  <c r="L2651" i="2"/>
  <c r="L2650" i="2"/>
  <c r="L2649" i="2"/>
  <c r="L2648" i="2"/>
  <c r="L2647" i="2"/>
  <c r="L2646" i="2"/>
  <c r="L2645" i="2"/>
  <c r="L2644" i="2"/>
  <c r="L2643" i="2"/>
  <c r="L2642" i="2"/>
  <c r="L2641" i="2"/>
  <c r="L2640" i="2"/>
  <c r="L2639" i="2"/>
  <c r="L2638" i="2"/>
  <c r="L2637" i="2"/>
  <c r="L2636" i="2"/>
  <c r="L2635" i="2"/>
  <c r="L2634" i="2"/>
  <c r="L2633" i="2"/>
  <c r="L2632" i="2"/>
  <c r="L2631" i="2"/>
  <c r="L2630" i="2"/>
  <c r="L2629" i="2"/>
  <c r="L2628" i="2"/>
  <c r="L2627" i="2"/>
  <c r="L2626" i="2"/>
  <c r="L2625" i="2"/>
  <c r="L2624" i="2"/>
  <c r="L2623" i="2"/>
  <c r="L2622" i="2"/>
  <c r="L2621" i="2"/>
  <c r="L2620" i="2"/>
  <c r="L2619" i="2"/>
  <c r="L2618" i="2"/>
  <c r="L2617" i="2"/>
  <c r="L2616" i="2"/>
  <c r="L2615" i="2"/>
  <c r="L2614" i="2"/>
  <c r="L2613" i="2"/>
  <c r="L2612" i="2"/>
  <c r="L2611" i="2"/>
  <c r="L2610" i="2"/>
  <c r="L2609" i="2"/>
  <c r="L2608" i="2"/>
  <c r="L2607" i="2"/>
  <c r="L2606" i="2"/>
  <c r="L2605" i="2"/>
  <c r="L2604" i="2"/>
  <c r="L2603" i="2"/>
  <c r="L2602" i="2"/>
  <c r="L2601" i="2"/>
  <c r="L2600" i="2"/>
  <c r="L2599" i="2"/>
  <c r="L2598" i="2"/>
  <c r="L2597" i="2"/>
  <c r="L2596" i="2"/>
  <c r="L2595" i="2"/>
  <c r="L2594" i="2"/>
  <c r="L2593" i="2"/>
  <c r="L2592" i="2"/>
  <c r="L2591" i="2"/>
  <c r="L2590" i="2"/>
  <c r="L2589" i="2"/>
  <c r="L2588" i="2"/>
  <c r="L2587" i="2"/>
  <c r="L2586" i="2"/>
  <c r="L2585" i="2"/>
  <c r="L2584" i="2"/>
  <c r="L2583" i="2"/>
  <c r="L2582" i="2"/>
  <c r="L2581" i="2"/>
  <c r="L2580" i="2"/>
  <c r="L2579" i="2"/>
  <c r="L2578" i="2"/>
  <c r="L2577" i="2"/>
  <c r="L2576" i="2"/>
  <c r="L2575" i="2"/>
  <c r="L2574" i="2"/>
  <c r="L2573" i="2"/>
  <c r="L2572" i="2"/>
  <c r="L2571" i="2"/>
  <c r="L2570" i="2"/>
  <c r="L2569" i="2"/>
  <c r="L2568" i="2"/>
  <c r="L2567" i="2"/>
  <c r="L2566" i="2"/>
  <c r="L2565" i="2"/>
  <c r="L2564" i="2"/>
  <c r="L2563" i="2"/>
  <c r="L2562" i="2"/>
  <c r="L2561" i="2"/>
  <c r="L2560" i="2"/>
  <c r="L2559" i="2"/>
  <c r="L2558" i="2"/>
  <c r="L2557" i="2"/>
  <c r="L2556" i="2"/>
  <c r="L2555" i="2"/>
  <c r="L2554" i="2"/>
  <c r="L2553" i="2"/>
  <c r="L2552" i="2"/>
  <c r="L2551" i="2"/>
  <c r="L2550" i="2"/>
  <c r="L2549" i="2"/>
  <c r="L2548" i="2"/>
  <c r="L2547" i="2"/>
  <c r="L2546" i="2"/>
  <c r="L2545" i="2"/>
  <c r="L2544" i="2"/>
  <c r="L2543" i="2"/>
  <c r="L2542" i="2"/>
  <c r="L2541" i="2"/>
  <c r="L2540" i="2"/>
  <c r="L2539" i="2"/>
  <c r="L2538" i="2"/>
  <c r="L2537" i="2"/>
  <c r="L2536" i="2"/>
  <c r="L2535" i="2"/>
  <c r="L2534" i="2"/>
  <c r="L2533" i="2"/>
  <c r="L2532" i="2"/>
  <c r="L2531" i="2"/>
  <c r="L2530" i="2"/>
  <c r="L2529" i="2"/>
  <c r="L2528" i="2"/>
  <c r="L2527" i="2"/>
  <c r="L2526" i="2"/>
  <c r="L2525" i="2"/>
  <c r="L2524" i="2"/>
  <c r="L2523" i="2"/>
  <c r="L2522" i="2"/>
  <c r="L2521" i="2"/>
  <c r="L2520" i="2"/>
  <c r="L2519" i="2"/>
  <c r="L2518" i="2"/>
  <c r="L2517" i="2"/>
  <c r="L2516" i="2"/>
  <c r="L2515" i="2"/>
  <c r="L2514" i="2"/>
  <c r="L2513" i="2"/>
  <c r="L2512" i="2"/>
  <c r="L2511" i="2"/>
  <c r="L2510" i="2"/>
  <c r="L2509" i="2"/>
  <c r="L2508" i="2"/>
  <c r="L2507" i="2"/>
  <c r="L2506" i="2"/>
  <c r="L2505" i="2"/>
  <c r="L2504" i="2"/>
  <c r="L2503" i="2"/>
  <c r="L2502" i="2"/>
  <c r="L2501" i="2"/>
  <c r="L2500" i="2"/>
  <c r="L2499" i="2"/>
  <c r="L2498" i="2"/>
  <c r="L2497" i="2"/>
  <c r="L2496" i="2"/>
  <c r="L2495" i="2"/>
  <c r="L2494" i="2"/>
  <c r="L2493" i="2"/>
  <c r="L2492" i="2"/>
  <c r="L2491" i="2"/>
  <c r="L2490" i="2"/>
  <c r="L2489" i="2"/>
  <c r="L2488" i="2"/>
  <c r="L2487" i="2"/>
  <c r="L2486" i="2"/>
  <c r="L2485" i="2"/>
  <c r="L2484" i="2"/>
  <c r="L2483" i="2"/>
  <c r="L2482" i="2"/>
  <c r="L2481" i="2"/>
  <c r="L2480" i="2"/>
  <c r="L2479" i="2"/>
  <c r="L2478" i="2"/>
  <c r="L2477" i="2"/>
  <c r="L2476" i="2"/>
  <c r="L2475" i="2"/>
  <c r="L2474" i="2"/>
  <c r="L2473" i="2"/>
  <c r="L2472" i="2"/>
  <c r="L2471" i="2"/>
  <c r="L2470" i="2"/>
  <c r="L2469" i="2"/>
  <c r="L2468" i="2"/>
  <c r="L2467" i="2"/>
  <c r="L2466" i="2"/>
  <c r="L2465" i="2"/>
  <c r="L2464" i="2"/>
  <c r="L2463" i="2"/>
  <c r="L2462" i="2"/>
  <c r="L2461" i="2"/>
  <c r="L2460" i="2"/>
  <c r="L2459" i="2"/>
  <c r="L2458" i="2"/>
  <c r="L2457" i="2"/>
  <c r="L2456" i="2"/>
  <c r="L2455" i="2"/>
  <c r="L2454" i="2"/>
  <c r="L2453" i="2"/>
  <c r="L2452" i="2"/>
  <c r="L2451" i="2"/>
  <c r="L2450" i="2"/>
  <c r="L2449" i="2"/>
  <c r="L2448" i="2"/>
  <c r="L2447" i="2"/>
  <c r="L2446" i="2"/>
  <c r="L2445" i="2"/>
  <c r="L2444" i="2"/>
  <c r="L2443" i="2"/>
  <c r="L2442" i="2"/>
  <c r="L2441" i="2"/>
  <c r="L2440" i="2"/>
  <c r="L2439" i="2"/>
  <c r="L2438" i="2"/>
  <c r="L2437" i="2"/>
  <c r="L2436" i="2"/>
  <c r="L2435" i="2"/>
  <c r="L2434" i="2"/>
  <c r="L2433" i="2"/>
  <c r="L2432" i="2"/>
  <c r="L2431" i="2"/>
  <c r="L2430" i="2"/>
  <c r="L2429" i="2"/>
  <c r="L2428" i="2"/>
  <c r="L2427" i="2"/>
  <c r="L2426" i="2"/>
  <c r="L2425" i="2"/>
  <c r="L2424" i="2"/>
  <c r="L2423" i="2"/>
  <c r="L2422" i="2"/>
  <c r="L2421" i="2"/>
  <c r="L2420" i="2"/>
  <c r="L2419" i="2"/>
  <c r="L2418" i="2"/>
  <c r="L2417" i="2"/>
  <c r="L2416" i="2"/>
  <c r="L2415" i="2"/>
  <c r="L2414" i="2"/>
  <c r="L2413" i="2"/>
  <c r="L2412" i="2"/>
  <c r="L2411" i="2"/>
  <c r="L2410" i="2"/>
  <c r="L2409" i="2"/>
  <c r="L2408" i="2"/>
  <c r="L2407" i="2"/>
  <c r="L2406" i="2"/>
  <c r="L2405" i="2"/>
  <c r="L2404" i="2"/>
  <c r="L2403" i="2"/>
  <c r="L2402" i="2"/>
  <c r="L2401" i="2"/>
  <c r="L2400" i="2"/>
  <c r="L2399" i="2"/>
  <c r="L2398" i="2"/>
  <c r="L2397" i="2"/>
  <c r="L2396" i="2"/>
  <c r="L2395" i="2"/>
  <c r="L2394" i="2"/>
  <c r="L2393" i="2"/>
  <c r="L2392" i="2"/>
  <c r="L2391" i="2"/>
  <c r="L2390" i="2"/>
  <c r="L2389" i="2"/>
  <c r="L2388" i="2"/>
  <c r="L2387" i="2"/>
  <c r="L2386" i="2"/>
  <c r="L2385" i="2"/>
  <c r="L2384" i="2"/>
  <c r="L2383" i="2"/>
  <c r="L2382" i="2"/>
  <c r="L2381" i="2"/>
  <c r="L2380" i="2"/>
  <c r="L2379" i="2"/>
  <c r="L2378" i="2"/>
  <c r="L2377" i="2"/>
  <c r="L2376" i="2"/>
  <c r="L2375" i="2"/>
  <c r="L2374" i="2"/>
  <c r="L2373" i="2"/>
  <c r="L2372" i="2"/>
  <c r="L2371" i="2"/>
  <c r="L2370" i="2"/>
  <c r="L2369" i="2"/>
  <c r="L2368" i="2"/>
  <c r="L2367" i="2"/>
  <c r="L2366" i="2"/>
  <c r="L2365" i="2"/>
  <c r="L2364" i="2"/>
  <c r="L2363" i="2"/>
  <c r="L2362" i="2"/>
  <c r="L2361" i="2"/>
  <c r="L2360" i="2"/>
  <c r="L2359" i="2"/>
  <c r="L2358" i="2"/>
  <c r="L2357" i="2"/>
  <c r="L2356" i="2"/>
  <c r="L2355" i="2"/>
  <c r="L2354" i="2"/>
  <c r="L2353" i="2"/>
  <c r="L2352" i="2"/>
  <c r="L2351" i="2"/>
  <c r="L2350" i="2"/>
  <c r="L2349" i="2"/>
  <c r="L2348" i="2"/>
  <c r="L2347" i="2"/>
  <c r="L2346" i="2"/>
  <c r="L2345" i="2"/>
  <c r="L2344" i="2"/>
  <c r="L2343" i="2"/>
  <c r="L2342" i="2"/>
  <c r="L2341" i="2"/>
  <c r="L2340" i="2"/>
  <c r="L2339" i="2"/>
  <c r="L2338" i="2"/>
  <c r="L2337" i="2"/>
  <c r="L2336" i="2"/>
  <c r="L2335" i="2"/>
  <c r="L2334" i="2"/>
  <c r="L2333" i="2"/>
  <c r="L2332" i="2"/>
  <c r="L2331" i="2"/>
  <c r="L2330" i="2"/>
  <c r="L2329" i="2"/>
  <c r="L2328" i="2"/>
  <c r="L2327" i="2"/>
  <c r="L2326" i="2"/>
  <c r="L2325" i="2"/>
  <c r="L2324" i="2"/>
  <c r="L2323" i="2"/>
  <c r="L2322" i="2"/>
  <c r="L2321" i="2"/>
  <c r="L2320" i="2"/>
  <c r="L2319" i="2"/>
  <c r="L2318" i="2"/>
  <c r="L2317" i="2"/>
  <c r="L2316" i="2"/>
  <c r="L2315" i="2"/>
  <c r="L2314" i="2"/>
  <c r="L2313" i="2"/>
  <c r="L2312" i="2"/>
  <c r="L2311" i="2"/>
  <c r="L2310" i="2"/>
  <c r="L2309" i="2"/>
  <c r="L2308" i="2"/>
  <c r="L2307" i="2"/>
  <c r="L2306" i="2"/>
  <c r="L2305" i="2"/>
  <c r="L2304" i="2"/>
  <c r="L2303" i="2"/>
  <c r="L2302" i="2"/>
  <c r="L2301" i="2"/>
  <c r="L2300" i="2"/>
  <c r="L2299" i="2"/>
  <c r="L2298" i="2"/>
  <c r="L2297" i="2"/>
  <c r="L2296" i="2"/>
  <c r="L2295" i="2"/>
  <c r="L2294" i="2"/>
  <c r="L2293" i="2"/>
  <c r="L2292" i="2"/>
  <c r="L2291" i="2"/>
  <c r="L2290" i="2"/>
  <c r="L2289" i="2"/>
  <c r="L2288" i="2"/>
  <c r="L2287" i="2"/>
  <c r="L2286" i="2"/>
  <c r="L2285" i="2"/>
  <c r="L2284" i="2"/>
  <c r="L2283" i="2"/>
  <c r="L2282" i="2"/>
  <c r="L2281" i="2"/>
  <c r="L2280" i="2"/>
  <c r="L2279" i="2"/>
  <c r="L2278" i="2"/>
  <c r="L2277" i="2"/>
  <c r="L2276" i="2"/>
  <c r="L2275" i="2"/>
  <c r="L2274" i="2"/>
  <c r="L2273" i="2"/>
  <c r="L2272" i="2"/>
  <c r="L2271" i="2"/>
  <c r="L2270" i="2"/>
  <c r="L2269" i="2"/>
  <c r="L2268" i="2"/>
  <c r="L2267" i="2"/>
  <c r="L2266" i="2"/>
  <c r="L2265" i="2"/>
  <c r="L2264" i="2"/>
  <c r="L2263" i="2"/>
  <c r="L2262" i="2"/>
  <c r="L2261" i="2"/>
  <c r="L2260" i="2"/>
  <c r="L2259" i="2"/>
  <c r="L2258" i="2"/>
  <c r="L2257" i="2"/>
  <c r="L2256" i="2"/>
  <c r="L2255" i="2"/>
  <c r="L2254" i="2"/>
  <c r="L2253" i="2"/>
  <c r="L2252" i="2"/>
  <c r="L2251" i="2"/>
  <c r="L2250" i="2"/>
  <c r="L2249" i="2"/>
  <c r="L2248" i="2"/>
  <c r="L2247" i="2"/>
  <c r="L2246" i="2"/>
  <c r="L2245" i="2"/>
  <c r="L2244" i="2"/>
  <c r="L2243" i="2"/>
  <c r="L2242" i="2"/>
  <c r="L2241" i="2"/>
  <c r="L2240" i="2"/>
  <c r="L2239" i="2"/>
  <c r="L2238" i="2"/>
  <c r="L2237" i="2"/>
  <c r="L2236" i="2"/>
  <c r="L2235" i="2"/>
  <c r="L2234" i="2"/>
  <c r="L2233" i="2"/>
  <c r="L2232" i="2"/>
  <c r="L2231" i="2"/>
  <c r="L2230" i="2"/>
  <c r="L2229" i="2"/>
  <c r="L2228" i="2"/>
  <c r="L2227" i="2"/>
  <c r="L2226" i="2"/>
  <c r="L2225" i="2"/>
  <c r="L2224" i="2"/>
  <c r="L2223" i="2"/>
  <c r="L2222" i="2"/>
  <c r="L2221" i="2"/>
  <c r="L2220" i="2"/>
  <c r="L2219" i="2"/>
  <c r="L2218" i="2"/>
  <c r="L2217" i="2"/>
  <c r="L2216" i="2"/>
  <c r="L2215" i="2"/>
  <c r="L2214" i="2"/>
  <c r="L2213" i="2"/>
  <c r="L2212" i="2"/>
  <c r="L2211" i="2"/>
  <c r="L2210" i="2"/>
  <c r="L2209" i="2"/>
  <c r="L2208" i="2"/>
  <c r="L2207" i="2"/>
  <c r="L2206" i="2"/>
  <c r="L2205" i="2"/>
  <c r="L2204" i="2"/>
  <c r="L2203" i="2"/>
  <c r="L2202" i="2"/>
  <c r="L2201" i="2"/>
  <c r="L2200" i="2"/>
  <c r="L2199" i="2"/>
  <c r="L2198" i="2"/>
  <c r="L2197" i="2"/>
  <c r="L2196" i="2"/>
  <c r="L2195" i="2"/>
  <c r="L2194" i="2"/>
  <c r="L2193" i="2"/>
  <c r="L2192" i="2"/>
  <c r="L2191" i="2"/>
  <c r="L2190" i="2"/>
  <c r="L2189" i="2"/>
  <c r="L2188" i="2"/>
  <c r="L2187" i="2"/>
  <c r="L2186" i="2"/>
  <c r="L2185" i="2"/>
  <c r="L2184" i="2"/>
  <c r="L2183" i="2"/>
  <c r="L2182" i="2"/>
  <c r="L2181" i="2"/>
  <c r="L2180" i="2"/>
  <c r="L2179" i="2"/>
  <c r="L2178" i="2"/>
  <c r="L2177" i="2"/>
  <c r="L2176" i="2"/>
  <c r="L2175" i="2"/>
  <c r="L2174" i="2"/>
  <c r="L2173" i="2"/>
  <c r="L2172" i="2"/>
  <c r="L2171" i="2"/>
  <c r="L2170" i="2"/>
  <c r="L2169" i="2"/>
  <c r="L2168" i="2"/>
  <c r="L2167" i="2"/>
  <c r="L2166" i="2"/>
  <c r="L2165" i="2"/>
  <c r="L2164" i="2"/>
  <c r="L2163" i="2"/>
  <c r="L2162" i="2"/>
  <c r="L2161" i="2"/>
  <c r="L2160" i="2"/>
  <c r="L2159" i="2"/>
  <c r="L2158" i="2"/>
  <c r="L2157" i="2"/>
  <c r="L2156" i="2"/>
  <c r="L2155" i="2"/>
  <c r="L2154" i="2"/>
  <c r="L2153" i="2"/>
  <c r="L2152" i="2"/>
  <c r="L2151" i="2"/>
  <c r="L2150" i="2"/>
  <c r="L2149" i="2"/>
  <c r="L2148" i="2"/>
  <c r="L2147" i="2"/>
  <c r="L2146" i="2"/>
  <c r="L2145" i="2"/>
  <c r="L2144" i="2"/>
  <c r="L2143" i="2"/>
  <c r="L2142" i="2"/>
  <c r="L2141" i="2"/>
  <c r="L2140" i="2"/>
  <c r="L2139" i="2"/>
  <c r="L2138" i="2"/>
  <c r="L2137" i="2"/>
  <c r="L2136" i="2"/>
  <c r="L2135" i="2"/>
  <c r="L2134" i="2"/>
  <c r="L2133" i="2"/>
  <c r="L2132" i="2"/>
  <c r="L2131" i="2"/>
  <c r="L2130" i="2"/>
  <c r="L2129" i="2"/>
  <c r="L2128" i="2"/>
  <c r="L2127" i="2"/>
  <c r="L2126" i="2"/>
  <c r="L2125" i="2"/>
  <c r="L2124" i="2"/>
  <c r="L2123" i="2"/>
  <c r="L2122" i="2"/>
  <c r="L2121" i="2"/>
  <c r="L2120" i="2"/>
  <c r="L2119" i="2"/>
  <c r="L2118" i="2"/>
  <c r="L2117" i="2"/>
  <c r="L2116" i="2"/>
  <c r="L2115" i="2"/>
  <c r="L2114" i="2"/>
  <c r="L2113" i="2"/>
  <c r="L2112" i="2"/>
  <c r="L2111" i="2"/>
  <c r="L2110" i="2"/>
  <c r="L2109" i="2"/>
  <c r="L2108" i="2"/>
  <c r="L2107" i="2"/>
  <c r="L2106" i="2"/>
  <c r="L2105" i="2"/>
  <c r="L2104" i="2"/>
  <c r="L2103" i="2"/>
  <c r="L2102" i="2"/>
  <c r="L2101" i="2"/>
  <c r="L2100" i="2"/>
  <c r="L2099" i="2"/>
  <c r="L2098" i="2"/>
  <c r="L2097" i="2"/>
  <c r="L2096" i="2"/>
  <c r="L2095" i="2"/>
  <c r="L2094" i="2"/>
  <c r="L2093" i="2"/>
  <c r="L2092" i="2"/>
  <c r="L2091" i="2"/>
  <c r="L2090" i="2"/>
  <c r="L2089" i="2"/>
  <c r="L2088" i="2"/>
  <c r="L2087" i="2"/>
  <c r="L2086" i="2"/>
  <c r="L2085" i="2"/>
  <c r="L2084" i="2"/>
  <c r="L2083" i="2"/>
  <c r="L2082" i="2"/>
  <c r="L2081" i="2"/>
  <c r="L2080" i="2"/>
  <c r="L2079" i="2"/>
  <c r="L2078" i="2"/>
  <c r="L2077" i="2"/>
  <c r="L2076" i="2"/>
  <c r="L2075" i="2"/>
  <c r="L2074" i="2"/>
  <c r="L2073" i="2"/>
  <c r="L2072" i="2"/>
  <c r="L2071" i="2"/>
  <c r="L2070" i="2"/>
  <c r="L2069" i="2"/>
  <c r="L2068" i="2"/>
  <c r="L2067" i="2"/>
  <c r="L2066" i="2"/>
  <c r="L2065" i="2"/>
  <c r="L2064" i="2"/>
  <c r="L2063" i="2"/>
  <c r="L2062" i="2"/>
  <c r="L2061" i="2"/>
  <c r="L2060" i="2"/>
  <c r="L2059" i="2"/>
  <c r="L2058" i="2"/>
  <c r="L2057" i="2"/>
  <c r="L2056" i="2"/>
  <c r="L2055" i="2"/>
  <c r="L2054" i="2"/>
  <c r="L2053" i="2"/>
  <c r="L2052" i="2"/>
  <c r="L2051" i="2"/>
  <c r="L2050" i="2"/>
  <c r="L2049" i="2"/>
  <c r="L2048" i="2"/>
  <c r="L2047" i="2"/>
  <c r="L2046" i="2"/>
  <c r="L2045" i="2"/>
  <c r="L2044" i="2"/>
  <c r="L2043" i="2"/>
  <c r="L2042" i="2"/>
  <c r="L2041" i="2"/>
  <c r="L2040" i="2"/>
  <c r="L2039" i="2"/>
  <c r="L2038" i="2"/>
  <c r="L2037" i="2"/>
  <c r="L2036" i="2"/>
  <c r="L2035" i="2"/>
  <c r="L2034" i="2"/>
  <c r="L2033" i="2"/>
  <c r="L2032" i="2"/>
  <c r="L2031" i="2"/>
  <c r="L2030" i="2"/>
  <c r="L2029" i="2"/>
  <c r="L2028" i="2"/>
  <c r="L2027" i="2"/>
  <c r="L2026" i="2"/>
  <c r="L2025" i="2"/>
  <c r="L2024" i="2"/>
  <c r="L2023" i="2"/>
  <c r="L2022" i="2"/>
  <c r="L2021" i="2"/>
  <c r="L2020" i="2"/>
  <c r="L2019" i="2"/>
  <c r="L2018" i="2"/>
  <c r="L2017" i="2"/>
  <c r="L2016" i="2"/>
  <c r="L2015" i="2"/>
  <c r="L2014" i="2"/>
  <c r="L2013" i="2"/>
  <c r="L2012" i="2"/>
  <c r="L2011" i="2"/>
  <c r="L2010" i="2"/>
  <c r="L2009" i="2"/>
  <c r="L2008" i="2"/>
  <c r="L2007" i="2"/>
  <c r="L2006" i="2"/>
  <c r="L2005" i="2"/>
  <c r="L2004" i="2"/>
  <c r="L2003" i="2"/>
  <c r="L2002" i="2"/>
  <c r="L2001" i="2"/>
  <c r="L2000" i="2"/>
  <c r="L1999" i="2"/>
  <c r="L1998" i="2"/>
  <c r="L1997" i="2"/>
  <c r="L1996" i="2"/>
  <c r="L1995" i="2"/>
  <c r="L1994" i="2"/>
  <c r="L1993" i="2"/>
  <c r="L1992" i="2"/>
  <c r="L1991" i="2"/>
  <c r="L1990" i="2"/>
  <c r="L1989" i="2"/>
  <c r="L1988" i="2"/>
  <c r="L1987" i="2"/>
  <c r="L1986" i="2"/>
  <c r="L1985" i="2"/>
  <c r="L1984" i="2"/>
  <c r="L1983" i="2"/>
  <c r="L1982" i="2"/>
  <c r="L1981" i="2"/>
  <c r="L1980" i="2"/>
  <c r="L1979" i="2"/>
  <c r="L1978" i="2"/>
  <c r="L1977" i="2"/>
  <c r="L1976" i="2"/>
  <c r="L1975" i="2"/>
  <c r="L1974" i="2"/>
  <c r="L1973" i="2"/>
  <c r="L1972" i="2"/>
  <c r="L1971" i="2"/>
  <c r="L1970" i="2"/>
  <c r="L1969" i="2"/>
  <c r="L1968" i="2"/>
  <c r="L1967" i="2"/>
  <c r="L1966" i="2"/>
  <c r="L1965" i="2"/>
  <c r="L1964" i="2"/>
  <c r="L1963" i="2"/>
  <c r="L1962" i="2"/>
  <c r="L1961" i="2"/>
  <c r="L1960" i="2"/>
  <c r="L1959" i="2"/>
  <c r="L1958" i="2"/>
  <c r="L1957" i="2"/>
  <c r="L1956" i="2"/>
  <c r="L1955" i="2"/>
  <c r="L1954" i="2"/>
  <c r="L1953" i="2"/>
  <c r="L1952" i="2"/>
  <c r="L1951" i="2"/>
  <c r="L1950" i="2"/>
  <c r="L1949" i="2"/>
  <c r="L1948" i="2"/>
  <c r="L1947" i="2"/>
  <c r="L1946" i="2"/>
  <c r="L1945" i="2"/>
  <c r="L1944" i="2"/>
  <c r="L1943" i="2"/>
  <c r="L1942" i="2"/>
  <c r="L1941" i="2"/>
  <c r="L1940" i="2"/>
  <c r="L1939" i="2"/>
  <c r="L1938" i="2"/>
  <c r="L1937" i="2"/>
  <c r="L1936" i="2"/>
  <c r="L1935" i="2"/>
  <c r="L1934" i="2"/>
  <c r="L1933" i="2"/>
  <c r="L1932" i="2"/>
  <c r="L1931" i="2"/>
  <c r="L1930" i="2"/>
  <c r="L1929" i="2"/>
  <c r="L1928" i="2"/>
  <c r="L1927" i="2"/>
  <c r="L1926" i="2"/>
  <c r="L1925" i="2"/>
  <c r="L1924" i="2"/>
  <c r="L1923" i="2"/>
  <c r="L1922" i="2"/>
  <c r="L1921" i="2"/>
  <c r="L1920" i="2"/>
  <c r="L1919" i="2"/>
  <c r="L1918" i="2"/>
  <c r="L1917" i="2"/>
  <c r="L1916" i="2"/>
  <c r="L1915" i="2"/>
  <c r="L1914" i="2"/>
  <c r="L1913" i="2"/>
  <c r="L1912" i="2"/>
  <c r="L1911" i="2"/>
  <c r="L1910" i="2"/>
  <c r="L1909" i="2"/>
  <c r="L1908" i="2"/>
  <c r="L1907" i="2"/>
  <c r="L1906" i="2"/>
  <c r="L1905" i="2"/>
  <c r="L1904" i="2"/>
  <c r="L1903" i="2"/>
  <c r="L1902" i="2"/>
  <c r="L1901" i="2"/>
  <c r="L1900" i="2"/>
  <c r="L1899" i="2"/>
  <c r="L1898" i="2"/>
  <c r="L1897" i="2"/>
  <c r="L1896" i="2"/>
  <c r="L1895" i="2"/>
  <c r="L1894" i="2"/>
  <c r="L1893" i="2"/>
  <c r="L1892" i="2"/>
  <c r="L1891" i="2"/>
  <c r="L1890" i="2"/>
  <c r="L1889" i="2"/>
  <c r="L1888" i="2"/>
  <c r="L1887" i="2"/>
  <c r="L1886" i="2"/>
  <c r="L1885" i="2"/>
  <c r="L1884" i="2"/>
  <c r="L1883" i="2"/>
  <c r="L1882" i="2"/>
  <c r="L1881" i="2"/>
  <c r="L1880" i="2"/>
  <c r="L1879" i="2"/>
  <c r="L1878" i="2"/>
  <c r="L1877" i="2"/>
  <c r="L1876" i="2"/>
  <c r="L1875" i="2"/>
  <c r="L1874" i="2"/>
  <c r="L1873" i="2"/>
  <c r="L1872" i="2"/>
  <c r="L1871" i="2"/>
  <c r="L1870" i="2"/>
  <c r="L1869" i="2"/>
  <c r="L1868" i="2"/>
  <c r="L1867" i="2"/>
  <c r="L1866" i="2"/>
  <c r="L1865" i="2"/>
  <c r="L1864" i="2"/>
  <c r="L1863" i="2"/>
  <c r="L1862" i="2"/>
  <c r="L1861" i="2"/>
  <c r="L1860" i="2"/>
  <c r="L1859" i="2"/>
  <c r="L1858" i="2"/>
  <c r="L1857" i="2"/>
  <c r="L1856" i="2"/>
  <c r="L1855" i="2"/>
  <c r="L1854" i="2"/>
  <c r="L1853" i="2"/>
  <c r="L1852" i="2"/>
  <c r="L1851" i="2"/>
  <c r="L1850" i="2"/>
  <c r="L1849" i="2"/>
  <c r="L1848" i="2"/>
  <c r="L1847" i="2"/>
  <c r="L1846" i="2"/>
  <c r="L1845" i="2"/>
  <c r="L1844" i="2"/>
  <c r="L1843" i="2"/>
  <c r="L1842" i="2"/>
  <c r="L1841" i="2"/>
  <c r="L1840" i="2"/>
  <c r="L1839" i="2"/>
  <c r="L1838" i="2"/>
  <c r="L1837" i="2"/>
  <c r="L1836" i="2"/>
  <c r="L1835" i="2"/>
  <c r="L1834" i="2"/>
  <c r="L1833" i="2"/>
  <c r="L1832" i="2"/>
  <c r="L1831" i="2"/>
  <c r="L1830" i="2"/>
  <c r="L1829" i="2"/>
  <c r="L1828" i="2"/>
  <c r="L1827" i="2"/>
  <c r="L1826" i="2"/>
  <c r="L1825" i="2"/>
  <c r="L1824" i="2"/>
  <c r="L1823" i="2"/>
  <c r="L1822" i="2"/>
  <c r="L1821" i="2"/>
  <c r="L1820" i="2"/>
  <c r="L1819" i="2"/>
  <c r="L1818" i="2"/>
  <c r="L1817" i="2"/>
  <c r="L1816" i="2"/>
  <c r="L1815" i="2"/>
  <c r="L1814" i="2"/>
  <c r="L1813" i="2"/>
  <c r="L1812" i="2"/>
  <c r="L1811" i="2"/>
  <c r="L1810" i="2"/>
  <c r="L1809" i="2"/>
  <c r="L1808" i="2"/>
  <c r="L1807" i="2"/>
  <c r="L1806" i="2"/>
  <c r="L1805" i="2"/>
  <c r="L1804" i="2"/>
  <c r="L1803" i="2"/>
  <c r="L1802" i="2"/>
  <c r="L1801" i="2"/>
  <c r="L1800" i="2"/>
  <c r="L1799" i="2"/>
  <c r="L1798" i="2"/>
  <c r="L1797" i="2"/>
  <c r="L1796" i="2"/>
  <c r="L1795" i="2"/>
  <c r="L1794" i="2"/>
  <c r="L1793" i="2"/>
  <c r="L1792" i="2"/>
  <c r="L1791" i="2"/>
  <c r="L1790" i="2"/>
  <c r="L1789" i="2"/>
  <c r="L1788" i="2"/>
  <c r="L1787" i="2"/>
  <c r="L1786" i="2"/>
  <c r="L1785" i="2"/>
  <c r="L1784" i="2"/>
  <c r="L1783" i="2"/>
  <c r="L1782" i="2"/>
  <c r="L1781" i="2"/>
  <c r="L1780" i="2"/>
  <c r="L1779" i="2"/>
  <c r="L1778" i="2"/>
  <c r="L1777" i="2"/>
  <c r="L1776" i="2"/>
  <c r="L1775" i="2"/>
  <c r="L1774" i="2"/>
  <c r="L1773" i="2"/>
  <c r="L1772" i="2"/>
  <c r="L1771" i="2"/>
  <c r="L1770" i="2"/>
  <c r="L1769" i="2"/>
  <c r="L1768" i="2"/>
  <c r="L1767" i="2"/>
  <c r="L1766" i="2"/>
  <c r="L1765" i="2"/>
  <c r="L1764" i="2"/>
  <c r="L1763" i="2"/>
  <c r="L1762" i="2"/>
  <c r="L1761" i="2"/>
  <c r="L1760" i="2"/>
  <c r="L1759" i="2"/>
  <c r="L1758" i="2"/>
  <c r="L1757" i="2"/>
  <c r="L1756" i="2"/>
  <c r="L1755" i="2"/>
  <c r="L1754" i="2"/>
  <c r="L1753" i="2"/>
  <c r="L1752" i="2"/>
  <c r="L1751" i="2"/>
  <c r="L1750" i="2"/>
  <c r="L1749" i="2"/>
  <c r="L1748" i="2"/>
  <c r="L1747" i="2"/>
  <c r="L1746" i="2"/>
  <c r="L1745" i="2"/>
  <c r="L1744" i="2"/>
  <c r="L1743" i="2"/>
  <c r="L1742" i="2"/>
  <c r="L1741" i="2"/>
  <c r="L1740" i="2"/>
  <c r="L1739" i="2"/>
  <c r="L1738" i="2"/>
  <c r="L1737" i="2"/>
  <c r="L1736" i="2"/>
  <c r="L1735" i="2"/>
  <c r="L1734" i="2"/>
  <c r="L1733" i="2"/>
  <c r="L1732" i="2"/>
  <c r="L1731" i="2"/>
  <c r="L1730" i="2"/>
  <c r="L1729" i="2"/>
  <c r="L1728" i="2"/>
  <c r="L1727" i="2"/>
  <c r="L1726" i="2"/>
  <c r="L1725" i="2"/>
  <c r="L1724" i="2"/>
  <c r="L1723" i="2"/>
  <c r="L1722" i="2"/>
  <c r="L1721" i="2"/>
  <c r="L1720" i="2"/>
  <c r="L1719" i="2"/>
  <c r="L1718" i="2"/>
  <c r="L1717" i="2"/>
  <c r="L1716" i="2"/>
  <c r="L1715" i="2"/>
  <c r="L1714" i="2"/>
  <c r="L1713" i="2"/>
  <c r="L1712" i="2"/>
  <c r="L1711" i="2"/>
  <c r="L1710" i="2"/>
  <c r="L1709" i="2"/>
  <c r="L1708" i="2"/>
  <c r="L1707" i="2"/>
  <c r="L1706" i="2"/>
  <c r="L1705" i="2"/>
  <c r="L1704" i="2"/>
  <c r="L1703" i="2"/>
  <c r="L1702" i="2"/>
  <c r="L1701" i="2"/>
  <c r="L1700" i="2"/>
  <c r="L1699" i="2"/>
  <c r="L1698" i="2"/>
  <c r="L1697" i="2"/>
  <c r="L1696" i="2"/>
  <c r="L1695" i="2"/>
  <c r="L1694" i="2"/>
  <c r="L1693" i="2"/>
  <c r="L1692" i="2"/>
  <c r="L1691" i="2"/>
  <c r="L1690" i="2"/>
  <c r="L1689" i="2"/>
  <c r="L1688" i="2"/>
  <c r="L1687" i="2"/>
  <c r="L1686" i="2"/>
  <c r="L1685" i="2"/>
  <c r="L1684" i="2"/>
  <c r="L1683" i="2"/>
  <c r="L1682" i="2"/>
  <c r="L1681" i="2"/>
  <c r="L1680" i="2"/>
  <c r="L1679" i="2"/>
  <c r="L1678" i="2"/>
  <c r="L1677" i="2"/>
  <c r="L1676" i="2"/>
  <c r="L1675" i="2"/>
  <c r="L1674" i="2"/>
  <c r="L1673" i="2"/>
  <c r="L1672" i="2"/>
  <c r="L1671" i="2"/>
  <c r="L1670" i="2"/>
  <c r="L1669" i="2"/>
  <c r="L1668" i="2"/>
  <c r="L1667" i="2"/>
  <c r="L1666" i="2"/>
  <c r="L1665" i="2"/>
  <c r="L1664" i="2"/>
  <c r="L1663" i="2"/>
  <c r="L1662" i="2"/>
  <c r="L1661" i="2"/>
  <c r="L1660" i="2"/>
  <c r="L1659" i="2"/>
  <c r="L1658" i="2"/>
  <c r="L1657" i="2"/>
  <c r="L1656" i="2"/>
  <c r="L1655" i="2"/>
  <c r="L1654" i="2"/>
  <c r="L1653" i="2"/>
  <c r="L1652" i="2"/>
  <c r="L1651" i="2"/>
  <c r="L1650" i="2"/>
  <c r="L1649" i="2"/>
  <c r="L1648" i="2"/>
  <c r="L1647" i="2"/>
  <c r="L1646" i="2"/>
  <c r="L1645" i="2"/>
  <c r="L1644" i="2"/>
  <c r="L1643" i="2"/>
  <c r="L1642" i="2"/>
  <c r="L1641" i="2"/>
  <c r="L1640" i="2"/>
  <c r="L1639" i="2"/>
  <c r="L1638" i="2"/>
  <c r="L1637" i="2"/>
  <c r="L1636" i="2"/>
  <c r="L1635" i="2"/>
  <c r="L1634" i="2"/>
  <c r="L1633" i="2"/>
  <c r="L1632" i="2"/>
  <c r="L1631" i="2"/>
  <c r="L1630" i="2"/>
  <c r="L1629" i="2"/>
  <c r="L1628" i="2"/>
  <c r="L1627" i="2"/>
  <c r="L1626" i="2"/>
  <c r="L1625" i="2"/>
  <c r="L1624" i="2"/>
  <c r="L1623" i="2"/>
  <c r="L1622" i="2"/>
  <c r="L1621" i="2"/>
  <c r="L1620" i="2"/>
  <c r="L1619" i="2"/>
  <c r="L1618" i="2"/>
  <c r="L1617" i="2"/>
  <c r="L1616" i="2"/>
  <c r="L1615" i="2"/>
  <c r="L1614" i="2"/>
  <c r="L1613" i="2"/>
  <c r="L1612" i="2"/>
  <c r="L1611" i="2"/>
  <c r="L1610" i="2"/>
  <c r="L1609" i="2"/>
  <c r="L1608" i="2"/>
  <c r="L1607" i="2"/>
  <c r="L1606" i="2"/>
  <c r="L1605" i="2"/>
  <c r="L1604" i="2"/>
  <c r="L1603" i="2"/>
  <c r="L1602" i="2"/>
  <c r="L1601" i="2"/>
  <c r="L1600" i="2"/>
  <c r="L1599" i="2"/>
  <c r="L1598" i="2"/>
  <c r="L1597" i="2"/>
  <c r="L1596" i="2"/>
  <c r="L1595" i="2"/>
  <c r="L1594" i="2"/>
  <c r="L1593" i="2"/>
  <c r="L1592" i="2"/>
  <c r="L1591" i="2"/>
  <c r="L1590" i="2"/>
  <c r="L1589" i="2"/>
  <c r="L1588" i="2"/>
  <c r="L1587" i="2"/>
  <c r="L1586" i="2"/>
  <c r="L1585" i="2"/>
  <c r="L1584" i="2"/>
  <c r="L1583" i="2"/>
  <c r="L1582" i="2"/>
  <c r="L1581" i="2"/>
  <c r="L1580" i="2"/>
  <c r="L1579" i="2"/>
  <c r="L1578" i="2"/>
  <c r="L1577" i="2"/>
  <c r="L1576" i="2"/>
  <c r="L1575" i="2"/>
  <c r="L1574" i="2"/>
  <c r="L1573" i="2"/>
  <c r="L1572" i="2"/>
  <c r="L1571" i="2"/>
  <c r="L1570" i="2"/>
  <c r="L1569" i="2"/>
  <c r="L1568" i="2"/>
  <c r="L1567" i="2"/>
  <c r="L1566" i="2"/>
  <c r="L1565" i="2"/>
  <c r="L1564" i="2"/>
  <c r="L1563" i="2"/>
  <c r="L1562" i="2"/>
  <c r="L1561" i="2"/>
  <c r="L1560" i="2"/>
  <c r="L1559" i="2"/>
  <c r="L1558" i="2"/>
  <c r="L1557" i="2"/>
  <c r="L1556" i="2"/>
  <c r="L1555" i="2"/>
  <c r="L1554" i="2"/>
  <c r="L1553" i="2"/>
  <c r="L1552" i="2"/>
  <c r="L1551" i="2"/>
  <c r="L1550" i="2"/>
  <c r="L1549" i="2"/>
  <c r="L1548" i="2"/>
  <c r="L1547" i="2"/>
  <c r="L1546" i="2"/>
  <c r="L1545" i="2"/>
  <c r="L1544" i="2"/>
  <c r="L1543" i="2"/>
  <c r="L1542" i="2"/>
  <c r="L1541" i="2"/>
  <c r="L1540" i="2"/>
  <c r="L1539" i="2"/>
  <c r="L1538" i="2"/>
  <c r="L1537" i="2"/>
  <c r="L1536" i="2"/>
  <c r="L1535" i="2"/>
  <c r="L1534" i="2"/>
  <c r="L1533" i="2"/>
  <c r="L1532" i="2"/>
  <c r="L1531" i="2"/>
  <c r="L1530" i="2"/>
  <c r="L1529" i="2"/>
  <c r="L1528" i="2"/>
  <c r="L1527" i="2"/>
  <c r="L1526" i="2"/>
  <c r="L1525" i="2"/>
  <c r="L1524" i="2"/>
  <c r="L1523" i="2"/>
  <c r="L1522" i="2"/>
  <c r="L1521" i="2"/>
  <c r="L1520" i="2"/>
  <c r="L1519" i="2"/>
  <c r="L1518" i="2"/>
  <c r="L1517" i="2"/>
  <c r="L1516" i="2"/>
  <c r="L1515" i="2"/>
  <c r="L1514" i="2"/>
  <c r="L1513" i="2"/>
  <c r="L1512" i="2"/>
  <c r="L1511" i="2"/>
  <c r="L1510" i="2"/>
  <c r="L1509" i="2"/>
  <c r="L1508" i="2"/>
  <c r="L1507" i="2"/>
  <c r="L1506" i="2"/>
  <c r="L1505" i="2"/>
  <c r="L1504" i="2"/>
  <c r="L1503" i="2"/>
  <c r="L1502" i="2"/>
  <c r="L1501" i="2"/>
  <c r="L1500" i="2"/>
  <c r="L1499" i="2"/>
  <c r="L1498" i="2"/>
  <c r="L1497" i="2"/>
  <c r="L1496" i="2"/>
  <c r="L1495" i="2"/>
  <c r="L1494" i="2"/>
  <c r="L1493" i="2"/>
  <c r="L1492" i="2"/>
  <c r="L1491" i="2"/>
  <c r="L1490" i="2"/>
  <c r="L1489" i="2"/>
  <c r="L1488" i="2"/>
  <c r="L1487" i="2"/>
  <c r="L1486" i="2"/>
  <c r="L1485" i="2"/>
  <c r="L1484" i="2"/>
  <c r="L1483" i="2"/>
  <c r="L1482" i="2"/>
  <c r="L1481" i="2"/>
  <c r="L1480" i="2"/>
  <c r="L1479" i="2"/>
  <c r="L1478" i="2"/>
  <c r="L1477" i="2"/>
  <c r="L1476" i="2"/>
  <c r="L1475" i="2"/>
  <c r="L1474" i="2"/>
  <c r="L1473" i="2"/>
  <c r="L1472" i="2"/>
  <c r="L1471" i="2"/>
  <c r="L1470" i="2"/>
  <c r="L1469" i="2"/>
  <c r="L1468" i="2"/>
  <c r="L1467" i="2"/>
  <c r="L1466" i="2"/>
  <c r="L1465" i="2"/>
  <c r="L1464" i="2"/>
  <c r="L1463" i="2"/>
  <c r="L1462" i="2"/>
  <c r="L1461" i="2"/>
  <c r="L1460" i="2"/>
  <c r="L1459" i="2"/>
  <c r="L1458" i="2"/>
  <c r="L1457" i="2"/>
  <c r="L1456" i="2"/>
  <c r="L1455" i="2"/>
  <c r="L1454" i="2"/>
  <c r="L1453" i="2"/>
  <c r="L1452" i="2"/>
  <c r="L1451" i="2"/>
  <c r="L1450" i="2"/>
  <c r="L1449" i="2"/>
  <c r="L1448" i="2"/>
  <c r="L1447" i="2"/>
  <c r="L1446" i="2"/>
  <c r="L1445" i="2"/>
  <c r="L1444" i="2"/>
  <c r="L1443" i="2"/>
  <c r="L1442" i="2"/>
  <c r="L1441" i="2"/>
  <c r="L1440" i="2"/>
  <c r="L1439" i="2"/>
  <c r="L1438" i="2"/>
  <c r="L1437" i="2"/>
  <c r="L1436" i="2"/>
  <c r="L1435" i="2"/>
  <c r="L1434" i="2"/>
  <c r="L1433" i="2"/>
  <c r="L1432" i="2"/>
  <c r="L1431" i="2"/>
  <c r="L1430" i="2"/>
  <c r="L1429" i="2"/>
  <c r="L1428" i="2"/>
  <c r="L1427" i="2"/>
  <c r="L1426" i="2"/>
  <c r="L1425" i="2"/>
  <c r="L1424" i="2"/>
  <c r="L1423" i="2"/>
  <c r="L1422" i="2"/>
  <c r="L1421" i="2"/>
  <c r="L1420" i="2"/>
  <c r="L1419" i="2"/>
  <c r="L1418" i="2"/>
  <c r="L1417" i="2"/>
  <c r="L1416" i="2"/>
  <c r="L1415" i="2"/>
  <c r="L1414" i="2"/>
  <c r="L1413" i="2"/>
  <c r="L1412" i="2"/>
  <c r="L1411" i="2"/>
  <c r="L1410" i="2"/>
  <c r="L1409" i="2"/>
  <c r="L1408" i="2"/>
  <c r="L1407" i="2"/>
  <c r="L1406" i="2"/>
  <c r="L1405" i="2"/>
  <c r="L1404" i="2"/>
  <c r="L1403" i="2"/>
  <c r="L1402" i="2"/>
  <c r="L1401" i="2"/>
  <c r="L1400" i="2"/>
  <c r="L1399" i="2"/>
  <c r="L1398" i="2"/>
  <c r="L1397" i="2"/>
  <c r="L1396" i="2"/>
  <c r="L1395" i="2"/>
  <c r="L1394" i="2"/>
  <c r="L1393" i="2"/>
  <c r="L1392" i="2"/>
  <c r="L1391" i="2"/>
  <c r="L1390" i="2"/>
  <c r="L1389" i="2"/>
  <c r="L1388" i="2"/>
  <c r="L1387" i="2"/>
  <c r="L1386" i="2"/>
  <c r="L1385" i="2"/>
  <c r="L1384" i="2"/>
  <c r="L1383" i="2"/>
  <c r="L1382" i="2"/>
  <c r="L1381" i="2"/>
  <c r="L1380" i="2"/>
  <c r="L1379" i="2"/>
  <c r="L1378" i="2"/>
  <c r="L1377" i="2"/>
  <c r="L1376" i="2"/>
  <c r="L1375" i="2"/>
  <c r="L1374" i="2"/>
  <c r="L1373" i="2"/>
  <c r="L1372" i="2"/>
  <c r="L1371" i="2"/>
  <c r="L1370" i="2"/>
  <c r="L1369" i="2"/>
  <c r="L1368" i="2"/>
  <c r="L1367" i="2"/>
  <c r="L1366" i="2"/>
  <c r="L1365" i="2"/>
  <c r="L1364" i="2"/>
  <c r="L1363" i="2"/>
  <c r="L1362" i="2"/>
  <c r="L1361" i="2"/>
  <c r="L1360" i="2"/>
  <c r="L1359" i="2"/>
  <c r="L1358" i="2"/>
  <c r="L1357" i="2"/>
  <c r="L1356" i="2"/>
  <c r="L1355" i="2"/>
  <c r="L1354" i="2"/>
  <c r="L1353" i="2"/>
  <c r="L1352" i="2"/>
  <c r="L1351" i="2"/>
  <c r="L1350" i="2"/>
  <c r="L1349" i="2"/>
  <c r="L1348" i="2"/>
  <c r="L1347" i="2"/>
  <c r="L1346" i="2"/>
  <c r="L1345" i="2"/>
  <c r="L1344" i="2"/>
  <c r="L1343" i="2"/>
  <c r="L1342" i="2"/>
  <c r="L1341" i="2"/>
  <c r="L1340" i="2"/>
  <c r="L1339" i="2"/>
  <c r="L1338" i="2"/>
  <c r="L1337" i="2"/>
  <c r="L1336" i="2"/>
  <c r="L1335" i="2"/>
  <c r="L1334" i="2"/>
  <c r="L1333" i="2"/>
  <c r="L1332" i="2"/>
  <c r="L1331" i="2"/>
  <c r="L1330" i="2"/>
  <c r="L1329" i="2"/>
  <c r="L1328" i="2"/>
  <c r="L1327" i="2"/>
  <c r="L1326" i="2"/>
  <c r="L1325" i="2"/>
  <c r="L1324" i="2"/>
  <c r="L1323" i="2"/>
  <c r="L1322" i="2"/>
  <c r="L1321" i="2"/>
  <c r="L1320" i="2"/>
  <c r="L1319" i="2"/>
  <c r="L1318" i="2"/>
  <c r="L1317" i="2"/>
  <c r="L1316" i="2"/>
  <c r="L1315" i="2"/>
  <c r="L1314" i="2"/>
  <c r="L1313" i="2"/>
  <c r="L1312" i="2"/>
  <c r="L1311" i="2"/>
  <c r="L1310" i="2"/>
  <c r="L1309" i="2"/>
  <c r="L1308" i="2"/>
  <c r="L1307" i="2"/>
  <c r="L1306" i="2"/>
  <c r="L1305" i="2"/>
  <c r="L1304" i="2"/>
  <c r="L1303" i="2"/>
  <c r="L1302" i="2"/>
  <c r="L1301" i="2"/>
  <c r="L1300" i="2"/>
  <c r="L1299" i="2"/>
  <c r="L1298" i="2"/>
  <c r="L1297" i="2"/>
  <c r="L1296" i="2"/>
  <c r="L1295" i="2"/>
  <c r="L1294" i="2"/>
  <c r="L1293" i="2"/>
  <c r="L1292" i="2"/>
  <c r="L1291" i="2"/>
  <c r="L1290" i="2"/>
  <c r="L1289" i="2"/>
  <c r="L1288" i="2"/>
  <c r="L1287" i="2"/>
  <c r="L1286" i="2"/>
  <c r="L1285" i="2"/>
  <c r="L1284" i="2"/>
  <c r="L1283" i="2"/>
  <c r="L1282" i="2"/>
  <c r="L1281" i="2"/>
  <c r="L1280" i="2"/>
  <c r="L1279" i="2"/>
  <c r="L1278" i="2"/>
  <c r="L1277" i="2"/>
  <c r="L1276" i="2"/>
  <c r="L1275" i="2"/>
  <c r="L1274" i="2"/>
  <c r="L1273" i="2"/>
  <c r="L1272" i="2"/>
  <c r="L1271" i="2"/>
  <c r="L1270" i="2"/>
  <c r="L1269" i="2"/>
  <c r="L1268" i="2"/>
  <c r="L1267" i="2"/>
  <c r="L1266" i="2"/>
  <c r="L1265" i="2"/>
  <c r="L1264" i="2"/>
  <c r="L1263" i="2"/>
  <c r="L1262" i="2"/>
  <c r="L1261" i="2"/>
  <c r="L1260" i="2"/>
  <c r="L1259" i="2"/>
  <c r="L1258" i="2"/>
  <c r="L1257" i="2"/>
  <c r="L1256" i="2"/>
  <c r="L1255" i="2"/>
  <c r="L1254" i="2"/>
  <c r="L1253" i="2"/>
  <c r="L1252" i="2"/>
  <c r="L1251" i="2"/>
  <c r="L1250" i="2"/>
  <c r="L1249" i="2"/>
  <c r="L1248" i="2"/>
  <c r="L1247" i="2"/>
  <c r="L1246" i="2"/>
  <c r="L1245" i="2"/>
  <c r="L1244" i="2"/>
  <c r="L1243" i="2"/>
  <c r="L1242" i="2"/>
  <c r="L1241" i="2"/>
  <c r="L1240" i="2"/>
  <c r="L1239" i="2"/>
  <c r="L1238" i="2"/>
  <c r="L1237" i="2"/>
  <c r="L1236" i="2"/>
  <c r="L1235" i="2"/>
  <c r="L1234" i="2"/>
  <c r="L1233" i="2"/>
  <c r="L1232" i="2"/>
  <c r="L1231" i="2"/>
  <c r="L1230" i="2"/>
  <c r="L1229" i="2"/>
  <c r="L1228" i="2"/>
  <c r="L1227" i="2"/>
  <c r="L1226" i="2"/>
  <c r="L1225" i="2"/>
  <c r="L1224" i="2"/>
  <c r="L1223" i="2"/>
  <c r="L1222" i="2"/>
  <c r="L1221" i="2"/>
  <c r="L1220" i="2"/>
  <c r="L1219" i="2"/>
  <c r="L1218" i="2"/>
  <c r="L1217" i="2"/>
  <c r="L1216" i="2"/>
  <c r="L1215" i="2"/>
  <c r="L1214" i="2"/>
  <c r="L1213" i="2"/>
  <c r="L1212" i="2"/>
  <c r="L1211" i="2"/>
  <c r="L1210" i="2"/>
  <c r="L1209" i="2"/>
  <c r="L1208" i="2"/>
  <c r="L1207" i="2"/>
  <c r="L1206" i="2"/>
  <c r="L1205" i="2"/>
  <c r="L1204" i="2"/>
  <c r="L1203" i="2"/>
  <c r="L1202" i="2"/>
  <c r="L1201" i="2"/>
  <c r="L1200" i="2"/>
  <c r="L1199" i="2"/>
  <c r="L1198" i="2"/>
  <c r="L1197" i="2"/>
  <c r="L1196" i="2"/>
  <c r="L1195" i="2"/>
  <c r="L1194" i="2"/>
  <c r="L1193" i="2"/>
  <c r="L1192" i="2"/>
  <c r="L1191" i="2"/>
  <c r="L1190" i="2"/>
  <c r="L1189" i="2"/>
  <c r="L1188" i="2"/>
  <c r="L1187" i="2"/>
  <c r="L1186" i="2"/>
  <c r="L1185" i="2"/>
  <c r="L1184" i="2"/>
  <c r="L1183" i="2"/>
  <c r="L1182" i="2"/>
  <c r="L1181" i="2"/>
  <c r="L1180" i="2"/>
  <c r="L1179" i="2"/>
  <c r="L1178" i="2"/>
  <c r="L1177" i="2"/>
  <c r="L1176" i="2"/>
  <c r="L1175" i="2"/>
  <c r="L1174" i="2"/>
  <c r="L1173" i="2"/>
  <c r="L1172" i="2"/>
  <c r="L1171" i="2"/>
  <c r="L1170" i="2"/>
  <c r="L1169" i="2"/>
  <c r="L1168" i="2"/>
  <c r="L1167" i="2"/>
  <c r="L1166" i="2"/>
  <c r="L1165" i="2"/>
  <c r="L1164" i="2"/>
  <c r="L1163" i="2"/>
  <c r="L1162" i="2"/>
  <c r="L1161" i="2"/>
  <c r="L1160" i="2"/>
  <c r="L1159" i="2"/>
  <c r="L1158" i="2"/>
  <c r="L1157" i="2"/>
  <c r="L1156" i="2"/>
  <c r="L1155" i="2"/>
  <c r="L1154" i="2"/>
  <c r="L1153" i="2"/>
  <c r="L1152" i="2"/>
  <c r="L1151" i="2"/>
  <c r="L1150" i="2"/>
  <c r="L1149" i="2"/>
  <c r="L1148" i="2"/>
  <c r="L1147" i="2"/>
  <c r="L1146" i="2"/>
  <c r="L1145" i="2"/>
  <c r="L1144" i="2"/>
  <c r="L1143" i="2"/>
  <c r="L1142" i="2"/>
  <c r="L1141" i="2"/>
  <c r="L1140" i="2"/>
  <c r="L1139" i="2"/>
  <c r="L1138" i="2"/>
  <c r="L1137" i="2"/>
  <c r="L1136" i="2"/>
  <c r="L1135" i="2"/>
  <c r="L1134" i="2"/>
  <c r="L1133" i="2"/>
  <c r="L1132" i="2"/>
  <c r="L1131" i="2"/>
  <c r="L1130" i="2"/>
  <c r="L1129" i="2"/>
  <c r="L1128" i="2"/>
  <c r="L1127" i="2"/>
  <c r="L1126" i="2"/>
  <c r="L1125" i="2"/>
  <c r="L1124" i="2"/>
  <c r="L1123" i="2"/>
  <c r="L1122" i="2"/>
  <c r="L1121" i="2"/>
  <c r="L1120" i="2"/>
  <c r="L1119" i="2"/>
  <c r="L1118" i="2"/>
  <c r="L1117" i="2"/>
  <c r="L1116" i="2"/>
  <c r="L1115" i="2"/>
  <c r="L1114" i="2"/>
  <c r="L1113" i="2"/>
  <c r="L1112" i="2"/>
  <c r="L1111" i="2"/>
  <c r="L1110" i="2"/>
  <c r="L1109" i="2"/>
  <c r="L1108" i="2"/>
  <c r="L1107" i="2"/>
  <c r="L1106" i="2"/>
  <c r="L1105" i="2"/>
  <c r="L1104" i="2"/>
  <c r="L1103" i="2"/>
  <c r="L1102" i="2"/>
  <c r="L1101" i="2"/>
  <c r="L1100" i="2"/>
  <c r="L1099" i="2"/>
  <c r="L1098" i="2"/>
  <c r="L1097" i="2"/>
  <c r="L1096" i="2"/>
  <c r="L1095" i="2"/>
  <c r="L1094" i="2"/>
  <c r="L1093" i="2"/>
  <c r="L1092" i="2"/>
  <c r="L1091" i="2"/>
  <c r="L1090" i="2"/>
  <c r="L1089" i="2"/>
  <c r="L1088" i="2"/>
  <c r="L1087" i="2"/>
  <c r="L1086" i="2"/>
  <c r="L1085" i="2"/>
  <c r="L1084" i="2"/>
  <c r="L1083" i="2"/>
  <c r="L1082" i="2"/>
  <c r="L1081" i="2"/>
  <c r="L1080" i="2"/>
  <c r="L1079" i="2"/>
  <c r="L1078" i="2"/>
  <c r="L1077" i="2"/>
  <c r="L1076" i="2"/>
  <c r="L1075" i="2"/>
  <c r="L1074" i="2"/>
  <c r="L1073" i="2"/>
  <c r="L1072" i="2"/>
  <c r="L1071" i="2"/>
  <c r="L1070" i="2"/>
  <c r="L1069" i="2"/>
  <c r="L1068" i="2"/>
  <c r="L1067" i="2"/>
  <c r="L1066" i="2"/>
  <c r="L1065" i="2"/>
  <c r="L1064" i="2"/>
  <c r="L1063" i="2"/>
  <c r="L1062" i="2"/>
  <c r="L1061" i="2"/>
  <c r="L1060" i="2"/>
  <c r="L1059" i="2"/>
  <c r="L1058" i="2"/>
  <c r="L1057" i="2"/>
  <c r="L1056" i="2"/>
  <c r="L1055" i="2"/>
  <c r="L1054" i="2"/>
  <c r="L1053" i="2"/>
  <c r="L1052" i="2"/>
  <c r="L1051" i="2"/>
  <c r="L1050" i="2"/>
  <c r="L1049" i="2"/>
  <c r="L1048" i="2"/>
  <c r="L1047" i="2"/>
  <c r="L1046" i="2"/>
  <c r="L1045" i="2"/>
  <c r="L1044" i="2"/>
  <c r="L1043" i="2"/>
  <c r="L1042" i="2"/>
  <c r="L1041" i="2"/>
  <c r="L1040" i="2"/>
  <c r="L1039" i="2"/>
  <c r="L1038" i="2"/>
  <c r="L1037" i="2"/>
  <c r="L1036" i="2"/>
  <c r="L1035" i="2"/>
  <c r="L1034" i="2"/>
  <c r="L1033" i="2"/>
  <c r="L1032" i="2"/>
  <c r="L1031" i="2"/>
  <c r="L1030" i="2"/>
  <c r="L1029" i="2"/>
  <c r="L1028" i="2"/>
  <c r="L1027" i="2"/>
  <c r="L1026" i="2"/>
  <c r="L1025" i="2"/>
  <c r="L1024" i="2"/>
  <c r="L1023" i="2"/>
  <c r="L1022" i="2"/>
  <c r="L1021" i="2"/>
  <c r="L1020" i="2"/>
  <c r="L1019" i="2"/>
  <c r="L1018" i="2"/>
  <c r="L1017" i="2"/>
  <c r="L1016" i="2"/>
  <c r="L1015" i="2"/>
  <c r="L1014" i="2"/>
  <c r="L1013" i="2"/>
  <c r="L1012" i="2"/>
  <c r="L1011" i="2"/>
  <c r="L1010" i="2"/>
  <c r="L1009" i="2"/>
  <c r="L1008" i="2"/>
  <c r="L1007" i="2"/>
  <c r="L1006" i="2"/>
  <c r="L1005" i="2"/>
  <c r="L1004" i="2"/>
  <c r="L1003" i="2"/>
  <c r="L1002" i="2"/>
  <c r="L1001" i="2"/>
  <c r="L1000" i="2"/>
  <c r="L999" i="2"/>
  <c r="L998" i="2"/>
  <c r="L997" i="2"/>
  <c r="L996" i="2"/>
  <c r="L995" i="2"/>
  <c r="L994" i="2"/>
  <c r="L993" i="2"/>
  <c r="L992" i="2"/>
  <c r="L991" i="2"/>
  <c r="L990" i="2"/>
  <c r="L989" i="2"/>
  <c r="L988" i="2"/>
  <c r="L987" i="2"/>
  <c r="L986" i="2"/>
  <c r="L985" i="2"/>
  <c r="L984" i="2"/>
  <c r="L983" i="2"/>
  <c r="L982" i="2"/>
  <c r="L981" i="2"/>
  <c r="L980" i="2"/>
  <c r="L979" i="2"/>
  <c r="L978" i="2"/>
  <c r="L977" i="2"/>
  <c r="L976" i="2"/>
  <c r="L975" i="2"/>
  <c r="L974" i="2"/>
  <c r="L973" i="2"/>
  <c r="L972" i="2"/>
  <c r="L971" i="2"/>
  <c r="L970" i="2"/>
  <c r="L969" i="2"/>
  <c r="L968" i="2"/>
  <c r="L967" i="2"/>
  <c r="L966" i="2"/>
  <c r="L965" i="2"/>
  <c r="L964" i="2"/>
  <c r="L963" i="2"/>
  <c r="L962" i="2"/>
  <c r="L961" i="2"/>
  <c r="L960" i="2"/>
  <c r="L959" i="2"/>
  <c r="L958" i="2"/>
  <c r="L957" i="2"/>
  <c r="L956" i="2"/>
  <c r="L955" i="2"/>
  <c r="L954" i="2"/>
  <c r="L953" i="2"/>
  <c r="L952" i="2"/>
  <c r="L951" i="2"/>
  <c r="L950" i="2"/>
  <c r="L949" i="2"/>
  <c r="L948" i="2"/>
  <c r="L947" i="2"/>
  <c r="L946" i="2"/>
  <c r="L945" i="2"/>
  <c r="L944" i="2"/>
  <c r="L943" i="2"/>
  <c r="L942" i="2"/>
  <c r="L941" i="2"/>
  <c r="L940" i="2"/>
  <c r="L939" i="2"/>
  <c r="L938" i="2"/>
  <c r="L937" i="2"/>
  <c r="L936" i="2"/>
  <c r="L935" i="2"/>
  <c r="L934" i="2"/>
  <c r="L933" i="2"/>
  <c r="L932" i="2"/>
  <c r="L931" i="2"/>
  <c r="L930" i="2"/>
  <c r="L929" i="2"/>
  <c r="L928" i="2"/>
  <c r="L927" i="2"/>
  <c r="L926" i="2"/>
  <c r="L925" i="2"/>
  <c r="L924" i="2"/>
  <c r="L923" i="2"/>
  <c r="L922" i="2"/>
  <c r="L921" i="2"/>
  <c r="L920" i="2"/>
  <c r="L919" i="2"/>
  <c r="L918" i="2"/>
  <c r="L917" i="2"/>
  <c r="L916" i="2"/>
  <c r="L915" i="2"/>
  <c r="L914" i="2"/>
  <c r="L913" i="2"/>
  <c r="L912" i="2"/>
  <c r="L911" i="2"/>
  <c r="L910" i="2"/>
  <c r="L909" i="2"/>
  <c r="L908" i="2"/>
  <c r="L907" i="2"/>
  <c r="L906" i="2"/>
  <c r="L905" i="2"/>
  <c r="L904" i="2"/>
  <c r="L903" i="2"/>
  <c r="L902" i="2"/>
  <c r="L901" i="2"/>
  <c r="L900" i="2"/>
  <c r="L899" i="2"/>
  <c r="L898" i="2"/>
  <c r="L897" i="2"/>
  <c r="L896" i="2"/>
  <c r="L895" i="2"/>
  <c r="L894" i="2"/>
  <c r="L893" i="2"/>
  <c r="L892" i="2"/>
  <c r="L891" i="2"/>
  <c r="L890" i="2"/>
  <c r="L889" i="2"/>
  <c r="L888" i="2"/>
  <c r="L887" i="2"/>
  <c r="L886" i="2"/>
  <c r="L885" i="2"/>
  <c r="L884" i="2"/>
  <c r="L883" i="2"/>
  <c r="L882" i="2"/>
  <c r="L881" i="2"/>
  <c r="L880" i="2"/>
  <c r="L879" i="2"/>
  <c r="L878" i="2"/>
  <c r="L877" i="2"/>
  <c r="L876" i="2"/>
  <c r="L875" i="2"/>
  <c r="L874" i="2"/>
  <c r="L873" i="2"/>
  <c r="L872" i="2"/>
  <c r="L871" i="2"/>
  <c r="L870" i="2"/>
  <c r="L869" i="2"/>
  <c r="L868" i="2"/>
  <c r="L867" i="2"/>
  <c r="L866" i="2"/>
  <c r="L865" i="2"/>
  <c r="L864" i="2"/>
  <c r="L863" i="2"/>
  <c r="L862" i="2"/>
  <c r="L861" i="2"/>
  <c r="L860" i="2"/>
  <c r="L859" i="2"/>
  <c r="L858" i="2"/>
  <c r="L857" i="2"/>
  <c r="L856" i="2"/>
  <c r="L855" i="2"/>
  <c r="L854" i="2"/>
  <c r="L853" i="2"/>
  <c r="L852" i="2"/>
  <c r="L851" i="2"/>
  <c r="L850" i="2"/>
  <c r="L849" i="2"/>
  <c r="L848" i="2"/>
  <c r="L847" i="2"/>
  <c r="L846" i="2"/>
  <c r="L845" i="2"/>
  <c r="L844" i="2"/>
  <c r="L843" i="2"/>
  <c r="L842" i="2"/>
  <c r="L841" i="2"/>
  <c r="L840" i="2"/>
  <c r="L839" i="2"/>
  <c r="L838" i="2"/>
  <c r="L837" i="2"/>
  <c r="L836" i="2"/>
  <c r="L835" i="2"/>
  <c r="L834" i="2"/>
  <c r="L833" i="2"/>
  <c r="L832" i="2"/>
  <c r="L831" i="2"/>
  <c r="L830" i="2"/>
  <c r="L829" i="2"/>
  <c r="L828" i="2"/>
  <c r="L827" i="2"/>
  <c r="L826" i="2"/>
  <c r="L825" i="2"/>
  <c r="L824" i="2"/>
  <c r="L823" i="2"/>
  <c r="L822" i="2"/>
  <c r="L821" i="2"/>
  <c r="L820" i="2"/>
  <c r="L819" i="2"/>
  <c r="L818" i="2"/>
  <c r="L817" i="2"/>
  <c r="L816" i="2"/>
  <c r="L815" i="2"/>
  <c r="L814" i="2"/>
  <c r="L813" i="2"/>
  <c r="L812" i="2"/>
  <c r="L811" i="2"/>
  <c r="L810" i="2"/>
  <c r="L809" i="2"/>
  <c r="L808" i="2"/>
  <c r="L807" i="2"/>
  <c r="L806" i="2"/>
  <c r="L805" i="2"/>
  <c r="L804" i="2"/>
  <c r="L803" i="2"/>
  <c r="L802" i="2"/>
  <c r="L801" i="2"/>
  <c r="L800" i="2"/>
  <c r="L799" i="2"/>
  <c r="L798" i="2"/>
  <c r="L797" i="2"/>
  <c r="L796" i="2"/>
  <c r="L795" i="2"/>
  <c r="L794" i="2"/>
  <c r="L793" i="2"/>
  <c r="L792" i="2"/>
  <c r="L791" i="2"/>
  <c r="L790" i="2"/>
  <c r="L789" i="2"/>
  <c r="L788" i="2"/>
  <c r="L787" i="2"/>
  <c r="L786" i="2"/>
  <c r="L785" i="2"/>
  <c r="L784" i="2"/>
  <c r="L783" i="2"/>
  <c r="L782" i="2"/>
  <c r="L781" i="2"/>
  <c r="L780" i="2"/>
  <c r="L779" i="2"/>
  <c r="L778" i="2"/>
  <c r="L777" i="2"/>
  <c r="L776" i="2"/>
  <c r="L775" i="2"/>
  <c r="L774" i="2"/>
  <c r="L773" i="2"/>
  <c r="L772" i="2"/>
  <c r="L771" i="2"/>
  <c r="L770" i="2"/>
  <c r="L769" i="2"/>
  <c r="L768" i="2"/>
  <c r="L767" i="2"/>
  <c r="L766" i="2"/>
  <c r="L765" i="2"/>
  <c r="L764" i="2"/>
  <c r="L763" i="2"/>
  <c r="L762" i="2"/>
  <c r="L761" i="2"/>
  <c r="L760" i="2"/>
  <c r="L759" i="2"/>
  <c r="L758" i="2"/>
  <c r="L757" i="2"/>
  <c r="L756" i="2"/>
  <c r="L755" i="2"/>
  <c r="L754" i="2"/>
  <c r="L753" i="2"/>
  <c r="L752" i="2"/>
  <c r="L751" i="2"/>
  <c r="L750" i="2"/>
  <c r="L749" i="2"/>
  <c r="L748" i="2"/>
  <c r="L747" i="2"/>
  <c r="L746" i="2"/>
  <c r="L745" i="2"/>
  <c r="L744" i="2"/>
  <c r="L743" i="2"/>
  <c r="L742" i="2"/>
  <c r="L741" i="2"/>
  <c r="L740" i="2"/>
  <c r="L739" i="2"/>
  <c r="L738" i="2"/>
  <c r="L737" i="2"/>
  <c r="L736" i="2"/>
  <c r="L735" i="2"/>
  <c r="L734" i="2"/>
  <c r="L733" i="2"/>
  <c r="L732" i="2"/>
  <c r="L731" i="2"/>
  <c r="L730" i="2"/>
  <c r="L729" i="2"/>
  <c r="L728" i="2"/>
  <c r="L727" i="2"/>
  <c r="L726" i="2"/>
  <c r="L725" i="2"/>
  <c r="L724" i="2"/>
  <c r="L723" i="2"/>
  <c r="L722" i="2"/>
  <c r="L721" i="2"/>
  <c r="L720" i="2"/>
  <c r="L719" i="2"/>
  <c r="L718" i="2"/>
  <c r="L717" i="2"/>
  <c r="L716" i="2"/>
  <c r="L715" i="2"/>
  <c r="L714" i="2"/>
  <c r="L713" i="2"/>
  <c r="L712" i="2"/>
  <c r="L711" i="2"/>
  <c r="L710" i="2"/>
  <c r="L709" i="2"/>
  <c r="L708" i="2"/>
  <c r="L707" i="2"/>
  <c r="L706" i="2"/>
  <c r="L705" i="2"/>
  <c r="L704" i="2"/>
  <c r="L703" i="2"/>
  <c r="L702" i="2"/>
  <c r="L701" i="2"/>
  <c r="L700" i="2"/>
  <c r="L699" i="2"/>
  <c r="L698" i="2"/>
  <c r="L697" i="2"/>
  <c r="L696" i="2"/>
  <c r="L695" i="2"/>
  <c r="L694" i="2"/>
  <c r="L693" i="2"/>
  <c r="L692" i="2"/>
  <c r="L691" i="2"/>
  <c r="L690" i="2"/>
  <c r="L689" i="2"/>
  <c r="L688" i="2"/>
  <c r="L687" i="2"/>
  <c r="L686" i="2"/>
  <c r="L685" i="2"/>
  <c r="L684" i="2"/>
  <c r="L683" i="2"/>
  <c r="L682" i="2"/>
  <c r="L681" i="2"/>
  <c r="L680" i="2"/>
  <c r="L679" i="2"/>
  <c r="L678" i="2"/>
  <c r="L677" i="2"/>
  <c r="L676" i="2"/>
  <c r="L675" i="2"/>
  <c r="L674" i="2"/>
  <c r="L673" i="2"/>
  <c r="L672" i="2"/>
  <c r="L671" i="2"/>
  <c r="L670" i="2"/>
  <c r="L669" i="2"/>
  <c r="L668" i="2"/>
  <c r="L667" i="2"/>
  <c r="L666" i="2"/>
  <c r="L665" i="2"/>
  <c r="L664" i="2"/>
  <c r="L663" i="2"/>
  <c r="L662" i="2"/>
  <c r="L661" i="2"/>
  <c r="L660" i="2"/>
  <c r="L659" i="2"/>
  <c r="L658" i="2"/>
  <c r="L657" i="2"/>
  <c r="L656" i="2"/>
  <c r="L655" i="2"/>
  <c r="L654" i="2"/>
  <c r="L653" i="2"/>
  <c r="L652" i="2"/>
  <c r="L651" i="2"/>
  <c r="L650" i="2"/>
  <c r="L649" i="2"/>
  <c r="L648" i="2"/>
  <c r="L647" i="2"/>
  <c r="L646" i="2"/>
  <c r="L645" i="2"/>
  <c r="L644" i="2"/>
  <c r="L643" i="2"/>
  <c r="L642" i="2"/>
  <c r="L641" i="2"/>
  <c r="L640" i="2"/>
  <c r="L639" i="2"/>
  <c r="L638" i="2"/>
  <c r="L637" i="2"/>
  <c r="L636" i="2"/>
  <c r="L635" i="2"/>
  <c r="L634" i="2"/>
  <c r="L633" i="2"/>
  <c r="L632" i="2"/>
  <c r="L631" i="2"/>
  <c r="L630" i="2"/>
  <c r="L629" i="2"/>
  <c r="L628" i="2"/>
  <c r="L627" i="2"/>
  <c r="L626" i="2"/>
  <c r="L625" i="2"/>
  <c r="L624" i="2"/>
  <c r="L623" i="2"/>
  <c r="L622" i="2"/>
  <c r="L621" i="2"/>
  <c r="L620" i="2"/>
  <c r="L619" i="2"/>
  <c r="L618" i="2"/>
  <c r="L617" i="2"/>
  <c r="L616" i="2"/>
  <c r="L615" i="2"/>
  <c r="L614" i="2"/>
  <c r="L613" i="2"/>
  <c r="L612" i="2"/>
  <c r="L611" i="2"/>
  <c r="L610" i="2"/>
  <c r="L609" i="2"/>
  <c r="L608" i="2"/>
  <c r="L607" i="2"/>
  <c r="L606" i="2"/>
  <c r="L605" i="2"/>
  <c r="L604" i="2"/>
  <c r="L603" i="2"/>
  <c r="L602" i="2"/>
  <c r="L601" i="2"/>
  <c r="L600" i="2"/>
  <c r="L599" i="2"/>
  <c r="L598" i="2"/>
  <c r="L597" i="2"/>
  <c r="L596" i="2"/>
  <c r="L595" i="2"/>
  <c r="L594" i="2"/>
  <c r="L593" i="2"/>
  <c r="L592" i="2"/>
  <c r="L591" i="2"/>
  <c r="L590" i="2"/>
  <c r="L589" i="2"/>
  <c r="L588" i="2"/>
  <c r="L587" i="2"/>
  <c r="L586" i="2"/>
  <c r="L585" i="2"/>
  <c r="L584" i="2"/>
  <c r="L583" i="2"/>
  <c r="L582" i="2"/>
  <c r="L581" i="2"/>
  <c r="L580" i="2"/>
  <c r="L579" i="2"/>
  <c r="L578" i="2"/>
  <c r="L577" i="2"/>
  <c r="L576" i="2"/>
  <c r="L575" i="2"/>
  <c r="L574" i="2"/>
  <c r="L573" i="2"/>
  <c r="L572" i="2"/>
  <c r="L571" i="2"/>
  <c r="L570" i="2"/>
  <c r="L569" i="2"/>
  <c r="L568" i="2"/>
  <c r="L567" i="2"/>
  <c r="L566" i="2"/>
  <c r="L565" i="2"/>
  <c r="L564" i="2"/>
  <c r="L563" i="2"/>
  <c r="L562" i="2"/>
  <c r="L561" i="2"/>
  <c r="L560" i="2"/>
  <c r="L559" i="2"/>
  <c r="L558" i="2"/>
  <c r="L557" i="2"/>
  <c r="L556" i="2"/>
  <c r="L555" i="2"/>
  <c r="L554" i="2"/>
  <c r="L553" i="2"/>
  <c r="L552" i="2"/>
  <c r="L551" i="2"/>
  <c r="L550" i="2"/>
  <c r="L549" i="2"/>
  <c r="L548" i="2"/>
  <c r="L547" i="2"/>
  <c r="L546" i="2"/>
  <c r="L545" i="2"/>
  <c r="L544" i="2"/>
  <c r="L543" i="2"/>
  <c r="L542" i="2"/>
  <c r="L541" i="2"/>
  <c r="L540" i="2"/>
  <c r="L539" i="2"/>
  <c r="L538" i="2"/>
  <c r="L537" i="2"/>
  <c r="L536" i="2"/>
  <c r="L535" i="2"/>
  <c r="L534" i="2"/>
  <c r="L533" i="2"/>
  <c r="L532" i="2"/>
  <c r="L531" i="2"/>
  <c r="L530" i="2"/>
  <c r="L529" i="2"/>
  <c r="L528" i="2"/>
  <c r="L527" i="2"/>
  <c r="L526" i="2"/>
  <c r="L525" i="2"/>
  <c r="L524" i="2"/>
  <c r="L523" i="2"/>
  <c r="L522" i="2"/>
  <c r="L521" i="2"/>
  <c r="L520" i="2"/>
  <c r="L519" i="2"/>
  <c r="L518" i="2"/>
  <c r="L517" i="2"/>
  <c r="L516" i="2"/>
  <c r="L515" i="2"/>
  <c r="L514" i="2"/>
  <c r="L513" i="2"/>
  <c r="L512" i="2"/>
  <c r="L511" i="2"/>
  <c r="L510" i="2"/>
  <c r="L509" i="2"/>
  <c r="L508" i="2"/>
  <c r="L507" i="2"/>
  <c r="L506" i="2"/>
  <c r="L505" i="2"/>
  <c r="L504" i="2"/>
  <c r="L503" i="2"/>
  <c r="L502" i="2"/>
  <c r="L501" i="2"/>
  <c r="L500" i="2"/>
  <c r="L499" i="2"/>
  <c r="L498" i="2"/>
  <c r="L497" i="2"/>
  <c r="L496" i="2"/>
  <c r="L495" i="2"/>
  <c r="L494" i="2"/>
  <c r="L493" i="2"/>
  <c r="L492" i="2"/>
  <c r="L491" i="2"/>
  <c r="L490" i="2"/>
  <c r="L489" i="2"/>
  <c r="L488" i="2"/>
  <c r="L487" i="2"/>
  <c r="L486" i="2"/>
  <c r="L485" i="2"/>
  <c r="L484" i="2"/>
  <c r="L483" i="2"/>
  <c r="L482" i="2"/>
  <c r="L481" i="2"/>
  <c r="L480" i="2"/>
  <c r="L479" i="2"/>
  <c r="L478" i="2"/>
  <c r="L477" i="2"/>
  <c r="L476" i="2"/>
  <c r="L475" i="2"/>
  <c r="L474" i="2"/>
  <c r="L473" i="2"/>
  <c r="L472" i="2"/>
  <c r="L471" i="2"/>
  <c r="L470" i="2"/>
  <c r="L469" i="2"/>
  <c r="L468" i="2"/>
  <c r="L467" i="2"/>
  <c r="L466" i="2"/>
  <c r="L465" i="2"/>
  <c r="L464" i="2"/>
  <c r="L463" i="2"/>
  <c r="L462" i="2"/>
  <c r="L461" i="2"/>
  <c r="L460" i="2"/>
  <c r="L459" i="2"/>
  <c r="L458" i="2"/>
  <c r="L457" i="2"/>
  <c r="L456" i="2"/>
  <c r="L455" i="2"/>
  <c r="L454" i="2"/>
  <c r="L453" i="2"/>
  <c r="L452" i="2"/>
  <c r="L451" i="2"/>
  <c r="L450" i="2"/>
  <c r="L449" i="2"/>
  <c r="L448" i="2"/>
  <c r="L447" i="2"/>
  <c r="L446" i="2"/>
  <c r="L445" i="2"/>
  <c r="L444" i="2"/>
  <c r="L443" i="2"/>
  <c r="L442" i="2"/>
  <c r="L441" i="2"/>
  <c r="L440" i="2"/>
  <c r="L439" i="2"/>
  <c r="L438" i="2"/>
  <c r="L437" i="2"/>
  <c r="L436" i="2"/>
  <c r="L435" i="2"/>
  <c r="L434" i="2"/>
  <c r="L433" i="2"/>
  <c r="L432" i="2"/>
  <c r="L431" i="2"/>
  <c r="L430" i="2"/>
  <c r="L429" i="2"/>
  <c r="L428" i="2"/>
  <c r="L427" i="2"/>
  <c r="L426" i="2"/>
  <c r="L425" i="2"/>
  <c r="L424" i="2"/>
  <c r="L423" i="2"/>
  <c r="L422" i="2"/>
  <c r="L421" i="2"/>
  <c r="L420" i="2"/>
  <c r="L419" i="2"/>
  <c r="L418" i="2"/>
  <c r="L417" i="2"/>
  <c r="L416" i="2"/>
  <c r="L415" i="2"/>
  <c r="L414" i="2"/>
  <c r="L413" i="2"/>
  <c r="L412" i="2"/>
  <c r="L411" i="2"/>
  <c r="L410" i="2"/>
  <c r="L409" i="2"/>
  <c r="L408" i="2"/>
  <c r="L407" i="2"/>
  <c r="L406" i="2"/>
  <c r="L405" i="2"/>
  <c r="L404" i="2"/>
  <c r="L403" i="2"/>
  <c r="L402" i="2"/>
  <c r="L401" i="2"/>
  <c r="L400" i="2"/>
  <c r="L399" i="2"/>
  <c r="L398" i="2"/>
  <c r="L397" i="2"/>
  <c r="L396" i="2"/>
  <c r="L395" i="2"/>
  <c r="L394" i="2"/>
  <c r="L393" i="2"/>
  <c r="L392" i="2"/>
  <c r="L391" i="2"/>
  <c r="L390" i="2"/>
  <c r="L389" i="2"/>
  <c r="L388" i="2"/>
  <c r="L387" i="2"/>
  <c r="L386" i="2"/>
  <c r="L385" i="2"/>
  <c r="L384" i="2"/>
  <c r="L383" i="2"/>
  <c r="L382" i="2"/>
  <c r="L381" i="2"/>
  <c r="L380" i="2"/>
  <c r="L379" i="2"/>
  <c r="L378" i="2"/>
  <c r="L377" i="2"/>
  <c r="L376" i="2"/>
  <c r="L375" i="2"/>
  <c r="L374" i="2"/>
  <c r="L373" i="2"/>
  <c r="L372" i="2"/>
  <c r="L371" i="2"/>
  <c r="L370" i="2"/>
  <c r="L369" i="2"/>
  <c r="L368" i="2"/>
  <c r="L367" i="2"/>
  <c r="L366" i="2"/>
  <c r="L365" i="2"/>
  <c r="L364" i="2"/>
  <c r="L363" i="2"/>
  <c r="L362" i="2"/>
  <c r="L361" i="2"/>
  <c r="L360" i="2"/>
  <c r="L359" i="2"/>
  <c r="L358" i="2"/>
  <c r="L357" i="2"/>
  <c r="L356" i="2"/>
  <c r="L355" i="2"/>
  <c r="L354" i="2"/>
  <c r="L353" i="2"/>
  <c r="L352" i="2"/>
  <c r="L351" i="2"/>
  <c r="L350" i="2"/>
  <c r="L349" i="2"/>
  <c r="L348" i="2"/>
  <c r="L347" i="2"/>
  <c r="L346" i="2"/>
  <c r="L345" i="2"/>
  <c r="L344" i="2"/>
  <c r="L343" i="2"/>
  <c r="L342" i="2"/>
  <c r="L341" i="2"/>
  <c r="L340" i="2"/>
  <c r="L339" i="2"/>
  <c r="L338" i="2"/>
  <c r="L337" i="2"/>
  <c r="L336" i="2"/>
  <c r="L335" i="2"/>
  <c r="L334" i="2"/>
  <c r="L333" i="2"/>
  <c r="L332" i="2"/>
  <c r="L331" i="2"/>
  <c r="L330" i="2"/>
  <c r="L329" i="2"/>
  <c r="L328" i="2"/>
  <c r="L327" i="2"/>
  <c r="L326" i="2"/>
  <c r="L325" i="2"/>
  <c r="L324" i="2"/>
  <c r="L323" i="2"/>
  <c r="L322" i="2"/>
  <c r="L321" i="2"/>
  <c r="L320" i="2"/>
  <c r="L319" i="2"/>
  <c r="L318" i="2"/>
  <c r="L317" i="2"/>
  <c r="L316" i="2"/>
  <c r="L315" i="2"/>
  <c r="L314" i="2"/>
  <c r="L313" i="2"/>
  <c r="L312" i="2"/>
  <c r="L311" i="2"/>
  <c r="L310" i="2"/>
  <c r="L309" i="2"/>
  <c r="L308" i="2"/>
  <c r="L307" i="2"/>
  <c r="L306" i="2"/>
  <c r="L305" i="2"/>
  <c r="L304" i="2"/>
  <c r="L303" i="2"/>
  <c r="L302" i="2"/>
  <c r="L301" i="2"/>
  <c r="L300" i="2"/>
  <c r="L299" i="2"/>
  <c r="L298" i="2"/>
  <c r="L297" i="2"/>
  <c r="L296" i="2"/>
  <c r="L295" i="2"/>
  <c r="L294" i="2"/>
  <c r="L293" i="2"/>
  <c r="L292" i="2"/>
  <c r="L291" i="2"/>
  <c r="L290" i="2"/>
  <c r="L289" i="2"/>
  <c r="L288" i="2"/>
  <c r="L287" i="2"/>
  <c r="L286" i="2"/>
  <c r="L285" i="2"/>
  <c r="L284" i="2"/>
  <c r="L283" i="2"/>
  <c r="L282" i="2"/>
  <c r="L281" i="2"/>
  <c r="L280" i="2"/>
  <c r="L279" i="2"/>
  <c r="L278" i="2"/>
  <c r="L277" i="2"/>
  <c r="L276" i="2"/>
  <c r="L275" i="2"/>
  <c r="L274" i="2"/>
  <c r="L273" i="2"/>
  <c r="L272" i="2"/>
  <c r="L271" i="2"/>
  <c r="L270" i="2"/>
  <c r="L269" i="2"/>
  <c r="L268" i="2"/>
  <c r="L267" i="2"/>
  <c r="L266" i="2"/>
  <c r="L265" i="2"/>
  <c r="L264" i="2"/>
  <c r="L263" i="2"/>
  <c r="L262" i="2"/>
  <c r="L261" i="2"/>
  <c r="L260" i="2"/>
  <c r="L259" i="2"/>
  <c r="L258" i="2"/>
  <c r="L257" i="2"/>
  <c r="L256" i="2"/>
  <c r="L255" i="2"/>
  <c r="L254" i="2"/>
  <c r="L253" i="2"/>
  <c r="L252" i="2"/>
  <c r="L251" i="2"/>
  <c r="L250" i="2"/>
  <c r="L249" i="2"/>
  <c r="L248" i="2"/>
  <c r="L247" i="2"/>
  <c r="L246" i="2"/>
  <c r="L245" i="2"/>
  <c r="L244" i="2"/>
  <c r="L243" i="2"/>
  <c r="L242" i="2"/>
  <c r="L241" i="2"/>
  <c r="L240" i="2"/>
  <c r="L239" i="2"/>
  <c r="L238" i="2"/>
  <c r="L237" i="2"/>
  <c r="L236" i="2"/>
  <c r="L235" i="2"/>
  <c r="L234" i="2"/>
  <c r="L233" i="2"/>
  <c r="L232" i="2"/>
  <c r="L231" i="2"/>
  <c r="L230" i="2"/>
  <c r="L229" i="2"/>
  <c r="L228" i="2"/>
  <c r="L227" i="2"/>
  <c r="L226" i="2"/>
  <c r="L225" i="2"/>
  <c r="L224" i="2"/>
  <c r="L223" i="2"/>
  <c r="L222" i="2"/>
  <c r="L221" i="2"/>
  <c r="L220" i="2"/>
  <c r="L219" i="2"/>
  <c r="L218" i="2"/>
  <c r="L217" i="2"/>
  <c r="L216" i="2"/>
  <c r="L215" i="2"/>
  <c r="L214" i="2"/>
  <c r="L213" i="2"/>
  <c r="L212" i="2"/>
  <c r="L211" i="2"/>
  <c r="L210" i="2"/>
  <c r="L209" i="2"/>
  <c r="L208" i="2"/>
  <c r="L207" i="2"/>
  <c r="L206" i="2"/>
  <c r="L205" i="2"/>
  <c r="L204" i="2"/>
  <c r="L203" i="2"/>
  <c r="L202" i="2"/>
  <c r="L201" i="2"/>
  <c r="L200" i="2"/>
  <c r="L199" i="2"/>
  <c r="L198" i="2"/>
  <c r="L197" i="2"/>
  <c r="L196" i="2"/>
  <c r="L195" i="2"/>
  <c r="L194" i="2"/>
  <c r="L193" i="2"/>
  <c r="L192" i="2"/>
  <c r="L191" i="2"/>
  <c r="L190" i="2"/>
  <c r="L189" i="2"/>
  <c r="L188" i="2"/>
  <c r="L187" i="2"/>
  <c r="L186" i="2"/>
  <c r="L185" i="2"/>
  <c r="L184" i="2"/>
  <c r="L183" i="2"/>
  <c r="L182" i="2"/>
  <c r="L181" i="2"/>
  <c r="L180" i="2"/>
  <c r="L179" i="2"/>
  <c r="L178" i="2"/>
  <c r="L177" i="2"/>
  <c r="L176" i="2"/>
  <c r="L175" i="2"/>
  <c r="L174" i="2"/>
  <c r="L173" i="2"/>
  <c r="L172" i="2"/>
  <c r="L171" i="2"/>
  <c r="L170" i="2"/>
  <c r="L169" i="2"/>
  <c r="L168" i="2"/>
  <c r="L167" i="2"/>
  <c r="L166" i="2"/>
  <c r="L165" i="2"/>
  <c r="L164" i="2"/>
  <c r="L163" i="2"/>
  <c r="L162" i="2"/>
  <c r="L161" i="2"/>
  <c r="L160" i="2"/>
  <c r="L159" i="2"/>
  <c r="L158" i="2"/>
  <c r="L157" i="2"/>
  <c r="L156" i="2"/>
  <c r="L155" i="2"/>
  <c r="L154" i="2"/>
  <c r="L153" i="2"/>
  <c r="L152" i="2"/>
  <c r="L151" i="2"/>
  <c r="L150" i="2"/>
  <c r="L149" i="2"/>
  <c r="L148" i="2"/>
  <c r="L147" i="2"/>
  <c r="L146" i="2"/>
  <c r="L145" i="2"/>
  <c r="L144" i="2"/>
  <c r="L143" i="2"/>
  <c r="L142" i="2"/>
  <c r="L141" i="2"/>
  <c r="L140" i="2"/>
  <c r="L139" i="2"/>
  <c r="L138" i="2"/>
  <c r="L137" i="2"/>
  <c r="L136" i="2"/>
  <c r="L135" i="2"/>
  <c r="L134" i="2"/>
  <c r="L133" i="2"/>
  <c r="L132" i="2"/>
  <c r="L131" i="2"/>
  <c r="L130" i="2"/>
  <c r="L129" i="2"/>
  <c r="L128" i="2"/>
  <c r="L127" i="2"/>
  <c r="L126" i="2"/>
  <c r="L125" i="2"/>
  <c r="L124" i="2"/>
  <c r="L123" i="2"/>
  <c r="L122" i="2"/>
  <c r="L121" i="2"/>
  <c r="L120" i="2"/>
  <c r="L119" i="2"/>
  <c r="L118" i="2"/>
  <c r="L117" i="2"/>
  <c r="L116" i="2"/>
  <c r="L115" i="2"/>
  <c r="L114" i="2"/>
  <c r="L113" i="2"/>
  <c r="L112" i="2"/>
  <c r="L111" i="2"/>
  <c r="L110" i="2"/>
  <c r="L109" i="2"/>
  <c r="L108" i="2"/>
  <c r="L107" i="2"/>
  <c r="L106" i="2"/>
  <c r="L105" i="2"/>
  <c r="L104" i="2"/>
  <c r="L103" i="2"/>
  <c r="L102" i="2"/>
  <c r="L101" i="2"/>
  <c r="L100" i="2"/>
  <c r="L99" i="2"/>
  <c r="L98" i="2"/>
  <c r="L97" i="2"/>
  <c r="L96" i="2"/>
  <c r="L95" i="2"/>
  <c r="L94" i="2"/>
  <c r="L93" i="2"/>
  <c r="L92" i="2"/>
  <c r="L91" i="2"/>
  <c r="L90" i="2"/>
  <c r="L89" i="2"/>
  <c r="L88" i="2"/>
  <c r="L87" i="2"/>
  <c r="L86" i="2"/>
  <c r="L85" i="2"/>
  <c r="L84" i="2"/>
  <c r="L83" i="2"/>
  <c r="L82" i="2"/>
  <c r="L81" i="2"/>
  <c r="L80" i="2"/>
  <c r="L79" i="2"/>
  <c r="L78" i="2"/>
  <c r="L77" i="2"/>
  <c r="L76" i="2"/>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L10" i="2"/>
  <c r="L9" i="2"/>
  <c r="L8" i="2"/>
  <c r="L7" i="2"/>
  <c r="L6" i="2"/>
  <c r="L5" i="2"/>
  <c r="L4" i="2"/>
  <c r="L3" i="2"/>
  <c r="L2" i="2"/>
  <c r="AS20" i="1" l="1"/>
  <c r="D8" i="1" l="1"/>
  <c r="BS29" i="1" l="1"/>
  <c r="C8" i="1" l="1"/>
  <c r="BS20" i="1" l="1"/>
  <c r="R25" i="1" s="1"/>
  <c r="C67" i="1" s="1"/>
</calcChain>
</file>

<file path=xl/sharedStrings.xml><?xml version="1.0" encoding="utf-8"?>
<sst xmlns="http://schemas.openxmlformats.org/spreadsheetml/2006/main" count="10294" uniqueCount="2598">
  <si>
    <t>Waarvoor dient deze simulatietool?</t>
  </si>
  <si>
    <t>Waarom vult u deze simulatietool in Excel in?</t>
  </si>
  <si>
    <t>Agentschap voor Onderwijsdiensten (AGODI)</t>
  </si>
  <si>
    <t>Scholen en leerlingen</t>
  </si>
  <si>
    <t>Gegevens van de school</t>
  </si>
  <si>
    <t>Vul de gegevens van de school in.</t>
  </si>
  <si>
    <t>instellingsnummer</t>
  </si>
  <si>
    <t xml:space="preserve">naam en adres </t>
  </si>
  <si>
    <t>nummer_instelling</t>
  </si>
  <si>
    <t>korte_naam_instell</t>
  </si>
  <si>
    <t>Adres</t>
  </si>
  <si>
    <t>postnummer</t>
  </si>
  <si>
    <t>naam_gemeente</t>
  </si>
  <si>
    <t>telefoonnr</t>
  </si>
  <si>
    <t>sbtBeh</t>
  </si>
  <si>
    <t>sbtBeh_Tel</t>
  </si>
  <si>
    <t>BRUSSEL</t>
  </si>
  <si>
    <t>LAKEN</t>
  </si>
  <si>
    <t>SCHAARBEEK</t>
  </si>
  <si>
    <t>Edmond Mesenslaan 2</t>
  </si>
  <si>
    <t>ETTERBEEK</t>
  </si>
  <si>
    <t>Toverfluitstraat 21</t>
  </si>
  <si>
    <t>SINT-JANS-MOLENBEEK</t>
  </si>
  <si>
    <t>Klein-Berchemstraat 1</t>
  </si>
  <si>
    <t>KOEKELBERG</t>
  </si>
  <si>
    <t>Oscar Ruelensplein 13</t>
  </si>
  <si>
    <t>SINT-AGATHA-BERCHEM</t>
  </si>
  <si>
    <t>EVERE</t>
  </si>
  <si>
    <t>Grote Prijzenlaan 59</t>
  </si>
  <si>
    <t>SINT-PIETERS-WOLUWE</t>
  </si>
  <si>
    <t>OUDERGEM</t>
  </si>
  <si>
    <t>UKKEL</t>
  </si>
  <si>
    <t>Auguste Demaeghtlaan 40</t>
  </si>
  <si>
    <t>HALLE</t>
  </si>
  <si>
    <t>LENNIK</t>
  </si>
  <si>
    <t>ASSE</t>
  </si>
  <si>
    <t>DILBEEK</t>
  </si>
  <si>
    <t>TERNAT</t>
  </si>
  <si>
    <t>LIEDEKERKE</t>
  </si>
  <si>
    <t>VILVOORDE</t>
  </si>
  <si>
    <t>GRIMBERGEN</t>
  </si>
  <si>
    <t>OPWIJK</t>
  </si>
  <si>
    <t>OVERIJSE</t>
  </si>
  <si>
    <t>ZAVENTEM</t>
  </si>
  <si>
    <t>Hippolyte Boulengerlaan 7</t>
  </si>
  <si>
    <t>TERVUREN</t>
  </si>
  <si>
    <t>ANTWERPEN</t>
  </si>
  <si>
    <t>MERKSEM</t>
  </si>
  <si>
    <t>EKEREN</t>
  </si>
  <si>
    <t>KAPELLEN</t>
  </si>
  <si>
    <t>STABROEK</t>
  </si>
  <si>
    <t>WIJNEGEM</t>
  </si>
  <si>
    <t>SCHOTEN</t>
  </si>
  <si>
    <t>Augustijnslei 54</t>
  </si>
  <si>
    <t>BRASSCHAAT</t>
  </si>
  <si>
    <t>OOSTMALLE</t>
  </si>
  <si>
    <t>WUUSTWEZEL</t>
  </si>
  <si>
    <t>KALMTHOUT</t>
  </si>
  <si>
    <t>Hofstraat 14</t>
  </si>
  <si>
    <t>ESSEN</t>
  </si>
  <si>
    <t>BORGERHOUT</t>
  </si>
  <si>
    <t>SCHILDE</t>
  </si>
  <si>
    <t>ZANDHOVEN</t>
  </si>
  <si>
    <t>NIJLEN</t>
  </si>
  <si>
    <t>TURNHOUT</t>
  </si>
  <si>
    <t>MOL</t>
  </si>
  <si>
    <t>Augustijnenlaan 31</t>
  </si>
  <si>
    <t>HERENTALS</t>
  </si>
  <si>
    <t>GEEL</t>
  </si>
  <si>
    <t>LIER</t>
  </si>
  <si>
    <t>Arthur Vanderpoortenlaan 35</t>
  </si>
  <si>
    <t>MORTSEL</t>
  </si>
  <si>
    <t>EDEGEM</t>
  </si>
  <si>
    <t>HOVE</t>
  </si>
  <si>
    <t>KONTICH</t>
  </si>
  <si>
    <t>DUFFEL</t>
  </si>
  <si>
    <t>WILRIJK</t>
  </si>
  <si>
    <t>BOOM</t>
  </si>
  <si>
    <t>PUURS-SINT-AMANDS</t>
  </si>
  <si>
    <t>BORNEM</t>
  </si>
  <si>
    <t>TEMSE</t>
  </si>
  <si>
    <t>SINT-NIKLAAS</t>
  </si>
  <si>
    <t>Donkvijverstraat 30</t>
  </si>
  <si>
    <t>BEVEREN-WAAS</t>
  </si>
  <si>
    <t>MECHELEN</t>
  </si>
  <si>
    <t>Caputsteenstraat 51</t>
  </si>
  <si>
    <t>Vlieghavenlaan 18</t>
  </si>
  <si>
    <t>KEERBERGEN</t>
  </si>
  <si>
    <t>LEUVEN</t>
  </si>
  <si>
    <t>HEVERLEE</t>
  </si>
  <si>
    <t>HEIST-OP-DEN-BERG</t>
  </si>
  <si>
    <t>Spikdorenveld 22</t>
  </si>
  <si>
    <t>WESTERLO</t>
  </si>
  <si>
    <t>KESSEL-LO</t>
  </si>
  <si>
    <t>SINT-JORIS-WINGE</t>
  </si>
  <si>
    <t>AARSCHOT</t>
  </si>
  <si>
    <t>DIEST</t>
  </si>
  <si>
    <t>Weerstandsplein 1</t>
  </si>
  <si>
    <t>TIENEN</t>
  </si>
  <si>
    <t>LANDEN</t>
  </si>
  <si>
    <t>HASSELT</t>
  </si>
  <si>
    <t>ZONHOVEN</t>
  </si>
  <si>
    <t>HOUTHALEN-HELCHTEREN</t>
  </si>
  <si>
    <t>PELT</t>
  </si>
  <si>
    <t>PEER</t>
  </si>
  <si>
    <t>Leopoldlaan 45</t>
  </si>
  <si>
    <t>011-80.05.84</t>
  </si>
  <si>
    <t>HAMONT-ACHEL</t>
  </si>
  <si>
    <t>BOCHOLT</t>
  </si>
  <si>
    <t>GENK</t>
  </si>
  <si>
    <t>MAASMECHELEN</t>
  </si>
  <si>
    <t>DILSEN-STOKKEM</t>
  </si>
  <si>
    <t>MAASEIK</t>
  </si>
  <si>
    <t>BREE</t>
  </si>
  <si>
    <t>Moerenstraat 4</t>
  </si>
  <si>
    <t>TONGEREN</t>
  </si>
  <si>
    <t>Sint Martinusstraat 3</t>
  </si>
  <si>
    <t>BILZEN</t>
  </si>
  <si>
    <t>SINT-TRUIDEN</t>
  </si>
  <si>
    <t>Tichelrijlaan 1</t>
  </si>
  <si>
    <t>HERK-DE-STAD</t>
  </si>
  <si>
    <t>PAAL</t>
  </si>
  <si>
    <t>Atheneumstraat 2</t>
  </si>
  <si>
    <t>LEOPOLDSBURG</t>
  </si>
  <si>
    <t>011-34.11.49</t>
  </si>
  <si>
    <t>TESSENDERLO</t>
  </si>
  <si>
    <t>BRUGGE</t>
  </si>
  <si>
    <t>OOSTKAMP</t>
  </si>
  <si>
    <t>BEERNEM</t>
  </si>
  <si>
    <t>ASSEBROEK</t>
  </si>
  <si>
    <t>Rijselstraat 110</t>
  </si>
  <si>
    <t>TORHOUT</t>
  </si>
  <si>
    <t>050-21.33.21</t>
  </si>
  <si>
    <t>DIKSMUIDE</t>
  </si>
  <si>
    <t>SINT-ANDRIES</t>
  </si>
  <si>
    <t>ZEDELGEM</t>
  </si>
  <si>
    <t>GISTEL</t>
  </si>
  <si>
    <t>KOEKELARE</t>
  </si>
  <si>
    <t>KNOKKE-HEIST</t>
  </si>
  <si>
    <t>SINT-KRUIS</t>
  </si>
  <si>
    <t>Van Maerlantstraat 1</t>
  </si>
  <si>
    <t>BLANKENBERGE</t>
  </si>
  <si>
    <t>OOSTENDE</t>
  </si>
  <si>
    <t>NIEUWPOORT</t>
  </si>
  <si>
    <t>KOKSIJDE</t>
  </si>
  <si>
    <t>DE PANNE</t>
  </si>
  <si>
    <t>VEURNE</t>
  </si>
  <si>
    <t>KORTRIJK</t>
  </si>
  <si>
    <t>ZWEVEGEM</t>
  </si>
  <si>
    <t>AVELGEM</t>
  </si>
  <si>
    <t>WEVELGEM</t>
  </si>
  <si>
    <t>WERVIK</t>
  </si>
  <si>
    <t>Bellevuestraat 28</t>
  </si>
  <si>
    <t>IZEGEM</t>
  </si>
  <si>
    <t>HEULE</t>
  </si>
  <si>
    <t>KUURNE</t>
  </si>
  <si>
    <t>HARELBEKE</t>
  </si>
  <si>
    <t>INGELMUNSTER</t>
  </si>
  <si>
    <t>WAREGEM</t>
  </si>
  <si>
    <t>ROESELARE</t>
  </si>
  <si>
    <t>TIELT</t>
  </si>
  <si>
    <t>IEPER</t>
  </si>
  <si>
    <t>POPERINGE</t>
  </si>
  <si>
    <t>Voskenslaan 60</t>
  </si>
  <si>
    <t>GENT</t>
  </si>
  <si>
    <t>OOSTAKKER</t>
  </si>
  <si>
    <t>EVERGEM</t>
  </si>
  <si>
    <t>ZELZATE</t>
  </si>
  <si>
    <t>STEKENE</t>
  </si>
  <si>
    <t>LOKEREN</t>
  </si>
  <si>
    <t>Azalealaan 2</t>
  </si>
  <si>
    <t>Sint-Baafskouterstraat 129</t>
  </si>
  <si>
    <t>SINT-AMANDSBERG</t>
  </si>
  <si>
    <t>HAMME</t>
  </si>
  <si>
    <t>Noordlaan 10</t>
  </si>
  <si>
    <t>WETTEREN</t>
  </si>
  <si>
    <t>GENTBRUGGE</t>
  </si>
  <si>
    <t>MERELBEKE</t>
  </si>
  <si>
    <t>AALST</t>
  </si>
  <si>
    <t>Graanmarkt 14</t>
  </si>
  <si>
    <t>LEDE</t>
  </si>
  <si>
    <t>Zuidlaan 3</t>
  </si>
  <si>
    <t>DENDERMONDE</t>
  </si>
  <si>
    <t>BUGGENHOUT</t>
  </si>
  <si>
    <t>NINOVE</t>
  </si>
  <si>
    <t>DENDERLEEUW</t>
  </si>
  <si>
    <t>GERAARDSBERGEN</t>
  </si>
  <si>
    <t>De Tramzate 9</t>
  </si>
  <si>
    <t>HERZELE</t>
  </si>
  <si>
    <t>RONSE</t>
  </si>
  <si>
    <t>Meerlaan 25</t>
  </si>
  <si>
    <t>ZOTTEGEM</t>
  </si>
  <si>
    <t>Kasteelstraat 32</t>
  </si>
  <si>
    <t>BRAKEL</t>
  </si>
  <si>
    <t>OUDENAARDE</t>
  </si>
  <si>
    <t>DE PINTE</t>
  </si>
  <si>
    <t>DEINZE</t>
  </si>
  <si>
    <t>Stationsstraat 128</t>
  </si>
  <si>
    <t>AALTER</t>
  </si>
  <si>
    <t>EEKLO</t>
  </si>
  <si>
    <t>MARIAKERKE</t>
  </si>
  <si>
    <t>LIEVEGEM</t>
  </si>
  <si>
    <t>MALDEGEM</t>
  </si>
  <si>
    <t>WEMMEL</t>
  </si>
  <si>
    <t>KASTERLEE</t>
  </si>
  <si>
    <t>LOMMEL</t>
  </si>
  <si>
    <t>SINT-MICHIELS</t>
  </si>
  <si>
    <t>OEDELEM</t>
  </si>
  <si>
    <t>ANDERLECHT</t>
  </si>
  <si>
    <t>Dokter Jacobsstraat 67</t>
  </si>
  <si>
    <t>Bergense Steenweg 1421</t>
  </si>
  <si>
    <t>JETTE</t>
  </si>
  <si>
    <t>Léon Theodorstraat 167</t>
  </si>
  <si>
    <t>Luchtvaartlaan 70</t>
  </si>
  <si>
    <t>VORST</t>
  </si>
  <si>
    <t>Lenniksesteenweg 2</t>
  </si>
  <si>
    <t>LEMBEEK</t>
  </si>
  <si>
    <t>Kloosterweg 1</t>
  </si>
  <si>
    <t>SINT-GENESIUS-RODE</t>
  </si>
  <si>
    <t>02-380.10.15</t>
  </si>
  <si>
    <t>Brusselsesteenweg 20</t>
  </si>
  <si>
    <t>ALSEMBERG</t>
  </si>
  <si>
    <t>Schapenstraat 39</t>
  </si>
  <si>
    <t>SINT-MARTENS-LENNIK</t>
  </si>
  <si>
    <t>GROOT-BIJGAARDEN</t>
  </si>
  <si>
    <t>ROOSDAAL</t>
  </si>
  <si>
    <t>Rooseveltlaan (Franklin) 98</t>
  </si>
  <si>
    <t>MERCHTEM</t>
  </si>
  <si>
    <t>DIEGEM</t>
  </si>
  <si>
    <t>WEZEMBEEK-OPPEM</t>
  </si>
  <si>
    <t>Albertlaan 44</t>
  </si>
  <si>
    <t>Nieuwstraat 17</t>
  </si>
  <si>
    <t>Lange Leemstraat 313</t>
  </si>
  <si>
    <t>Van Helmontstraat 29</t>
  </si>
  <si>
    <t>Maarschalk Gérardstraat 18</t>
  </si>
  <si>
    <t>03-233.93.20</t>
  </si>
  <si>
    <t>Frankrijklei 91</t>
  </si>
  <si>
    <t>03-232.88.28</t>
  </si>
  <si>
    <t>Quellinstraat 31</t>
  </si>
  <si>
    <t>03-201.48.80</t>
  </si>
  <si>
    <t>Lamorinièrestraat 150</t>
  </si>
  <si>
    <t>03-281.25.35</t>
  </si>
  <si>
    <t>VIIde-Olympiadelaan 25</t>
  </si>
  <si>
    <t>Du Chastellei 48</t>
  </si>
  <si>
    <t>03-645.74.40</t>
  </si>
  <si>
    <t>Broeder Frederikstraat 3</t>
  </si>
  <si>
    <t>Oorderseweg 8</t>
  </si>
  <si>
    <t>DEURNE</t>
  </si>
  <si>
    <t>WESTMALLE</t>
  </si>
  <si>
    <t>Kasteellaan 18</t>
  </si>
  <si>
    <t>MALLE</t>
  </si>
  <si>
    <t>Kloosterstraat 7</t>
  </si>
  <si>
    <t>Collegelaan 36</t>
  </si>
  <si>
    <t>03-217.44.10</t>
  </si>
  <si>
    <t>BORSBEEK</t>
  </si>
  <si>
    <t>Nonnenstraat 21</t>
  </si>
  <si>
    <t>VORSELAAR</t>
  </si>
  <si>
    <t>Apostoliekenstraat 26</t>
  </si>
  <si>
    <t>Koningin Astridlaan 33</t>
  </si>
  <si>
    <t>Jubileumlaan 1</t>
  </si>
  <si>
    <t>HOOGSTRATEN</t>
  </si>
  <si>
    <t>Vrijheid 234</t>
  </si>
  <si>
    <t>ARENDONK</t>
  </si>
  <si>
    <t>Jakob Smitslaan 36</t>
  </si>
  <si>
    <t>Rozenberg 2</t>
  </si>
  <si>
    <t>Rombaut Keldermansstraat 33</t>
  </si>
  <si>
    <t>BOECHOUT</t>
  </si>
  <si>
    <t>Lange Kroonstraat 72</t>
  </si>
  <si>
    <t>Onderwijsstraat 19</t>
  </si>
  <si>
    <t>SINT-KATELIJNE-WAVER</t>
  </si>
  <si>
    <t>BERLAAR</t>
  </si>
  <si>
    <t>BERCHEM</t>
  </si>
  <si>
    <t>Grotesteenweg 489</t>
  </si>
  <si>
    <t>03-230.12.78</t>
  </si>
  <si>
    <t>Jan Moorkensstraat 95</t>
  </si>
  <si>
    <t>03-239.17.88</t>
  </si>
  <si>
    <t>NIEL</t>
  </si>
  <si>
    <t>WILLEBROEK</t>
  </si>
  <si>
    <t>Collegestraat 31</t>
  </si>
  <si>
    <t>HOBOKEN</t>
  </si>
  <si>
    <t>Bleekstraat 3</t>
  </si>
  <si>
    <t>Hoogstraat 35</t>
  </si>
  <si>
    <t>Veemarkt 56</t>
  </si>
  <si>
    <t>015-20.24.10</t>
  </si>
  <si>
    <t>Melaan 16</t>
  </si>
  <si>
    <t>015-28.79.10</t>
  </si>
  <si>
    <t>Kloosterstraat 14</t>
  </si>
  <si>
    <t>HAACHT</t>
  </si>
  <si>
    <t>ONZE-LIEVE-VROUW-WAVER</t>
  </si>
  <si>
    <t>Berlaarbaan 229</t>
  </si>
  <si>
    <t>LONDERZEEL</t>
  </si>
  <si>
    <t>KAPELLE-OP-DEN-BOS</t>
  </si>
  <si>
    <t>TILDONK</t>
  </si>
  <si>
    <t>Janseniusstraat 2</t>
  </si>
  <si>
    <t>Naamsesteenweg 355</t>
  </si>
  <si>
    <t>Biekorfstraat 8</t>
  </si>
  <si>
    <t>015-22.10.10</t>
  </si>
  <si>
    <t>ROTSELAAR</t>
  </si>
  <si>
    <t>Bekaflaan 65</t>
  </si>
  <si>
    <t>Kard. Mercierstraat 10</t>
  </si>
  <si>
    <t>BETEKOM</t>
  </si>
  <si>
    <t>Demerstraat 12</t>
  </si>
  <si>
    <t>HOEGAARDEN</t>
  </si>
  <si>
    <t>ZOUTLEEUW</t>
  </si>
  <si>
    <t>HELCHTEREN</t>
  </si>
  <si>
    <t>HEUSDEN-ZOLDER</t>
  </si>
  <si>
    <t>HECHTEL</t>
  </si>
  <si>
    <t>DIEPENBEEK</t>
  </si>
  <si>
    <t>KINROOI</t>
  </si>
  <si>
    <t>HOESELT</t>
  </si>
  <si>
    <t>MUNSTERBILZEN</t>
  </si>
  <si>
    <t>LANAKEN</t>
  </si>
  <si>
    <t>'S GRAVENVOEREN</t>
  </si>
  <si>
    <t>Schoolstraat 8</t>
  </si>
  <si>
    <t>BORGLOON</t>
  </si>
  <si>
    <t>STEVOORT</t>
  </si>
  <si>
    <t>LUMMEN</t>
  </si>
  <si>
    <t>BERINGEN</t>
  </si>
  <si>
    <t>Bruggestraat 23</t>
  </si>
  <si>
    <t>KORTEMARK</t>
  </si>
  <si>
    <t>Doornstraat 3</t>
  </si>
  <si>
    <t>KNOKKE</t>
  </si>
  <si>
    <t>Fortuinstraat 29</t>
  </si>
  <si>
    <t>050-28.85.10</t>
  </si>
  <si>
    <t>Stationsstraat 25</t>
  </si>
  <si>
    <t>ZEEBRUGGE</t>
  </si>
  <si>
    <t>BREDENE</t>
  </si>
  <si>
    <t>Prinses Elisabethlaan 1</t>
  </si>
  <si>
    <t>059-32.24.84</t>
  </si>
  <si>
    <t>Onderwijsstraat 5</t>
  </si>
  <si>
    <t>Beverlaai 75</t>
  </si>
  <si>
    <t>ANZEGEM</t>
  </si>
  <si>
    <t>MENEN</t>
  </si>
  <si>
    <t>LENDELEDE</t>
  </si>
  <si>
    <t>ARDOOIE</t>
  </si>
  <si>
    <t>MEULEBEKE</t>
  </si>
  <si>
    <t>Maloulaan 2</t>
  </si>
  <si>
    <t>Nederkouter 112</t>
  </si>
  <si>
    <t>09-265.70.60</t>
  </si>
  <si>
    <t>MOERBEKE-WAAS</t>
  </si>
  <si>
    <t>EKSAARDE</t>
  </si>
  <si>
    <t>ZELE</t>
  </si>
  <si>
    <t>Slangstraat 12</t>
  </si>
  <si>
    <t>LEDEBERG</t>
  </si>
  <si>
    <t>MELLE</t>
  </si>
  <si>
    <t>Brusselsesteenweg 459</t>
  </si>
  <si>
    <t>09-252.11.09</t>
  </si>
  <si>
    <t>Esplanadeplein 6</t>
  </si>
  <si>
    <t>GIJZEGEM</t>
  </si>
  <si>
    <t>Weggevoerdenstraat 55</t>
  </si>
  <si>
    <t>MERE</t>
  </si>
  <si>
    <t>ZWIJNAARDE</t>
  </si>
  <si>
    <t>SINT-DENIJS-WESTREM</t>
  </si>
  <si>
    <t>Marktstraat 15</t>
  </si>
  <si>
    <t>Volkstraat 40</t>
  </si>
  <si>
    <t>03-239.25.35</t>
  </si>
  <si>
    <t>Melgesdreef 113</t>
  </si>
  <si>
    <t>Rerum Novarumlaan 1</t>
  </si>
  <si>
    <t>Peetersstraat 14</t>
  </si>
  <si>
    <t>Kloosterstraat 82</t>
  </si>
  <si>
    <t>Kasteeldreef 2</t>
  </si>
  <si>
    <t>Mariastraat 7</t>
  </si>
  <si>
    <t>050-33.63.47</t>
  </si>
  <si>
    <t>Dreef 47</t>
  </si>
  <si>
    <t>Plezantstraat 135</t>
  </si>
  <si>
    <t>Zuidmoerstraat 125</t>
  </si>
  <si>
    <t>BAZEL</t>
  </si>
  <si>
    <t>Karmelietenstraat 57</t>
  </si>
  <si>
    <t>Maantjessteenweg 130</t>
  </si>
  <si>
    <t>03-645.59.60</t>
  </si>
  <si>
    <t>Gagelveldenstraat 71</t>
  </si>
  <si>
    <t>02-523.15.20</t>
  </si>
  <si>
    <t>Mudakkers 25</t>
  </si>
  <si>
    <t>Nieuwstraat 75</t>
  </si>
  <si>
    <t>Fabiolalaan 2</t>
  </si>
  <si>
    <t>Kasteelpleinstraat 31</t>
  </si>
  <si>
    <t>Stationsstraat 32</t>
  </si>
  <si>
    <t>Koning Albertlaan 58</t>
  </si>
  <si>
    <t>LO</t>
  </si>
  <si>
    <t>Groenstraat 156</t>
  </si>
  <si>
    <t>02-217.77.00</t>
  </si>
  <si>
    <t>Nekkersgatlaan 17</t>
  </si>
  <si>
    <t>Collegestraat 1</t>
  </si>
  <si>
    <t xml:space="preserve">niveau </t>
  </si>
  <si>
    <t>naam en volledig adres</t>
  </si>
  <si>
    <t>gewoon lager onderwijs</t>
  </si>
  <si>
    <t xml:space="preserve">bijkomende lestijden </t>
  </si>
  <si>
    <t>bijkomende lestijden LBV</t>
  </si>
  <si>
    <t>bijkomende uren kinderverzorging</t>
  </si>
  <si>
    <t>extra werkingstoelage</t>
  </si>
  <si>
    <t>Waar vindt u meer informatie over deze simulatietool?</t>
  </si>
  <si>
    <t>////////////////////////////////////////////////////////////////////////////////////////////////////////////////////////////////////////////////////////////////////////////////////////////////////////////////////////////////////////////////////////</t>
  </si>
  <si>
    <t>aantal lestijden per leerling</t>
  </si>
  <si>
    <t>aantal uren per leerling</t>
  </si>
  <si>
    <t>werkingstoelage per leerling</t>
  </si>
  <si>
    <t>Foutmeldingen</t>
  </si>
  <si>
    <t>U hoeft alleen de grijze vakjes in te vullen als dat nodig is. De overige gegevens worden automatisch ingevuld en logische controles worden automatisch uitgevoerd.</t>
  </si>
  <si>
    <t>Als u het instellingsnummer invult, verschijnen de andere gegevens van deze vraag automatisch.</t>
  </si>
  <si>
    <t>Als u bij vraag 2 en/of 3 onlogische of onvoldoende gegevens hebt ingevuld, vindt u daarvan hieronder een korte samenvatting.</t>
  </si>
  <si>
    <t>Hieronder vindt u het eindresultaat.</t>
  </si>
  <si>
    <r>
      <rPr>
        <b/>
        <i/>
        <u/>
        <sz val="11"/>
        <rFont val="Calibri"/>
        <family val="2"/>
        <scheme val="minor"/>
      </rPr>
      <t>De berekeningen worden pas volledig correct uitgevoerd als er geen foutmeldingen meer worden getoond</t>
    </r>
    <r>
      <rPr>
        <b/>
        <i/>
        <sz val="11"/>
        <rFont val="Calibri"/>
        <family val="2"/>
        <scheme val="minor"/>
      </rPr>
      <t>.</t>
    </r>
  </si>
  <si>
    <r>
      <t>Het Agentschap voor Onderwijsdiensten (AGODI) stelt deze tool ter beschikking als hulpmiddel zodat u zelf uw extra middelen kunt berekenen voor de opvang van anderstalige leerlingen en leerlingen die uit Oekraïne gevlucht zijn.</t>
    </r>
    <r>
      <rPr>
        <b/>
        <i/>
        <sz val="11"/>
        <rFont val="Calibri"/>
        <family val="2"/>
        <scheme val="minor"/>
      </rPr>
      <t>U hoeft deze berekeningen niet aan AGODI te bezorgen.</t>
    </r>
  </si>
  <si>
    <r>
      <t>Berekening op basis van het aantal leerlingen dat voldoet aan de voorwaarde 'leerling ressorteert onder richtlijn 2001/55/EG van de Europese Unie' (</t>
    </r>
    <r>
      <rPr>
        <i/>
        <sz val="11"/>
        <rFont val="Calibri"/>
        <family val="2"/>
        <scheme val="minor"/>
      </rPr>
      <t>zie vraag 2</t>
    </r>
    <r>
      <rPr>
        <sz val="11"/>
        <rFont val="Calibri"/>
        <family val="2"/>
        <scheme val="minor"/>
      </rPr>
      <t>)</t>
    </r>
  </si>
  <si>
    <r>
      <t xml:space="preserve">Berekening op basis van het aantal leerlingen dat voldoet aan de voorwaarde als anderstalige nieuwkomer </t>
    </r>
    <r>
      <rPr>
        <b/>
        <sz val="11"/>
        <rFont val="Calibri"/>
        <family val="2"/>
        <scheme val="minor"/>
      </rPr>
      <t xml:space="preserve">en dat niet voldoet </t>
    </r>
    <r>
      <rPr>
        <sz val="11"/>
        <rFont val="Calibri"/>
        <family val="2"/>
        <scheme val="minor"/>
      </rPr>
      <t>aan de voorwaarde 'leerling ressorteert onder richtlijn 2001/55/EG van de Europese Unie' (</t>
    </r>
    <r>
      <rPr>
        <i/>
        <sz val="11"/>
        <rFont val="Calibri"/>
        <family val="2"/>
        <scheme val="minor"/>
      </rPr>
      <t>zie 
vraag 3</t>
    </r>
    <r>
      <rPr>
        <sz val="11"/>
        <rFont val="Calibri"/>
        <family val="2"/>
        <scheme val="minor"/>
      </rPr>
      <t>)</t>
    </r>
  </si>
  <si>
    <t>Hieronder vindt u de tussentijdse berekening van het aantal extra uren-leraar voor de hierboven vermelde categorieën.</t>
  </si>
  <si>
    <t>extra uren-leraar voor niet-levensbeschouwelijke vakken</t>
  </si>
  <si>
    <t>extra uren-leraar voor levensbeschouwelijke vakken</t>
  </si>
  <si>
    <r>
      <t xml:space="preserve">totaal aantal extra uren-leraar </t>
    </r>
    <r>
      <rPr>
        <b/>
        <sz val="11"/>
        <rFont val="Calibri"/>
        <family val="2"/>
        <scheme val="minor"/>
      </rPr>
      <t xml:space="preserve">na </t>
    </r>
    <r>
      <rPr>
        <sz val="11"/>
        <rFont val="Calibri"/>
        <family val="2"/>
        <scheme val="minor"/>
      </rPr>
      <t>afronding</t>
    </r>
  </si>
  <si>
    <t>totaal extra werkingsbudget</t>
  </si>
  <si>
    <t>Afdeling Secundair Onderwijs</t>
  </si>
  <si>
    <t>aantal leerlingen</t>
  </si>
  <si>
    <t>Provinciaal Instituut PIVA</t>
  </si>
  <si>
    <t>Desguinlei 244</t>
  </si>
  <si>
    <t>03-242.26.00</t>
  </si>
  <si>
    <t>Irène Van Wilder</t>
  </si>
  <si>
    <t>irene.vanwilder@ond.vlaanderen.be</t>
  </si>
  <si>
    <t>02 553 90 05</t>
  </si>
  <si>
    <t>Instituut Sint-Maria</t>
  </si>
  <si>
    <t>Lovelingstraat 8</t>
  </si>
  <si>
    <t>03-235.37.35</t>
  </si>
  <si>
    <t>Stedelijk Lyceum Olympiade</t>
  </si>
  <si>
    <t>VIIde-Olympiadelaan 2</t>
  </si>
  <si>
    <t>03-242.90.60</t>
  </si>
  <si>
    <t>Stedelijk Lyceum Lamorinière</t>
  </si>
  <si>
    <t>Lamorinièrestraat 248</t>
  </si>
  <si>
    <t>03-285.94.00</t>
  </si>
  <si>
    <t>Cadixstraat 2</t>
  </si>
  <si>
    <t>Sint-Norbertusinstituut</t>
  </si>
  <si>
    <t>Amerikalei 47</t>
  </si>
  <si>
    <t>03-237.71.95</t>
  </si>
  <si>
    <t>Onze-Lieve-Vrouwecollege_Plus</t>
  </si>
  <si>
    <t>Onze-Lieve-Vrouwecollege Plus</t>
  </si>
  <si>
    <t>Louiza-Marialei 5</t>
  </si>
  <si>
    <t>Tachkemoni Secundair</t>
  </si>
  <si>
    <t>03-287.00.70</t>
  </si>
  <si>
    <t>Stedelijk Lyceum Pestalozzi I</t>
  </si>
  <si>
    <t>Jan De Voslei 6</t>
  </si>
  <si>
    <t>Israelitisch Atheneum Jesode-Hatora-B-J</t>
  </si>
  <si>
    <t>Steenbokstraat 14</t>
  </si>
  <si>
    <t>Sint-Lucas Kunstsecundair</t>
  </si>
  <si>
    <t>Sint-Jozefstraat 35</t>
  </si>
  <si>
    <t>03-201.59.70</t>
  </si>
  <si>
    <t>Koninklijke Balletschool Antwerpen</t>
  </si>
  <si>
    <t>Maria Pijpelincxstraat 1</t>
  </si>
  <si>
    <t>03-202.83.28</t>
  </si>
  <si>
    <t>Stedelijk Lyceum Linkeroever</t>
  </si>
  <si>
    <t>Gloriantlaan 60</t>
  </si>
  <si>
    <t>03-292.90.50</t>
  </si>
  <si>
    <t>Stedelijk Lyceum Lange Beeldekens</t>
  </si>
  <si>
    <t>Lange Beeldekensstraat 264</t>
  </si>
  <si>
    <t>03-289.10.40</t>
  </si>
  <si>
    <t>03-201.62.80</t>
  </si>
  <si>
    <t>Sint-Lievenscollege Middenschool</t>
  </si>
  <si>
    <t>Amerikalei 32</t>
  </si>
  <si>
    <t>Instituut Maris Stella - Sint-Agnes</t>
  </si>
  <si>
    <t>Turnhoutsebaan 226</t>
  </si>
  <si>
    <t>03-236.91.07</t>
  </si>
  <si>
    <t>Sint-Claracollege</t>
  </si>
  <si>
    <t>Kloosterbaan 5</t>
  </si>
  <si>
    <t>014-67.85.72</t>
  </si>
  <si>
    <t>Sec. Ond. Schoonheidszorgen D. Grésiac</t>
  </si>
  <si>
    <t>Koninklijkelaan 9</t>
  </si>
  <si>
    <t>03-230.03.84</t>
  </si>
  <si>
    <t>Hiberniaschool Mid Steinersch Antwerpen</t>
  </si>
  <si>
    <t>03-293.28.98</t>
  </si>
  <si>
    <t>Ann Cortebeeck</t>
  </si>
  <si>
    <t>ann.cortebeeck@ond.vlaanderen.be</t>
  </si>
  <si>
    <t>02 553 87 32</t>
  </si>
  <si>
    <t>Xaveriuscollege</t>
  </si>
  <si>
    <t>Onze-Lieve-Vrouw-Presentatie</t>
  </si>
  <si>
    <t>Kardinaal Cardijnplein 11</t>
  </si>
  <si>
    <t>03-361.41.10</t>
  </si>
  <si>
    <t>Onze-Lieve-Vrouw-Presentatie -Middensch.</t>
  </si>
  <si>
    <t>Driesstraat 10</t>
  </si>
  <si>
    <t>Sint-Jozefsinstituut</t>
  </si>
  <si>
    <t>Lucien Hendrickxlei 2_B</t>
  </si>
  <si>
    <t>03-321.53.51</t>
  </si>
  <si>
    <t>Mater Dei Instituut</t>
  </si>
  <si>
    <t>Bredabaan 394</t>
  </si>
  <si>
    <t>03-651.86.51</t>
  </si>
  <si>
    <t>Sint-Michielscollege Brasschaat</t>
  </si>
  <si>
    <t>Kapelsesteenweg 72</t>
  </si>
  <si>
    <t>03-640.30.30</t>
  </si>
  <si>
    <t>Mater Dei-Instituut</t>
  </si>
  <si>
    <t>Gemeentelijk Inst. Brasschaat Sec. Ond.</t>
  </si>
  <si>
    <t>Door Verstraetelei 50</t>
  </si>
  <si>
    <t>03-650.00.70</t>
  </si>
  <si>
    <t>Gemeentelijke Middenschool</t>
  </si>
  <si>
    <t>Miksebaan 47</t>
  </si>
  <si>
    <t>Stedelijk Lyceum Lakbors</t>
  </si>
  <si>
    <t>Confortalei 173</t>
  </si>
  <si>
    <t>03-360.50.20</t>
  </si>
  <si>
    <t>Stedelijk Lyceum Waterbaan</t>
  </si>
  <si>
    <t>Waterbaan 159</t>
  </si>
  <si>
    <t>03-292.66.70</t>
  </si>
  <si>
    <t>Gemeentelijk Technisch Instituut</t>
  </si>
  <si>
    <t>Rooienberg 20</t>
  </si>
  <si>
    <t>015-31.34.37</t>
  </si>
  <si>
    <t>Moretus 3</t>
  </si>
  <si>
    <t>03-541.03.05</t>
  </si>
  <si>
    <t>Moretus 1</t>
  </si>
  <si>
    <t>03-541.01.36</t>
  </si>
  <si>
    <t>Moretus 4</t>
  </si>
  <si>
    <t>College van het Eucharistisch Hart</t>
  </si>
  <si>
    <t>Rouwmoer 7_B</t>
  </si>
  <si>
    <t>03-667.20.51</t>
  </si>
  <si>
    <t>Sint-Jozefinstituut ASO</t>
  </si>
  <si>
    <t>Hofstraat 56</t>
  </si>
  <si>
    <t>03-667.22.88</t>
  </si>
  <si>
    <t>Don Bosco-Mariaberginstituut</t>
  </si>
  <si>
    <t>Kloosterstraat 70</t>
  </si>
  <si>
    <t>03-690.19.10</t>
  </si>
  <si>
    <t>KOGEKA 5</t>
  </si>
  <si>
    <t>Schuttershof 2_B</t>
  </si>
  <si>
    <t>014-56.26.50</t>
  </si>
  <si>
    <t>Sint-Lambertusinstituut</t>
  </si>
  <si>
    <t>Kerkplein 14</t>
  </si>
  <si>
    <t>015-24.12.42</t>
  </si>
  <si>
    <t>Heilig Hart - Middenschool 1</t>
  </si>
  <si>
    <t>Heilig Hart - Bovenbouw 1</t>
  </si>
  <si>
    <t>Heilig Hart - Middenschool 2</t>
  </si>
  <si>
    <t>Biekorfstraat 10</t>
  </si>
  <si>
    <t>Heilig Hart - Bovenbouw 2</t>
  </si>
  <si>
    <t>Scheppersstraat 9</t>
  </si>
  <si>
    <t>014-24.85.20</t>
  </si>
  <si>
    <t>Collegestraat 46</t>
  </si>
  <si>
    <t>014-25.45.00</t>
  </si>
  <si>
    <t>Sint-Jozefinstituut</t>
  </si>
  <si>
    <t>Don Bosco Technisch Instituut</t>
  </si>
  <si>
    <t>Salesianenlaan 1</t>
  </si>
  <si>
    <t>03-828.00.95</t>
  </si>
  <si>
    <t>Vrij Instituut voor Technisch Onderwijs</t>
  </si>
  <si>
    <t>Gravin Elisabethlaan 30</t>
  </si>
  <si>
    <t>03-340.40.30</t>
  </si>
  <si>
    <t>V.T.I. Spijker</t>
  </si>
  <si>
    <t>Gelmelstraat 62</t>
  </si>
  <si>
    <t>03-340.22.80</t>
  </si>
  <si>
    <t>Klein Seminarie</t>
  </si>
  <si>
    <t>03-340.40.40</t>
  </si>
  <si>
    <t>ASO Spijker</t>
  </si>
  <si>
    <t>Lindendreef 37</t>
  </si>
  <si>
    <t>03-314.55.36</t>
  </si>
  <si>
    <t>Regina Pacisinstituut - ASO</t>
  </si>
  <si>
    <t>Boechoutsesteenweg 87_A</t>
  </si>
  <si>
    <t>03-455.68.58</t>
  </si>
  <si>
    <t>Gitok Bovenbouw</t>
  </si>
  <si>
    <t>Kapellensteenweg 112</t>
  </si>
  <si>
    <t>03-666.86.57</t>
  </si>
  <si>
    <t>Instituut Heilig Hart</t>
  </si>
  <si>
    <t>Kapellensteenweg 190</t>
  </si>
  <si>
    <t>03-666.94.51</t>
  </si>
  <si>
    <t>Mater Salvatorisinstituut</t>
  </si>
  <si>
    <t>Dorpsstraat 40</t>
  </si>
  <si>
    <t>03-664.23.55</t>
  </si>
  <si>
    <t>Instituut Mater Salvatoris</t>
  </si>
  <si>
    <t>KOGEKA 1</t>
  </si>
  <si>
    <t>Mgr. Heylenstraat 37</t>
  </si>
  <si>
    <t>014-85.00.46</t>
  </si>
  <si>
    <t>V.T.I.</t>
  </si>
  <si>
    <t>Edegemsesteenweg 129</t>
  </si>
  <si>
    <t>03-457.01.38</t>
  </si>
  <si>
    <t>Gemeenteplein 8</t>
  </si>
  <si>
    <t>03-457.77.97</t>
  </si>
  <si>
    <t>Sint-Ritacollege zesjarige school</t>
  </si>
  <si>
    <t>Pierstraat 1</t>
  </si>
  <si>
    <t>03-457.12.51</t>
  </si>
  <si>
    <t>Kruisbogenhofstraat 7</t>
  </si>
  <si>
    <t>03-480.01.62</t>
  </si>
  <si>
    <t>Sint-Ursula-instituut</t>
  </si>
  <si>
    <t>Kanunnik Davidlaan 15</t>
  </si>
  <si>
    <t>03-491.92.10</t>
  </si>
  <si>
    <t>Sint-Aloysiusinstituut vr. Verpleegkunde</t>
  </si>
  <si>
    <t>Kolveniersvest 24</t>
  </si>
  <si>
    <t>03-480.17.66</t>
  </si>
  <si>
    <t>Sint-Gummaruscollege</t>
  </si>
  <si>
    <t>Kanunnik Davidlaan 10</t>
  </si>
  <si>
    <t>03-489.24.56</t>
  </si>
  <si>
    <t>Sint-Ursulalyceum</t>
  </si>
  <si>
    <t>03-491.92.21</t>
  </si>
  <si>
    <t>Ursulinen Mechelen 2</t>
  </si>
  <si>
    <t>015-42.35.42</t>
  </si>
  <si>
    <t>Scheppersinstituut</t>
  </si>
  <si>
    <t>Sint-Romboutscollege</t>
  </si>
  <si>
    <t>Colomaplus eerste graad 1</t>
  </si>
  <si>
    <t>Tervuursesteenweg 2</t>
  </si>
  <si>
    <t>015-42.27.03</t>
  </si>
  <si>
    <t>Colomaplus bovenbouw 2</t>
  </si>
  <si>
    <t>Groenendaal 2</t>
  </si>
  <si>
    <t>Stella Marisstraat 2</t>
  </si>
  <si>
    <t>03-644.29.30</t>
  </si>
  <si>
    <t>Sint-Eduardusinstituut</t>
  </si>
  <si>
    <t>03-645.84.08</t>
  </si>
  <si>
    <t>Sint-Ludgardisschool</t>
  </si>
  <si>
    <t>03-645.88.27</t>
  </si>
  <si>
    <t>KSOM 10</t>
  </si>
  <si>
    <t>Gasthuisstraat 3</t>
  </si>
  <si>
    <t>014-20.20.20</t>
  </si>
  <si>
    <t>KSOM 5</t>
  </si>
  <si>
    <t>014-31.18.41</t>
  </si>
  <si>
    <t>Gesubsidieerd Technisch Instituut</t>
  </si>
  <si>
    <t>Dieseghemlei 60</t>
  </si>
  <si>
    <t>03-459.83.78</t>
  </si>
  <si>
    <t>githo nijlen</t>
  </si>
  <si>
    <t>Gemeentestraat 41</t>
  </si>
  <si>
    <t>03-410.03.20</t>
  </si>
  <si>
    <t>Sint-Calasanzinstituut</t>
  </si>
  <si>
    <t>03-410.12.54</t>
  </si>
  <si>
    <t>Immaculata Instituut</t>
  </si>
  <si>
    <t>Hoogstraatsebaan 2</t>
  </si>
  <si>
    <t>03-309.23.00</t>
  </si>
  <si>
    <t>Maris Stella Instituut</t>
  </si>
  <si>
    <t>Antwerpsesteenweg 67</t>
  </si>
  <si>
    <t>03-312.02.33</t>
  </si>
  <si>
    <t>Vita et Pax College</t>
  </si>
  <si>
    <t>Victor Frislei 18</t>
  </si>
  <si>
    <t>03-658.52.33</t>
  </si>
  <si>
    <t>Sint-Michielscollege</t>
  </si>
  <si>
    <t>Papenaardekenstraat 53</t>
  </si>
  <si>
    <t>03-658.54.68</t>
  </si>
  <si>
    <t>Jozef Hendrickxstraat 153</t>
  </si>
  <si>
    <t>03-680.15.80</t>
  </si>
  <si>
    <t>Sint-Cordula Instituut</t>
  </si>
  <si>
    <t>Wilgendaalstraat 7</t>
  </si>
  <si>
    <t>03-658.94.49</t>
  </si>
  <si>
    <t>Heilig Hart van Maria-Instituut</t>
  </si>
  <si>
    <t>Oudaen 76_2</t>
  </si>
  <si>
    <t>03-658.12.62</t>
  </si>
  <si>
    <t>Heilig Graf 031427</t>
  </si>
  <si>
    <t>Patersstraat 28</t>
  </si>
  <si>
    <t>014-41.54.68</t>
  </si>
  <si>
    <t>Heilig Graf 031435</t>
  </si>
  <si>
    <t>014-41.06.23</t>
  </si>
  <si>
    <t>H.Inst.voor Verpleegkunde Sint-Elisabeth</t>
  </si>
  <si>
    <t>Herentalsstraat 70</t>
  </si>
  <si>
    <t>014-47.13.00</t>
  </si>
  <si>
    <t>Sint-Victorinstituut</t>
  </si>
  <si>
    <t>Kasteelplein 20</t>
  </si>
  <si>
    <t>014-41.16.80</t>
  </si>
  <si>
    <t>Heilig Graf 031492</t>
  </si>
  <si>
    <t>Heilig Graf 031559</t>
  </si>
  <si>
    <t>Kardinaal van Roey-Instituut ASO</t>
  </si>
  <si>
    <t>Mgr. Donchelei 7</t>
  </si>
  <si>
    <t>014-50.93.11</t>
  </si>
  <si>
    <t>Kardinaal van Roey-Instituut</t>
  </si>
  <si>
    <t>Mariagaarde Instituut</t>
  </si>
  <si>
    <t>Oude Molenstraat 13</t>
  </si>
  <si>
    <t>03-312.02.56</t>
  </si>
  <si>
    <t>Sint-Jan Berchmanscollege</t>
  </si>
  <si>
    <t>03-312.98.98</t>
  </si>
  <si>
    <t>Annuntia-Instituut</t>
  </si>
  <si>
    <t>Turnhoutsebaan 430_A</t>
  </si>
  <si>
    <t>03-355.15.00</t>
  </si>
  <si>
    <t>Stella Matutina-Instituut</t>
  </si>
  <si>
    <t>03-669.62.63</t>
  </si>
  <si>
    <t>Langestraat 199</t>
  </si>
  <si>
    <t>03-484.33.34</t>
  </si>
  <si>
    <t>Sint-Jozefscollege 1</t>
  </si>
  <si>
    <t>Schaluin 28</t>
  </si>
  <si>
    <t>016-55.11.11</t>
  </si>
  <si>
    <t>Naomi Vandeborght</t>
  </si>
  <si>
    <t>naomi.vandeborght@ond.vlaanderen.be</t>
  </si>
  <si>
    <t>02 553 01 10</t>
  </si>
  <si>
    <t>Damiaaninstituut C</t>
  </si>
  <si>
    <t>Pastoor Dergentlaan 220</t>
  </si>
  <si>
    <t>016-56.70.59</t>
  </si>
  <si>
    <t>Damiaaninstituut B</t>
  </si>
  <si>
    <t>GO! SIBA Aarschot</t>
  </si>
  <si>
    <t>Pastoor Dergentlaan 62</t>
  </si>
  <si>
    <t>016-55.35.20</t>
  </si>
  <si>
    <t>GO! SIMA Aarschot</t>
  </si>
  <si>
    <t>Pastoor Dergentlaan 62_A</t>
  </si>
  <si>
    <t>016-68.96.89</t>
  </si>
  <si>
    <t>Sint-Victorinstituut - Bovenbouw</t>
  </si>
  <si>
    <t>02-380.15.89</t>
  </si>
  <si>
    <t>A.E.G. - Sint-Victorinstituut</t>
  </si>
  <si>
    <t>GO! atheneum Anderlecht</t>
  </si>
  <si>
    <t>Sint-Guidostraat 73</t>
  </si>
  <si>
    <t>02-522.71.12</t>
  </si>
  <si>
    <t>COOVISecundaironderwijs</t>
  </si>
  <si>
    <t>Emile Grysonlaan 1</t>
  </si>
  <si>
    <t>02-526.56.00</t>
  </si>
  <si>
    <t>Sint-Guido-Instituut</t>
  </si>
  <si>
    <t>02-521.60.10</t>
  </si>
  <si>
    <t>Sint-Martinusscholen Asse Walfergem</t>
  </si>
  <si>
    <t>Petrus Ascanusplein 1</t>
  </si>
  <si>
    <t>02-454.06.30</t>
  </si>
  <si>
    <t>Koensborre 1</t>
  </si>
  <si>
    <t>02-452.92.82</t>
  </si>
  <si>
    <t>Sint-Martinusscholen - Middenschool</t>
  </si>
  <si>
    <t>Parklaan 17</t>
  </si>
  <si>
    <t>02-452.64.38</t>
  </si>
  <si>
    <t>Lutgardiscollege</t>
  </si>
  <si>
    <t>de Wahalaan 11</t>
  </si>
  <si>
    <t>02-672.38.67</t>
  </si>
  <si>
    <t>Sint-Jozefsinstituut - Bovenbouw</t>
  </si>
  <si>
    <t>016-56.96.44</t>
  </si>
  <si>
    <t>Sint-Jozefsinstituut - Middenschool</t>
  </si>
  <si>
    <t>Pastoor Pitetlaan 28</t>
  </si>
  <si>
    <t>016-56.81.27</t>
  </si>
  <si>
    <t>Maria Assumptalyceum ASO-TSO-BSO</t>
  </si>
  <si>
    <t>Stalkruidlaan 1</t>
  </si>
  <si>
    <t>02-268.29.77</t>
  </si>
  <si>
    <t>Ursulinenstraat 4</t>
  </si>
  <si>
    <t>02-512.03.70</t>
  </si>
  <si>
    <t>Maria-Boodschaplyceum</t>
  </si>
  <si>
    <t>Moutstraat 22</t>
  </si>
  <si>
    <t>02-506.89.20</t>
  </si>
  <si>
    <t>Hoofdstedelijk Atheneum Karel Buls</t>
  </si>
  <si>
    <t>Bonekruidlaan 88</t>
  </si>
  <si>
    <t>02-266.11.00</t>
  </si>
  <si>
    <t>Regina Pacisinstituut</t>
  </si>
  <si>
    <t>Magnolialaan 2</t>
  </si>
  <si>
    <t>02-479.28.59</t>
  </si>
  <si>
    <t>Hoofdstedelijk Instituut AnneessensFunck</t>
  </si>
  <si>
    <t>Groot Eiland 39</t>
  </si>
  <si>
    <t>02-510.07.50</t>
  </si>
  <si>
    <t>Jan-van-Ruusbroeckollege</t>
  </si>
  <si>
    <t>Forumlaan 4</t>
  </si>
  <si>
    <t>02-268.10.36</t>
  </si>
  <si>
    <t>013-33.45.84</t>
  </si>
  <si>
    <t>V.T.I. Mariëndaal</t>
  </si>
  <si>
    <t>Rozengaard z/n</t>
  </si>
  <si>
    <t>Diocesane Middenschool</t>
  </si>
  <si>
    <t>Mariëndaalstraat 44</t>
  </si>
  <si>
    <t>Regina-Caelilyceum</t>
  </si>
  <si>
    <t>Rozenlaan 45</t>
  </si>
  <si>
    <t>02-568.18.18</t>
  </si>
  <si>
    <t>Don Bosco-instituut TSO/BSO</t>
  </si>
  <si>
    <t>Stationsstraat 89</t>
  </si>
  <si>
    <t>016-61.79.70</t>
  </si>
  <si>
    <t>Don Bosco-instituut ASO</t>
  </si>
  <si>
    <t>016-61.79.60</t>
  </si>
  <si>
    <t>Middenschool Don Bosco</t>
  </si>
  <si>
    <t>Stationsstraat 91</t>
  </si>
  <si>
    <t>016-61.79.50</t>
  </si>
  <si>
    <t>Sint-Albertuscollege - Haasrode</t>
  </si>
  <si>
    <t>Geldenaaksebaan 277</t>
  </si>
  <si>
    <t>016-40.50.60</t>
  </si>
  <si>
    <t>Heilig-Hart&amp;College 3</t>
  </si>
  <si>
    <t>Parklaan 7</t>
  </si>
  <si>
    <t>02-363.80.20</t>
  </si>
  <si>
    <t>02-356.29.49</t>
  </si>
  <si>
    <t>Heilig-Hart&amp;College 2</t>
  </si>
  <si>
    <t>Heilig-Hart&amp;College 1</t>
  </si>
  <si>
    <t>Pedagogische Humaniora H. Hartinstituut</t>
  </si>
  <si>
    <t>016-39.90.51</t>
  </si>
  <si>
    <t>Heilig Hartinstituut - Technisch Onderw.</t>
  </si>
  <si>
    <t>Heilig Hartinstituut Lyceum</t>
  </si>
  <si>
    <t>Sint-Pieterscollege</t>
  </si>
  <si>
    <t>02-426.85.15</t>
  </si>
  <si>
    <t>KOBOS Secundair II</t>
  </si>
  <si>
    <t>Veldstraat 11</t>
  </si>
  <si>
    <t>015-71.93.70</t>
  </si>
  <si>
    <t>KOBOS Secundair III</t>
  </si>
  <si>
    <t>015-71.14.42</t>
  </si>
  <si>
    <t>Sint-Michielsinstituut</t>
  </si>
  <si>
    <t>Tremelobaan 4</t>
  </si>
  <si>
    <t>015-51.10.35</t>
  </si>
  <si>
    <t>GO! technisch atheneum Keerbergen</t>
  </si>
  <si>
    <t>Molenstraat 2</t>
  </si>
  <si>
    <t>015-51.25.94</t>
  </si>
  <si>
    <t>Heilig Hartinstituut Kessel-Lo</t>
  </si>
  <si>
    <t>Jozef Pierrestraat 56</t>
  </si>
  <si>
    <t>016-25.22.51</t>
  </si>
  <si>
    <t>Sancta Mariainstituut</t>
  </si>
  <si>
    <t>Heerweg 77</t>
  </si>
  <si>
    <t>02-356.68.68</t>
  </si>
  <si>
    <t>Miniemeninstituut</t>
  </si>
  <si>
    <t>Diestsestraat 163</t>
  </si>
  <si>
    <t>016-31.90.00</t>
  </si>
  <si>
    <t>Vrije Technische School Leuven</t>
  </si>
  <si>
    <t>Dekenstraat 3</t>
  </si>
  <si>
    <t>016-31.97.70</t>
  </si>
  <si>
    <t>De Wijnpers - Provinciaal onderw. Leuven</t>
  </si>
  <si>
    <t>Mechelsevest 72</t>
  </si>
  <si>
    <t>016-23.69.51</t>
  </si>
  <si>
    <t>Herestraat 49</t>
  </si>
  <si>
    <t>016-23.07.66</t>
  </si>
  <si>
    <t>Minderbroedersstraat 13</t>
  </si>
  <si>
    <t>016-22.44.64</t>
  </si>
  <si>
    <t>Heilige-Drievuldigheidscollege</t>
  </si>
  <si>
    <t>Oude Markt 28</t>
  </si>
  <si>
    <t>016-22.27.92</t>
  </si>
  <si>
    <t>Vrije Middenschool Leuven</t>
  </si>
  <si>
    <t>016-31.97.71</t>
  </si>
  <si>
    <t>Virgo Sapiensinstituut</t>
  </si>
  <si>
    <t>Heldenplein 6</t>
  </si>
  <si>
    <t>052-30.14.19</t>
  </si>
  <si>
    <t>Daalkouter 30</t>
  </si>
  <si>
    <t>052-30.98.24</t>
  </si>
  <si>
    <t>Gemeentelijk Instituut voor Sec. Onderw.</t>
  </si>
  <si>
    <t>Watermolenstraat 33</t>
  </si>
  <si>
    <t>02-251.53.50</t>
  </si>
  <si>
    <t>Sint-Donatusinstituut</t>
  </si>
  <si>
    <t>Marktstraat 1</t>
  </si>
  <si>
    <t>052-37.39.67</t>
  </si>
  <si>
    <t>Gemeentelijke Technische &amp; Beroepsschool</t>
  </si>
  <si>
    <t>Stationsstraat 55</t>
  </si>
  <si>
    <t>052-37.16.47</t>
  </si>
  <si>
    <t>Gemeentelijke Technische Tuinbouwschool</t>
  </si>
  <si>
    <t>Molenbaan 54</t>
  </si>
  <si>
    <t>052-37.27.37</t>
  </si>
  <si>
    <t>Sint-Donatusinstituut - Middenschool</t>
  </si>
  <si>
    <t>Dendermondestraat 26</t>
  </si>
  <si>
    <t>052-37.06.00</t>
  </si>
  <si>
    <t>Imelda-Instituut</t>
  </si>
  <si>
    <t>Picardstraat 170</t>
  </si>
  <si>
    <t>02-511.06.53</t>
  </si>
  <si>
    <t>Vrij Katholiek Onderwijs Opwijk</t>
  </si>
  <si>
    <t>Karenveldstraat 23</t>
  </si>
  <si>
    <t>052-35.71.22</t>
  </si>
  <si>
    <t>Vrij Kath. Ond. Opwijk - Middenschool</t>
  </si>
  <si>
    <t>052-35.71.21</t>
  </si>
  <si>
    <t>Gemeentelijk Instituut voor Techn. Ond.</t>
  </si>
  <si>
    <t>Stationsplein 4</t>
  </si>
  <si>
    <t>02-687.84.19</t>
  </si>
  <si>
    <t>Montfortaans Seminarie</t>
  </si>
  <si>
    <t>Aarschotsesteenweg 39</t>
  </si>
  <si>
    <t>016-35.91.20</t>
  </si>
  <si>
    <t>Onze-Lieve-Vrouwinstituut</t>
  </si>
  <si>
    <t>Statiestraat 37</t>
  </si>
  <si>
    <t>02-582.13.11</t>
  </si>
  <si>
    <t>Katholiek Sec. Ond. Ternat - Sint-Angela</t>
  </si>
  <si>
    <t>Statiestraat 35</t>
  </si>
  <si>
    <t>02-582.15.38</t>
  </si>
  <si>
    <t>02-766.53.62</t>
  </si>
  <si>
    <t>Provinciaal Instituut voor Secundair Ond</t>
  </si>
  <si>
    <t>Alexianenweg 2</t>
  </si>
  <si>
    <t>016-81.45.11</t>
  </si>
  <si>
    <t>Sint-Angela-Instituut</t>
  </si>
  <si>
    <t>Kruineikestraat 5</t>
  </si>
  <si>
    <t>016-60.19.50</t>
  </si>
  <si>
    <t>Het College</t>
  </si>
  <si>
    <t>Mechelsestraat 7</t>
  </si>
  <si>
    <t>02-257.10.40</t>
  </si>
  <si>
    <t>02-254.88.20</t>
  </si>
  <si>
    <t>TechnOV</t>
  </si>
  <si>
    <t>Zennelaan 51_53</t>
  </si>
  <si>
    <t>02-251.34.28</t>
  </si>
  <si>
    <t>02-771.08.69</t>
  </si>
  <si>
    <t>Sint-Jozefscollege</t>
  </si>
  <si>
    <t>Woluwelaan 20</t>
  </si>
  <si>
    <t>02-761.03.80</t>
  </si>
  <si>
    <t>Guldendallaan 90</t>
  </si>
  <si>
    <t>02-771.99.62</t>
  </si>
  <si>
    <t>Sint-Tarcisiusinstituut</t>
  </si>
  <si>
    <t>Predikherenstraat 1</t>
  </si>
  <si>
    <t>011-78.13.71</t>
  </si>
  <si>
    <t>Sint-Leonardusinstituut</t>
  </si>
  <si>
    <t>Bethaniastraat 1_A</t>
  </si>
  <si>
    <t>011-78.12.82</t>
  </si>
  <si>
    <t>Bovenbouw Sint-Gertrudis</t>
  </si>
  <si>
    <t>Molenbergstraat 25</t>
  </si>
  <si>
    <t>011-88.17.55</t>
  </si>
  <si>
    <t>Middenschool Sint-Gertrudis</t>
  </si>
  <si>
    <t>Groenendael 2_A</t>
  </si>
  <si>
    <t>011-88.35.02</t>
  </si>
  <si>
    <t>Immaculata Maria Instituut</t>
  </si>
  <si>
    <t>Kapelleweide 5</t>
  </si>
  <si>
    <t>054-32.31.01</t>
  </si>
  <si>
    <t>Sint-Janscollege</t>
  </si>
  <si>
    <t>Waversesteenweg 1</t>
  </si>
  <si>
    <t>016-76.62.71</t>
  </si>
  <si>
    <t>Sint-Paulusschool campus Sint-Vincentius</t>
  </si>
  <si>
    <t>Kerkstraat 86</t>
  </si>
  <si>
    <t>056-69.45.30</t>
  </si>
  <si>
    <t>Jessica Asselman</t>
  </si>
  <si>
    <t>02 553 01 07</t>
  </si>
  <si>
    <t>Sint-Paulusschool campus Sint-Jan B. 2</t>
  </si>
  <si>
    <t>056-64.42.12</t>
  </si>
  <si>
    <t>Sint-Paulusschool campus Sint-Jan B. 1</t>
  </si>
  <si>
    <t>Sint-Lutgartinstituut</t>
  </si>
  <si>
    <t>Rollebaanstraat 10</t>
  </si>
  <si>
    <t>050-78.11.70</t>
  </si>
  <si>
    <t>Sint-Jozef Sint-Pieter</t>
  </si>
  <si>
    <t>050-41.79.91</t>
  </si>
  <si>
    <t>Zilverstraat 26</t>
  </si>
  <si>
    <t>050-33.19.43</t>
  </si>
  <si>
    <t>Vrij Technisch Instituut Brugge</t>
  </si>
  <si>
    <t>050-33.35.02</t>
  </si>
  <si>
    <t>Technisch Instituut Heilige Familie</t>
  </si>
  <si>
    <t>Oude Zak 38</t>
  </si>
  <si>
    <t>050-44.59.59</t>
  </si>
  <si>
    <t>Hotel- en Toerismeschool Spermalie</t>
  </si>
  <si>
    <t>Snaggaardstraat 15</t>
  </si>
  <si>
    <t>050-33.52.19</t>
  </si>
  <si>
    <t>Sint-Franciscus-Xaveriusinstituut</t>
  </si>
  <si>
    <t>Sint-Andreasinstituut</t>
  </si>
  <si>
    <t>050-47.09.47</t>
  </si>
  <si>
    <t>Sint-Jozefsinstituut - ASO</t>
  </si>
  <si>
    <t>Noordzandstraat 76</t>
  </si>
  <si>
    <t>050-47.17.17</t>
  </si>
  <si>
    <t>Onze-Lieve-Vrouwecollege</t>
  </si>
  <si>
    <t>Collegestraat 24</t>
  </si>
  <si>
    <t>050-35.26.10</t>
  </si>
  <si>
    <t>Abdijschool van Zevenkerken</t>
  </si>
  <si>
    <t>Zevenkerken 4</t>
  </si>
  <si>
    <t>050-40.61.97</t>
  </si>
  <si>
    <t>Onze-Lieve-Vrouw-Hemelvaart Instituut</t>
  </si>
  <si>
    <t>050-40.68.70</t>
  </si>
  <si>
    <t>Sint-Andreaslyceum</t>
  </si>
  <si>
    <t>MAST</t>
  </si>
  <si>
    <t>Veldstraat 2</t>
  </si>
  <si>
    <t>050-40.45.00</t>
  </si>
  <si>
    <t>Hotelschool Ter Groene Poorte</t>
  </si>
  <si>
    <t>Spoorwegstraat 14</t>
  </si>
  <si>
    <t>050-40.30.20</t>
  </si>
  <si>
    <t>Vrij Handels- en Sportinst. St.-Michiels</t>
  </si>
  <si>
    <t>050-40.68.68</t>
  </si>
  <si>
    <t>'T SAAM</t>
  </si>
  <si>
    <t>Wilgendijk 30</t>
  </si>
  <si>
    <t>051-50.00.75</t>
  </si>
  <si>
    <t>Cardijnlaan 2</t>
  </si>
  <si>
    <t>051-50.10.27</t>
  </si>
  <si>
    <t>Sint-Godelievecollege</t>
  </si>
  <si>
    <t>St-Jans-Gasthuisstraat 20</t>
  </si>
  <si>
    <t>059-27.08.80</t>
  </si>
  <si>
    <t>Guldensporencollege 8</t>
  </si>
  <si>
    <t>Beekstraat 21</t>
  </si>
  <si>
    <t>056-41.27.93</t>
  </si>
  <si>
    <t>Spes Nostra 2</t>
  </si>
  <si>
    <t>056-35.39.54</t>
  </si>
  <si>
    <t>Spes Nostra 1</t>
  </si>
  <si>
    <t>056-35.39.53</t>
  </si>
  <si>
    <t>VTI Ieper</t>
  </si>
  <si>
    <t>Augustijnenstraat 58</t>
  </si>
  <si>
    <t>057-20.12.13</t>
  </si>
  <si>
    <t>Heilige Familie Ieper</t>
  </si>
  <si>
    <t>Eigenheerdstraat 8</t>
  </si>
  <si>
    <t>057-20.05.41</t>
  </si>
  <si>
    <t>Immaculata Ieper</t>
  </si>
  <si>
    <t>Rijselstraat 83</t>
  </si>
  <si>
    <t>057-20.45.74</t>
  </si>
  <si>
    <t>Lyceum Ieper</t>
  </si>
  <si>
    <t>057-20.00.62</t>
  </si>
  <si>
    <t>College Ieper</t>
  </si>
  <si>
    <t>Gezelleplein 11</t>
  </si>
  <si>
    <t>057-20.05.59</t>
  </si>
  <si>
    <t>Prizma - Middenschool Ingelmunster</t>
  </si>
  <si>
    <t>051-30.96.65</t>
  </si>
  <si>
    <t>Prizma - Campus VTI</t>
  </si>
  <si>
    <t>Italianenlaan 30</t>
  </si>
  <si>
    <t>051-33.65.30</t>
  </si>
  <si>
    <t>Prizma - Campus IdP</t>
  </si>
  <si>
    <t>Dirk Martenslaan 16</t>
  </si>
  <si>
    <t>051-33.79.10</t>
  </si>
  <si>
    <t>Prizma - Campus College</t>
  </si>
  <si>
    <t>Burgemeester Vandenbogaerdelaan 53</t>
  </si>
  <si>
    <t>051-33.59.33</t>
  </si>
  <si>
    <t>Prizma - Middenschool Izegem 1</t>
  </si>
  <si>
    <t>Kasteelstraat 28</t>
  </si>
  <si>
    <t>051-30.42.25</t>
  </si>
  <si>
    <t>Sint-Jozefsinstituut Lyceum</t>
  </si>
  <si>
    <t>Van Rysselberghestraat 12</t>
  </si>
  <si>
    <t>050-60.23.03</t>
  </si>
  <si>
    <t>Sint-Bernardusinstituut</t>
  </si>
  <si>
    <t>Sportlaan 4</t>
  </si>
  <si>
    <t>050-60.79.27</t>
  </si>
  <si>
    <t>Instituut Sint-Martinus</t>
  </si>
  <si>
    <t>Ichtegemstraat 14_2</t>
  </si>
  <si>
    <t>051-58.85.45</t>
  </si>
  <si>
    <t>Hotelschool Ter Duinen</t>
  </si>
  <si>
    <t>Houtsaegerlaan 40</t>
  </si>
  <si>
    <t>058-51.11.98</t>
  </si>
  <si>
    <t>Margareta-Maria-Instituut - TSO-BSO</t>
  </si>
  <si>
    <t>Handzamestraat 18</t>
  </si>
  <si>
    <t>051-56.77.33</t>
  </si>
  <si>
    <t>Margareta-Maria-Inst. - ASO</t>
  </si>
  <si>
    <t>Don Boscocollege</t>
  </si>
  <si>
    <t>Don Boscolaan 30</t>
  </si>
  <si>
    <t>056-26.50.50</t>
  </si>
  <si>
    <t>RHIZO 1</t>
  </si>
  <si>
    <t>056-82.82.10</t>
  </si>
  <si>
    <t>RHIZO 3</t>
  </si>
  <si>
    <t>Deken Camerlyncklaan 76</t>
  </si>
  <si>
    <t>056-82.82.50</t>
  </si>
  <si>
    <t>Spes Nostra Instituut</t>
  </si>
  <si>
    <t>Koning Albertstraat 50</t>
  </si>
  <si>
    <t>056-72.74.04</t>
  </si>
  <si>
    <t>Prizma - Middenschool Lendelede</t>
  </si>
  <si>
    <t>Dorpsplein 2</t>
  </si>
  <si>
    <t>051-30.20.53</t>
  </si>
  <si>
    <t>Technisch Instituut Sint-Lucas</t>
  </si>
  <si>
    <t>Oude Leielaan 15</t>
  </si>
  <si>
    <t>056-51.12.63</t>
  </si>
  <si>
    <t>Sint-Aloysiuscollege</t>
  </si>
  <si>
    <t>Grote Markt 13</t>
  </si>
  <si>
    <t>056-51.13.32</t>
  </si>
  <si>
    <t>Sportschool Meulebeke</t>
  </si>
  <si>
    <t>Ingelmunstersteenweg 1_A</t>
  </si>
  <si>
    <t>051-48.88.91</t>
  </si>
  <si>
    <t>Land- en Tuinbouwinstituut</t>
  </si>
  <si>
    <t>Bruggestraat 190</t>
  </si>
  <si>
    <t>050-35.09.84</t>
  </si>
  <si>
    <t>GO! Ensorinstituut Oostende</t>
  </si>
  <si>
    <t>Generaal Jungbluthlaan 4</t>
  </si>
  <si>
    <t>059-50.09.31</t>
  </si>
  <si>
    <t>Steensedijk 151</t>
  </si>
  <si>
    <t>059-50.89.70</t>
  </si>
  <si>
    <t>College Petrus &amp; Paulus</t>
  </si>
  <si>
    <t>Vindictivelaan 9</t>
  </si>
  <si>
    <t>059-70.10.22</t>
  </si>
  <si>
    <t>Stuiverstraat 108</t>
  </si>
  <si>
    <t>059-55.64.74</t>
  </si>
  <si>
    <t>Sint-Jozef</t>
  </si>
  <si>
    <t>Alfons Pieterslaan 21</t>
  </si>
  <si>
    <t>059-80.24.23</t>
  </si>
  <si>
    <t>Middenschool Sint-Pieters</t>
  </si>
  <si>
    <t>Kortrijksestraat 47</t>
  </si>
  <si>
    <t>050-82.68.22</t>
  </si>
  <si>
    <t>Immaculata-instituut</t>
  </si>
  <si>
    <t>Koninklijke Baan 28</t>
  </si>
  <si>
    <t>058-41.15.79</t>
  </si>
  <si>
    <t>Sint-Janscollege 2</t>
  </si>
  <si>
    <t>Burgemeester Bertenplein 32</t>
  </si>
  <si>
    <t>057-33.31.39</t>
  </si>
  <si>
    <t>Boeschepestraat 44</t>
  </si>
  <si>
    <t>057-34.65.50</t>
  </si>
  <si>
    <t>Burgerschool</t>
  </si>
  <si>
    <t>Kattenstraat 7</t>
  </si>
  <si>
    <t>051-26.46.66</t>
  </si>
  <si>
    <t>VABI</t>
  </si>
  <si>
    <t>Zuidstraat 27</t>
  </si>
  <si>
    <t>051-26.47.14</t>
  </si>
  <si>
    <t>HBO Verpleegkunde Ic Dien</t>
  </si>
  <si>
    <t>Westlaan 99</t>
  </si>
  <si>
    <t>051-20.73.54</t>
  </si>
  <si>
    <t>SJI</t>
  </si>
  <si>
    <t>Kroonstraat 19</t>
  </si>
  <si>
    <t>051-40.03.30</t>
  </si>
  <si>
    <t>Regina Pacis</t>
  </si>
  <si>
    <t>Patersdreef 5</t>
  </si>
  <si>
    <t>051-40.40.17</t>
  </si>
  <si>
    <t>Vrij Technisch Instituut</t>
  </si>
  <si>
    <t>Grote Hulststraat 28</t>
  </si>
  <si>
    <t>051-40.05.68</t>
  </si>
  <si>
    <t>Technisch Instituut Sint-Vincentius</t>
  </si>
  <si>
    <t>Spinneschoolstraat 10</t>
  </si>
  <si>
    <t>050-22.03.00</t>
  </si>
  <si>
    <t>Vrij Land- en Tuinbouwinstituut</t>
  </si>
  <si>
    <t>Conscienceplein 12</t>
  </si>
  <si>
    <t>050-23.15.14</t>
  </si>
  <si>
    <t>Sint-Jozefsinstituut-College</t>
  </si>
  <si>
    <t>050-23.15.10</t>
  </si>
  <si>
    <t>V.T.I. Sint-Aloysius</t>
  </si>
  <si>
    <t>Papebrugstraat 8_A</t>
  </si>
  <si>
    <t>050-23.15.15</t>
  </si>
  <si>
    <t>V.T.I. Veurne</t>
  </si>
  <si>
    <t>Ieperse Steenweg 90</t>
  </si>
  <si>
    <t>058-31.15.09</t>
  </si>
  <si>
    <t>Bissch. College Onbevlekte Ontvangenis</t>
  </si>
  <si>
    <t>Karel Coggelaan 8</t>
  </si>
  <si>
    <t>058-31.14.74</t>
  </si>
  <si>
    <t>Annuntiata-Instituut</t>
  </si>
  <si>
    <t>Vleeshouwersstraat 22</t>
  </si>
  <si>
    <t>058-31.13.45</t>
  </si>
  <si>
    <t>Sint-Paulusschool campus College 3</t>
  </si>
  <si>
    <t>Stationsstraat 85</t>
  </si>
  <si>
    <t>056-60.17.07</t>
  </si>
  <si>
    <t>Sint-Paulusschool campus VTI 1</t>
  </si>
  <si>
    <t>Toekomststraat 75</t>
  </si>
  <si>
    <t>056-60.14.62</t>
  </si>
  <si>
    <t>Sint-Paulusschool campus Hemelvaart 2</t>
  </si>
  <si>
    <t>Keukeldam 17</t>
  </si>
  <si>
    <t>056-60.63.43</t>
  </si>
  <si>
    <t>Sint-Paulusschool campus College 1</t>
  </si>
  <si>
    <t>Sint-Paulusschool campus Hemelvaart 1</t>
  </si>
  <si>
    <t>Vives Waregem-Tielt</t>
  </si>
  <si>
    <t>Vijfseweg 2</t>
  </si>
  <si>
    <t>056-60.24.68</t>
  </si>
  <si>
    <t>Pastoor Staelensstraat 4</t>
  </si>
  <si>
    <t>050-20.96.15</t>
  </si>
  <si>
    <t>DVM Handels-, Techn. en Beroepsonderwijs</t>
  </si>
  <si>
    <t>053-72.96.80</t>
  </si>
  <si>
    <t>Sint-Augustinusinstituut</t>
  </si>
  <si>
    <t>Leopoldlaan 9</t>
  </si>
  <si>
    <t>053-70.33.79</t>
  </si>
  <si>
    <t>Pontstraat 7</t>
  </si>
  <si>
    <t>053-79.04.41</t>
  </si>
  <si>
    <t>DVM - Humaniora</t>
  </si>
  <si>
    <t>Onderwijsstraat 2</t>
  </si>
  <si>
    <t>053-60.58.50</t>
  </si>
  <si>
    <t>Sint-Maarteninstituut 3</t>
  </si>
  <si>
    <t>053-76.95.70</t>
  </si>
  <si>
    <t>Sint-Jorisinstituut</t>
  </si>
  <si>
    <t>03-740.03.30</t>
  </si>
  <si>
    <t>Europalaan 1</t>
  </si>
  <si>
    <t>03-750.19.00</t>
  </si>
  <si>
    <t>Sint-Vincentiuscollege</t>
  </si>
  <si>
    <t>Kloosterstraat 15</t>
  </si>
  <si>
    <t>052-33.30.09</t>
  </si>
  <si>
    <t>V.T.I. Deinze</t>
  </si>
  <si>
    <t>Leon Declercqstraat 1</t>
  </si>
  <si>
    <t>09-381.60.80</t>
  </si>
  <si>
    <t>Leiepoort Deinze campus Sint-Theresia</t>
  </si>
  <si>
    <t>Gentpoortstraat 37</t>
  </si>
  <si>
    <t>09-381.51.21</t>
  </si>
  <si>
    <t>Óscar Romerocollege 2</t>
  </si>
  <si>
    <t>Kerkstraat 60</t>
  </si>
  <si>
    <t>052-25.88.79</t>
  </si>
  <si>
    <t>Óscar Romerocollege 3</t>
  </si>
  <si>
    <t>052-21.17.96</t>
  </si>
  <si>
    <t>Óscar Romerocollege 4</t>
  </si>
  <si>
    <t>Óscar Romerocollege 5</t>
  </si>
  <si>
    <t>O.-L.-V.-ten-Doorn</t>
  </si>
  <si>
    <t>09-377.13.26</t>
  </si>
  <si>
    <t>Richtpunt Campus Eeklo</t>
  </si>
  <si>
    <t>Roze 131</t>
  </si>
  <si>
    <t>09-370.73.73</t>
  </si>
  <si>
    <t>Sint-Leoinstituut</t>
  </si>
  <si>
    <t>Sint-Annainstituut</t>
  </si>
  <si>
    <t>VLOT!</t>
  </si>
  <si>
    <t>Eksaarde-dorp 1_A</t>
  </si>
  <si>
    <t>09-346.81.50</t>
  </si>
  <si>
    <t>Sint-Franciscus Evergem</t>
  </si>
  <si>
    <t>Schepenhuisstraat 4</t>
  </si>
  <si>
    <t>09-253.71.76</t>
  </si>
  <si>
    <t>Sint-Catharinacollege2</t>
  </si>
  <si>
    <t>Kleine Karmelietenstraat 3</t>
  </si>
  <si>
    <t>054-43.30.82</t>
  </si>
  <si>
    <t>Sint-Catharinacollege1</t>
  </si>
  <si>
    <t>Collegestraat 11</t>
  </si>
  <si>
    <t>054-41.24.37</t>
  </si>
  <si>
    <t>054-41.24.12</t>
  </si>
  <si>
    <t>Richtpunt campus Gent Henleykaai</t>
  </si>
  <si>
    <t>Henleykaai 83</t>
  </si>
  <si>
    <t>09-267.12.10</t>
  </si>
  <si>
    <t>Richtpunt campus Gent Godshuizenlaan</t>
  </si>
  <si>
    <t>09-267.12.60</t>
  </si>
  <si>
    <t>Hoger Technisch Instituut Sint-Antonius</t>
  </si>
  <si>
    <t>Holstraat 66</t>
  </si>
  <si>
    <t>09-235.04.20</t>
  </si>
  <si>
    <t>Hotelschool Gent</t>
  </si>
  <si>
    <t>Lange Violettestraat 12</t>
  </si>
  <si>
    <t>Sint-Lievenscollege Business</t>
  </si>
  <si>
    <t>Steendam 27</t>
  </si>
  <si>
    <t>09-225.89.07</t>
  </si>
  <si>
    <t>Vrij Instituut voor Sec. Onderwijs -Gent</t>
  </si>
  <si>
    <t>Industrieweg 230</t>
  </si>
  <si>
    <t>09-216.36.36</t>
  </si>
  <si>
    <t>Sint-Pietersinstituut bovenbouw</t>
  </si>
  <si>
    <t>Koning Albertlaan 70</t>
  </si>
  <si>
    <t>09-222.14.52</t>
  </si>
  <si>
    <t>Sint-Barbaracollege</t>
  </si>
  <si>
    <t>Savaanstraat 33</t>
  </si>
  <si>
    <t>09-235.72.50</t>
  </si>
  <si>
    <t>Sint-Bavohumaniora</t>
  </si>
  <si>
    <t>Reep 4</t>
  </si>
  <si>
    <t>09-267.96.11</t>
  </si>
  <si>
    <t>Humaniora Nieuwen Bosch</t>
  </si>
  <si>
    <t>Lange Violettestraat 65</t>
  </si>
  <si>
    <t>09-223.96.08</t>
  </si>
  <si>
    <t>Instituut vr Verpleegk. Sint-Vincentius</t>
  </si>
  <si>
    <t>Molenaarsstraat 30</t>
  </si>
  <si>
    <t>09-235.82.40</t>
  </si>
  <si>
    <t>IVG School</t>
  </si>
  <si>
    <t>Instituut Sint-Vincentius a Paulo</t>
  </si>
  <si>
    <t>Pachthofstraat 3</t>
  </si>
  <si>
    <t>053-72.93.40</t>
  </si>
  <si>
    <t>Richtpunt Campus Hamme</t>
  </si>
  <si>
    <t>Meulenbroekstraat 15</t>
  </si>
  <si>
    <t>052-47.83.54</t>
  </si>
  <si>
    <t>KOHa Sint-Jozef</t>
  </si>
  <si>
    <t>Jagerstraat 5</t>
  </si>
  <si>
    <t>052-47.92.84</t>
  </si>
  <si>
    <t>KOHa Heilig Hart</t>
  </si>
  <si>
    <t>052-47.24.81</t>
  </si>
  <si>
    <t>Sint-Paulusinstituut</t>
  </si>
  <si>
    <t>Burgemeester Matthysstraat 5</t>
  </si>
  <si>
    <t>053-62.33.82</t>
  </si>
  <si>
    <t>Prosper Thuysbaertlaan 1</t>
  </si>
  <si>
    <t>09-348.17.09</t>
  </si>
  <si>
    <t>Markt 48</t>
  </si>
  <si>
    <t>09-340.57.70</t>
  </si>
  <si>
    <t>09-348.61.39</t>
  </si>
  <si>
    <t>Virgo Sapientiae Instituut</t>
  </si>
  <si>
    <t>050-72.98.82</t>
  </si>
  <si>
    <t>Visitatie</t>
  </si>
  <si>
    <t>Zandloperstraat 8</t>
  </si>
  <si>
    <t>09-226.76.83</t>
  </si>
  <si>
    <t>Sint-Franciscusinstituut</t>
  </si>
  <si>
    <t>Tuinstraat 105</t>
  </si>
  <si>
    <t>09-230.79.11</t>
  </si>
  <si>
    <t>College der Paters Jozefieten</t>
  </si>
  <si>
    <t>Sint-Jozefschool</t>
  </si>
  <si>
    <t>Kloosterstraat 31</t>
  </si>
  <si>
    <t>053-83.22.98</t>
  </si>
  <si>
    <t>GO! atheneum Merelbeke</t>
  </si>
  <si>
    <t>Potaardeberg 59</t>
  </si>
  <si>
    <t>09-230.76.96</t>
  </si>
  <si>
    <t>Onderwijslaan 4</t>
  </si>
  <si>
    <t>054-31.06.60</t>
  </si>
  <si>
    <t>Bernardusscholen 6</t>
  </si>
  <si>
    <t>Hoogstraat 30</t>
  </si>
  <si>
    <t>055-31.33.63</t>
  </si>
  <si>
    <t>Bernardusscholen 4</t>
  </si>
  <si>
    <t>055-23.22.10</t>
  </si>
  <si>
    <t>Bernardusscholen 5</t>
  </si>
  <si>
    <t>055-33.46.80</t>
  </si>
  <si>
    <t>Bernardusscholen 1</t>
  </si>
  <si>
    <t>055-33.46.70</t>
  </si>
  <si>
    <t>Bernardusscholen 2</t>
  </si>
  <si>
    <t>Richtpunt campus Oudenaarde</t>
  </si>
  <si>
    <t>Minderbroedersstraat 6</t>
  </si>
  <si>
    <t>055-31.32.87</t>
  </si>
  <si>
    <t>Kortrijksesteenweg 1025</t>
  </si>
  <si>
    <t>09-221.31.11</t>
  </si>
  <si>
    <t>055-42.60.16</t>
  </si>
  <si>
    <t>weTech academy</t>
  </si>
  <si>
    <t>Breedstraat 152</t>
  </si>
  <si>
    <t>03-777.07.06</t>
  </si>
  <si>
    <t>PORTUS berkenboom</t>
  </si>
  <si>
    <t>Kalkstraat 26</t>
  </si>
  <si>
    <t>03-760.41.00</t>
  </si>
  <si>
    <t>Sint-Carolus Secundair Onderwijs</t>
  </si>
  <si>
    <t>Hospitaalstraat 2</t>
  </si>
  <si>
    <t>03-780.51.23</t>
  </si>
  <si>
    <t>Broederscholen Hiëronymus 2</t>
  </si>
  <si>
    <t>Weverstraat 23</t>
  </si>
  <si>
    <t>03-760.10.90</t>
  </si>
  <si>
    <t>Broederscholen Hiëronymus 1</t>
  </si>
  <si>
    <t>03-780.92.00</t>
  </si>
  <si>
    <t>Instituut Heilige Familie - Secundair</t>
  </si>
  <si>
    <t>Hofstraat 15</t>
  </si>
  <si>
    <t>03-776.68.38</t>
  </si>
  <si>
    <t>Sint-Jozef - Klein-Seminarie</t>
  </si>
  <si>
    <t>03-780.71.50</t>
  </si>
  <si>
    <t>Onze-Lieve-Vrouw-Presentatie sec ond</t>
  </si>
  <si>
    <t>03-760.08.60</t>
  </si>
  <si>
    <t>Berkenboom Humaniora</t>
  </si>
  <si>
    <t>Kleine Peperstraat 16</t>
  </si>
  <si>
    <t>03-760.41.20</t>
  </si>
  <si>
    <t>Onze-Lieve-Vrouw-Presentatie SecundOnd 1</t>
  </si>
  <si>
    <t>Cooppallaan 128</t>
  </si>
  <si>
    <t>09-369.20.72</t>
  </si>
  <si>
    <t>Mariagaard</t>
  </si>
  <si>
    <t>Oosterzelesteenweg 80</t>
  </si>
  <si>
    <t>09-365.73.00</t>
  </si>
  <si>
    <t>OLVI-PIUS X Collegestraat</t>
  </si>
  <si>
    <t>052-44.41.99</t>
  </si>
  <si>
    <t>OLVI-PIUS X Kapellestraat</t>
  </si>
  <si>
    <t>Kapellestraat 7</t>
  </si>
  <si>
    <t>052-44.92.26</t>
  </si>
  <si>
    <t>Onze-Lieve-Vrouwcollege I</t>
  </si>
  <si>
    <t>Ooststraat 44</t>
  </si>
  <si>
    <t>09-360.13.07</t>
  </si>
  <si>
    <t>Sabina van Beierenlaan 35</t>
  </si>
  <si>
    <t>09-360.19.93</t>
  </si>
  <si>
    <t>Grotesteenweg-Noord 113</t>
  </si>
  <si>
    <t>09-221.46.48</t>
  </si>
  <si>
    <t>Instituut Stella Matutina</t>
  </si>
  <si>
    <t>Groenstraat 15</t>
  </si>
  <si>
    <t>055-42.30.67</t>
  </si>
  <si>
    <t>Spectrumcollege Beringen Bovenbouw S</t>
  </si>
  <si>
    <t>Bogaarsveldstraat 13</t>
  </si>
  <si>
    <t>011-49.34.00</t>
  </si>
  <si>
    <t>Spectrumcollege Beringen Bovenbouw E</t>
  </si>
  <si>
    <t>Spectrumcollege Beringen Bovenbouw D</t>
  </si>
  <si>
    <t>Spectrumcollege Beringen Middenschool</t>
  </si>
  <si>
    <t>Bogaarsveldstraat 14</t>
  </si>
  <si>
    <t>Technisch Instituut Sint-Jozef</t>
  </si>
  <si>
    <t>Wijerstraat 28</t>
  </si>
  <si>
    <t>089-41.17.60</t>
  </si>
  <si>
    <t>Sint-Augustinusinstituut BSO/TSO</t>
  </si>
  <si>
    <t>Sint-Jacobstraat 12</t>
  </si>
  <si>
    <t>089-46.19.26</t>
  </si>
  <si>
    <t>Middenschool Heilig Hartinstituut</t>
  </si>
  <si>
    <t>Sint-Jacobstraat 10</t>
  </si>
  <si>
    <t>089-46.91.70</t>
  </si>
  <si>
    <t>Provinciale Secundaire School</t>
  </si>
  <si>
    <t>Stationsstraat 36</t>
  </si>
  <si>
    <t>011-35.04.21</t>
  </si>
  <si>
    <t>Provinciale Middenschool</t>
  </si>
  <si>
    <t>011-35.04.20</t>
  </si>
  <si>
    <t>Stedelijke Humaniora</t>
  </si>
  <si>
    <t>Europalaan 10</t>
  </si>
  <si>
    <t>089-79.08.66</t>
  </si>
  <si>
    <t>Instituut Maria Koningin</t>
  </si>
  <si>
    <t>Rijksweg 168</t>
  </si>
  <si>
    <t>089-75.60.84</t>
  </si>
  <si>
    <t>Atlas College Genk 6</t>
  </si>
  <si>
    <t>Collegelaan 19</t>
  </si>
  <si>
    <t>089-33.36.00</t>
  </si>
  <si>
    <t>Don Bosco Genk</t>
  </si>
  <si>
    <t>Berm 12</t>
  </si>
  <si>
    <t>089-35.24.16</t>
  </si>
  <si>
    <t>WICO - 039073</t>
  </si>
  <si>
    <t>Collegestraat 27</t>
  </si>
  <si>
    <t>011-44.02.00</t>
  </si>
  <si>
    <t>Provinciale Middenschool Hasselt</t>
  </si>
  <si>
    <t>Gouverneur Verwilghensingel 1_A</t>
  </si>
  <si>
    <t>011-26.72.51</t>
  </si>
  <si>
    <t>Hast Katholiek Onderwijs Hasselt</t>
  </si>
  <si>
    <t>Kleine Breemstraat 7</t>
  </si>
  <si>
    <t>011-25.33.58</t>
  </si>
  <si>
    <t>HastKatholiekOnderwijsHasselt</t>
  </si>
  <si>
    <t>Provinciale Handelsschool Hasselt</t>
  </si>
  <si>
    <t>Gouverneur Verwilghensingel 1</t>
  </si>
  <si>
    <t>011-26.72.11</t>
  </si>
  <si>
    <t>Humaniora Kindsheid Jesu</t>
  </si>
  <si>
    <t>Kempische steenweg 400</t>
  </si>
  <si>
    <t>011-27.84.60</t>
  </si>
  <si>
    <t>Don Bosco-College</t>
  </si>
  <si>
    <t>Don Boscostraat 72</t>
  </si>
  <si>
    <t>011-73.40.27</t>
  </si>
  <si>
    <t>Don Boscostraat 6</t>
  </si>
  <si>
    <t>011-52.14.19</t>
  </si>
  <si>
    <t>Sint-Martinusscholen 039313</t>
  </si>
  <si>
    <t>Sint-Truidersteenweg 18</t>
  </si>
  <si>
    <t>013-55.13.13</t>
  </si>
  <si>
    <t>Sint-Martinusscholen 039321</t>
  </si>
  <si>
    <t>Mosa-RT Instituut H. Graf</t>
  </si>
  <si>
    <t>089-56.30.59</t>
  </si>
  <si>
    <t>Pyxiscollege3</t>
  </si>
  <si>
    <t>Stationsstraat 232</t>
  </si>
  <si>
    <t>089-71.41.29</t>
  </si>
  <si>
    <t>Pyxiscollege2</t>
  </si>
  <si>
    <t>Bessemerstraat 443</t>
  </si>
  <si>
    <t>089-71.46.38</t>
  </si>
  <si>
    <t>Pyxiscollege1</t>
  </si>
  <si>
    <t>Koning Albertlaan 26</t>
  </si>
  <si>
    <t>089-71.46.47</t>
  </si>
  <si>
    <t>Bovenbouw Sint-Michiel</t>
  </si>
  <si>
    <t>Diestersteenweg 3</t>
  </si>
  <si>
    <t>011-34.31.35</t>
  </si>
  <si>
    <t>Sint-Michiel Middenschool</t>
  </si>
  <si>
    <t>Diestersteenweg 11</t>
  </si>
  <si>
    <t>011-34.14.03</t>
  </si>
  <si>
    <t>Prov. Inst. Secundair Onderwijs PROVIL</t>
  </si>
  <si>
    <t>Duinenstraat 1</t>
  </si>
  <si>
    <t>011-79.93.30</t>
  </si>
  <si>
    <t>Spectrumcollege Campus Lummen Bovenbouw</t>
  </si>
  <si>
    <t>Pastoor Frederickxstraat 9</t>
  </si>
  <si>
    <t>Spectrumcollege Lummen Middenschool</t>
  </si>
  <si>
    <t>Mosa-RT T.I.St.-Jansberg A</t>
  </si>
  <si>
    <t>Sint-Jansberg 39</t>
  </si>
  <si>
    <t>campus de helix³</t>
  </si>
  <si>
    <t>Rijksweg 357</t>
  </si>
  <si>
    <t>089-77.99.50</t>
  </si>
  <si>
    <t>campus de helix²</t>
  </si>
  <si>
    <t>Provinciale Technische School</t>
  </si>
  <si>
    <t>Europaplein 36</t>
  </si>
  <si>
    <t>089-77.09.40</t>
  </si>
  <si>
    <t>Provinciale Secundaire School Bilzen</t>
  </si>
  <si>
    <t>Appelboomgaardstraat 2</t>
  </si>
  <si>
    <t>089-62.92.21</t>
  </si>
  <si>
    <t>Spectrumcollege Campus Paal</t>
  </si>
  <si>
    <t>Schaffensesteenweg 2</t>
  </si>
  <si>
    <t>Agnetencollege</t>
  </si>
  <si>
    <t>Collegelaan 24</t>
  </si>
  <si>
    <t>011-38.38.00</t>
  </si>
  <si>
    <t>Hasp-O Centrum 4</t>
  </si>
  <si>
    <t>Gildestraat 22</t>
  </si>
  <si>
    <t>011-68.22.34</t>
  </si>
  <si>
    <t>Instituut Mariaburcht - Secundair Onderw</t>
  </si>
  <si>
    <t>Stevoortse kiezel 425</t>
  </si>
  <si>
    <t>011-31.15.17</t>
  </si>
  <si>
    <t>Campus MAX STEM</t>
  </si>
  <si>
    <t>H. Hartlaan 16</t>
  </si>
  <si>
    <t>013-67.02.76</t>
  </si>
  <si>
    <t>Provinciaal Inst. Biotechnisch Onderwijs</t>
  </si>
  <si>
    <t>Sint-Truidersteenweg 323</t>
  </si>
  <si>
    <t>012-39.80.40</t>
  </si>
  <si>
    <t>Vrije Middenschool 1</t>
  </si>
  <si>
    <t>Engstegenseweg 1</t>
  </si>
  <si>
    <t>011-81.91.11</t>
  </si>
  <si>
    <t>Sint-Jan Berchmansinstituut</t>
  </si>
  <si>
    <t>Kleine Hemmenweg 4_A</t>
  </si>
  <si>
    <t>011-55.99.90</t>
  </si>
  <si>
    <t>Vrije Middenschool 2</t>
  </si>
  <si>
    <t>Provinciale Secundaire School Voeren</t>
  </si>
  <si>
    <t>Hoeneveldje 2</t>
  </si>
  <si>
    <t>04-381.91.00</t>
  </si>
  <si>
    <t>GO! Stamina</t>
  </si>
  <si>
    <t>Daverlostraat 132</t>
  </si>
  <si>
    <t>050-34.69.46</t>
  </si>
  <si>
    <t>GO! atheneum Beveren-Waas</t>
  </si>
  <si>
    <t>03-750.96.80</t>
  </si>
  <si>
    <t>GO! K.A. Antwerpen</t>
  </si>
  <si>
    <t>Franklin Rooseveltplaats 11</t>
  </si>
  <si>
    <t>03-232.70.99</t>
  </si>
  <si>
    <t>GO! Koninklijk Lyceum Antwerpen</t>
  </si>
  <si>
    <t>Hertoginstraat 17</t>
  </si>
  <si>
    <t>03-232.74.47</t>
  </si>
  <si>
    <t>GO! atheneum Boom</t>
  </si>
  <si>
    <t>Jan Baptist Davidstraat 2</t>
  </si>
  <si>
    <t>03-888.05.24</t>
  </si>
  <si>
    <t>GO! middenschool Den Brandt</t>
  </si>
  <si>
    <t>Hollezijp 11</t>
  </si>
  <si>
    <t>03-888.15.99</t>
  </si>
  <si>
    <t>GO! atheneum Brasschaat</t>
  </si>
  <si>
    <t>03-651.59.90</t>
  </si>
  <si>
    <t>GO! technisch atheneum Brasschaat</t>
  </si>
  <si>
    <t>Prins Kavellei 98</t>
  </si>
  <si>
    <t>03-651.55.71</t>
  </si>
  <si>
    <t>GO! middenschool Brasschaat</t>
  </si>
  <si>
    <t>GO! K.A. Deurne</t>
  </si>
  <si>
    <t>Frank Craeybeckxlaan 22</t>
  </si>
  <si>
    <t>03-328.18.40</t>
  </si>
  <si>
    <t>GO! technisch atheneum Da Vinci Edegem</t>
  </si>
  <si>
    <t>Monseigneur Cardijnlaan 1</t>
  </si>
  <si>
    <t>03-443.71.30</t>
  </si>
  <si>
    <t>GO! Middenschool Ekeren</t>
  </si>
  <si>
    <t>Pastoor De Vosstraat 19</t>
  </si>
  <si>
    <t>03-541.14.28</t>
  </si>
  <si>
    <t>GO! atheneum Ekeren</t>
  </si>
  <si>
    <t>GO! Erasmusatheneum Essen-Kalmthout</t>
  </si>
  <si>
    <t>03-667.25.64</t>
  </si>
  <si>
    <t>GO! middenschool Geel</t>
  </si>
  <si>
    <t>Technische-Schoolstraat 15</t>
  </si>
  <si>
    <t>014-58.00.31</t>
  </si>
  <si>
    <t>GO! atheneum Geel</t>
  </si>
  <si>
    <t>GO! SO De Vesten Herentals eerste graad</t>
  </si>
  <si>
    <t>Augustijnenlaan 32</t>
  </si>
  <si>
    <t>014-21.16.88</t>
  </si>
  <si>
    <t>GO! SO De Vesten Herentals</t>
  </si>
  <si>
    <t>014-21.11.44</t>
  </si>
  <si>
    <t>GO! atheneum Irishof</t>
  </si>
  <si>
    <t>Streepstraat 16</t>
  </si>
  <si>
    <t>03-660.13.00</t>
  </si>
  <si>
    <t>GO! technisch atheneum Kapellen</t>
  </si>
  <si>
    <t>Pastoor Vandenhoudtstraat 8</t>
  </si>
  <si>
    <t>03-664.43.00</t>
  </si>
  <si>
    <t>GO! middenschool Kapellen</t>
  </si>
  <si>
    <t>03-660.13.02</t>
  </si>
  <si>
    <t>GO! ath.Lier campus Arthur Vanderpoorten</t>
  </si>
  <si>
    <t>03-480.01.28</t>
  </si>
  <si>
    <t>GO! atheneum Lier campus Anton Bergmann</t>
  </si>
  <si>
    <t>Anton Bergmannlaan 24</t>
  </si>
  <si>
    <t>03-480.08.83</t>
  </si>
  <si>
    <t>GO! atheneum Lier campus Louis Zimmer</t>
  </si>
  <si>
    <t>Predikherenlaan 18</t>
  </si>
  <si>
    <t>03-480.27.07</t>
  </si>
  <si>
    <t>GO! Busleyden Atheneum-campus Pitzemburg</t>
  </si>
  <si>
    <t>Bruul 129</t>
  </si>
  <si>
    <t>015-20.21.13</t>
  </si>
  <si>
    <t>GO! Busleyden Atheneum-campus Caputsteen</t>
  </si>
  <si>
    <t>015-20.21.74</t>
  </si>
  <si>
    <t>GO! Busleyden Atheneum-campus Botaniek</t>
  </si>
  <si>
    <t>Augustijnenstraat 92</t>
  </si>
  <si>
    <t>015-29.01.36</t>
  </si>
  <si>
    <t>GO! Koninklijk Atheneum MXM</t>
  </si>
  <si>
    <t>03-645.75.68</t>
  </si>
  <si>
    <t>GO! Atheneum Het Spoor</t>
  </si>
  <si>
    <t>Begonialaan 34</t>
  </si>
  <si>
    <t>014-31.27.48</t>
  </si>
  <si>
    <t>GO! Middenschool Het Spoor</t>
  </si>
  <si>
    <t>GO! Technisch Atheneum Het Spoor</t>
  </si>
  <si>
    <t>014-31-27-48</t>
  </si>
  <si>
    <t>GO! atheneum Mortsel</t>
  </si>
  <si>
    <t>Mechelsesteenweg 194</t>
  </si>
  <si>
    <t>03-449.88.93</t>
  </si>
  <si>
    <t>GO! technischAtheneum Den Biezerd</t>
  </si>
  <si>
    <t>Wirixstraat 56</t>
  </si>
  <si>
    <t>03-888.22.61</t>
  </si>
  <si>
    <t>GO! middenschool Malle</t>
  </si>
  <si>
    <t>Herentalsebaan 56</t>
  </si>
  <si>
    <t>03-311.72.85</t>
  </si>
  <si>
    <t>GO! atheneum Malle</t>
  </si>
  <si>
    <t>03-312.39.11</t>
  </si>
  <si>
    <t>GO! Talentenschool Turnhout Campus Zenit</t>
  </si>
  <si>
    <t>de Merodelei 220</t>
  </si>
  <si>
    <t>014-47.14.40</t>
  </si>
  <si>
    <t>GO! Talentenschool Turnhout Boomgaard TA</t>
  </si>
  <si>
    <t>Boomgaardstraat 56</t>
  </si>
  <si>
    <t>014-47.05.13</t>
  </si>
  <si>
    <t>GO! Talentenschool Turnhout BoomgaardMS</t>
  </si>
  <si>
    <t>GO! Daltonatheneum Het Leerlabo</t>
  </si>
  <si>
    <t>014-53.86.53</t>
  </si>
  <si>
    <t>GO! atheneum Willebroek</t>
  </si>
  <si>
    <t>Eduard Anseelestraat 46</t>
  </si>
  <si>
    <t>03-860.98.98</t>
  </si>
  <si>
    <t>GO! Atheneum Klein-Brabant</t>
  </si>
  <si>
    <t>03-897.98.13</t>
  </si>
  <si>
    <t>GO! atheneum campus Vijverbeek</t>
  </si>
  <si>
    <t>Nieuwstraat 124_C</t>
  </si>
  <si>
    <t>02-451.61.00</t>
  </si>
  <si>
    <t>GO! middenschool campus Vijverbeek</t>
  </si>
  <si>
    <t>Nieuwstraat 124_B</t>
  </si>
  <si>
    <t>02-451.61.01</t>
  </si>
  <si>
    <t>GO! 4 CITy</t>
  </si>
  <si>
    <t>Picardstraat 172</t>
  </si>
  <si>
    <t>02-474.06.00</t>
  </si>
  <si>
    <t>GO! De Prins Diest Antwerpsestraat</t>
  </si>
  <si>
    <t>Antwerpsestraat 36</t>
  </si>
  <si>
    <t>013-35.05.33</t>
  </si>
  <si>
    <t>GO! De Prins Diest Boudewijnvest</t>
  </si>
  <si>
    <t>Boudewijnvest 5</t>
  </si>
  <si>
    <t>GO! atheneum Etterbeek</t>
  </si>
  <si>
    <t>02-738.70.40</t>
  </si>
  <si>
    <t>GO! atheneum Halle</t>
  </si>
  <si>
    <t>02-363.82.40</t>
  </si>
  <si>
    <t>GO! middenschool Halle</t>
  </si>
  <si>
    <t>02-363.82.44</t>
  </si>
  <si>
    <t>GO! technisch atheneum Halle</t>
  </si>
  <si>
    <t>Kluisstraat 1</t>
  </si>
  <si>
    <t>02-361.59.59</t>
  </si>
  <si>
    <t>GO! technisch atheneum Jette</t>
  </si>
  <si>
    <t>Léon Theodorstraat 80</t>
  </si>
  <si>
    <t>02-425.92.33</t>
  </si>
  <si>
    <t>GO! middenschool Keerbergen</t>
  </si>
  <si>
    <t>015-23.52.41</t>
  </si>
  <si>
    <t>GO! atheneum Keerbergen</t>
  </si>
  <si>
    <t>015-23.49.33</t>
  </si>
  <si>
    <t>GO! atheneum Unescoschool</t>
  </si>
  <si>
    <t>02-468.20.40</t>
  </si>
  <si>
    <t>GO! middenschool 1 Leuven</t>
  </si>
  <si>
    <t>Redingenstraat 90</t>
  </si>
  <si>
    <t>016-31.97.12</t>
  </si>
  <si>
    <t>GO! Atheneum Liedekerke</t>
  </si>
  <si>
    <t>Kleemputtenstraat 20</t>
  </si>
  <si>
    <t>053-46.73.00</t>
  </si>
  <si>
    <t>atheneum GO! for Business</t>
  </si>
  <si>
    <t>02-411.77.07</t>
  </si>
  <si>
    <t>GO! atheneum Emanuel Hiel</t>
  </si>
  <si>
    <t>Charles Gilisquetlaan 34</t>
  </si>
  <si>
    <t>02-241.31.08</t>
  </si>
  <si>
    <t>GO! technisch atheneum Zavelenberg</t>
  </si>
  <si>
    <t>02-482.01.01</t>
  </si>
  <si>
    <t>GO! middenschool Lennik</t>
  </si>
  <si>
    <t>Karel Keymolenstraat 35</t>
  </si>
  <si>
    <t>02-532.45.18</t>
  </si>
  <si>
    <t>GO! atheneum Kalevoet</t>
  </si>
  <si>
    <t>02-370.64.40</t>
  </si>
  <si>
    <t>GO! middenschool Kalevoet</t>
  </si>
  <si>
    <t>GO! technisch atheneum Horteco</t>
  </si>
  <si>
    <t>de Bavaylei 116</t>
  </si>
  <si>
    <t>02-251.04.48</t>
  </si>
  <si>
    <t>GO! technisch atheneum Campus Wemmel</t>
  </si>
  <si>
    <t>Zijp 14</t>
  </si>
  <si>
    <t>02-456.01.01</t>
  </si>
  <si>
    <t>GO! middenschool Campus Wemmel</t>
  </si>
  <si>
    <t>02-456.01.10</t>
  </si>
  <si>
    <t>GO! atheneum Sint-Pieters-Woluwe</t>
  </si>
  <si>
    <t>02-771.37.42</t>
  </si>
  <si>
    <t>GO! atheneum D'Hek</t>
  </si>
  <si>
    <t>Tiensestraat 57</t>
  </si>
  <si>
    <t>011-88.13.74</t>
  </si>
  <si>
    <t>GO! middenschool D'Hek</t>
  </si>
  <si>
    <t>GO! atheneum Avelgem</t>
  </si>
  <si>
    <t>Oudenaardsesteenweg 20</t>
  </si>
  <si>
    <t>056-65.01.11</t>
  </si>
  <si>
    <t>GO! middenschool Avelgem</t>
  </si>
  <si>
    <t>GO! middenschool Maerlant</t>
  </si>
  <si>
    <t>050-43.25.25</t>
  </si>
  <si>
    <t>GO! atheneum Maerlant</t>
  </si>
  <si>
    <t>Atheneum Brugge</t>
  </si>
  <si>
    <t>Sint-Clarastraat 46_B</t>
  </si>
  <si>
    <t>050-33.20.19</t>
  </si>
  <si>
    <t>050-36.68.80</t>
  </si>
  <si>
    <t>GO! technisch atheneum Brugge</t>
  </si>
  <si>
    <t>Rijselstraat 7</t>
  </si>
  <si>
    <t>050-38.82.88</t>
  </si>
  <si>
    <t>GO! middenschool Brugge-centrum</t>
  </si>
  <si>
    <t>Sint-Clarastraat 46_A</t>
  </si>
  <si>
    <t>050-33.09.64</t>
  </si>
  <si>
    <t>Kaaskerkestraat 22</t>
  </si>
  <si>
    <t>051-51.92.51</t>
  </si>
  <si>
    <t>GO! Atlas atheneum Gistel</t>
  </si>
  <si>
    <t>Callaertswalledreef 8</t>
  </si>
  <si>
    <t>059-27.89.44</t>
  </si>
  <si>
    <t>GO! athena campus Heule</t>
  </si>
  <si>
    <t>Guido Gezellelaan 10</t>
  </si>
  <si>
    <t>056-35.13.82</t>
  </si>
  <si>
    <t>GO! atheneum Ieper</t>
  </si>
  <si>
    <t>Plumerlaan 26</t>
  </si>
  <si>
    <t>057-20.07.29</t>
  </si>
  <si>
    <t>GO! middenschool Ieper</t>
  </si>
  <si>
    <t>Plumerlaan 24</t>
  </si>
  <si>
    <t>057-20.00.38</t>
  </si>
  <si>
    <t>GO! technisch atheneum Ieper</t>
  </si>
  <si>
    <t>057-20.16.20</t>
  </si>
  <si>
    <t>GO! Atheneum Bellevue</t>
  </si>
  <si>
    <t>051-30.15.44</t>
  </si>
  <si>
    <t>GO! atheneum Zwinstede</t>
  </si>
  <si>
    <t>Alfred Verweeplein 25</t>
  </si>
  <si>
    <t>050-63.17.70</t>
  </si>
  <si>
    <t>GO! middenschool Zwinstede Knokke</t>
  </si>
  <si>
    <t>GO!Da Vinci Atheneum Koekelare</t>
  </si>
  <si>
    <t>Moerestraat 20</t>
  </si>
  <si>
    <t>051-59.12.10</t>
  </si>
  <si>
    <t>GO! Atheneum Pottelberg 2de en 3de graad</t>
  </si>
  <si>
    <t>Pottelberg 4</t>
  </si>
  <si>
    <t>056-22.25.33</t>
  </si>
  <si>
    <t>GO!athena Drie Hofsteden 2/3grd Kortrijk</t>
  </si>
  <si>
    <t>Minister De Taeyelaan 13</t>
  </si>
  <si>
    <t>056-22.34.81</t>
  </si>
  <si>
    <t>GO! Athena Campus Pottelberg 1ste graad</t>
  </si>
  <si>
    <t>Burgemeester Felix de Bethunelaa 4</t>
  </si>
  <si>
    <t>056-22.18.20</t>
  </si>
  <si>
    <t>GO! athena Drie Hofsteden 1egrd Kortrijk</t>
  </si>
  <si>
    <t>Hugo Verriestlaan 155</t>
  </si>
  <si>
    <t>056-21.40.79</t>
  </si>
  <si>
    <t>GO! Futura 2de en 3de graad</t>
  </si>
  <si>
    <t>Vander Merschplein 54</t>
  </si>
  <si>
    <t>056-51.14.55</t>
  </si>
  <si>
    <t>GO! Futura 1ste graad</t>
  </si>
  <si>
    <t>GO! Atheneum Nieuwpoort</t>
  </si>
  <si>
    <t>Arsenaalstraat 20</t>
  </si>
  <si>
    <t>058-23.33.50</t>
  </si>
  <si>
    <t>GO! technisch atheneum Vesaliusinstituut</t>
  </si>
  <si>
    <t>Leffingestraat 1</t>
  </si>
  <si>
    <t>059-70.68.70</t>
  </si>
  <si>
    <t>GO! Atheneum Oostende</t>
  </si>
  <si>
    <t>Steensedijk 495</t>
  </si>
  <si>
    <t>059-50.52.61</t>
  </si>
  <si>
    <t>GO!Atheneum Calmeyn De Panne</t>
  </si>
  <si>
    <t>St.-Elisabethlaan 4</t>
  </si>
  <si>
    <t>058-41.26.71</t>
  </si>
  <si>
    <t>GO!MSKA Roeselare</t>
  </si>
  <si>
    <t>Groenestraat 170</t>
  </si>
  <si>
    <t>051-27.27.70</t>
  </si>
  <si>
    <t>GO! MSKA Roeselare</t>
  </si>
  <si>
    <t>Hugo Verrieststraat 68</t>
  </si>
  <si>
    <t>051-22.62.39</t>
  </si>
  <si>
    <t>GO! atheneum Campus De Reynaert</t>
  </si>
  <si>
    <t>Stationstraat 67</t>
  </si>
  <si>
    <t>051-42.63.63</t>
  </si>
  <si>
    <t>GO! Atheneum Eureka</t>
  </si>
  <si>
    <t>GO! atheneum Veurne Centrum</t>
  </si>
  <si>
    <t>Smissestraat 3</t>
  </si>
  <si>
    <t>058-31.10.89</t>
  </si>
  <si>
    <t>GO! secundair onderwijs Groenhove CMS</t>
  </si>
  <si>
    <t>Jozef Duthoystraat 34</t>
  </si>
  <si>
    <t>056-60.37.09</t>
  </si>
  <si>
    <t>GO! secundair onderwijs Groenhove CAT</t>
  </si>
  <si>
    <t>Westerlaan 69</t>
  </si>
  <si>
    <t>056-60.73.74</t>
  </si>
  <si>
    <t>GO! Atheneum Aalst</t>
  </si>
  <si>
    <t>053-46.64.00</t>
  </si>
  <si>
    <t>GO! lyceum Aalst</t>
  </si>
  <si>
    <t>Pontstraat 51</t>
  </si>
  <si>
    <t>053-46.65.00</t>
  </si>
  <si>
    <t>GO! Handelsschool Aalst</t>
  </si>
  <si>
    <t>Keizersplein 19</t>
  </si>
  <si>
    <t>053-46.72.00</t>
  </si>
  <si>
    <t>TechniGO! campus De Voorstad Aalst</t>
  </si>
  <si>
    <t>Welvaartstraat 70_1</t>
  </si>
  <si>
    <t>053-46.70.00</t>
  </si>
  <si>
    <t>TechniGO! middenschool Aalst</t>
  </si>
  <si>
    <t>Ledebaan 101</t>
  </si>
  <si>
    <t>TechniGO! campus Ledebaan Aalst</t>
  </si>
  <si>
    <t>GO! Secundaire School De Beuk Aalter</t>
  </si>
  <si>
    <t>09-374.12.15</t>
  </si>
  <si>
    <t>GO! atheneum Denderleeuw</t>
  </si>
  <si>
    <t>Kouterbaan 20</t>
  </si>
  <si>
    <t>053-64.59.50</t>
  </si>
  <si>
    <t>GO! atheneum Dendermonde</t>
  </si>
  <si>
    <t>052-25.17.86</t>
  </si>
  <si>
    <t>GO! talent Dendermonde</t>
  </si>
  <si>
    <t>Begijnhoflaan 1</t>
  </si>
  <si>
    <t>052-25.88.10</t>
  </si>
  <si>
    <t>GO! Middenschool Athenea Dendermonde</t>
  </si>
  <si>
    <t>052-25.17.76</t>
  </si>
  <si>
    <t>GO! middenschool Athenea Dendermonde</t>
  </si>
  <si>
    <t>Einstein Atheneum,ASO Talen,Wet.&amp; Kunst</t>
  </si>
  <si>
    <t>Hofbilkstraat 21</t>
  </si>
  <si>
    <t>09-394.30.70</t>
  </si>
  <si>
    <t>GO! atheneum Geraardsbergen</t>
  </si>
  <si>
    <t>Papiermolenstraat 103</t>
  </si>
  <si>
    <t>GO! middenschool Geraardsbergen</t>
  </si>
  <si>
    <t>Wegvoeringstraat 7</t>
  </si>
  <si>
    <t>054-41.31.37</t>
  </si>
  <si>
    <t>GO! atheneum Voskenslaan</t>
  </si>
  <si>
    <t>09-240.00.60</t>
  </si>
  <si>
    <t>GO! lyceum Gent</t>
  </si>
  <si>
    <t>Kortrijksesteenweg 12</t>
  </si>
  <si>
    <t>09-220.10.70</t>
  </si>
  <si>
    <t>Tectura Gent-centrum</t>
  </si>
  <si>
    <t>Coupure Rechts 312</t>
  </si>
  <si>
    <t>09-225.33.04</t>
  </si>
  <si>
    <t>GO! Middenschool Lyceum Gent</t>
  </si>
  <si>
    <t>Kortrijksesteenweg 32</t>
  </si>
  <si>
    <t>09-222.16.02</t>
  </si>
  <si>
    <t>GO! middenschool MIRA</t>
  </si>
  <si>
    <t>Loystraat 70</t>
  </si>
  <si>
    <t>052-49.99.70</t>
  </si>
  <si>
    <t>GO! technisch atheneum Lokeren</t>
  </si>
  <si>
    <t>Azalealaan 21</t>
  </si>
  <si>
    <t>09-348.22.12</t>
  </si>
  <si>
    <t>GO! middenschool Mevrouw Courtmans</t>
  </si>
  <si>
    <t>Mevrouw Courtmanslaan 80</t>
  </si>
  <si>
    <t>050-72.88.80</t>
  </si>
  <si>
    <t>GO! atheneum Courtmanslaan Maldegem</t>
  </si>
  <si>
    <t>GO! atheneum Mariakerke</t>
  </si>
  <si>
    <t>Amand Casier de ter Bekenlaan 26</t>
  </si>
  <si>
    <t>09-216.84.44</t>
  </si>
  <si>
    <t>Tectura Tuinbouwschool Melle</t>
  </si>
  <si>
    <t>Brusselsesteenweg 165</t>
  </si>
  <si>
    <t>09-210.45.40</t>
  </si>
  <si>
    <t>GO! middenschool De Moerbei</t>
  </si>
  <si>
    <t>Hospicestraat 16</t>
  </si>
  <si>
    <t>09-346.82.04</t>
  </si>
  <si>
    <t>GO! atheneum Ninove</t>
  </si>
  <si>
    <t>Dreefstraat 31</t>
  </si>
  <si>
    <t>054-33.26.93</t>
  </si>
  <si>
    <t>GO! middenschool Ninove</t>
  </si>
  <si>
    <t>Astridlaan 33</t>
  </si>
  <si>
    <t>054-33.28.96</t>
  </si>
  <si>
    <t>Scholen Da Vinci</t>
  </si>
  <si>
    <t>Parklaan 89</t>
  </si>
  <si>
    <t>03-780.79.00</t>
  </si>
  <si>
    <t>Terra</t>
  </si>
  <si>
    <t>Theo De Deckerlaan 2</t>
  </si>
  <si>
    <t>03-771.03.56</t>
  </si>
  <si>
    <t>GO! atheneum Campus Kompas Wetteren</t>
  </si>
  <si>
    <t>09-365.60.60</t>
  </si>
  <si>
    <t>GO! middenschool Campus Kompas Wetteren</t>
  </si>
  <si>
    <t>09-365.60.25</t>
  </si>
  <si>
    <t>Onteigeningsstraat 41_B</t>
  </si>
  <si>
    <t>09-345.59.10</t>
  </si>
  <si>
    <t>Onteigeningsstraat 41_D</t>
  </si>
  <si>
    <t>GO! atheneum Brakel</t>
  </si>
  <si>
    <t>055-42.34.08</t>
  </si>
  <si>
    <t>GO! Atheneum Martinus Bilzen</t>
  </si>
  <si>
    <t>089-41.16.18</t>
  </si>
  <si>
    <t>GO! Atheneum Bree</t>
  </si>
  <si>
    <t>Millenstraat 14</t>
  </si>
  <si>
    <t>089-46.16.22</t>
  </si>
  <si>
    <t>GO! Nikola Tesla middenschool</t>
  </si>
  <si>
    <t>Daalstraat 4</t>
  </si>
  <si>
    <t>089-73.93.45</t>
  </si>
  <si>
    <t>GO! campus Genk Middenschool</t>
  </si>
  <si>
    <t>Mosselerlaan 62</t>
  </si>
  <si>
    <t>089-35.16.31</t>
  </si>
  <si>
    <t>GO! Campus Genk ALTEA</t>
  </si>
  <si>
    <t>Sint-Lodewijkstraat 26</t>
  </si>
  <si>
    <t>089-32.38.39</t>
  </si>
  <si>
    <t>GO! campus Genk Techn Atheneum De Wijzer</t>
  </si>
  <si>
    <t>Mosselerlaan 94</t>
  </si>
  <si>
    <t>089-32.38.32</t>
  </si>
  <si>
    <t>GO! Next het atheneum</t>
  </si>
  <si>
    <t>Capucienenstraat 28</t>
  </si>
  <si>
    <t>011-28.64.40</t>
  </si>
  <si>
    <t>GO! Next sportschool 1ste graad</t>
  </si>
  <si>
    <t>Elfde-Liniestraat 14</t>
  </si>
  <si>
    <t>011-85.05.20</t>
  </si>
  <si>
    <t>GO! Next Level X</t>
  </si>
  <si>
    <t>Vildersstraat 28</t>
  </si>
  <si>
    <t>011-21.10.10</t>
  </si>
  <si>
    <t>Vildersstraat 3</t>
  </si>
  <si>
    <t>GO! Next sportschool 2de en 3de graad</t>
  </si>
  <si>
    <t>011-21.03.64</t>
  </si>
  <si>
    <t>GO! Next van Veldeke - Herx</t>
  </si>
  <si>
    <t>Dokter Vanweddingenlaan 10</t>
  </si>
  <si>
    <t>011-93.32.77</t>
  </si>
  <si>
    <t>089-71.49.49</t>
  </si>
  <si>
    <t>Campus FLX</t>
  </si>
  <si>
    <t>Campus FLX middenschool</t>
  </si>
  <si>
    <t>X plus Lommel</t>
  </si>
  <si>
    <t>011-54.41.94</t>
  </si>
  <si>
    <t>X plus</t>
  </si>
  <si>
    <t>GO! Atheneum Campus Van Eyck Maaseik</t>
  </si>
  <si>
    <t>Burgemeester Philipslaan 19_A</t>
  </si>
  <si>
    <t>089-56.04.80</t>
  </si>
  <si>
    <t>GO! Technisch Atheneum Campus Van Eyck</t>
  </si>
  <si>
    <t>Burgemeester Philipslaan 19_B</t>
  </si>
  <si>
    <t>089-56.04.95</t>
  </si>
  <si>
    <t>GO! Middenschool Campus Van Eyck Maaseik</t>
  </si>
  <si>
    <t>Burgemeester Philipslaan 20</t>
  </si>
  <si>
    <t>089-56.04.85</t>
  </si>
  <si>
    <t>GO! Maxwell</t>
  </si>
  <si>
    <t>089-76.42.21</t>
  </si>
  <si>
    <t>GO! atheneum VOX Pelt</t>
  </si>
  <si>
    <t>GO! Tienerschool VOX Pelt</t>
  </si>
  <si>
    <t>011-68.21.24</t>
  </si>
  <si>
    <t>012-39.89.30</t>
  </si>
  <si>
    <t>Speelhoflaan 9</t>
  </si>
  <si>
    <t>011-68.43.47</t>
  </si>
  <si>
    <t>012-67.14.35</t>
  </si>
  <si>
    <t>Keversstraat 26</t>
  </si>
  <si>
    <t>012-23.24.26</t>
  </si>
  <si>
    <t>GO! middenschool Voskenslaan</t>
  </si>
  <si>
    <t>09-240.00.57</t>
  </si>
  <si>
    <t>GO! atheneum Schoten</t>
  </si>
  <si>
    <t>Emiel Blangenoisstraat 2</t>
  </si>
  <si>
    <t>03-658.52.31</t>
  </si>
  <si>
    <t>GO! De Prins Diest Weerstandsplein</t>
  </si>
  <si>
    <t>Sint-Annacollege -Middenschool</t>
  </si>
  <si>
    <t>03-219.02.60</t>
  </si>
  <si>
    <t>Vrije Israelitische school Sec.On. Yavne</t>
  </si>
  <si>
    <t>Prizma - Middenschool Izegem 2</t>
  </si>
  <si>
    <t>Richtpunt campus Gent Abdisstraat</t>
  </si>
  <si>
    <t>Abdisstraat 56</t>
  </si>
  <si>
    <t>09-267.12.40</t>
  </si>
  <si>
    <t>IVG-School</t>
  </si>
  <si>
    <t>Instituut Sint-Lutgardis</t>
  </si>
  <si>
    <t>09-372.77.18</t>
  </si>
  <si>
    <t>Sint-Vincentiuscollege - Middenschool</t>
  </si>
  <si>
    <t>Luitenant Dobbelaerestraat 16</t>
  </si>
  <si>
    <t>09-372.78.38</t>
  </si>
  <si>
    <t>Hasseltweg 383</t>
  </si>
  <si>
    <t>011-26.40.30</t>
  </si>
  <si>
    <t>Scheppersinstituut 1 Deurne &amp; Antwerpen</t>
  </si>
  <si>
    <t>03-217.42.42</t>
  </si>
  <si>
    <t>Sint-Annacollege</t>
  </si>
  <si>
    <t>Oscar De Gruyterlaan 4</t>
  </si>
  <si>
    <t>03-219.01.13</t>
  </si>
  <si>
    <t>Middelbare Steinerschool Vlaanderen</t>
  </si>
  <si>
    <t>09-235.78.10</t>
  </si>
  <si>
    <t>Wegvoeringstraat 59_A</t>
  </si>
  <si>
    <t>09-369.04.09</t>
  </si>
  <si>
    <t>Moretus 2</t>
  </si>
  <si>
    <t>Biotechnicum</t>
  </si>
  <si>
    <t>Kaulillerweg 3</t>
  </si>
  <si>
    <t>089-46.14.90</t>
  </si>
  <si>
    <t>Berthoutinstituut - Klein Seminarie 2</t>
  </si>
  <si>
    <t>015-20.35.30</t>
  </si>
  <si>
    <t>GO! atheneum en leefschool De Tandem</t>
  </si>
  <si>
    <t>Eikelstraat 41</t>
  </si>
  <si>
    <t>09-377.13.66</t>
  </si>
  <si>
    <t>Leonardo College</t>
  </si>
  <si>
    <t>Middenstraat 10</t>
  </si>
  <si>
    <t>053-66.60.29</t>
  </si>
  <si>
    <t>Instituut Zusters Maricolen - Middensch.</t>
  </si>
  <si>
    <t>050-72.98.86</t>
  </si>
  <si>
    <t>Campus MAX Middenschool</t>
  </si>
  <si>
    <t>Stationsstraat 38</t>
  </si>
  <si>
    <t>013-66.22.27</t>
  </si>
  <si>
    <t>Campus MAX College</t>
  </si>
  <si>
    <t>Stationsstraat 125</t>
  </si>
  <si>
    <t>013-67.03.90</t>
  </si>
  <si>
    <t>Parklaan 52</t>
  </si>
  <si>
    <t>014-43.80.00</t>
  </si>
  <si>
    <t>H. Pius X-instituut - Middenschool</t>
  </si>
  <si>
    <t>03-820.66.00</t>
  </si>
  <si>
    <t>Sint-Lambertus 5</t>
  </si>
  <si>
    <t>Denis Voetsstraat 21</t>
  </si>
  <si>
    <t>014-54.50.75</t>
  </si>
  <si>
    <t>GO! Next Hotelschool</t>
  </si>
  <si>
    <t>Elfde-Liniestraat 22</t>
  </si>
  <si>
    <t>011-30.77.30</t>
  </si>
  <si>
    <t>Sint-Willebrord-H.Familie</t>
  </si>
  <si>
    <t>Ter Groene Poorte (brood- &amp; banketbakk.)</t>
  </si>
  <si>
    <t>Groene-Poortdreef 17</t>
  </si>
  <si>
    <t>Campus Glorieux Secundair</t>
  </si>
  <si>
    <t>Stefaan Modest Glorieuxlaan 30</t>
  </si>
  <si>
    <t>055-61.25.20</t>
  </si>
  <si>
    <t>Vrij Instituut voor Sec. Ond. Cor Mariae</t>
  </si>
  <si>
    <t>Kasteelstraat 44</t>
  </si>
  <si>
    <t>055-42.23.20</t>
  </si>
  <si>
    <t>Gitok eerste graad</t>
  </si>
  <si>
    <t>Kapellensteenweg 501</t>
  </si>
  <si>
    <t>03-666.48.86</t>
  </si>
  <si>
    <t>GO! kunsthumaniora Brussel-Stad</t>
  </si>
  <si>
    <t>Chrysantenstraat 26</t>
  </si>
  <si>
    <t>02-502.05.04</t>
  </si>
  <si>
    <t>Sint-Lukas Kunsthumaniora</t>
  </si>
  <si>
    <t>de! Kunsthumaniora van het GO!</t>
  </si>
  <si>
    <t>Karel Oomsstraat 24</t>
  </si>
  <si>
    <t>03-216.02.36</t>
  </si>
  <si>
    <t>Provinciale Secundaire School Hasselt</t>
  </si>
  <si>
    <t>Gouverneur Verwilghensingel 3</t>
  </si>
  <si>
    <t>011-26.72.72</t>
  </si>
  <si>
    <t>Atlas College Genk 4</t>
  </si>
  <si>
    <t>Collegelaan 9</t>
  </si>
  <si>
    <t>089-33.35.00</t>
  </si>
  <si>
    <t>Stedelijke Academie voor Schone Kunsten</t>
  </si>
  <si>
    <t>Katelijnestraat 86</t>
  </si>
  <si>
    <t>050-44.11.60</t>
  </si>
  <si>
    <t>GO! MUDA Kunstsecundair</t>
  </si>
  <si>
    <t>09-394.30.80</t>
  </si>
  <si>
    <t>Secundair Kunstinstituut</t>
  </si>
  <si>
    <t>Ottogracht 4</t>
  </si>
  <si>
    <t>09-269.43.51</t>
  </si>
  <si>
    <t>Kunsthumaniora Sint-Lucas</t>
  </si>
  <si>
    <t>Oude Houtlei 44</t>
  </si>
  <si>
    <t>09-224.08.76</t>
  </si>
  <si>
    <t>Lemmensinstituut Secundair Onderwijs</t>
  </si>
  <si>
    <t>Lemmensberg 3</t>
  </si>
  <si>
    <t>016-79.90.05</t>
  </si>
  <si>
    <t>Sted.Academie vr Beeldende Kunsten (KSO)</t>
  </si>
  <si>
    <t>Capucienenlaan 8</t>
  </si>
  <si>
    <t>053-72.39.65</t>
  </si>
  <si>
    <t>Koninklijk Werk IBIS</t>
  </si>
  <si>
    <t>OLV Pulhof</t>
  </si>
  <si>
    <t>H. Pius X-instituut - Bovenbouw</t>
  </si>
  <si>
    <t>Secundaire Handelsschool Sint-Lodewijk</t>
  </si>
  <si>
    <t>Lombardenvest 52</t>
  </si>
  <si>
    <t>03-231.83.46</t>
  </si>
  <si>
    <t>GO! Busleyden Atheneum-campus Stassart</t>
  </si>
  <si>
    <t>Wollemarkt 36</t>
  </si>
  <si>
    <t>015-28.62.60</t>
  </si>
  <si>
    <t>Stella Matutinacollege</t>
  </si>
  <si>
    <t>Bellaertstraat 11</t>
  </si>
  <si>
    <t>053-80.16.56</t>
  </si>
  <si>
    <t>GO! K.A. Hoboken</t>
  </si>
  <si>
    <t>Distelvinklaan 22</t>
  </si>
  <si>
    <t>03-827.27.99</t>
  </si>
  <si>
    <t>Sint-Maarten Middenschool</t>
  </si>
  <si>
    <t>Kallobaan 3_A</t>
  </si>
  <si>
    <t>03-775.83.08</t>
  </si>
  <si>
    <t>Sint-Maarten Bovenschool</t>
  </si>
  <si>
    <t>Kallobaan 1</t>
  </si>
  <si>
    <t>03-750.94.94</t>
  </si>
  <si>
    <t>ZOWE Verpleegkunde</t>
  </si>
  <si>
    <t>Barrièrestraat 2_D</t>
  </si>
  <si>
    <t>050-97.75.55</t>
  </si>
  <si>
    <t>Sint-Jan Berchmansinstituut ASO-TSO-BSO</t>
  </si>
  <si>
    <t>Begijnhofstraat 3</t>
  </si>
  <si>
    <t>03-890.63.30</t>
  </si>
  <si>
    <t>Kerkplein 15</t>
  </si>
  <si>
    <t>03-890.63.20</t>
  </si>
  <si>
    <t>ZAVO</t>
  </si>
  <si>
    <t>Groenstraat 13</t>
  </si>
  <si>
    <t>02-720.00.91</t>
  </si>
  <si>
    <t>GO! Maritiem Instituut Mercator Oostende</t>
  </si>
  <si>
    <t>Mercatorlaan 15</t>
  </si>
  <si>
    <t>059-70.40.19</t>
  </si>
  <si>
    <t>Onze-Lieve-Vrouwe-Instituut</t>
  </si>
  <si>
    <t>Tweebruggenstraat 55</t>
  </si>
  <si>
    <t>09-225.46.44</t>
  </si>
  <si>
    <t>Groenendaal 1</t>
  </si>
  <si>
    <t>Sint-Bernarduscollege</t>
  </si>
  <si>
    <t>Marktplein 5</t>
  </si>
  <si>
    <t>058-23.31.03</t>
  </si>
  <si>
    <t>Sint-Laurens secundair onderwijs 2</t>
  </si>
  <si>
    <t>Patronagestraat 51</t>
  </si>
  <si>
    <t>09-345.53.19</t>
  </si>
  <si>
    <t>Sint-Laurens secundair onderwijs 1</t>
  </si>
  <si>
    <t>Hartencollege Sec . Weggevoerdenstraat</t>
  </si>
  <si>
    <t>054-31.74.90</t>
  </si>
  <si>
    <t>Sint-Gertrudiscollege</t>
  </si>
  <si>
    <t>Wegvoeringstraat 21</t>
  </si>
  <si>
    <t>09-369.10.63</t>
  </si>
  <si>
    <t>Leiepoort Deinze campus Sint-Vincentius</t>
  </si>
  <si>
    <t>Peter Benoitlaan 40</t>
  </si>
  <si>
    <t>09-381.63.63</t>
  </si>
  <si>
    <t>Leiepoort Deinze Sint-Hendrik, bovenbouw</t>
  </si>
  <si>
    <t>Guido Gezellelaan 105</t>
  </si>
  <si>
    <t>09-386.13.76</t>
  </si>
  <si>
    <t>Mosa-RT Coll.H.Kr.St-Ursula A</t>
  </si>
  <si>
    <t>089-56.41.73</t>
  </si>
  <si>
    <t>Mosa-RT E.G.S.1</t>
  </si>
  <si>
    <t>Pelserstraat 33</t>
  </si>
  <si>
    <t>089-56.32.32</t>
  </si>
  <si>
    <t>GO! atheneum Tervuren</t>
  </si>
  <si>
    <t>02-766.11.11</t>
  </si>
  <si>
    <t>Sint-Ursula-Instituut</t>
  </si>
  <si>
    <t>Sint-Bavostraat 41</t>
  </si>
  <si>
    <t>03-828.03.86</t>
  </si>
  <si>
    <t>Technische Scholen Mechelen</t>
  </si>
  <si>
    <t>Jef Denynplein 2</t>
  </si>
  <si>
    <t>015-64.69.00</t>
  </si>
  <si>
    <t>Sint-Lievenscollege</t>
  </si>
  <si>
    <t>JOMA 1</t>
  </si>
  <si>
    <t>campus de helix¹</t>
  </si>
  <si>
    <t>Boogschutterslaan 25</t>
  </si>
  <si>
    <t>050-35.11.69</t>
  </si>
  <si>
    <t>RHIZO 5</t>
  </si>
  <si>
    <t>Sint-Niklaasstraat 22</t>
  </si>
  <si>
    <t>056-82.82.20</t>
  </si>
  <si>
    <t>Stedelijk Lyceum Meir</t>
  </si>
  <si>
    <t>Eikenstraat 8</t>
  </si>
  <si>
    <t>Atlas College Genk 7</t>
  </si>
  <si>
    <t>Mosselerlaan 110</t>
  </si>
  <si>
    <t>089-33.37.00</t>
  </si>
  <si>
    <t>GO! De scheepvaartschool Cenflumarin</t>
  </si>
  <si>
    <t>Gloriantlaan 75</t>
  </si>
  <si>
    <t>03-570.97.30</t>
  </si>
  <si>
    <t>VIA-3</t>
  </si>
  <si>
    <t>Waaibergstraat 45</t>
  </si>
  <si>
    <t>016-81.14.09</t>
  </si>
  <si>
    <t>VIA-1</t>
  </si>
  <si>
    <t>Waaibergstraat 43</t>
  </si>
  <si>
    <t>016-81.28.15</t>
  </si>
  <si>
    <t>EDUGO campus Glorieux Techn.Instituut</t>
  </si>
  <si>
    <t>Sint-Jozefstraat 7</t>
  </si>
  <si>
    <t>09-255.91.15</t>
  </si>
  <si>
    <t>TSM Middenschool</t>
  </si>
  <si>
    <t>015-64.69.02</t>
  </si>
  <si>
    <t>V.T.I.-2</t>
  </si>
  <si>
    <t>Sinte Annalaan 99_B</t>
  </si>
  <si>
    <t>053-73.92.11</t>
  </si>
  <si>
    <t>Sint-Agnesinstituut</t>
  </si>
  <si>
    <t>Kloosterstraat 72</t>
  </si>
  <si>
    <t>03-830.08.81</t>
  </si>
  <si>
    <t>Sint-Agnesinstituut MS</t>
  </si>
  <si>
    <t>03-827.54.26</t>
  </si>
  <si>
    <t>Technicum Noord-Antwerpen Bovenbouw</t>
  </si>
  <si>
    <t>03-202.45.30</t>
  </si>
  <si>
    <t>Virga Jessecollege</t>
  </si>
  <si>
    <t>Guffenslaan 27</t>
  </si>
  <si>
    <t>011-22.79.13</t>
  </si>
  <si>
    <t>Mosa-RT E.G.S.3</t>
  </si>
  <si>
    <t>089-70.25.43</t>
  </si>
  <si>
    <t>Atlas College Genk 5</t>
  </si>
  <si>
    <t>089-33.32.00</t>
  </si>
  <si>
    <t>V.T.I. 2</t>
  </si>
  <si>
    <t>Leenstraat 32</t>
  </si>
  <si>
    <t>051-20.02.88</t>
  </si>
  <si>
    <t>Guldensporencollege 10</t>
  </si>
  <si>
    <t>056-21.23.01</t>
  </si>
  <si>
    <t>De Bron</t>
  </si>
  <si>
    <t>Hulstplein 32</t>
  </si>
  <si>
    <t>051-42.49.00</t>
  </si>
  <si>
    <t>MS Sint-Rembert 1</t>
  </si>
  <si>
    <t>050-23.15.13</t>
  </si>
  <si>
    <t>VTI Ieper eerste graad</t>
  </si>
  <si>
    <t>Vrij Technisch Instituut-Brugge MS</t>
  </si>
  <si>
    <t>Sint-Paulusschool campus VTI 2</t>
  </si>
  <si>
    <t>KOBOS Secundair I</t>
  </si>
  <si>
    <t>Atheneum Wispelberg</t>
  </si>
  <si>
    <t>Wispelbergstraat 2</t>
  </si>
  <si>
    <t>09-268.72.10</t>
  </si>
  <si>
    <t>Leiepoort Deinze camp. St-Hendrik,1e gr.</t>
  </si>
  <si>
    <t>Don Boscocollege Eerste graad</t>
  </si>
  <si>
    <t>Sint-Bavohumaniora MS</t>
  </si>
  <si>
    <t>GO! atheneum Leuven</t>
  </si>
  <si>
    <t>016-31.97.10</t>
  </si>
  <si>
    <t>De Nova</t>
  </si>
  <si>
    <t>016-25.32.12</t>
  </si>
  <si>
    <t>Provinciaal Technisch Instituut</t>
  </si>
  <si>
    <t>Graaf Karel de Goedelaan 7</t>
  </si>
  <si>
    <t>056-22.13.41</t>
  </si>
  <si>
    <t>avAnt Provinciaal Onderwijs</t>
  </si>
  <si>
    <t>Brialmontlei 45</t>
  </si>
  <si>
    <t>03-286.41.40</t>
  </si>
  <si>
    <t>Regina-Caelilyceum E.G.</t>
  </si>
  <si>
    <t>GO! atheneum Zottegem</t>
  </si>
  <si>
    <t>09-326.78.40</t>
  </si>
  <si>
    <t>Sint-Franciscuscollege 1</t>
  </si>
  <si>
    <t>Minderbroedersstraat 11</t>
  </si>
  <si>
    <t>011-52.07.20</t>
  </si>
  <si>
    <t>Sint-Franciscuscollege 2</t>
  </si>
  <si>
    <t>Sint-Franciscuscollege 3</t>
  </si>
  <si>
    <t>Sint-Franciscuscollege 4</t>
  </si>
  <si>
    <t>Sint-Franciscuscollege 5</t>
  </si>
  <si>
    <t>Scheppersinstituut 2 Deurne &amp; Antwerpen</t>
  </si>
  <si>
    <t>Van Helmontstraat 27</t>
  </si>
  <si>
    <t>Scheppersinstituut 3 Deurne &amp; Antwerpen</t>
  </si>
  <si>
    <t>Don Bosco-Instituut EG</t>
  </si>
  <si>
    <t>Brusselstraat 283</t>
  </si>
  <si>
    <t>02-466.55.79</t>
  </si>
  <si>
    <t>Don Bosco-Instituut ASO/TSO/BSO</t>
  </si>
  <si>
    <t>Visitatiestraat 5</t>
  </si>
  <si>
    <t>09-228.34.62</t>
  </si>
  <si>
    <t>Sint-Janscollege eerste graad</t>
  </si>
  <si>
    <t>09-228.32.40</t>
  </si>
  <si>
    <t>Sint-Andreas Middenschool</t>
  </si>
  <si>
    <t>GO! atheneum Gentbrugge</t>
  </si>
  <si>
    <t>Ooievaarsnest 3</t>
  </si>
  <si>
    <t>09-210.51.51</t>
  </si>
  <si>
    <t>Middenschool Sint-Rembert 2</t>
  </si>
  <si>
    <t>Het Spectrum Gent</t>
  </si>
  <si>
    <t>Martelaarslaan 13</t>
  </si>
  <si>
    <t>09-269.23.00</t>
  </si>
  <si>
    <t>GO! atheneum Da Vinci Campus</t>
  </si>
  <si>
    <t>Gustave Royerslaan 39</t>
  </si>
  <si>
    <t>055-23.06.60</t>
  </si>
  <si>
    <t>GO! Spectrumschool</t>
  </si>
  <si>
    <t>Ruggeveldlaan 496</t>
  </si>
  <si>
    <t>03-328.05.00</t>
  </si>
  <si>
    <t>Sint-Vincentius</t>
  </si>
  <si>
    <t>College Hagelstein 2</t>
  </si>
  <si>
    <t>015-55.19.79</t>
  </si>
  <si>
    <t>GO! atheneum De Ring</t>
  </si>
  <si>
    <t>Tiensevest 62</t>
  </si>
  <si>
    <t>016-27.03.90</t>
  </si>
  <si>
    <t>KOGEKA 2</t>
  </si>
  <si>
    <t>Technische-Schoolstraat 52</t>
  </si>
  <si>
    <t>014-57.85.50</t>
  </si>
  <si>
    <t>KOGEKA 4</t>
  </si>
  <si>
    <t>Onze-Lieve-Vrouwe-instituut</t>
  </si>
  <si>
    <t>Boeschepestraat 20</t>
  </si>
  <si>
    <t>057-33.46.45</t>
  </si>
  <si>
    <t>Sint-Janscollege 1</t>
  </si>
  <si>
    <t>Óscar Romerocollege 1</t>
  </si>
  <si>
    <t>052-69.01.40</t>
  </si>
  <si>
    <t>STM</t>
  </si>
  <si>
    <t>Zandstraat 101</t>
  </si>
  <si>
    <t>014-41.69.51</t>
  </si>
  <si>
    <t>Onze-Lieve-Vrouwinstituut MS 1</t>
  </si>
  <si>
    <t>Brandstraat 44</t>
  </si>
  <si>
    <t>03-880.26.70</t>
  </si>
  <si>
    <t>Onze-Lieve-Vrouwinstituut MS 2</t>
  </si>
  <si>
    <t>Onze-Lieve-Vrouwinstituut Bovenbouw ASO</t>
  </si>
  <si>
    <t>O.L. Vrouwstraat 9</t>
  </si>
  <si>
    <t>03-880.27.30</t>
  </si>
  <si>
    <t>Onze-Lieve-Vrouwinstituut Bovenb.TSO-BSO</t>
  </si>
  <si>
    <t>Bassinstraat 15</t>
  </si>
  <si>
    <t>03-880.27.35</t>
  </si>
  <si>
    <t>Sint-Willebrord-H.Familie 1e graad</t>
  </si>
  <si>
    <t>MS Sint-Rembert 3</t>
  </si>
  <si>
    <t>GO! Atheneum Heist</t>
  </si>
  <si>
    <t>Boudewijnlaan 61</t>
  </si>
  <si>
    <t>015-24.18.45</t>
  </si>
  <si>
    <t>GO! atheneum Herzele</t>
  </si>
  <si>
    <t>053-62.23.71</t>
  </si>
  <si>
    <t>avAnt Provinciale Middenschool</t>
  </si>
  <si>
    <t>Turnhoutsebaan 250</t>
  </si>
  <si>
    <t>03-360.59.00</t>
  </si>
  <si>
    <t>GO! atheneum Vilvoorde</t>
  </si>
  <si>
    <t>Van Helmontstraat 6</t>
  </si>
  <si>
    <t>02-251.06.76</t>
  </si>
  <si>
    <t>GO! atheneum Grimbergen</t>
  </si>
  <si>
    <t>Lagesteenweg 77</t>
  </si>
  <si>
    <t>02-269.03.61</t>
  </si>
  <si>
    <t>GO! technisch atheneum Campus De Brug</t>
  </si>
  <si>
    <t>Vaartstraat 1</t>
  </si>
  <si>
    <t>02-257.03.90</t>
  </si>
  <si>
    <t>Heilig-Grafinstituut</t>
  </si>
  <si>
    <t>Jazz Bilzenplein 5</t>
  </si>
  <si>
    <t>089-41.32.01</t>
  </si>
  <si>
    <t>Instituut voor Katholiek Secundair Ond.</t>
  </si>
  <si>
    <t>Bruiloftstraat 10</t>
  </si>
  <si>
    <t>089-41.44.24</t>
  </si>
  <si>
    <t>Sint-Lambertuscollege 1</t>
  </si>
  <si>
    <t>Sint Lambertuslaan 15</t>
  </si>
  <si>
    <t>089-41.11.05</t>
  </si>
  <si>
    <t>Sint-Pauluscollege</t>
  </si>
  <si>
    <t>056-41.42.76</t>
  </si>
  <si>
    <t>viio 1</t>
  </si>
  <si>
    <t>012-67.06.70</t>
  </si>
  <si>
    <t>Scheppersinstituut 1</t>
  </si>
  <si>
    <t>Sint-Gertrudiscollege Eerste Graad</t>
  </si>
  <si>
    <t>Klein Seminarie Hoogstraten eerste graad</t>
  </si>
  <si>
    <t>Sint-Martinusscholen 118315</t>
  </si>
  <si>
    <t>Veearts Strauvenlaan 5</t>
  </si>
  <si>
    <t>013-55.11.78</t>
  </si>
  <si>
    <t>Sint-Martinusscholen 118323</t>
  </si>
  <si>
    <t>Sint-Martinusscholen 118331</t>
  </si>
  <si>
    <t>Ursulinenstraat 2</t>
  </si>
  <si>
    <t>013-35.54.30</t>
  </si>
  <si>
    <t>Sint-Martinusscholen 118349</t>
  </si>
  <si>
    <t>Heilig Hart van Maria Berlaar</t>
  </si>
  <si>
    <t>Sollevelden 3_A</t>
  </si>
  <si>
    <t>03-482.41.94</t>
  </si>
  <si>
    <t>03-482.15.50</t>
  </si>
  <si>
    <t>KSOM 6</t>
  </si>
  <si>
    <t>KSOM 7</t>
  </si>
  <si>
    <t>Atlas College Genk 1</t>
  </si>
  <si>
    <t>Collegelaan 1</t>
  </si>
  <si>
    <t>Atlas College Genk 3</t>
  </si>
  <si>
    <t>089-33.34.00</t>
  </si>
  <si>
    <t>Vrije Nederlandst.school Lucerna College</t>
  </si>
  <si>
    <t>Industrielaan 31</t>
  </si>
  <si>
    <t>02-520.95.50</t>
  </si>
  <si>
    <t>GO! atheneum Oudenaarde</t>
  </si>
  <si>
    <t>Fortstraat 47</t>
  </si>
  <si>
    <t>055-31.11.34</t>
  </si>
  <si>
    <t>Onze-Lieve-Vrouwcollege II</t>
  </si>
  <si>
    <t>Zavel 19</t>
  </si>
  <si>
    <t>09-360.12.29</t>
  </si>
  <si>
    <t>Onze-Lieve-Vrouwcollege III</t>
  </si>
  <si>
    <t>Parkstraat 2</t>
  </si>
  <si>
    <t>09-361.31.32</t>
  </si>
  <si>
    <t>Mariagaarde Instituut MS</t>
  </si>
  <si>
    <t>Ursulinen Mechelen 1</t>
  </si>
  <si>
    <t>Sint-Carolus Secundair Onderwijs - 1</t>
  </si>
  <si>
    <t>Kardinaal van Roey-Instituut AEG</t>
  </si>
  <si>
    <t>RHIZO 6</t>
  </si>
  <si>
    <t>Heilig Graf 122788</t>
  </si>
  <si>
    <t>Berthoutinstituut - Klein Seminarie 1</t>
  </si>
  <si>
    <t>V.T.I. Spijker eerste graad</t>
  </si>
  <si>
    <t>Don Bosco Instituut eerste graad</t>
  </si>
  <si>
    <t>Sint-Ritacollege eerste graad</t>
  </si>
  <si>
    <t>Sint-Gummaruscollege EG-1</t>
  </si>
  <si>
    <t>Sint-Jozefinstituut eerste graad</t>
  </si>
  <si>
    <t>Sint-Jorisschool</t>
  </si>
  <si>
    <t>056-51.36.82</t>
  </si>
  <si>
    <t>Sint-Pietersinstituut</t>
  </si>
  <si>
    <t>014-63.99.11</t>
  </si>
  <si>
    <t>Sint-Pietersinstituut H.S.O.</t>
  </si>
  <si>
    <t>Sint-Jozef-2</t>
  </si>
  <si>
    <t>Damiaaninstituut A</t>
  </si>
  <si>
    <t>Sint-Jozefscollege 2</t>
  </si>
  <si>
    <t>016-55.11.30</t>
  </si>
  <si>
    <t>Sint-Jozefscollege 3</t>
  </si>
  <si>
    <t>Sint-Gummaruscollege EG-2</t>
  </si>
  <si>
    <t>KOGEKA 3</t>
  </si>
  <si>
    <t>KOGEKA 6</t>
  </si>
  <si>
    <t>Gasthuisstraat 2</t>
  </si>
  <si>
    <t>014-58.02.04</t>
  </si>
  <si>
    <t>KOGEKA 7</t>
  </si>
  <si>
    <t>KOGEKA 8</t>
  </si>
  <si>
    <t>Pas 110</t>
  </si>
  <si>
    <t>014-58.86.72</t>
  </si>
  <si>
    <t>Guldensporencollege 4</t>
  </si>
  <si>
    <t>Ballingenweg 34</t>
  </si>
  <si>
    <t>056-36.12.80</t>
  </si>
  <si>
    <t>Guldensporencollege 3</t>
  </si>
  <si>
    <t>Diksmuidekaai 6</t>
  </si>
  <si>
    <t>056-36.12.11</t>
  </si>
  <si>
    <t>Sint-Gabriëlcollege</t>
  </si>
  <si>
    <t>03-460.32.00</t>
  </si>
  <si>
    <t>Sint-Gabriëlcollege-Middenschool 1</t>
  </si>
  <si>
    <t>KSOM 8</t>
  </si>
  <si>
    <t>Kruisven 25</t>
  </si>
  <si>
    <t>014-20.20.07</t>
  </si>
  <si>
    <t>KSOM 9</t>
  </si>
  <si>
    <t>Sint-Lodewijkscollege</t>
  </si>
  <si>
    <t>Magdalenastraat 30</t>
  </si>
  <si>
    <t>050-40.68.40</t>
  </si>
  <si>
    <t>Sint-Lodewijkscollege Eerste Graad</t>
  </si>
  <si>
    <t>Hasp-O 5</t>
  </si>
  <si>
    <t>Diestersteenweg 146</t>
  </si>
  <si>
    <t>011-68.23.39</t>
  </si>
  <si>
    <t>Hasp-O 6</t>
  </si>
  <si>
    <t>Sint-Lambertus 3</t>
  </si>
  <si>
    <t>Sint-Lambertus 1</t>
  </si>
  <si>
    <t>Sint-Lambertusstraat 8</t>
  </si>
  <si>
    <t>014-54.50.74</t>
  </si>
  <si>
    <t>Sint-Lambertus 2</t>
  </si>
  <si>
    <t>Sint-Lambertus 4</t>
  </si>
  <si>
    <t>051-26.47.26</t>
  </si>
  <si>
    <t>Klein Seminarie eerste graad</t>
  </si>
  <si>
    <t>BARNUM</t>
  </si>
  <si>
    <t>Stokerijstraat 9</t>
  </si>
  <si>
    <t>051-21.05.02</t>
  </si>
  <si>
    <t>Barnum eerste graad</t>
  </si>
  <si>
    <t>VISO</t>
  </si>
  <si>
    <t>Polenplein 23</t>
  </si>
  <si>
    <t>051-20.14.57</t>
  </si>
  <si>
    <t>VISO eerste graad</t>
  </si>
  <si>
    <t>Mariagaard Eerste Graad</t>
  </si>
  <si>
    <t>Sint-Jan Berchmanscollege MS</t>
  </si>
  <si>
    <t>Sint-Gabriëlcollege-Middenschool 2</t>
  </si>
  <si>
    <t>Sint-Godelieve-Instituut ASO</t>
  </si>
  <si>
    <t>02-532.58.36</t>
  </si>
  <si>
    <t>Sint-Godelieve-Instituut AEG</t>
  </si>
  <si>
    <t>Instituut Sancta Maria - A</t>
  </si>
  <si>
    <t>016-56.61.04</t>
  </si>
  <si>
    <t>Instituut Sancta Maria - B</t>
  </si>
  <si>
    <t>viio 4</t>
  </si>
  <si>
    <t>Sint-Truidersteenweg 17</t>
  </si>
  <si>
    <t>012-24.20.70</t>
  </si>
  <si>
    <t>viio 3</t>
  </si>
  <si>
    <t>viio 5</t>
  </si>
  <si>
    <t>Rode Kruislaan 27</t>
  </si>
  <si>
    <t>012-24.20.75</t>
  </si>
  <si>
    <t>viio 2</t>
  </si>
  <si>
    <t>Stedelijk Lyceum Zuid</t>
  </si>
  <si>
    <t>August Leyweg 3</t>
  </si>
  <si>
    <t>03-241.07.50</t>
  </si>
  <si>
    <t>Sint-Lambertuscollege 2</t>
  </si>
  <si>
    <t>Guldensporencollege 5</t>
  </si>
  <si>
    <t>Plein 14</t>
  </si>
  <si>
    <t>056-36.12.50</t>
  </si>
  <si>
    <t>Guldensporencollege 6</t>
  </si>
  <si>
    <t>Onze-Lieve-Vrouwlyceum - eerste graad</t>
  </si>
  <si>
    <t>Collegelaan 30</t>
  </si>
  <si>
    <t>089-35.22.30</t>
  </si>
  <si>
    <t>Onze-Lieve-Vrouwlyceum</t>
  </si>
  <si>
    <t>Stommestraat 2</t>
  </si>
  <si>
    <t>Hasp-O Centrum 1</t>
  </si>
  <si>
    <t>Diesterstraat 1</t>
  </si>
  <si>
    <t>011-70.50.00</t>
  </si>
  <si>
    <t>Hasp-O Centrum 2</t>
  </si>
  <si>
    <t>Hasp-O Centrum 3</t>
  </si>
  <si>
    <t>KSOM 1</t>
  </si>
  <si>
    <t>014-31.33.43</t>
  </si>
  <si>
    <t>KSOM 2</t>
  </si>
  <si>
    <t>KSOM 3</t>
  </si>
  <si>
    <t>KSOM 4</t>
  </si>
  <si>
    <t>Atlas College Genk 2</t>
  </si>
  <si>
    <t>GO! techn. Atheneum Victor Hortaschool</t>
  </si>
  <si>
    <t>Oud-Strijderslaan 200</t>
  </si>
  <si>
    <t>02-726.18.89</t>
  </si>
  <si>
    <t>GO! atheneum Lokeren</t>
  </si>
  <si>
    <t>09-348.18.18</t>
  </si>
  <si>
    <t>GO! K.A. Berchem</t>
  </si>
  <si>
    <t>Uitbreidingstraat 246</t>
  </si>
  <si>
    <t>03-239.00.23</t>
  </si>
  <si>
    <t>Talentenschool Turnhout camp BoomgaardKA</t>
  </si>
  <si>
    <t>014-47.05.10</t>
  </si>
  <si>
    <t>Sint-Norbertusinstituut 1</t>
  </si>
  <si>
    <t>Stationsstraat 6</t>
  </si>
  <si>
    <t>015-30.38.58</t>
  </si>
  <si>
    <t>Sint-Norbertusinstituut 2</t>
  </si>
  <si>
    <t>Sint-Niklaasinstituut</t>
  </si>
  <si>
    <t>Sint-Niklaasinstituut autonome 1e graad</t>
  </si>
  <si>
    <t>Guldensporencollege 2</t>
  </si>
  <si>
    <t>Guldensporencollege 1</t>
  </si>
  <si>
    <t>Broederscholen Hiëronymus 3</t>
  </si>
  <si>
    <t>Nieuwstraat 91</t>
  </si>
  <si>
    <t>03-780.92.20</t>
  </si>
  <si>
    <t>H. Drievuldigheidscollege Eerstegrschool</t>
  </si>
  <si>
    <t>Don Bosco Technisch Instituut 1</t>
  </si>
  <si>
    <t>Instituut Sint-Vincentius a Paulo 1</t>
  </si>
  <si>
    <t>Sint-Pieterscollege Eerste graadschool</t>
  </si>
  <si>
    <t>Don Bosco Technisch Instituut E.G.</t>
  </si>
  <si>
    <t>TSM-Bovenbouw</t>
  </si>
  <si>
    <t>WICO - 126193</t>
  </si>
  <si>
    <t>011-60.91.60</t>
  </si>
  <si>
    <t>WICO - 126201</t>
  </si>
  <si>
    <t>WICO - 126219</t>
  </si>
  <si>
    <t>Pieter Breugheldreef 4</t>
  </si>
  <si>
    <t>011-54.44.34</t>
  </si>
  <si>
    <t>WICO - 126227</t>
  </si>
  <si>
    <t>WICO - 126235</t>
  </si>
  <si>
    <t>011-64.07.01</t>
  </si>
  <si>
    <t>WICO - 126243</t>
  </si>
  <si>
    <t>WICO - 126251</t>
  </si>
  <si>
    <t>Stationsstraat 74</t>
  </si>
  <si>
    <t>011-64.21.13</t>
  </si>
  <si>
    <t>WICO - 126268</t>
  </si>
  <si>
    <t>Eerste graad Voorzienigheid</t>
  </si>
  <si>
    <t>Humaniora Voorzienigheid</t>
  </si>
  <si>
    <t>V.T.I. Voorzienigheid</t>
  </si>
  <si>
    <t>09-222.37.82</t>
  </si>
  <si>
    <t>BenedictusPoort campus Ledeberg</t>
  </si>
  <si>
    <t>Hundelgemsesteenweg 93</t>
  </si>
  <si>
    <t>09-231.23.48</t>
  </si>
  <si>
    <t>Heilig Hartcollege</t>
  </si>
  <si>
    <t>02-767.35.49</t>
  </si>
  <si>
    <t>Sint-Barbaracollege I</t>
  </si>
  <si>
    <t>Pedagogische Human. H.Hartinstituut MS</t>
  </si>
  <si>
    <t>Heilig Hartinstituut TO MS</t>
  </si>
  <si>
    <t>H.-Hartinstituut Lyceum MS</t>
  </si>
  <si>
    <t>Sint-Godelievecollege MS</t>
  </si>
  <si>
    <t>Sint-Martinuscollege</t>
  </si>
  <si>
    <t>Waversesteenweg 96</t>
  </si>
  <si>
    <t>02-687.82.46</t>
  </si>
  <si>
    <t>Sint-Martinuscollege 1e graad</t>
  </si>
  <si>
    <t>Sint-Augustinusinstituut ASO</t>
  </si>
  <si>
    <t>College Middenschool</t>
  </si>
  <si>
    <t>Bernardusscholen 3</t>
  </si>
  <si>
    <t>Stedelijk Lyceum Pestalozzi II</t>
  </si>
  <si>
    <t>03-293.24.00</t>
  </si>
  <si>
    <t>College Hagelstein 1</t>
  </si>
  <si>
    <t>Paridaensinstituut SO</t>
  </si>
  <si>
    <t>016-20.26.55</t>
  </si>
  <si>
    <t>Paridaensinstituut Eerstegraadsschool</t>
  </si>
  <si>
    <t>Don Bosco Groenveld</t>
  </si>
  <si>
    <t>Groenveldstraat 44</t>
  </si>
  <si>
    <t>016-23.16.35</t>
  </si>
  <si>
    <t>V.T.I.-3</t>
  </si>
  <si>
    <t>Vakschoolstraat 41</t>
  </si>
  <si>
    <t>V.T.I.-1</t>
  </si>
  <si>
    <t>Sinte Annalaan 198</t>
  </si>
  <si>
    <t>Sint-Ursula-Instituut 1</t>
  </si>
  <si>
    <t>Bosstraat 9</t>
  </si>
  <si>
    <t>015-76.78.60</t>
  </si>
  <si>
    <t>Sint-Ursula-Instituut 2</t>
  </si>
  <si>
    <t>Sint-Ursula-Instituut 3</t>
  </si>
  <si>
    <t>Sint-Maarteninstituut 1</t>
  </si>
  <si>
    <t>Sint-Maarteninstituut 2</t>
  </si>
  <si>
    <t>Margareta-Maria-Instituut-TSO-BSO 1e gr</t>
  </si>
  <si>
    <t>COLOMAplus 3</t>
  </si>
  <si>
    <t>Sint-Jorisschool eerste graad</t>
  </si>
  <si>
    <t>Xaveriuscollege2</t>
  </si>
  <si>
    <t>Jan-van-Ruusbroeckollege Eerste Graad</t>
  </si>
  <si>
    <t>Sint-Ludgardis Belpaire</t>
  </si>
  <si>
    <t>Sint-Jozefcollege Turnhout</t>
  </si>
  <si>
    <t>014-41.30.21</t>
  </si>
  <si>
    <t>Sint-Jozefcollege Turnhout 1</t>
  </si>
  <si>
    <t>Sint-Paulusinstituut 1</t>
  </si>
  <si>
    <t>Patijntjestraat 45</t>
  </si>
  <si>
    <t>09-222.38.22</t>
  </si>
  <si>
    <t>Sint-Paulusinstituut 2</t>
  </si>
  <si>
    <t>Inspirocollege</t>
  </si>
  <si>
    <t>Herebaan-West 41</t>
  </si>
  <si>
    <t>011-52.22.10</t>
  </si>
  <si>
    <t>Maris Stella Instituut 1</t>
  </si>
  <si>
    <t>Sint-Paulusschool campus College 2</t>
  </si>
  <si>
    <t>Virga-Jessecollege - eerste graad 1</t>
  </si>
  <si>
    <t>Virga-Jessecollege - eerste graad 2</t>
  </si>
  <si>
    <t>Middenschool Kindsheid Jesu</t>
  </si>
  <si>
    <t>Mosa-RT E.G.S.2</t>
  </si>
  <si>
    <t>Mosa-RT Coll.H.Kr.St-Ursula B</t>
  </si>
  <si>
    <t>Mosa-RT T.I. St-Jansberg B</t>
  </si>
  <si>
    <t>Mosa-RT E.G.S.4</t>
  </si>
  <si>
    <t>Sint-Lievenscollege 1</t>
  </si>
  <si>
    <t>Zilverenberg 1</t>
  </si>
  <si>
    <t>09-225.11.47</t>
  </si>
  <si>
    <t>EDUGO campus De Toren</t>
  </si>
  <si>
    <t>Sint-Jozefstraat 10</t>
  </si>
  <si>
    <t>09-255.91.14</t>
  </si>
  <si>
    <t>EDUGO campus De Brug 1</t>
  </si>
  <si>
    <t>09-255.91.13</t>
  </si>
  <si>
    <t>EDUGO campus De Brug 2</t>
  </si>
  <si>
    <t>O.L.V. van Vreugde</t>
  </si>
  <si>
    <t>Mandellaan 170</t>
  </si>
  <si>
    <t>051-20.03.03</t>
  </si>
  <si>
    <t>O.L.V. van Vreugde eerste graad</t>
  </si>
  <si>
    <t>VMS</t>
  </si>
  <si>
    <t>Arme-Klarenstraat 40</t>
  </si>
  <si>
    <t>051-20.42.48</t>
  </si>
  <si>
    <t>VMS eerste graad</t>
  </si>
  <si>
    <t>V.T.I. 1</t>
  </si>
  <si>
    <t>V.T.I. eerste graad</t>
  </si>
  <si>
    <t>H. Kindsheid</t>
  </si>
  <si>
    <t>Wezestraat 2</t>
  </si>
  <si>
    <t>051-74.46.84</t>
  </si>
  <si>
    <t>H. Kindsheid eerste graad</t>
  </si>
  <si>
    <t>Sancta Maria Leuven</t>
  </si>
  <si>
    <t>Charles Deberiotstraat 14</t>
  </si>
  <si>
    <t>016-23.56.77</t>
  </si>
  <si>
    <t>Sancta Maria Instituut</t>
  </si>
  <si>
    <t>WICO - 127837</t>
  </si>
  <si>
    <t>Ursulinenstraat 17</t>
  </si>
  <si>
    <t>011-64.26.42</t>
  </si>
  <si>
    <t>WICO - 127845</t>
  </si>
  <si>
    <t>Ursulinenstraat 13</t>
  </si>
  <si>
    <t>Sint-Michielscollege Brasschaat 1</t>
  </si>
  <si>
    <t>Sint-Norbertusinstituut 3</t>
  </si>
  <si>
    <t>Maria Assumptalyceum</t>
  </si>
  <si>
    <t>Stalkruidlaan 9</t>
  </si>
  <si>
    <t>VIA-2</t>
  </si>
  <si>
    <t>Tectura Groenkouter</t>
  </si>
  <si>
    <t>09-228.42.22</t>
  </si>
  <si>
    <t>Berkenboom Humaniora eerste graad</t>
  </si>
  <si>
    <t>Sint-Michielscollege 1</t>
  </si>
  <si>
    <t>Onze-Lieve-Vrouw van Lourdescollege</t>
  </si>
  <si>
    <t>03-449.56.25</t>
  </si>
  <si>
    <t>Onze-Lieve-Vrouw van Lourdescollege MS</t>
  </si>
  <si>
    <t>Emmaüsinstituut@1</t>
  </si>
  <si>
    <t>Sint-Gerolflaan 20</t>
  </si>
  <si>
    <t>09-398.78.00</t>
  </si>
  <si>
    <t>Emmaüsinstituut@2</t>
  </si>
  <si>
    <t>GO! Erasmusatheneum Deinze</t>
  </si>
  <si>
    <t>Volhardingslaan 11</t>
  </si>
  <si>
    <t>09-381.56.00</t>
  </si>
  <si>
    <t>GO! atheneum Erasmus De Pinte</t>
  </si>
  <si>
    <t>Polderdreef 42</t>
  </si>
  <si>
    <t>09-321.21.70</t>
  </si>
  <si>
    <t>Lyceum Ieper eerste graad</t>
  </si>
  <si>
    <t>Sint-Pietersinstituut eerstegraadsschool</t>
  </si>
  <si>
    <t>02-720.00.58</t>
  </si>
  <si>
    <t>Guldensporencollege 7</t>
  </si>
  <si>
    <t>PTS,Prov.Scholen vr Tuinbouw en Techniek</t>
  </si>
  <si>
    <t>Antwerpsesteenweg 145</t>
  </si>
  <si>
    <t>015-28.53.20</t>
  </si>
  <si>
    <t>TISM</t>
  </si>
  <si>
    <t>Baron de Taxislaan 4</t>
  </si>
  <si>
    <t>089-46.11.63</t>
  </si>
  <si>
    <t>TISM 1e gr</t>
  </si>
  <si>
    <t>GO! atheneum Tienen</t>
  </si>
  <si>
    <t>Gilainstraat 70</t>
  </si>
  <si>
    <t>016-78.18.30</t>
  </si>
  <si>
    <t>Onze-Lieve-Vrouw-van-Lourdescollege 2</t>
  </si>
  <si>
    <t>Eduard Arsenstraat 40</t>
  </si>
  <si>
    <t>03-449.95.53</t>
  </si>
  <si>
    <t>Koestraat 26</t>
  </si>
  <si>
    <t>056-31.16.38</t>
  </si>
  <si>
    <t>Leon Spilliaertstraat 31</t>
  </si>
  <si>
    <t>059-70.16.92</t>
  </si>
  <si>
    <t>GO! atheneum KAMSA Aarschot</t>
  </si>
  <si>
    <t>Pastoor Dergentlaan 47</t>
  </si>
  <si>
    <t>016-55.34.00</t>
  </si>
  <si>
    <t>GO! Ath. Russelberg Tessenderlo</t>
  </si>
  <si>
    <t>Gerhagenstraat 58</t>
  </si>
  <si>
    <t>013-66.14.41</t>
  </si>
  <si>
    <t>VTI Zeebrugge</t>
  </si>
  <si>
    <t>Ploegstraat 38</t>
  </si>
  <si>
    <t>050-55.96.10</t>
  </si>
  <si>
    <t>SLHD - Bovenbouw</t>
  </si>
  <si>
    <t>Potterierei 11</t>
  </si>
  <si>
    <t>050-44.59.33</t>
  </si>
  <si>
    <t>SLHD - Eerste graad</t>
  </si>
  <si>
    <t>Guldensporencollege 11</t>
  </si>
  <si>
    <t>Guldensporencollege 9</t>
  </si>
  <si>
    <t>RHIZO 4</t>
  </si>
  <si>
    <t>Beheerstraat 10</t>
  </si>
  <si>
    <t>056-82.82.30</t>
  </si>
  <si>
    <t>RHIZO 2</t>
  </si>
  <si>
    <t>Senator Coolestraat 1</t>
  </si>
  <si>
    <t>056-82.82.60</t>
  </si>
  <si>
    <t>LAB</t>
  </si>
  <si>
    <t>Hekkestraat 26</t>
  </si>
  <si>
    <t>03-369.59.57</t>
  </si>
  <si>
    <t>Stroom Leuven</t>
  </si>
  <si>
    <t>Jan-Pieter Minckelersstraat 192</t>
  </si>
  <si>
    <t>016-79.79.35</t>
  </si>
  <si>
    <t>De Met</t>
  </si>
  <si>
    <t>Tiensesteenweg 2</t>
  </si>
  <si>
    <t>Freinetschool Keerpunt</t>
  </si>
  <si>
    <t>de Haveskerckelaan 25</t>
  </si>
  <si>
    <t>H.-Hartlaan 1_A</t>
  </si>
  <si>
    <t>Provinciaal Instituut voor Techn. Onderw</t>
  </si>
  <si>
    <t>Laageind 19</t>
  </si>
  <si>
    <t>03-561.05.00</t>
  </si>
  <si>
    <t>Broederscholen Hiëronymus 4</t>
  </si>
  <si>
    <t>Kroonmolenstraat 8</t>
  </si>
  <si>
    <t>03-361.16.61</t>
  </si>
  <si>
    <t>Middenschool Lucerna</t>
  </si>
  <si>
    <t>0484-14.80.65</t>
  </si>
  <si>
    <t>Eerstegraadsschool Heilige Familie</t>
  </si>
  <si>
    <t>Broederscholen Hiëronymus 5</t>
  </si>
  <si>
    <t>03-779.67.94</t>
  </si>
  <si>
    <t>Onze-Lieve-Vrouw-Presentatie SecundOnd 2</t>
  </si>
  <si>
    <t>Sint-Carolus Secundair Onderwijs - 2</t>
  </si>
  <si>
    <t>ZAVO brede eerste graad</t>
  </si>
  <si>
    <t>Campus Kompas</t>
  </si>
  <si>
    <t>Gallaitstraat 58_60</t>
  </si>
  <si>
    <t>Óscar Romerocollege 6</t>
  </si>
  <si>
    <t>LAB Sint-Niklaas</t>
  </si>
  <si>
    <t>Kleibeekstraat 138</t>
  </si>
  <si>
    <t>0498-46.37.78</t>
  </si>
  <si>
    <t>Pastoor De Clerckstraat 1</t>
  </si>
  <si>
    <t>HERENT</t>
  </si>
  <si>
    <t>Don Bosco TI Hoboken Middenschool</t>
  </si>
  <si>
    <t>Don Bosco</t>
  </si>
  <si>
    <t>Koning Albert II-laan 15 bus 138, 1210 BRUSSEL</t>
  </si>
  <si>
    <t>Vaststelling van het aantal leerlingen dat in aanmerking komt voor extra uren-leraar en een extra werkingsbudget voor het schooljaar 2023-2024</t>
  </si>
  <si>
    <r>
      <rPr>
        <b/>
        <sz val="11"/>
        <rFont val="Calibri"/>
        <family val="2"/>
        <scheme val="minor"/>
      </rPr>
      <t xml:space="preserve">Vul in hoeveel leerlingen er op de teldatum 1 februari 2023 en de teldatum 2 oktober 2023 zijn ingeschreven en voldoen aan de voorwaarde 'leerling ressorteert onder richtlijn 2001/55/EG van de Europese Unie'. </t>
    </r>
  </si>
  <si>
    <t>teldatum 1 februari 2023</t>
  </si>
  <si>
    <t>teldatum 2 oktober 2023</t>
  </si>
  <si>
    <t>Berekening van de extra uren-leraar en het extra werkingsbudget voor het schooljaar 2023-2024</t>
  </si>
  <si>
    <t>Simulatietool voor de berekening van extra uren-leraar en extra werkingsbudget in het voltijds gewoon secundair onderwijs naar aanleiding van de Oekraïnecrisis voor het schooljaar 2023-2024</t>
  </si>
  <si>
    <t>soort_onderwijs</t>
  </si>
  <si>
    <t>Mail_DossBeh</t>
  </si>
  <si>
    <t>teldag</t>
  </si>
  <si>
    <t>1</t>
  </si>
  <si>
    <t>Kunstkaai</t>
  </si>
  <si>
    <t>03-289.16.60</t>
  </si>
  <si>
    <t>Panorama</t>
  </si>
  <si>
    <t>kOsh A</t>
  </si>
  <si>
    <t>kOsh B</t>
  </si>
  <si>
    <t>kOsh C</t>
  </si>
  <si>
    <t>kOsh D</t>
  </si>
  <si>
    <t>kOsh E</t>
  </si>
  <si>
    <t>Sint-Rita Campus Technologie</t>
  </si>
  <si>
    <t>Sint-Martinusscholen Asse Koensborre</t>
  </si>
  <si>
    <t>Pastoor Pitetlaan 24</t>
  </si>
  <si>
    <t>Stfran.</t>
  </si>
  <si>
    <t>Pater Dupierreuxlaan 1 bus B</t>
  </si>
  <si>
    <t>Virgo Plus</t>
  </si>
  <si>
    <t>Het College EG</t>
  </si>
  <si>
    <t>Jessica.Asselman@ond.vlaanderen.be</t>
  </si>
  <si>
    <t>Kasteelstraat 14</t>
  </si>
  <si>
    <t>Molenstraat 1_E</t>
  </si>
  <si>
    <t>Vaartdijkstraat 3</t>
  </si>
  <si>
    <t>Sint-Andreas Brugge</t>
  </si>
  <si>
    <t>Jakobinessenstraat 4</t>
  </si>
  <si>
    <t>Heulsekasteelstraat 2_A</t>
  </si>
  <si>
    <t>VTI Petrus en Paulus</t>
  </si>
  <si>
    <t>Kruibekestraat 55 bus a</t>
  </si>
  <si>
    <t>Godshuizenlaan 65</t>
  </si>
  <si>
    <t>09-323.57.50</t>
  </si>
  <si>
    <t>Hartencollege Sec o Onderwijslaan</t>
  </si>
  <si>
    <t>011-49.32.50</t>
  </si>
  <si>
    <t>Weertersteenweg 135 bus A</t>
  </si>
  <si>
    <t>011-49.33.80</t>
  </si>
  <si>
    <t>011-49.33.90</t>
  </si>
  <si>
    <t>Lindestraat 123 bus A</t>
  </si>
  <si>
    <t>Daverlostraat 132 bus B</t>
  </si>
  <si>
    <t>GO! atheneum Diksmuide</t>
  </si>
  <si>
    <t>054-43.34.40</t>
  </si>
  <si>
    <t>atheneum GO! Erasmus</t>
  </si>
  <si>
    <t>middenschool GO! Erasmus</t>
  </si>
  <si>
    <t>GO! Atheneum Alicebourg Lanaken</t>
  </si>
  <si>
    <t>GO! Methodeschool het Kompas St-Truiden</t>
  </si>
  <si>
    <t>GO! Ath. Tungrorum campus Ambiorix 1e gr</t>
  </si>
  <si>
    <t>GO!Ath.St-Truiden campus Speelhof 2-3egr</t>
  </si>
  <si>
    <t>GO! Atheneum Borgloon 1ste graad SO</t>
  </si>
  <si>
    <t>GO! Atheneum Borgloon 2de-3de graad SO</t>
  </si>
  <si>
    <t>GO!Ath. Tungrorum campus Plinius 2e-3egr</t>
  </si>
  <si>
    <t>Virgo Plus EG</t>
  </si>
  <si>
    <t>Halewijnlaan 88</t>
  </si>
  <si>
    <t>Steenweg op Etterbeek 182</t>
  </si>
  <si>
    <t>CAMPOS</t>
  </si>
  <si>
    <t>KNMC JOMA2</t>
  </si>
  <si>
    <t>Sint-Jan Berchmansinstituut 1ste Graad</t>
  </si>
  <si>
    <t>kOsh F</t>
  </si>
  <si>
    <t>MIA-Brugge</t>
  </si>
  <si>
    <t>03-432.70.50</t>
  </si>
  <si>
    <t>Onder-den-Toren 14</t>
  </si>
  <si>
    <t>August Michielsstraat 19</t>
  </si>
  <si>
    <t>Deken Jonckheerestraat 16 bus 1</t>
  </si>
  <si>
    <t>Grootloonstraat 1 bus A</t>
  </si>
  <si>
    <t>CLW Kortrijk-vzw Damast</t>
  </si>
  <si>
    <t>Scheutistenlaan 8</t>
  </si>
  <si>
    <t>056-25.92.08</t>
  </si>
  <si>
    <t>BenedictusPoort campus De Deyne</t>
  </si>
  <si>
    <t>Centrum voor Leren en Werken Antwerpen</t>
  </si>
  <si>
    <t>Prins Leopoldstraat 51</t>
  </si>
  <si>
    <t>03-270.01.90</t>
  </si>
  <si>
    <t>Simone Duboisstraat 15</t>
  </si>
  <si>
    <t>DuO²-Gent</t>
  </si>
  <si>
    <t>Wittemolenstraat 9</t>
  </si>
  <si>
    <t>09-224.48.93</t>
  </si>
  <si>
    <t>GO! Kompaz</t>
  </si>
  <si>
    <t>Parklaan 39</t>
  </si>
  <si>
    <t>CDO Newton</t>
  </si>
  <si>
    <t>Slachthuisstraat 64</t>
  </si>
  <si>
    <t>03-500.20.01</t>
  </si>
  <si>
    <t>GO!Ath.St-Truiden campus Tichelrij 1egr</t>
  </si>
  <si>
    <t>0456-38.55.58</t>
  </si>
  <si>
    <t>0485-58.85.05</t>
  </si>
  <si>
    <t>CDO Noorderkempen</t>
  </si>
  <si>
    <t>Prins Boudewijnlaan 9 bus 3</t>
  </si>
  <si>
    <t>014-61.15.73</t>
  </si>
  <si>
    <t>02-751.50.27</t>
  </si>
  <si>
    <t>Veld-Veltem</t>
  </si>
  <si>
    <t>GO! atheneum Comenius</t>
  </si>
  <si>
    <t>Félix Vande Sandestraat 11</t>
  </si>
  <si>
    <t>02-361.65.43</t>
  </si>
  <si>
    <t>Richtpunt campus Ninove-Zottegem</t>
  </si>
  <si>
    <r>
      <rPr>
        <i/>
        <sz val="11"/>
        <rFont val="Calibri"/>
        <family val="2"/>
        <scheme val="minor"/>
      </rPr>
      <t>Meer informatie daarover vindt u in</t>
    </r>
    <r>
      <rPr>
        <i/>
        <u/>
        <sz val="11"/>
        <color theme="10"/>
        <rFont val="Calibri"/>
        <family val="2"/>
        <scheme val="minor"/>
      </rPr>
      <t>het decreet van 22 april 2022</t>
    </r>
    <r>
      <rPr>
        <i/>
        <sz val="11"/>
        <rFont val="Calibri"/>
        <family val="2"/>
        <scheme val="minor"/>
      </rPr>
      <t>over het nemen van dringende maatregelen in het onderwijs naar aanleiding van de Oekraïnecrisis. Vul per teldatum het aantal leerlingen in.</t>
    </r>
  </si>
  <si>
    <t>Vul per teldatum het aantal leerlingen in.</t>
  </si>
  <si>
    <r>
      <rPr>
        <b/>
        <sz val="11"/>
        <rFont val="Calibri"/>
        <family val="2"/>
        <scheme val="minor"/>
      </rPr>
      <t xml:space="preserve">Vul in hoeveel leerlingen er op de teldatum 1 februari 2023 en de teldatum 2 oktober 2023 zijn ingeschreven en voldoen aan de voorwaarden als anderstalige nieuwkomer, zoals beschreven in </t>
    </r>
    <r>
      <rPr>
        <u/>
        <sz val="11"/>
        <color theme="10"/>
        <rFont val="Calibri"/>
        <family val="2"/>
        <scheme val="minor"/>
      </rPr>
      <t>punt 2.1.1. van de omzendbrief</t>
    </r>
    <r>
      <rPr>
        <sz val="11"/>
        <rFont val="Calibri"/>
        <family val="2"/>
        <scheme val="minor"/>
      </rPr>
      <t xml:space="preserve">, </t>
    </r>
    <r>
      <rPr>
        <b/>
        <sz val="11"/>
        <rFont val="Calibri"/>
        <family val="2"/>
        <scheme val="minor"/>
      </rPr>
      <t>en niet voldoen aan de voorwaarde 'leerling ressorteert onder richtlijn 2001/55/EG van de Europese Unie'.</t>
    </r>
  </si>
  <si>
    <t>Meer informatie vindt u:</t>
  </si>
  <si>
    <r>
      <rPr>
        <i/>
        <sz val="11"/>
        <rFont val="Calibri"/>
        <family val="2"/>
        <scheme val="minor"/>
      </rPr>
      <t>- in artikel 19 van het</t>
    </r>
    <r>
      <rPr>
        <i/>
        <u/>
        <sz val="11"/>
        <color theme="10"/>
        <rFont val="Calibri"/>
        <family val="2"/>
        <scheme val="minor"/>
      </rPr>
      <t>decreet</t>
    </r>
    <r>
      <rPr>
        <i/>
        <sz val="11"/>
        <rFont val="Calibri"/>
        <family val="2"/>
        <scheme val="minor"/>
      </rPr>
      <t>van 22 april 2022;</t>
    </r>
  </si>
  <si>
    <r>
      <rPr>
        <i/>
        <sz val="11"/>
        <rFont val="Calibri"/>
        <family val="2"/>
        <scheme val="minor"/>
      </rPr>
      <t>- in punt 2 van</t>
    </r>
    <r>
      <rPr>
        <i/>
        <u/>
        <sz val="11"/>
        <color theme="10"/>
        <rFont val="Calibri"/>
        <family val="2"/>
        <scheme val="minor"/>
      </rPr>
      <t>omzendbrief SO/2022/01</t>
    </r>
    <r>
      <rPr>
        <i/>
        <sz val="11"/>
        <rFont val="Calibri"/>
        <family val="2"/>
        <scheme val="minor"/>
      </rPr>
      <t>van 31 maart 2022 over de dringende maatregelen voor het secundair onderwijs naar 
  aanleiding van de Oekraïnecrisis.</t>
    </r>
  </si>
  <si>
    <t>Opgelet: deze berekening is alleen geldig voor scholen met als teldatum de eerste schooldag van februari 2023. Als voor het structuuronderdeel onthaalonderwijs voor anderstalige nieuwkomers de teldatum bepaald is op 1 juni, wordt 'de eerste lesdag van februari van het voorafgaande schooljaar' gelezen als 'de eerste lesdag van juni van het voorafgaande schooljaar'.</t>
  </si>
  <si>
    <r>
      <t>1F3C8F-21395</t>
    </r>
    <r>
      <rPr>
        <sz val="6"/>
        <rFont val="Calibri"/>
        <family val="2"/>
      </rPr>
      <t>-01-230614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</si>
</sst>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sz val="18"/>
      <color theme="1"/>
      <name val="Calibri"/>
      <family val="2"/>
      <scheme val="minor"/>
    </font>
    <font>
      <b/>
      <sz val="12"/>
      <color theme="0"/>
      <name val="Calibri"/>
      <family val="2"/>
      <scheme val="minor"/>
    </font>
    <font>
      <u/>
      <sz val="11"/>
      <color theme="10"/>
      <name val="Calibri"/>
      <family val="2"/>
      <scheme val="minor"/>
    </font>
    <font>
      <i/>
      <sz val="11"/>
      <name val="Calibri"/>
      <family val="2"/>
      <scheme val="minor"/>
    </font>
    <font>
      <b/>
      <sz val="11"/>
      <color rgb="FFFF0000"/>
      <name val="Calibri"/>
      <family val="2"/>
      <scheme val="minor"/>
    </font>
    <font>
      <b/>
      <i/>
      <sz val="11"/>
      <name val="Calibri"/>
      <family val="2"/>
      <scheme val="minor"/>
    </font>
    <font>
      <b/>
      <u/>
      <sz val="11"/>
      <color theme="1"/>
      <name val="Calibri"/>
      <family val="2"/>
      <scheme val="minor"/>
    </font>
    <font>
      <b/>
      <u/>
      <sz val="18"/>
      <color theme="1"/>
      <name val="Calibri"/>
      <family val="2"/>
      <scheme val="minor"/>
    </font>
    <font>
      <b/>
      <sz val="14"/>
      <color rgb="FFFF0000"/>
      <name val="Calibri"/>
      <family val="2"/>
      <scheme val="minor"/>
    </font>
    <font>
      <i/>
      <u/>
      <sz val="11"/>
      <color theme="10"/>
      <name val="Calibri"/>
      <family val="2"/>
      <scheme val="minor"/>
    </font>
    <font>
      <b/>
      <i/>
      <u/>
      <sz val="11"/>
      <name val="Calibri"/>
      <family val="2"/>
      <scheme val="minor"/>
    </font>
    <font>
      <sz val="11"/>
      <name val="Calibri"/>
      <family val="2"/>
      <scheme val="minor"/>
    </font>
    <font>
      <b/>
      <sz val="11"/>
      <name val="Calibri"/>
      <family val="2"/>
      <scheme val="minor"/>
    </font>
    <font>
      <sz val="10"/>
      <color rgb="FFFF0000"/>
      <name val="Calibri"/>
      <family val="2"/>
      <scheme val="minor"/>
    </font>
    <font>
      <b/>
      <sz val="12"/>
      <color rgb="FFFF0000"/>
      <name val="Calibri"/>
      <family val="2"/>
      <scheme val="minor"/>
    </font>
    <font>
      <b/>
      <sz val="10"/>
      <color rgb="FFFF0000"/>
      <name val="Calibri"/>
      <family val="2"/>
      <scheme val="minor"/>
    </font>
    <font>
      <b/>
      <u/>
      <sz val="11"/>
      <color theme="10"/>
      <name val="Calibri"/>
      <family val="2"/>
      <scheme val="minor"/>
    </font>
    <font>
      <sz val="6"/>
      <name val="Calibri"/>
      <family val="2"/>
      <scheme val="minor"/>
    </font>
    <font>
      <sz val="6"/>
      <name val="Calibri"/>
      <family val="2"/>
    </font>
    <font>
      <sz val="10"/>
      <name val="Arial"/>
      <family val="2"/>
    </font>
  </fonts>
  <fills count="5">
    <fill>
      <patternFill patternType="none"/>
    </fill>
    <fill>
      <patternFill patternType="gray125"/>
    </fill>
    <fill>
      <patternFill patternType="solid">
        <fgColor theme="0" tint="-0.14996795556505021"/>
        <bgColor indexed="64"/>
      </patternFill>
    </fill>
    <fill>
      <patternFill patternType="solid">
        <fgColor theme="1" tint="0.34998626667073579"/>
        <bgColor indexed="64"/>
      </patternFill>
    </fill>
    <fill>
      <patternFill patternType="solid">
        <fgColor rgb="FFFFFF00"/>
        <bgColor indexed="64"/>
      </patternFill>
    </fill>
  </fills>
  <borders count="12">
    <border>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bottom/>
      <diagonal/>
    </border>
  </borders>
  <cellStyleXfs count="2">
    <xf numFmtId="0" fontId="0" fillId="0" borderId="0"/>
    <xf numFmtId="0" fontId="6" fillId="0" borderId="0" applyNumberFormat="0" applyFill="0" applyBorder="0" applyAlignment="0" applyProtection="0"/>
  </cellStyleXfs>
  <cellXfs count="121">
    <xf numFmtId="0" fontId="0" fillId="0" borderId="0" xfId="0"/>
    <xf numFmtId="0" fontId="0" fillId="0" borderId="0" xfId="0" applyProtection="1">
      <protection hidden="1"/>
    </xf>
    <xf numFmtId="0" fontId="1" fillId="0" borderId="0" xfId="0" applyFont="1" applyAlignment="1" applyProtection="1">
      <alignment vertical="top"/>
      <protection hidden="1"/>
    </xf>
    <xf numFmtId="0" fontId="3" fillId="0" borderId="0" xfId="0" applyFont="1" applyAlignment="1" applyProtection="1">
      <alignment vertical="top"/>
      <protection hidden="1"/>
    </xf>
    <xf numFmtId="0" fontId="0" fillId="0" borderId="0" xfId="0" applyAlignment="1" applyProtection="1">
      <alignment horizontal="right" vertical="center"/>
      <protection hidden="1"/>
    </xf>
    <xf numFmtId="0" fontId="1" fillId="0" borderId="0" xfId="0" applyFont="1" applyAlignment="1" applyProtection="1">
      <protection hidden="1"/>
    </xf>
    <xf numFmtId="0" fontId="2" fillId="0" borderId="0" xfId="0" applyFont="1" applyAlignment="1" applyProtection="1">
      <alignment horizontal="left" vertical="top"/>
      <protection hidden="1"/>
    </xf>
    <xf numFmtId="0" fontId="0" fillId="0" borderId="0" xfId="0" applyAlignment="1" applyProtection="1">
      <alignment vertical="center"/>
      <protection hidden="1"/>
    </xf>
    <xf numFmtId="0" fontId="1" fillId="0" borderId="0" xfId="0" applyFont="1" applyProtection="1">
      <protection hidden="1"/>
    </xf>
    <xf numFmtId="14" fontId="0" fillId="0" borderId="0" xfId="0" applyNumberFormat="1"/>
    <xf numFmtId="0" fontId="1" fillId="0" borderId="0" xfId="0" applyFont="1"/>
    <xf numFmtId="0" fontId="10" fillId="0" borderId="0" xfId="0" applyFont="1"/>
    <xf numFmtId="0" fontId="11" fillId="0" borderId="0" xfId="0" applyFont="1"/>
    <xf numFmtId="0" fontId="0" fillId="0" borderId="0" xfId="0" applyAlignment="1" applyProtection="1">
      <alignment horizontal="center"/>
      <protection hidden="1"/>
    </xf>
    <xf numFmtId="0" fontId="0" fillId="0" borderId="0" xfId="0" applyAlignment="1" applyProtection="1">
      <alignment horizontal="center" vertical="center"/>
      <protection hidden="1"/>
    </xf>
    <xf numFmtId="0" fontId="9" fillId="0" borderId="0" xfId="0" applyFont="1" applyProtection="1">
      <protection hidden="1"/>
    </xf>
    <xf numFmtId="0" fontId="7" fillId="0" borderId="0" xfId="1" applyFont="1" applyAlignment="1" applyProtection="1">
      <alignment wrapText="1"/>
      <protection hidden="1"/>
    </xf>
    <xf numFmtId="0" fontId="0" fillId="0" borderId="0" xfId="0" applyAlignment="1" applyProtection="1">
      <alignment horizontal="left" vertical="center" wrapText="1"/>
      <protection hidden="1"/>
    </xf>
    <xf numFmtId="0" fontId="0" fillId="0" borderId="0" xfId="0" applyAlignment="1" applyProtection="1">
      <alignment vertical="center" wrapText="1"/>
      <protection hidden="1"/>
    </xf>
    <xf numFmtId="0" fontId="2" fillId="0" borderId="0" xfId="0" applyFont="1" applyAlignment="1" applyProtection="1">
      <protection hidden="1"/>
    </xf>
    <xf numFmtId="0" fontId="15" fillId="0" borderId="0" xfId="0" applyFont="1" applyProtection="1">
      <protection hidden="1"/>
    </xf>
    <xf numFmtId="0" fontId="16" fillId="0" borderId="0" xfId="0" applyFont="1" applyAlignment="1" applyProtection="1">
      <alignment vertical="top"/>
      <protection hidden="1"/>
    </xf>
    <xf numFmtId="0" fontId="15" fillId="0" borderId="0" xfId="0" applyFont="1" applyAlignment="1" applyProtection="1">
      <alignment horizontal="right" vertical="center"/>
      <protection hidden="1"/>
    </xf>
    <xf numFmtId="0" fontId="15" fillId="0" borderId="0" xfId="0" applyFont="1" applyAlignment="1" applyProtection="1">
      <alignment horizontal="center"/>
      <protection hidden="1"/>
    </xf>
    <xf numFmtId="0" fontId="15" fillId="0" borderId="0" xfId="1" applyFont="1" applyBorder="1" applyAlignment="1" applyProtection="1">
      <alignment vertical="top"/>
      <protection hidden="1"/>
    </xf>
    <xf numFmtId="0" fontId="7" fillId="0" borderId="0" xfId="0" applyFont="1" applyAlignment="1" applyProtection="1">
      <protection hidden="1"/>
    </xf>
    <xf numFmtId="0" fontId="2" fillId="0" borderId="0" xfId="0" applyFont="1" applyAlignment="1" applyProtection="1">
      <alignment vertical="top"/>
      <protection hidden="1"/>
    </xf>
    <xf numFmtId="0" fontId="12" fillId="0" borderId="0" xfId="0" applyFont="1" applyAlignment="1" applyProtection="1">
      <alignment horizontal="center" vertical="center"/>
      <protection hidden="1"/>
    </xf>
    <xf numFmtId="0" fontId="8" fillId="0" borderId="4" xfId="0" applyFont="1" applyBorder="1" applyAlignment="1" applyProtection="1">
      <protection hidden="1"/>
    </xf>
    <xf numFmtId="0" fontId="0" fillId="0" borderId="0" xfId="0" applyAlignment="1" applyProtection="1">
      <alignment horizontal="right" vertical="top"/>
      <protection hidden="1"/>
    </xf>
    <xf numFmtId="0" fontId="8" fillId="0" borderId="0" xfId="0" applyFont="1" applyBorder="1" applyAlignment="1" applyProtection="1">
      <protection hidden="1"/>
    </xf>
    <xf numFmtId="0" fontId="15" fillId="0" borderId="0" xfId="1" applyFont="1" applyBorder="1" applyAlignment="1" applyProtection="1">
      <alignment vertical="top" wrapText="1"/>
      <protection hidden="1"/>
    </xf>
    <xf numFmtId="0" fontId="0" fillId="0" borderId="4" xfId="0" applyBorder="1" applyAlignment="1" applyProtection="1">
      <alignment horizontal="left" vertical="top"/>
      <protection hidden="1"/>
    </xf>
    <xf numFmtId="0" fontId="0" fillId="0" borderId="0" xfId="0" applyBorder="1" applyAlignment="1" applyProtection="1">
      <alignment horizontal="left" vertical="top"/>
      <protection hidden="1"/>
    </xf>
    <xf numFmtId="0" fontId="17" fillId="0" borderId="0" xfId="0" applyFont="1" applyAlignment="1" applyProtection="1">
      <alignment vertical="center"/>
      <protection hidden="1"/>
    </xf>
    <xf numFmtId="0" fontId="18" fillId="0" borderId="0" xfId="0" applyFont="1" applyAlignment="1" applyProtection="1">
      <alignment vertical="top"/>
      <protection hidden="1"/>
    </xf>
    <xf numFmtId="0" fontId="0" fillId="4" borderId="0" xfId="0" applyFill="1"/>
    <xf numFmtId="0" fontId="19" fillId="0" borderId="4" xfId="0" applyFont="1" applyBorder="1" applyAlignment="1" applyProtection="1">
      <protection hidden="1"/>
    </xf>
    <xf numFmtId="0" fontId="13" fillId="0" borderId="0" xfId="1" applyFont="1" applyAlignment="1" applyProtection="1">
      <protection hidden="1"/>
    </xf>
    <xf numFmtId="0" fontId="0" fillId="0" borderId="0" xfId="0" applyAlignment="1" applyProtection="1">
      <alignment vertical="top"/>
      <protection hidden="1"/>
    </xf>
    <xf numFmtId="0" fontId="2" fillId="0" borderId="0" xfId="0" applyFont="1" applyFill="1" applyAlignment="1" applyProtection="1">
      <alignment vertical="top"/>
      <protection hidden="1"/>
    </xf>
    <xf numFmtId="0" fontId="15" fillId="0" borderId="0" xfId="0" applyFont="1" applyBorder="1" applyAlignment="1" applyProtection="1">
      <alignment vertical="top"/>
      <protection hidden="1"/>
    </xf>
    <xf numFmtId="0" fontId="0" fillId="0" borderId="0" xfId="0" applyBorder="1" applyAlignment="1" applyProtection="1">
      <alignment vertical="top" wrapText="1"/>
      <protection hidden="1"/>
    </xf>
    <xf numFmtId="0" fontId="8" fillId="0" borderId="0" xfId="0" applyFont="1" applyAlignment="1" applyProtection="1">
      <alignment vertical="top"/>
      <protection hidden="1"/>
    </xf>
    <xf numFmtId="0" fontId="0" fillId="0" borderId="0" xfId="0" applyFont="1" applyAlignment="1" applyProtection="1">
      <protection hidden="1"/>
    </xf>
    <xf numFmtId="0" fontId="12" fillId="0" borderId="0" xfId="0" applyFont="1" applyAlignment="1" applyProtection="1">
      <protection hidden="1"/>
    </xf>
    <xf numFmtId="0" fontId="7" fillId="0" borderId="0" xfId="1" applyFont="1" applyBorder="1" applyAlignment="1" applyProtection="1">
      <alignment vertical="top"/>
      <protection hidden="1"/>
    </xf>
    <xf numFmtId="0" fontId="0" fillId="0" borderId="0" xfId="0" applyAlignment="1" applyProtection="1">
      <alignment wrapText="1"/>
      <protection hidden="1"/>
    </xf>
    <xf numFmtId="0" fontId="0" fillId="0" borderId="0" xfId="0" applyAlignment="1" applyProtection="1">
      <protection hidden="1"/>
    </xf>
    <xf numFmtId="0" fontId="16" fillId="0" borderId="0" xfId="0" applyFont="1" applyAlignment="1" applyProtection="1">
      <alignment vertical="center"/>
      <protection hidden="1"/>
    </xf>
    <xf numFmtId="0" fontId="0" fillId="0" borderId="0" xfId="0" applyBorder="1" applyAlignment="1" applyProtection="1">
      <alignment vertical="center"/>
      <protection hidden="1"/>
    </xf>
    <xf numFmtId="0" fontId="15" fillId="0" borderId="0" xfId="0" applyFont="1" applyBorder="1" applyAlignment="1" applyProtection="1">
      <alignment vertical="center"/>
      <protection hidden="1"/>
    </xf>
    <xf numFmtId="0" fontId="15" fillId="0" borderId="0" xfId="0" applyFont="1" applyAlignment="1" applyProtection="1">
      <alignment vertical="center"/>
      <protection hidden="1"/>
    </xf>
    <xf numFmtId="0" fontId="15" fillId="0" borderId="0" xfId="0" applyFont="1" applyAlignment="1" applyProtection="1">
      <alignment horizontal="center" vertical="center"/>
      <protection hidden="1"/>
    </xf>
    <xf numFmtId="0" fontId="13" fillId="0" borderId="0" xfId="1" quotePrefix="1" applyFont="1" applyFill="1" applyAlignment="1">
      <alignment vertical="top"/>
    </xf>
    <xf numFmtId="0" fontId="13" fillId="0" borderId="0" xfId="1" applyFont="1" applyFill="1" applyAlignment="1">
      <alignment vertical="top"/>
    </xf>
    <xf numFmtId="0" fontId="13" fillId="0" borderId="0" xfId="1" quotePrefix="1" applyFont="1" applyFill="1" applyAlignment="1">
      <alignment vertical="top" wrapText="1"/>
    </xf>
    <xf numFmtId="0" fontId="13" fillId="0" borderId="0" xfId="1" applyFont="1" applyFill="1" applyAlignment="1">
      <alignment vertical="top" wrapText="1"/>
    </xf>
    <xf numFmtId="0" fontId="16" fillId="0" borderId="1" xfId="1" applyFont="1" applyBorder="1" applyAlignment="1" applyProtection="1">
      <alignment vertical="top" wrapText="1"/>
      <protection hidden="1"/>
    </xf>
    <xf numFmtId="0" fontId="0" fillId="0" borderId="2" xfId="0" applyBorder="1" applyAlignment="1" applyProtection="1">
      <alignment vertical="top" wrapText="1"/>
      <protection hidden="1"/>
    </xf>
    <xf numFmtId="0" fontId="0" fillId="0" borderId="3" xfId="0" applyBorder="1" applyAlignment="1" applyProtection="1">
      <alignment vertical="top" wrapText="1"/>
      <protection hidden="1"/>
    </xf>
    <xf numFmtId="0" fontId="15" fillId="0" borderId="1" xfId="1" applyFont="1" applyBorder="1" applyAlignment="1" applyProtection="1">
      <alignment vertical="top" wrapText="1"/>
      <protection hidden="1"/>
    </xf>
    <xf numFmtId="0" fontId="0" fillId="0" borderId="2" xfId="0" applyBorder="1" applyAlignment="1" applyProtection="1">
      <alignment wrapText="1"/>
      <protection hidden="1"/>
    </xf>
    <xf numFmtId="0" fontId="0" fillId="0" borderId="3" xfId="0" applyBorder="1" applyAlignment="1" applyProtection="1">
      <alignment wrapText="1"/>
      <protection hidden="1"/>
    </xf>
    <xf numFmtId="0" fontId="5" fillId="3" borderId="0" xfId="0" applyFont="1" applyFill="1" applyAlignment="1" applyProtection="1">
      <alignment horizontal="left" vertical="center" wrapText="1"/>
      <protection hidden="1"/>
    </xf>
    <xf numFmtId="0" fontId="0" fillId="0" borderId="0" xfId="0" applyAlignment="1" applyProtection="1">
      <alignment wrapText="1"/>
      <protection hidden="1"/>
    </xf>
    <xf numFmtId="0" fontId="2" fillId="0" borderId="0" xfId="0" applyFont="1" applyFill="1" applyAlignment="1" applyProtection="1">
      <alignment vertical="top" wrapText="1"/>
      <protection hidden="1"/>
    </xf>
    <xf numFmtId="0" fontId="0" fillId="0" borderId="0" xfId="0" applyAlignment="1" applyProtection="1">
      <alignment vertical="top" wrapText="1"/>
      <protection hidden="1"/>
    </xf>
    <xf numFmtId="0" fontId="2" fillId="0" borderId="0" xfId="0" applyFont="1" applyAlignment="1" applyProtection="1">
      <alignment horizontal="left" vertical="top" wrapText="1"/>
      <protection hidden="1"/>
    </xf>
    <xf numFmtId="0" fontId="0" fillId="0" borderId="1" xfId="0" applyBorder="1" applyAlignment="1" applyProtection="1">
      <alignment horizontal="left" vertical="top" wrapText="1"/>
      <protection hidden="1"/>
    </xf>
    <xf numFmtId="0" fontId="1" fillId="2" borderId="1" xfId="0" applyFont="1" applyFill="1" applyBorder="1" applyAlignment="1" applyProtection="1">
      <alignment horizontal="center" vertical="center"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2" fillId="0" borderId="0" xfId="0" applyFont="1" applyAlignment="1" applyProtection="1">
      <alignment vertical="top" wrapText="1"/>
      <protection hidden="1"/>
    </xf>
    <xf numFmtId="0" fontId="0" fillId="0" borderId="0" xfId="0" applyFont="1" applyAlignment="1">
      <alignment wrapText="1"/>
    </xf>
    <xf numFmtId="0" fontId="1" fillId="0" borderId="0" xfId="0" quotePrefix="1" applyFont="1" applyAlignment="1" applyProtection="1">
      <alignment horizontal="left" vertical="top" wrapText="1"/>
      <protection hidden="1"/>
    </xf>
    <xf numFmtId="0" fontId="1" fillId="0" borderId="0" xfId="0" applyFont="1" applyAlignment="1" applyProtection="1">
      <alignment horizontal="left" wrapText="1"/>
      <protection hidden="1"/>
    </xf>
    <xf numFmtId="0" fontId="13" fillId="0" borderId="0" xfId="1" quotePrefix="1" applyFont="1" applyAlignment="1" applyProtection="1">
      <alignment horizontal="left" vertical="top" wrapText="1"/>
      <protection hidden="1"/>
    </xf>
    <xf numFmtId="0" fontId="13" fillId="0" borderId="0" xfId="1" applyFont="1" applyAlignment="1" applyProtection="1">
      <alignment horizontal="left" wrapText="1"/>
      <protection hidden="1"/>
    </xf>
    <xf numFmtId="0" fontId="20" fillId="0" borderId="0" xfId="1" quotePrefix="1" applyFont="1" applyFill="1" applyAlignment="1" applyProtection="1">
      <alignment horizontal="left" vertical="top" wrapText="1"/>
      <protection hidden="1"/>
    </xf>
    <xf numFmtId="0" fontId="6" fillId="0" borderId="0" xfId="1" applyFill="1" applyAlignment="1" applyProtection="1">
      <alignment horizontal="left" vertical="top" wrapText="1"/>
      <protection hidden="1"/>
    </xf>
    <xf numFmtId="0" fontId="7" fillId="0" borderId="0" xfId="0" quotePrefix="1" applyFont="1" applyAlignment="1" applyProtection="1">
      <alignment horizontal="left" vertical="top" wrapText="1"/>
      <protection hidden="1"/>
    </xf>
    <xf numFmtId="0" fontId="0" fillId="0" borderId="0" xfId="0" applyAlignment="1" applyProtection="1">
      <alignment horizontal="left" wrapText="1"/>
      <protection hidden="1"/>
    </xf>
    <xf numFmtId="0" fontId="21" fillId="0" borderId="0" xfId="0" applyFont="1" applyAlignment="1" applyProtection="1">
      <alignment horizontal="right" vertical="center"/>
      <protection hidden="1"/>
    </xf>
    <xf numFmtId="0" fontId="23" fillId="0" borderId="0" xfId="0" applyFont="1" applyAlignment="1" applyProtection="1">
      <alignment vertical="center"/>
      <protection hidden="1"/>
    </xf>
    <xf numFmtId="0" fontId="4" fillId="0" borderId="0" xfId="0" applyFont="1" applyAlignment="1" applyProtection="1">
      <alignment horizontal="left" vertical="top" wrapText="1"/>
      <protection hidden="1"/>
    </xf>
    <xf numFmtId="0" fontId="0" fillId="0" borderId="0" xfId="0" quotePrefix="1" applyAlignment="1" applyProtection="1">
      <alignment vertical="center"/>
      <protection hidden="1"/>
    </xf>
    <xf numFmtId="0" fontId="0" fillId="0" borderId="0" xfId="0" applyAlignment="1" applyProtection="1">
      <protection hidden="1"/>
    </xf>
    <xf numFmtId="0" fontId="7" fillId="0" borderId="0" xfId="0" applyFont="1" applyAlignment="1" applyProtection="1">
      <alignment horizontal="left" vertical="top" wrapText="1"/>
      <protection hidden="1"/>
    </xf>
    <xf numFmtId="0" fontId="2" fillId="0" borderId="0" xfId="0" applyFont="1" applyFill="1"/>
    <xf numFmtId="0" fontId="12" fillId="0" borderId="0" xfId="0" applyFont="1" applyAlignment="1" applyProtection="1">
      <alignment horizontal="center" vertical="center" wrapText="1"/>
      <protection hidden="1"/>
    </xf>
    <xf numFmtId="0" fontId="1" fillId="0" borderId="1" xfId="0" applyFont="1" applyBorder="1" applyAlignment="1" applyProtection="1">
      <alignment vertical="center" wrapText="1"/>
      <protection hidden="1"/>
    </xf>
    <xf numFmtId="0" fontId="1" fillId="0" borderId="2" xfId="0" applyFont="1" applyBorder="1" applyAlignment="1" applyProtection="1">
      <alignment vertical="center" wrapText="1"/>
      <protection hidden="1"/>
    </xf>
    <xf numFmtId="0" fontId="1" fillId="0" borderId="3" xfId="0" applyFont="1" applyBorder="1" applyAlignment="1" applyProtection="1">
      <alignment vertical="center" wrapText="1"/>
      <protection hidden="1"/>
    </xf>
    <xf numFmtId="0" fontId="0" fillId="0" borderId="8" xfId="0" applyBorder="1" applyAlignment="1" applyProtection="1">
      <alignment vertical="center" wrapText="1"/>
      <protection hidden="1"/>
    </xf>
    <xf numFmtId="0" fontId="0" fillId="0" borderId="9" xfId="0" applyBorder="1" applyAlignment="1" applyProtection="1">
      <alignment vertical="center" wrapText="1"/>
      <protection hidden="1"/>
    </xf>
    <xf numFmtId="0" fontId="0" fillId="0" borderId="10" xfId="0" applyBorder="1" applyAlignment="1" applyProtection="1">
      <alignment vertical="center" wrapText="1"/>
      <protection hidden="1"/>
    </xf>
    <xf numFmtId="1" fontId="0" fillId="2" borderId="1" xfId="0" applyNumberFormat="1" applyFill="1" applyBorder="1" applyAlignment="1" applyProtection="1">
      <alignment horizontal="right" vertical="center" wrapText="1"/>
      <protection locked="0"/>
    </xf>
    <xf numFmtId="1" fontId="0" fillId="2" borderId="2" xfId="0" applyNumberFormat="1" applyFill="1" applyBorder="1" applyAlignment="1" applyProtection="1">
      <alignment vertical="center" wrapText="1"/>
      <protection locked="0"/>
    </xf>
    <xf numFmtId="1" fontId="0" fillId="2" borderId="3" xfId="0" applyNumberFormat="1" applyFill="1" applyBorder="1" applyAlignment="1" applyProtection="1">
      <alignment vertical="center" wrapText="1"/>
      <protection locked="0"/>
    </xf>
    <xf numFmtId="0" fontId="15" fillId="0" borderId="1" xfId="1" applyFont="1" applyBorder="1" applyAlignment="1" applyProtection="1">
      <alignment vertical="center" wrapText="1"/>
      <protection hidden="1"/>
    </xf>
    <xf numFmtId="0" fontId="0" fillId="0" borderId="2" xfId="0" applyBorder="1" applyAlignment="1" applyProtection="1">
      <alignment vertical="center" wrapText="1"/>
      <protection hidden="1"/>
    </xf>
    <xf numFmtId="0" fontId="0" fillId="0" borderId="3" xfId="0" applyBorder="1" applyAlignment="1" applyProtection="1">
      <alignment vertical="center" wrapText="1"/>
      <protection hidden="1"/>
    </xf>
    <xf numFmtId="0" fontId="8" fillId="0" borderId="4" xfId="0" applyFont="1" applyBorder="1" applyAlignment="1" applyProtection="1">
      <alignment wrapText="1"/>
      <protection hidden="1"/>
    </xf>
    <xf numFmtId="0" fontId="0" fillId="0" borderId="0" xfId="0" applyBorder="1" applyAlignment="1" applyProtection="1">
      <alignment wrapText="1"/>
      <protection hidden="1"/>
    </xf>
    <xf numFmtId="0" fontId="0" fillId="0" borderId="11" xfId="0" applyBorder="1" applyAlignment="1" applyProtection="1">
      <alignment wrapText="1"/>
      <protection hidden="1"/>
    </xf>
    <xf numFmtId="0" fontId="8" fillId="0" borderId="8" xfId="0" applyFont="1" applyBorder="1" applyAlignment="1" applyProtection="1">
      <alignment wrapText="1"/>
      <protection hidden="1"/>
    </xf>
    <xf numFmtId="0" fontId="0" fillId="0" borderId="9" xfId="0" applyBorder="1" applyAlignment="1" applyProtection="1">
      <alignment wrapText="1"/>
      <protection hidden="1"/>
    </xf>
    <xf numFmtId="0" fontId="0" fillId="0" borderId="10" xfId="0" applyBorder="1" applyAlignment="1" applyProtection="1">
      <alignment wrapText="1"/>
      <protection hidden="1"/>
    </xf>
    <xf numFmtId="0" fontId="0" fillId="0" borderId="2" xfId="0" applyFont="1" applyBorder="1" applyAlignment="1" applyProtection="1">
      <alignment vertical="top" wrapText="1"/>
      <protection hidden="1"/>
    </xf>
    <xf numFmtId="0" fontId="0" fillId="0" borderId="3" xfId="0" applyFont="1" applyBorder="1" applyAlignment="1" applyProtection="1">
      <alignment vertical="top" wrapText="1"/>
      <protection hidden="1"/>
    </xf>
    <xf numFmtId="0" fontId="2" fillId="0" borderId="0" xfId="0" applyFont="1" applyAlignment="1" applyProtection="1">
      <alignment wrapText="1"/>
      <protection hidden="1"/>
    </xf>
    <xf numFmtId="0" fontId="8" fillId="0" borderId="5" xfId="0" applyFont="1" applyBorder="1" applyAlignment="1" applyProtection="1">
      <alignment wrapText="1"/>
      <protection hidden="1"/>
    </xf>
    <xf numFmtId="0" fontId="0" fillId="0" borderId="6" xfId="0" applyBorder="1" applyAlignment="1" applyProtection="1">
      <alignment wrapText="1"/>
      <protection hidden="1"/>
    </xf>
    <xf numFmtId="0" fontId="0" fillId="0" borderId="7" xfId="0" applyBorder="1" applyAlignment="1" applyProtection="1">
      <alignment wrapText="1"/>
      <protection hidden="1"/>
    </xf>
    <xf numFmtId="4" fontId="16" fillId="0" borderId="1" xfId="1" applyNumberFormat="1" applyFont="1" applyBorder="1" applyAlignment="1" applyProtection="1">
      <alignment vertical="top" wrapText="1"/>
      <protection hidden="1"/>
    </xf>
    <xf numFmtId="4" fontId="1" fillId="0" borderId="2" xfId="0" applyNumberFormat="1" applyFont="1" applyBorder="1" applyAlignment="1" applyProtection="1">
      <alignment vertical="top" wrapText="1"/>
      <protection hidden="1"/>
    </xf>
    <xf numFmtId="0" fontId="15" fillId="0" borderId="5" xfId="1" applyFont="1" applyBorder="1" applyAlignment="1" applyProtection="1">
      <alignment vertical="top" wrapText="1"/>
      <protection hidden="1"/>
    </xf>
    <xf numFmtId="0" fontId="0" fillId="0" borderId="6" xfId="0" applyBorder="1" applyAlignment="1" applyProtection="1">
      <alignment vertical="top" wrapText="1"/>
      <protection hidden="1"/>
    </xf>
    <xf numFmtId="0" fontId="0" fillId="0" borderId="7" xfId="0" applyBorder="1" applyAlignment="1" applyProtection="1">
      <alignment vertical="top" wrapText="1"/>
      <protection hidden="1"/>
    </xf>
    <xf numFmtId="0" fontId="1" fillId="0" borderId="2" xfId="0" applyFont="1" applyBorder="1" applyAlignment="1" applyProtection="1">
      <alignment vertical="top" wrapText="1"/>
      <protection hidden="1"/>
    </xf>
  </cellXfs>
  <cellStyles count="2">
    <cellStyle name="Hyperlink" xfId="1" builtinId="8"/>
    <cellStyle name="Standaard" xfId="0" builtinId="0"/>
  </cellStyles>
  <dxfs count="1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ata-onderwijs.vlaanderen.be/edulex/document/15971" TargetMode="External"/><Relationship Id="rId2" Type="http://schemas.openxmlformats.org/officeDocument/2006/relationships/hyperlink" Target="https://data-onderwijs.vlaanderen.be/edulex/document.aspx?docid=15955" TargetMode="External"/><Relationship Id="rId1" Type="http://schemas.openxmlformats.org/officeDocument/2006/relationships/hyperlink" Target="https://data-onderwijs.vlaanderen.be/edulex/document/15947"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data-onderwijs.vlaanderen.be/edulex/document.aspx?docid=1595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B6B5F-3AC1-4BE7-90B0-794D3F87D1AA}">
  <dimension ref="B1:BU69"/>
  <sheetViews>
    <sheetView showGridLines="0" tabSelected="1" zoomScale="110" zoomScaleNormal="110" workbookViewId="0">
      <selection activeCell="M25" sqref="M25:Q25"/>
    </sheetView>
  </sheetViews>
  <sheetFormatPr defaultRowHeight="14.4" x14ac:dyDescent="0.3"/>
  <cols>
    <col min="1" max="44" width="2.6640625" style="1" customWidth="1"/>
    <col min="45" max="45" width="2.6640625" style="1" hidden="1" customWidth="1"/>
    <col min="46" max="46" width="2.6640625" style="1" customWidth="1"/>
    <col min="47" max="47" width="2.6640625" style="1" hidden="1" customWidth="1"/>
    <col min="48" max="69" width="2.6640625" style="1" customWidth="1"/>
    <col min="70" max="70" width="2.109375" style="1" customWidth="1"/>
    <col min="71" max="71" width="12.109375" style="1" hidden="1" customWidth="1"/>
    <col min="72" max="72" width="14.33203125" style="1" hidden="1" customWidth="1"/>
    <col min="73" max="73" width="8.21875" style="13" hidden="1" customWidth="1"/>
    <col min="74" max="137" width="2.109375" style="1" customWidth="1"/>
    <col min="138" max="16384" width="8.88671875" style="1"/>
  </cols>
  <sheetData>
    <row r="1" spans="3:70" ht="14.4" customHeight="1" x14ac:dyDescent="0.3">
      <c r="AL1" s="83" t="s">
        <v>2597</v>
      </c>
      <c r="AM1" s="84"/>
      <c r="AN1" s="84"/>
      <c r="AO1" s="84"/>
      <c r="AP1" s="84"/>
      <c r="AQ1" s="84"/>
      <c r="AR1" s="84"/>
    </row>
    <row r="2" spans="3:70" ht="72" customHeight="1" x14ac:dyDescent="0.3">
      <c r="C2" s="85" t="s">
        <v>2500</v>
      </c>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7"/>
    </row>
    <row r="3" spans="3:70" ht="24" customHeight="1" x14ac:dyDescent="0.3">
      <c r="C3" s="86" t="s">
        <v>391</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row>
    <row r="4" spans="3:70" ht="14.4" customHeight="1" x14ac:dyDescent="0.3">
      <c r="C4" s="48" t="s">
        <v>2</v>
      </c>
      <c r="D4" s="48"/>
      <c r="E4" s="48"/>
      <c r="F4" s="48"/>
      <c r="G4" s="48"/>
      <c r="H4" s="48"/>
      <c r="I4" s="48"/>
      <c r="J4" s="48"/>
      <c r="U4" s="90" t="str">
        <f ca="1">IF(TODAY()&gt;45519,"Deze simulatietool is alleen geldig voor het schooljaar 2023-2024!","")</f>
        <v/>
      </c>
      <c r="V4" s="65"/>
      <c r="W4" s="65"/>
      <c r="X4" s="65"/>
      <c r="Y4" s="65"/>
      <c r="Z4" s="65"/>
      <c r="AA4" s="65"/>
      <c r="AB4" s="65"/>
      <c r="AC4" s="65"/>
      <c r="AD4" s="65"/>
      <c r="AE4" s="65"/>
      <c r="AF4" s="65"/>
      <c r="AG4" s="65"/>
      <c r="AH4" s="65"/>
      <c r="AI4" s="65"/>
      <c r="AJ4" s="65"/>
      <c r="AK4" s="65"/>
      <c r="AL4" s="65"/>
      <c r="AM4" s="65"/>
      <c r="AN4" s="65"/>
      <c r="AO4" s="65"/>
      <c r="AP4" s="65"/>
      <c r="AQ4" s="65"/>
      <c r="AR4" s="65"/>
      <c r="AS4" s="27"/>
      <c r="AT4" s="27"/>
      <c r="AU4" s="27"/>
      <c r="AV4" s="27"/>
      <c r="AW4" s="27"/>
      <c r="AX4" s="27"/>
      <c r="AY4" s="27"/>
      <c r="AZ4" s="27"/>
      <c r="BA4" s="27"/>
      <c r="BB4" s="27"/>
      <c r="BC4" s="27"/>
      <c r="BD4" s="27"/>
      <c r="BE4" s="27"/>
      <c r="BF4" s="27"/>
      <c r="BG4" s="27"/>
      <c r="BH4" s="27"/>
      <c r="BI4" s="27"/>
      <c r="BJ4" s="27"/>
      <c r="BK4" s="27"/>
      <c r="BL4" s="27"/>
      <c r="BM4" s="27"/>
      <c r="BN4" s="27"/>
      <c r="BO4" s="27"/>
      <c r="BP4" s="27"/>
      <c r="BQ4" s="27"/>
    </row>
    <row r="5" spans="3:70" ht="14.4" customHeight="1" x14ac:dyDescent="0.3">
      <c r="C5" s="5" t="s">
        <v>409</v>
      </c>
      <c r="D5" s="48"/>
      <c r="E5" s="48"/>
      <c r="F5" s="48"/>
      <c r="G5" s="48"/>
      <c r="H5" s="48"/>
      <c r="I5" s="48"/>
      <c r="J5" s="48"/>
      <c r="U5" s="65"/>
      <c r="V5" s="65"/>
      <c r="W5" s="65"/>
      <c r="X5" s="65"/>
      <c r="Y5" s="65"/>
      <c r="Z5" s="65"/>
      <c r="AA5" s="65"/>
      <c r="AB5" s="65"/>
      <c r="AC5" s="65"/>
      <c r="AD5" s="65"/>
      <c r="AE5" s="65"/>
      <c r="AF5" s="65"/>
      <c r="AG5" s="65"/>
      <c r="AH5" s="65"/>
      <c r="AI5" s="65"/>
      <c r="AJ5" s="65"/>
      <c r="AK5" s="65"/>
      <c r="AL5" s="65"/>
      <c r="AM5" s="65"/>
      <c r="AN5" s="65"/>
      <c r="AO5" s="65"/>
      <c r="AP5" s="65"/>
      <c r="AQ5" s="65"/>
      <c r="AR5" s="65"/>
      <c r="AS5" s="27"/>
      <c r="AT5" s="27"/>
      <c r="AU5" s="27"/>
      <c r="AV5" s="27"/>
      <c r="AW5" s="27"/>
      <c r="AX5" s="27"/>
      <c r="AY5" s="27"/>
      <c r="AZ5" s="27"/>
      <c r="BA5" s="27"/>
      <c r="BB5" s="27"/>
      <c r="BC5" s="27"/>
      <c r="BD5" s="27"/>
      <c r="BE5" s="27"/>
      <c r="BF5" s="27"/>
      <c r="BG5" s="27"/>
      <c r="BH5" s="27"/>
      <c r="BI5" s="27"/>
      <c r="BJ5" s="27"/>
      <c r="BK5" s="27"/>
      <c r="BL5" s="27"/>
      <c r="BM5" s="27"/>
      <c r="BN5" s="27"/>
      <c r="BO5" s="27"/>
      <c r="BP5" s="27"/>
      <c r="BQ5" s="27"/>
    </row>
    <row r="6" spans="3:70" ht="14.4" customHeight="1" x14ac:dyDescent="0.3">
      <c r="C6" s="48" t="s">
        <v>3</v>
      </c>
      <c r="D6" s="48"/>
      <c r="E6" s="48"/>
      <c r="F6" s="48"/>
      <c r="G6" s="48"/>
      <c r="H6" s="48"/>
      <c r="I6" s="48"/>
      <c r="J6" s="48"/>
      <c r="U6" s="65"/>
      <c r="V6" s="65"/>
      <c r="W6" s="65"/>
      <c r="X6" s="65"/>
      <c r="Y6" s="65"/>
      <c r="Z6" s="65"/>
      <c r="AA6" s="65"/>
      <c r="AB6" s="65"/>
      <c r="AC6" s="65"/>
      <c r="AD6" s="65"/>
      <c r="AE6" s="65"/>
      <c r="AF6" s="65"/>
      <c r="AG6" s="65"/>
      <c r="AH6" s="65"/>
      <c r="AI6" s="65"/>
      <c r="AJ6" s="65"/>
      <c r="AK6" s="65"/>
      <c r="AL6" s="65"/>
      <c r="AM6" s="65"/>
      <c r="AN6" s="65"/>
      <c r="AO6" s="65"/>
      <c r="AP6" s="65"/>
      <c r="AQ6" s="65"/>
      <c r="AR6" s="65"/>
      <c r="AS6" s="27"/>
      <c r="AT6" s="27"/>
      <c r="AU6" s="27"/>
      <c r="AV6" s="27"/>
      <c r="AW6" s="27"/>
      <c r="AX6" s="27"/>
      <c r="AY6" s="27"/>
      <c r="AZ6" s="27"/>
      <c r="BA6" s="27"/>
      <c r="BB6" s="27"/>
      <c r="BC6" s="27"/>
      <c r="BD6" s="27"/>
      <c r="BE6" s="27"/>
      <c r="BF6" s="27"/>
      <c r="BG6" s="27"/>
      <c r="BH6" s="27"/>
      <c r="BI6" s="27"/>
      <c r="BJ6" s="27"/>
      <c r="BK6" s="27"/>
      <c r="BL6" s="27"/>
      <c r="BM6" s="27"/>
      <c r="BN6" s="27"/>
      <c r="BO6" s="27"/>
      <c r="BP6" s="27"/>
      <c r="BQ6" s="27"/>
    </row>
    <row r="7" spans="3:70" ht="14.4" customHeight="1" x14ac:dyDescent="0.3">
      <c r="C7" s="48" t="s">
        <v>2494</v>
      </c>
      <c r="D7" s="48"/>
      <c r="E7" s="48"/>
      <c r="F7" s="48"/>
      <c r="G7" s="48"/>
      <c r="H7" s="48"/>
      <c r="I7" s="48"/>
      <c r="J7" s="48"/>
      <c r="U7" s="65"/>
      <c r="V7" s="65"/>
      <c r="W7" s="65"/>
      <c r="X7" s="65"/>
      <c r="Y7" s="65"/>
      <c r="Z7" s="65"/>
      <c r="AA7" s="65"/>
      <c r="AB7" s="65"/>
      <c r="AC7" s="65"/>
      <c r="AD7" s="65"/>
      <c r="AE7" s="65"/>
      <c r="AF7" s="65"/>
      <c r="AG7" s="65"/>
      <c r="AH7" s="65"/>
      <c r="AI7" s="65"/>
      <c r="AJ7" s="65"/>
      <c r="AK7" s="65"/>
      <c r="AL7" s="65"/>
      <c r="AM7" s="65"/>
      <c r="AN7" s="65"/>
      <c r="AO7" s="65"/>
      <c r="AP7" s="65"/>
      <c r="AQ7" s="65"/>
      <c r="AR7" s="65"/>
      <c r="AS7" s="27"/>
      <c r="AT7" s="27"/>
      <c r="AU7" s="27"/>
      <c r="AV7" s="27"/>
      <c r="AW7" s="27"/>
      <c r="AX7" s="27"/>
      <c r="AY7" s="27"/>
      <c r="AZ7" s="27"/>
      <c r="BA7" s="27"/>
      <c r="BB7" s="27"/>
      <c r="BC7" s="27"/>
      <c r="BD7" s="27"/>
      <c r="BE7" s="27"/>
      <c r="BF7" s="27"/>
      <c r="BG7" s="27"/>
      <c r="BH7" s="27"/>
      <c r="BI7" s="27"/>
      <c r="BJ7" s="27"/>
      <c r="BK7" s="27"/>
      <c r="BL7" s="27"/>
      <c r="BM7" s="27"/>
      <c r="BN7" s="27"/>
      <c r="BO7" s="27"/>
      <c r="BP7" s="27"/>
      <c r="BQ7" s="27"/>
    </row>
    <row r="8" spans="3:70" x14ac:dyDescent="0.3">
      <c r="C8" s="8" t="str">
        <f>IF(M25="","","T")</f>
        <v/>
      </c>
      <c r="D8" s="48" t="str">
        <f>IF(M25="","",VLOOKUP(M25,'instellingen voltijds gewoon SO'!$A$2:$M$4999,10,FALSE)&amp;" ("&amp;VLOOKUP(M25,'instellingen voltijds gewoon SO'!$A$1:$M$4999,8,FALSE)&amp;")")</f>
        <v/>
      </c>
      <c r="E8" s="48"/>
      <c r="F8" s="48"/>
      <c r="G8" s="48"/>
      <c r="H8" s="48"/>
      <c r="I8" s="48"/>
      <c r="J8" s="48"/>
    </row>
    <row r="9" spans="3:70" ht="9" customHeight="1" x14ac:dyDescent="0.3">
      <c r="C9" s="48"/>
      <c r="D9" s="48"/>
      <c r="E9" s="48"/>
      <c r="F9" s="48"/>
      <c r="G9" s="48"/>
      <c r="H9" s="48"/>
      <c r="I9" s="48"/>
      <c r="J9" s="48"/>
    </row>
    <row r="10" spans="3:70" ht="18" customHeight="1" x14ac:dyDescent="0.3">
      <c r="C10" s="3" t="s">
        <v>0</v>
      </c>
      <c r="D10" s="48"/>
      <c r="E10" s="48"/>
      <c r="F10" s="48"/>
      <c r="G10" s="48"/>
      <c r="H10" s="48"/>
      <c r="I10" s="48"/>
      <c r="J10" s="48"/>
    </row>
    <row r="11" spans="3:70" ht="48.6" customHeight="1" x14ac:dyDescent="0.3">
      <c r="C11" s="88" t="s">
        <v>401</v>
      </c>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47"/>
    </row>
    <row r="12" spans="3:70" ht="18" customHeight="1" x14ac:dyDescent="0.3">
      <c r="C12" s="3" t="s">
        <v>390</v>
      </c>
      <c r="D12" s="48"/>
      <c r="E12" s="6"/>
      <c r="F12" s="6"/>
      <c r="G12" s="6"/>
      <c r="H12" s="6"/>
      <c r="I12" s="6"/>
      <c r="J12" s="6"/>
    </row>
    <row r="13" spans="3:70" ht="15" customHeight="1" x14ac:dyDescent="0.3">
      <c r="C13" s="89" t="s">
        <v>2593</v>
      </c>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row>
    <row r="14" spans="3:70" ht="15" customHeight="1" x14ac:dyDescent="0.3">
      <c r="C14" s="54" t="s">
        <v>2594</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row>
    <row r="15" spans="3:70" ht="27.6" customHeight="1" x14ac:dyDescent="0.3">
      <c r="C15" s="56" t="s">
        <v>2595</v>
      </c>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row>
    <row r="16" spans="3:70" ht="9" customHeight="1" x14ac:dyDescent="0.3">
      <c r="C16" s="48"/>
      <c r="D16" s="6"/>
      <c r="E16" s="6"/>
      <c r="F16" s="6"/>
      <c r="G16" s="6"/>
      <c r="H16" s="6"/>
      <c r="I16" s="6"/>
      <c r="J16" s="6"/>
    </row>
    <row r="17" spans="2:73" ht="18" customHeight="1" x14ac:dyDescent="0.3">
      <c r="C17" s="3" t="s">
        <v>1</v>
      </c>
      <c r="D17" s="48"/>
      <c r="E17" s="48"/>
      <c r="F17" s="48"/>
      <c r="G17" s="48"/>
      <c r="H17" s="48"/>
      <c r="I17" s="48"/>
      <c r="J17" s="48"/>
    </row>
    <row r="18" spans="2:73" ht="28.2" customHeight="1" x14ac:dyDescent="0.3">
      <c r="C18" s="68" t="s">
        <v>396</v>
      </c>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47"/>
    </row>
    <row r="19" spans="2:73" ht="10.050000000000001" customHeight="1" x14ac:dyDescent="0.3">
      <c r="C19" s="48"/>
      <c r="D19" s="48"/>
      <c r="E19" s="48"/>
      <c r="F19" s="48"/>
      <c r="G19" s="48"/>
      <c r="H19" s="48"/>
      <c r="I19" s="48"/>
      <c r="J19" s="48"/>
    </row>
    <row r="20" spans="2:73" ht="22.8" customHeight="1" x14ac:dyDescent="0.35">
      <c r="C20" s="64" t="s">
        <v>4</v>
      </c>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44" t="str">
        <f>_xlfn.IFNA(M27,"!")</f>
        <v/>
      </c>
      <c r="AT20" s="48"/>
      <c r="AU20" s="45" t="str">
        <f>IF(M25="","",IF(OR(M25=4838,M25=4861,M25=4895,M25=5512,M25=5918,M25=5942,M25=5967,M25=48751),"!",""))</f>
        <v/>
      </c>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13" t="str">
        <f>_xlfn.IFNA(M27,"X")</f>
        <v/>
      </c>
    </row>
    <row r="21" spans="2:73" ht="4.05" customHeight="1" x14ac:dyDescent="0.3"/>
    <row r="22" spans="2:73" ht="19.95" customHeight="1" x14ac:dyDescent="0.3">
      <c r="B22" s="2">
        <v>1</v>
      </c>
      <c r="C22" s="2" t="s">
        <v>5</v>
      </c>
      <c r="D22" s="2"/>
      <c r="E22" s="2"/>
      <c r="F22" s="2"/>
      <c r="G22" s="2"/>
      <c r="H22" s="2"/>
      <c r="I22" s="2"/>
      <c r="J22" s="2"/>
      <c r="K22" s="2"/>
      <c r="L22" s="2"/>
      <c r="M22" s="2"/>
      <c r="N22" s="2"/>
      <c r="O22" s="2"/>
      <c r="P22" s="2"/>
      <c r="Q22" s="2"/>
      <c r="R22" s="2"/>
      <c r="S22" s="35" t="str">
        <f>IF(AND(M25="",OR(K35&lt;&gt;"",W35&lt;&gt;"",K41&lt;&gt;"",W41&lt;&gt;"")),"U hebt het nummer van uw school nog niet ingevuld!","")</f>
        <v/>
      </c>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row>
    <row r="23" spans="2:73" ht="46.2" customHeight="1" x14ac:dyDescent="0.3">
      <c r="C23" s="73" t="s">
        <v>2596</v>
      </c>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48"/>
      <c r="AT23" s="43"/>
      <c r="AU23" s="48"/>
      <c r="AV23" s="48"/>
      <c r="AW23" s="48"/>
      <c r="AX23" s="48"/>
      <c r="AY23" s="48"/>
      <c r="AZ23" s="48"/>
      <c r="BA23" s="48"/>
      <c r="BB23" s="48"/>
      <c r="BC23" s="48"/>
      <c r="BD23" s="48"/>
      <c r="BE23" s="48"/>
      <c r="BF23" s="48"/>
      <c r="BG23" s="48"/>
      <c r="BH23" s="48"/>
      <c r="BI23" s="48"/>
      <c r="BJ23" s="48"/>
      <c r="BK23" s="48"/>
      <c r="BL23" s="48"/>
      <c r="BM23" s="48"/>
      <c r="BN23" s="48"/>
      <c r="BO23" s="48"/>
      <c r="BP23" s="48"/>
      <c r="BQ23" s="48"/>
    </row>
    <row r="24" spans="2:73" ht="18" customHeight="1" x14ac:dyDescent="0.3">
      <c r="C24" s="26" t="s">
        <v>397</v>
      </c>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row>
    <row r="25" spans="2:73" x14ac:dyDescent="0.3">
      <c r="K25" s="4" t="s">
        <v>6</v>
      </c>
      <c r="M25" s="70"/>
      <c r="N25" s="71"/>
      <c r="O25" s="71"/>
      <c r="P25" s="71"/>
      <c r="Q25" s="72"/>
      <c r="R25" s="37" t="str">
        <f>IF(AND(BS20="X",AU20="")," &lt;= Het nummer dat u hebt ingevuld bestaat niet of is geen nummer van een school voor voltijds gewoon secundair onderwijs!",IF(AU20="!"," Er worden geen extra uren-leraar toegekend aan Franstalige scholen!",""))</f>
        <v/>
      </c>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row>
    <row r="26" spans="2:73" ht="4.05" customHeight="1" x14ac:dyDescent="0.3"/>
    <row r="27" spans="2:73" s="7" customFormat="1" ht="35.4" customHeight="1" x14ac:dyDescent="0.3">
      <c r="K27" s="29" t="s">
        <v>7</v>
      </c>
      <c r="M27" s="69" t="str">
        <f>IF(M25="","",IF(AU20="!","Ongeldige berekening!",VLOOKUP(M25,'instellingen voltijds gewoon SO'!A2:M4999,12,FALSE)))</f>
        <v/>
      </c>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60"/>
      <c r="BR27" s="18"/>
      <c r="BU27" s="14"/>
    </row>
    <row r="28" spans="2:73" s="7" customFormat="1" ht="10.050000000000001" customHeight="1" x14ac:dyDescent="0.3">
      <c r="K28" s="4"/>
      <c r="M28" s="17"/>
      <c r="N28" s="17"/>
      <c r="O28" s="17"/>
      <c r="P28" s="17"/>
      <c r="Q28" s="17"/>
      <c r="R28" s="17"/>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U28" s="14"/>
    </row>
    <row r="29" spans="2:73" ht="33.6" customHeight="1" x14ac:dyDescent="0.3">
      <c r="C29" s="64" t="s">
        <v>2495</v>
      </c>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13" t="e">
        <f>_xlfn.IFNA(#REF!,"X")</f>
        <v>#REF!</v>
      </c>
    </row>
    <row r="30" spans="2:73" s="7" customFormat="1" ht="4.05" customHeight="1" x14ac:dyDescent="0.3">
      <c r="K30" s="4"/>
      <c r="M30" s="17"/>
      <c r="N30" s="17"/>
      <c r="O30" s="17"/>
      <c r="P30" s="17"/>
      <c r="Q30" s="17"/>
      <c r="R30" s="17"/>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U30" s="14"/>
    </row>
    <row r="31" spans="2:73" ht="30" customHeight="1" x14ac:dyDescent="0.3">
      <c r="B31" s="2">
        <v>2</v>
      </c>
      <c r="C31" s="75" t="s">
        <v>2496</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16"/>
    </row>
    <row r="32" spans="2:73" ht="29.4" customHeight="1" x14ac:dyDescent="0.3">
      <c r="B32" s="2"/>
      <c r="C32" s="77" t="s">
        <v>2590</v>
      </c>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16"/>
    </row>
    <row r="33" spans="2:73" s="7" customFormat="1" ht="6.6" customHeight="1" x14ac:dyDescent="0.3">
      <c r="K33" s="4"/>
      <c r="M33" s="17"/>
      <c r="N33" s="17"/>
      <c r="O33" s="17"/>
      <c r="P33" s="17"/>
      <c r="Q33" s="17"/>
      <c r="R33" s="17"/>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U33" s="14"/>
    </row>
    <row r="34" spans="2:73" s="7" customFormat="1" ht="22.2" customHeight="1" x14ac:dyDescent="0.3">
      <c r="C34" s="91" t="s">
        <v>2497</v>
      </c>
      <c r="D34" s="92"/>
      <c r="E34" s="92"/>
      <c r="F34" s="92"/>
      <c r="G34" s="92"/>
      <c r="H34" s="92"/>
      <c r="I34" s="92"/>
      <c r="J34" s="92"/>
      <c r="K34" s="92"/>
      <c r="L34" s="92"/>
      <c r="M34" s="92"/>
      <c r="N34" s="93"/>
      <c r="O34" s="91" t="s">
        <v>2498</v>
      </c>
      <c r="P34" s="92"/>
      <c r="Q34" s="92"/>
      <c r="R34" s="92"/>
      <c r="S34" s="92"/>
      <c r="T34" s="92"/>
      <c r="U34" s="92"/>
      <c r="V34" s="92"/>
      <c r="W34" s="92"/>
      <c r="X34" s="92"/>
      <c r="Y34" s="92"/>
      <c r="Z34" s="93"/>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U34" s="14"/>
    </row>
    <row r="35" spans="2:73" s="7" customFormat="1" ht="22.2" customHeight="1" x14ac:dyDescent="0.3">
      <c r="C35" s="94" t="s">
        <v>410</v>
      </c>
      <c r="D35" s="95"/>
      <c r="E35" s="95"/>
      <c r="F35" s="95"/>
      <c r="G35" s="95"/>
      <c r="H35" s="95"/>
      <c r="I35" s="95"/>
      <c r="J35" s="96"/>
      <c r="K35" s="97"/>
      <c r="L35" s="98"/>
      <c r="M35" s="98"/>
      <c r="N35" s="99"/>
      <c r="O35" s="94" t="s">
        <v>410</v>
      </c>
      <c r="P35" s="95"/>
      <c r="Q35" s="95"/>
      <c r="R35" s="95"/>
      <c r="S35" s="95"/>
      <c r="T35" s="95"/>
      <c r="U35" s="95"/>
      <c r="V35" s="96"/>
      <c r="W35" s="97"/>
      <c r="X35" s="98"/>
      <c r="Y35" s="98"/>
      <c r="Z35" s="99"/>
      <c r="AA35" s="34" t="str">
        <f>IF(AND(W35="",K35=""),"",IF(OR(AND(K35&lt;&gt;"",W35=""),AND(K35="",W35&lt;&gt;""))," &lt;= Vul het aantal leerlingen voor beide teldatums in.",""))</f>
        <v/>
      </c>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U35" s="14"/>
    </row>
    <row r="36" spans="2:73" s="7" customFormat="1" ht="9" customHeight="1" x14ac:dyDescent="0.3">
      <c r="K36" s="4"/>
      <c r="M36" s="17"/>
      <c r="N36" s="17"/>
      <c r="O36" s="17"/>
      <c r="P36" s="17"/>
      <c r="Q36" s="17"/>
      <c r="R36" s="17"/>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U36" s="14"/>
    </row>
    <row r="37" spans="2:73" s="7" customFormat="1" ht="45.6" customHeight="1" x14ac:dyDescent="0.3">
      <c r="B37" s="2">
        <v>3</v>
      </c>
      <c r="C37" s="79" t="s">
        <v>2592</v>
      </c>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U37" s="14"/>
    </row>
    <row r="38" spans="2:73" ht="14.4" customHeight="1" x14ac:dyDescent="0.3">
      <c r="B38" s="2"/>
      <c r="C38" s="81" t="s">
        <v>2591</v>
      </c>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16"/>
    </row>
    <row r="39" spans="2:73" s="7" customFormat="1" ht="6.6" customHeight="1" x14ac:dyDescent="0.3">
      <c r="K39" s="4"/>
      <c r="M39" s="17"/>
      <c r="N39" s="17"/>
      <c r="O39" s="17"/>
      <c r="P39" s="17"/>
      <c r="Q39" s="17"/>
      <c r="R39" s="17"/>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U39" s="14"/>
    </row>
    <row r="40" spans="2:73" s="7" customFormat="1" ht="22.2" customHeight="1" x14ac:dyDescent="0.3">
      <c r="C40" s="91" t="s">
        <v>2497</v>
      </c>
      <c r="D40" s="92"/>
      <c r="E40" s="92"/>
      <c r="F40" s="92"/>
      <c r="G40" s="92"/>
      <c r="H40" s="92"/>
      <c r="I40" s="92"/>
      <c r="J40" s="92"/>
      <c r="K40" s="92"/>
      <c r="L40" s="92"/>
      <c r="M40" s="92"/>
      <c r="N40" s="93"/>
      <c r="O40" s="91" t="s">
        <v>2498</v>
      </c>
      <c r="P40" s="92"/>
      <c r="Q40" s="92"/>
      <c r="R40" s="92"/>
      <c r="S40" s="92"/>
      <c r="T40" s="92"/>
      <c r="U40" s="92"/>
      <c r="V40" s="92"/>
      <c r="W40" s="92"/>
      <c r="X40" s="92"/>
      <c r="Y40" s="92"/>
      <c r="Z40" s="93"/>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U40" s="14"/>
    </row>
    <row r="41" spans="2:73" s="7" customFormat="1" ht="22.2" customHeight="1" x14ac:dyDescent="0.3">
      <c r="C41" s="94" t="s">
        <v>410</v>
      </c>
      <c r="D41" s="95"/>
      <c r="E41" s="95"/>
      <c r="F41" s="95"/>
      <c r="G41" s="95"/>
      <c r="H41" s="95"/>
      <c r="I41" s="95"/>
      <c r="J41" s="96"/>
      <c r="K41" s="97"/>
      <c r="L41" s="98"/>
      <c r="M41" s="98"/>
      <c r="N41" s="99"/>
      <c r="O41" s="94" t="s">
        <v>410</v>
      </c>
      <c r="P41" s="95"/>
      <c r="Q41" s="95"/>
      <c r="R41" s="95"/>
      <c r="S41" s="95"/>
      <c r="T41" s="95"/>
      <c r="U41" s="95"/>
      <c r="V41" s="96"/>
      <c r="W41" s="97"/>
      <c r="X41" s="98"/>
      <c r="Y41" s="98"/>
      <c r="Z41" s="99"/>
      <c r="AA41" s="34" t="str">
        <f>IF(AND(W41="",K41=""),"",IF(OR(AND(K41&lt;&gt;"",W41=""),AND(K41="",W41&lt;&gt;""))," &lt;= Vul het aantal leerlingen voor beide teldatums in.",""))</f>
        <v/>
      </c>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U41" s="14"/>
    </row>
    <row r="42" spans="2:73" ht="10.050000000000001" customHeight="1" x14ac:dyDescent="0.3"/>
    <row r="43" spans="2:73" ht="22.8" customHeight="1" x14ac:dyDescent="0.3">
      <c r="C43" s="64" t="s">
        <v>2499</v>
      </c>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7"/>
    </row>
    <row r="44" spans="2:73" ht="4.05" customHeight="1" x14ac:dyDescent="0.3"/>
    <row r="45" spans="2:73" ht="22.8" customHeight="1" x14ac:dyDescent="0.3">
      <c r="B45" s="2">
        <v>4</v>
      </c>
      <c r="C45" s="66" t="s">
        <v>404</v>
      </c>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row>
    <row r="46" spans="2:73" s="20" customFormat="1" ht="29.4" customHeight="1" x14ac:dyDescent="0.3">
      <c r="B46" s="21"/>
      <c r="C46" s="61" t="s">
        <v>402</v>
      </c>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60"/>
      <c r="AM46" s="41"/>
      <c r="AN46" s="41"/>
      <c r="AO46" s="41"/>
      <c r="AP46" s="41"/>
      <c r="AQ46" s="41"/>
      <c r="AR46" s="41"/>
      <c r="AS46" s="41"/>
      <c r="AT46" s="4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S46" s="22"/>
      <c r="BU46" s="23"/>
    </row>
    <row r="47" spans="2:73" s="52" customFormat="1" ht="27.6" customHeight="1" x14ac:dyDescent="0.3">
      <c r="B47" s="49"/>
      <c r="C47" s="100" t="s">
        <v>405</v>
      </c>
      <c r="D47" s="101"/>
      <c r="E47" s="101"/>
      <c r="F47" s="101"/>
      <c r="G47" s="101"/>
      <c r="H47" s="101"/>
      <c r="I47" s="101"/>
      <c r="J47" s="101"/>
      <c r="K47" s="101"/>
      <c r="L47" s="101"/>
      <c r="M47" s="101"/>
      <c r="N47" s="101"/>
      <c r="O47" s="101"/>
      <c r="P47" s="101"/>
      <c r="Q47" s="101"/>
      <c r="R47" s="101"/>
      <c r="S47" s="101"/>
      <c r="T47" s="102"/>
      <c r="U47" s="100" t="s">
        <v>406</v>
      </c>
      <c r="V47" s="101"/>
      <c r="W47" s="101"/>
      <c r="X47" s="101"/>
      <c r="Y47" s="101"/>
      <c r="Z47" s="101"/>
      <c r="AA47" s="101"/>
      <c r="AB47" s="101"/>
      <c r="AC47" s="101"/>
      <c r="AD47" s="101"/>
      <c r="AE47" s="101"/>
      <c r="AF47" s="101"/>
      <c r="AG47" s="101"/>
      <c r="AH47" s="101"/>
      <c r="AI47" s="101"/>
      <c r="AJ47" s="101"/>
      <c r="AK47" s="101"/>
      <c r="AL47" s="102"/>
      <c r="AM47" s="50"/>
      <c r="AN47" s="50"/>
      <c r="AO47" s="50"/>
      <c r="AP47" s="50"/>
      <c r="AQ47" s="51"/>
      <c r="AR47" s="51"/>
      <c r="AS47" s="51"/>
      <c r="AT47" s="51"/>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S47" s="22"/>
      <c r="BU47" s="53"/>
    </row>
    <row r="48" spans="2:73" s="20" customFormat="1" ht="14.4" customHeight="1" x14ac:dyDescent="0.3">
      <c r="B48" s="21"/>
      <c r="C48" s="61">
        <f>IF((W35-K35)&gt;0,ROUND((W35-K35)*1.98527443,8),0)</f>
        <v>0</v>
      </c>
      <c r="D48" s="59"/>
      <c r="E48" s="59"/>
      <c r="F48" s="59"/>
      <c r="G48" s="59"/>
      <c r="H48" s="59"/>
      <c r="I48" s="59"/>
      <c r="J48" s="59"/>
      <c r="K48" s="59"/>
      <c r="L48" s="59"/>
      <c r="M48" s="59"/>
      <c r="N48" s="59"/>
      <c r="O48" s="62"/>
      <c r="P48" s="62"/>
      <c r="Q48" s="62"/>
      <c r="R48" s="62"/>
      <c r="S48" s="62"/>
      <c r="T48" s="63"/>
      <c r="U48" s="61">
        <f>IF((W35-K35)&gt;0,ROUND((W35-K35)*0.11803881,8),0)</f>
        <v>0</v>
      </c>
      <c r="V48" s="59"/>
      <c r="W48" s="59"/>
      <c r="X48" s="59"/>
      <c r="Y48" s="59"/>
      <c r="Z48" s="59"/>
      <c r="AA48" s="59"/>
      <c r="AB48" s="59"/>
      <c r="AC48" s="59"/>
      <c r="AD48" s="59"/>
      <c r="AE48" s="59"/>
      <c r="AF48" s="59"/>
      <c r="AG48" s="59"/>
      <c r="AH48" s="59"/>
      <c r="AI48" s="59"/>
      <c r="AJ48" s="59"/>
      <c r="AK48" s="59"/>
      <c r="AL48" s="60"/>
      <c r="AM48" s="41"/>
      <c r="AN48" s="41"/>
      <c r="AO48" s="41"/>
      <c r="AP48" s="41"/>
      <c r="AQ48" s="41"/>
      <c r="AR48" s="41"/>
      <c r="AS48" s="41"/>
      <c r="AT48" s="4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S48" s="22"/>
      <c r="BU48" s="23"/>
    </row>
    <row r="49" spans="2:73" s="20" customFormat="1" ht="9" customHeight="1" x14ac:dyDescent="0.3">
      <c r="B49" s="21"/>
      <c r="C49" s="24"/>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S49" s="22"/>
      <c r="BU49" s="23"/>
    </row>
    <row r="50" spans="2:73" s="20" customFormat="1" ht="45" customHeight="1" x14ac:dyDescent="0.3">
      <c r="B50" s="21"/>
      <c r="C50" s="61" t="s">
        <v>403</v>
      </c>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10"/>
      <c r="AM50" s="41"/>
      <c r="AN50" s="41"/>
      <c r="AO50" s="41"/>
      <c r="AP50" s="41"/>
      <c r="AQ50" s="41"/>
      <c r="AR50" s="41"/>
      <c r="AS50" s="41"/>
      <c r="AT50" s="4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S50" s="22"/>
      <c r="BU50" s="23"/>
    </row>
    <row r="51" spans="2:73" s="52" customFormat="1" ht="27.6" customHeight="1" x14ac:dyDescent="0.3">
      <c r="B51" s="49"/>
      <c r="C51" s="100" t="s">
        <v>405</v>
      </c>
      <c r="D51" s="101"/>
      <c r="E51" s="101"/>
      <c r="F51" s="101"/>
      <c r="G51" s="101"/>
      <c r="H51" s="101"/>
      <c r="I51" s="101"/>
      <c r="J51" s="101"/>
      <c r="K51" s="101"/>
      <c r="L51" s="101"/>
      <c r="M51" s="101"/>
      <c r="N51" s="101"/>
      <c r="O51" s="101"/>
      <c r="P51" s="101"/>
      <c r="Q51" s="101"/>
      <c r="R51" s="101"/>
      <c r="S51" s="101"/>
      <c r="T51" s="102"/>
      <c r="U51" s="100" t="s">
        <v>406</v>
      </c>
      <c r="V51" s="101"/>
      <c r="W51" s="101"/>
      <c r="X51" s="101"/>
      <c r="Y51" s="101"/>
      <c r="Z51" s="101"/>
      <c r="AA51" s="101"/>
      <c r="AB51" s="101"/>
      <c r="AC51" s="101"/>
      <c r="AD51" s="101"/>
      <c r="AE51" s="101"/>
      <c r="AF51" s="101"/>
      <c r="AG51" s="101"/>
      <c r="AH51" s="101"/>
      <c r="AI51" s="101"/>
      <c r="AJ51" s="101"/>
      <c r="AK51" s="101"/>
      <c r="AL51" s="102"/>
      <c r="AM51" s="50"/>
      <c r="AN51" s="50"/>
      <c r="AO51" s="50"/>
      <c r="AP51" s="50"/>
      <c r="AQ51" s="51"/>
      <c r="AR51" s="51"/>
      <c r="AS51" s="51"/>
      <c r="AT51" s="51"/>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S51" s="22"/>
      <c r="BU51" s="53"/>
    </row>
    <row r="52" spans="2:73" s="20" customFormat="1" ht="14.4" customHeight="1" x14ac:dyDescent="0.3">
      <c r="B52" s="21"/>
      <c r="C52" s="61">
        <f>IF((W41-K41)&gt;0,ROUND((W41-K41)*1.98527443,8),0)</f>
        <v>0</v>
      </c>
      <c r="D52" s="59"/>
      <c r="E52" s="59"/>
      <c r="F52" s="59"/>
      <c r="G52" s="59"/>
      <c r="H52" s="59"/>
      <c r="I52" s="59"/>
      <c r="J52" s="59"/>
      <c r="K52" s="59"/>
      <c r="L52" s="59"/>
      <c r="M52" s="59"/>
      <c r="N52" s="59"/>
      <c r="O52" s="62"/>
      <c r="P52" s="62"/>
      <c r="Q52" s="62"/>
      <c r="R52" s="62"/>
      <c r="S52" s="62"/>
      <c r="T52" s="63"/>
      <c r="U52" s="61">
        <f>IF((W41-K41)&gt;0,ROUND((W41-K41)*0.11803881,8),0)</f>
        <v>0</v>
      </c>
      <c r="V52" s="59"/>
      <c r="W52" s="59"/>
      <c r="X52" s="59"/>
      <c r="Y52" s="59"/>
      <c r="Z52" s="59"/>
      <c r="AA52" s="59"/>
      <c r="AB52" s="59"/>
      <c r="AC52" s="59"/>
      <c r="AD52" s="59"/>
      <c r="AE52" s="59"/>
      <c r="AF52" s="59"/>
      <c r="AG52" s="59"/>
      <c r="AH52" s="59"/>
      <c r="AI52" s="59"/>
      <c r="AJ52" s="59"/>
      <c r="AK52" s="59"/>
      <c r="AL52" s="60"/>
      <c r="AM52" s="41"/>
      <c r="AN52" s="41"/>
      <c r="AO52" s="41"/>
      <c r="AP52" s="41"/>
      <c r="AQ52" s="41"/>
      <c r="AR52" s="41"/>
      <c r="AS52" s="41"/>
      <c r="AT52" s="4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S52" s="22"/>
      <c r="BU52" s="23"/>
    </row>
    <row r="53" spans="2:73" s="20" customFormat="1" ht="9" customHeight="1" x14ac:dyDescent="0.3">
      <c r="B53" s="21"/>
      <c r="C53" s="24"/>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S53" s="22"/>
      <c r="BU53" s="23"/>
    </row>
    <row r="54" spans="2:73" s="20" customFormat="1" ht="22.8" customHeight="1" x14ac:dyDescent="0.3">
      <c r="B54" s="2">
        <v>5</v>
      </c>
      <c r="C54" s="46" t="s">
        <v>399</v>
      </c>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S54" s="22"/>
      <c r="BU54" s="23"/>
    </row>
    <row r="55" spans="2:73" s="20" customFormat="1" ht="18" customHeight="1" x14ac:dyDescent="0.3">
      <c r="B55" s="21"/>
      <c r="C55" s="61" t="s">
        <v>407</v>
      </c>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10"/>
      <c r="AM55" s="41"/>
      <c r="AN55" s="41"/>
      <c r="AO55" s="41"/>
      <c r="AP55" s="41"/>
      <c r="AQ55" s="41"/>
      <c r="AR55" s="41"/>
      <c r="AS55" s="41"/>
      <c r="AT55" s="4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S55" s="22"/>
      <c r="BU55" s="23"/>
    </row>
    <row r="56" spans="2:73" s="52" customFormat="1" ht="27.6" customHeight="1" x14ac:dyDescent="0.3">
      <c r="B56" s="49"/>
      <c r="C56" s="100" t="s">
        <v>405</v>
      </c>
      <c r="D56" s="101"/>
      <c r="E56" s="101"/>
      <c r="F56" s="101"/>
      <c r="G56" s="101"/>
      <c r="H56" s="101"/>
      <c r="I56" s="101"/>
      <c r="J56" s="101"/>
      <c r="K56" s="101"/>
      <c r="L56" s="101"/>
      <c r="M56" s="101"/>
      <c r="N56" s="101"/>
      <c r="O56" s="101"/>
      <c r="P56" s="101"/>
      <c r="Q56" s="101"/>
      <c r="R56" s="101"/>
      <c r="S56" s="101"/>
      <c r="T56" s="102"/>
      <c r="U56" s="100" t="s">
        <v>406</v>
      </c>
      <c r="V56" s="101"/>
      <c r="W56" s="101"/>
      <c r="X56" s="101"/>
      <c r="Y56" s="101"/>
      <c r="Z56" s="101"/>
      <c r="AA56" s="101"/>
      <c r="AB56" s="101"/>
      <c r="AC56" s="101"/>
      <c r="AD56" s="101"/>
      <c r="AE56" s="101"/>
      <c r="AF56" s="101"/>
      <c r="AG56" s="101"/>
      <c r="AH56" s="101"/>
      <c r="AI56" s="101"/>
      <c r="AJ56" s="101"/>
      <c r="AK56" s="101"/>
      <c r="AL56" s="102"/>
      <c r="AM56" s="50"/>
      <c r="AN56" s="50"/>
      <c r="AO56" s="50"/>
      <c r="AP56" s="50"/>
      <c r="AQ56" s="51"/>
      <c r="AR56" s="51"/>
      <c r="AS56" s="51"/>
      <c r="AT56" s="51"/>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S56" s="22"/>
      <c r="BU56" s="53"/>
    </row>
    <row r="57" spans="2:73" s="20" customFormat="1" ht="14.4" customHeight="1" x14ac:dyDescent="0.3">
      <c r="B57" s="21"/>
      <c r="C57" s="58">
        <f>ROUND(C48+C52,0)</f>
        <v>0</v>
      </c>
      <c r="D57" s="120"/>
      <c r="E57" s="120"/>
      <c r="F57" s="120"/>
      <c r="G57" s="120"/>
      <c r="H57" s="120"/>
      <c r="I57" s="120"/>
      <c r="J57" s="120"/>
      <c r="K57" s="120"/>
      <c r="L57" s="120"/>
      <c r="M57" s="120"/>
      <c r="N57" s="120"/>
      <c r="O57" s="62"/>
      <c r="P57" s="62"/>
      <c r="Q57" s="62"/>
      <c r="R57" s="62"/>
      <c r="S57" s="62"/>
      <c r="T57" s="63"/>
      <c r="U57" s="58">
        <f>ROUND(U48+U52,0)</f>
        <v>0</v>
      </c>
      <c r="V57" s="59"/>
      <c r="W57" s="59"/>
      <c r="X57" s="59"/>
      <c r="Y57" s="59"/>
      <c r="Z57" s="59"/>
      <c r="AA57" s="59"/>
      <c r="AB57" s="59"/>
      <c r="AC57" s="59"/>
      <c r="AD57" s="59"/>
      <c r="AE57" s="59"/>
      <c r="AF57" s="59"/>
      <c r="AG57" s="59"/>
      <c r="AH57" s="59"/>
      <c r="AI57" s="59"/>
      <c r="AJ57" s="59"/>
      <c r="AK57" s="59"/>
      <c r="AL57" s="60"/>
      <c r="AM57" s="41"/>
      <c r="AN57" s="41"/>
      <c r="AO57" s="41"/>
      <c r="AP57" s="41"/>
      <c r="AQ57" s="41"/>
      <c r="AR57" s="41"/>
      <c r="AS57" s="41"/>
      <c r="AT57" s="4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S57" s="22"/>
      <c r="BU57" s="23"/>
    </row>
    <row r="58" spans="2:73" s="20" customFormat="1" ht="9" customHeight="1" x14ac:dyDescent="0.3">
      <c r="B58" s="21"/>
      <c r="C58" s="31"/>
      <c r="D58" s="42"/>
      <c r="E58" s="42"/>
      <c r="F58" s="42"/>
      <c r="G58" s="42"/>
      <c r="H58" s="42"/>
      <c r="I58" s="42"/>
      <c r="J58" s="42"/>
      <c r="K58" s="42"/>
      <c r="L58" s="42"/>
      <c r="M58" s="42"/>
      <c r="N58" s="42"/>
      <c r="O58" s="31"/>
      <c r="P58" s="42"/>
      <c r="Q58" s="42"/>
      <c r="R58" s="42"/>
      <c r="S58" s="42"/>
      <c r="T58" s="42"/>
      <c r="U58" s="42"/>
      <c r="V58" s="42"/>
      <c r="W58" s="42"/>
      <c r="X58" s="42"/>
      <c r="Y58" s="42"/>
      <c r="Z58" s="42"/>
      <c r="AA58" s="31"/>
      <c r="AB58" s="42"/>
      <c r="AC58" s="42"/>
      <c r="AD58" s="42"/>
      <c r="AE58" s="42"/>
      <c r="AF58" s="42"/>
      <c r="AG58" s="42"/>
      <c r="AH58" s="42"/>
      <c r="AI58" s="42"/>
      <c r="AJ58" s="42"/>
      <c r="AK58" s="42"/>
      <c r="AL58" s="42"/>
      <c r="AM58" s="41"/>
      <c r="AN58" s="41"/>
      <c r="AO58" s="41"/>
      <c r="AP58" s="41"/>
      <c r="AQ58" s="41"/>
      <c r="AR58" s="41"/>
      <c r="AS58" s="41"/>
      <c r="AT58" s="4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S58" s="22"/>
      <c r="BU58" s="23"/>
    </row>
    <row r="59" spans="2:73" s="20" customFormat="1" ht="14.4" customHeight="1" x14ac:dyDescent="0.3">
      <c r="B59" s="21"/>
      <c r="C59" s="117" t="s">
        <v>408</v>
      </c>
      <c r="D59" s="118"/>
      <c r="E59" s="118"/>
      <c r="F59" s="118"/>
      <c r="G59" s="118"/>
      <c r="H59" s="118"/>
      <c r="I59" s="118"/>
      <c r="J59" s="118"/>
      <c r="K59" s="118"/>
      <c r="L59" s="118"/>
      <c r="M59" s="118"/>
      <c r="N59" s="119"/>
      <c r="O59" s="31"/>
      <c r="P59" s="42"/>
      <c r="Q59" s="42"/>
      <c r="R59" s="42"/>
      <c r="S59" s="42"/>
      <c r="T59" s="42"/>
      <c r="U59" s="42"/>
      <c r="V59" s="42"/>
      <c r="W59" s="42"/>
      <c r="X59" s="42"/>
      <c r="Y59" s="42"/>
      <c r="Z59" s="42"/>
      <c r="AA59" s="31"/>
      <c r="AB59" s="42"/>
      <c r="AC59" s="42"/>
      <c r="AD59" s="42"/>
      <c r="AE59" s="42"/>
      <c r="AF59" s="42"/>
      <c r="AG59" s="42"/>
      <c r="AH59" s="42"/>
      <c r="AI59" s="42"/>
      <c r="AJ59" s="42"/>
      <c r="AK59" s="42"/>
      <c r="AL59" s="42"/>
      <c r="AM59" s="41"/>
      <c r="AN59" s="41"/>
      <c r="AO59" s="41"/>
      <c r="AP59" s="41"/>
      <c r="AQ59" s="41"/>
      <c r="AR59" s="41"/>
      <c r="AS59" s="41"/>
      <c r="AT59" s="4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S59" s="22"/>
      <c r="BU59" s="23"/>
    </row>
    <row r="60" spans="2:73" s="20" customFormat="1" ht="14.4" customHeight="1" x14ac:dyDescent="0.3">
      <c r="B60" s="21"/>
      <c r="C60" s="115">
        <f>IF((W35-K35)&gt;0,ROUND((W35-K35)*988.04,2),0)+IF((W41-K41)&gt;0,ROUND((W41-K41)*988.04,2),0)</f>
        <v>0</v>
      </c>
      <c r="D60" s="116"/>
      <c r="E60" s="116"/>
      <c r="F60" s="116"/>
      <c r="G60" s="116"/>
      <c r="H60" s="116"/>
      <c r="I60" s="59"/>
      <c r="J60" s="59"/>
      <c r="K60" s="59"/>
      <c r="L60" s="59"/>
      <c r="M60" s="59"/>
      <c r="N60" s="60"/>
      <c r="O60" s="31"/>
      <c r="P60" s="42"/>
      <c r="Q60" s="42"/>
      <c r="R60" s="42"/>
      <c r="S60" s="42"/>
      <c r="T60" s="42"/>
      <c r="U60" s="42"/>
      <c r="V60" s="42"/>
      <c r="W60" s="42"/>
      <c r="X60" s="42"/>
      <c r="Y60" s="42"/>
      <c r="Z60" s="42"/>
      <c r="AA60" s="31"/>
      <c r="AB60" s="42"/>
      <c r="AC60" s="42"/>
      <c r="AD60" s="42"/>
      <c r="AE60" s="42"/>
      <c r="AF60" s="42"/>
      <c r="AG60" s="42"/>
      <c r="AH60" s="42"/>
      <c r="AI60" s="42"/>
      <c r="AJ60" s="42"/>
      <c r="AK60" s="42"/>
      <c r="AL60" s="42"/>
      <c r="AM60" s="41"/>
      <c r="AN60" s="41"/>
      <c r="AO60" s="41"/>
      <c r="AP60" s="41"/>
      <c r="AQ60" s="41"/>
      <c r="AR60" s="41"/>
      <c r="AS60" s="41"/>
      <c r="AT60" s="4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S60" s="22"/>
      <c r="BU60" s="23"/>
    </row>
    <row r="61" spans="2:73" ht="10.050000000000001" customHeight="1" x14ac:dyDescent="0.3"/>
    <row r="62" spans="2:73" ht="22.8" customHeight="1" x14ac:dyDescent="0.3">
      <c r="C62" s="64" t="s">
        <v>395</v>
      </c>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7"/>
    </row>
    <row r="63" spans="2:73" ht="4.05" customHeight="1" x14ac:dyDescent="0.3"/>
    <row r="64" spans="2:73" x14ac:dyDescent="0.3">
      <c r="B64" s="8">
        <v>6</v>
      </c>
      <c r="C64" s="111" t="s">
        <v>398</v>
      </c>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row>
    <row r="65" spans="3:69" x14ac:dyDescent="0.3">
      <c r="C65" s="15" t="s">
        <v>400</v>
      </c>
    </row>
    <row r="66" spans="3:69" ht="4.05" customHeight="1" x14ac:dyDescent="0.3"/>
    <row r="67" spans="3:69" ht="15" customHeight="1" x14ac:dyDescent="0.3">
      <c r="C67" s="112" t="str">
        <f>IF(AND(S22="",R25=""),"",IF(S22&lt;&gt;"","U hebt het nummer van uw school nog niet ingevuld!",IF(R25&lt;&gt;"","Het instellingsnummer dat u hebt ingevuld bestaat niet of is geen nummer van een school voor voltijds gewoon secundair onderwijs!","")))</f>
        <v/>
      </c>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4"/>
      <c r="AS67" s="28"/>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row>
    <row r="68" spans="3:69" ht="15" customHeight="1" x14ac:dyDescent="0.3">
      <c r="C68" s="103" t="str">
        <f>IF(AA35="","","U hebt vraag "&amp;B31&amp;" nog niet volledig (correct) beantwoord!")</f>
        <v/>
      </c>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5"/>
      <c r="AS68" s="28"/>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row>
    <row r="69" spans="3:69" ht="15" customHeight="1" x14ac:dyDescent="0.3">
      <c r="C69" s="106" t="str">
        <f>IF(AA41="","","U hebt vraag "&amp;B37&amp;" nog niet volledig (correct) beantwoord!")</f>
        <v/>
      </c>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8"/>
      <c r="AS69" s="32"/>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row>
  </sheetData>
  <sheetProtection algorithmName="SHA-512" hashValue="SF28RPjTdFmR8FOS2IpUYiSj1o9MXUnNl+Gou04n4Ip4WVLEakCuASZqbh6FM5hIfsI2vkuEIZskAC+OP1C+UA==" saltValue="UZ5WrtCm46bAGfTfUedO7A==" spinCount="100000" sheet="1" objects="1" scenarios="1"/>
  <mergeCells count="54">
    <mergeCell ref="C68:AR68"/>
    <mergeCell ref="C69:AR69"/>
    <mergeCell ref="C50:AL50"/>
    <mergeCell ref="C62:AR62"/>
    <mergeCell ref="C64:AR64"/>
    <mergeCell ref="C67:AR67"/>
    <mergeCell ref="C51:T51"/>
    <mergeCell ref="U51:AL51"/>
    <mergeCell ref="U52:AL52"/>
    <mergeCell ref="C52:T52"/>
    <mergeCell ref="C60:N60"/>
    <mergeCell ref="C55:AL55"/>
    <mergeCell ref="C59:N59"/>
    <mergeCell ref="C57:T57"/>
    <mergeCell ref="C56:T56"/>
    <mergeCell ref="U56:AL56"/>
    <mergeCell ref="U48:AL48"/>
    <mergeCell ref="C41:J41"/>
    <mergeCell ref="K41:N41"/>
    <mergeCell ref="W41:Z41"/>
    <mergeCell ref="U47:AL47"/>
    <mergeCell ref="C46:AL46"/>
    <mergeCell ref="C47:T47"/>
    <mergeCell ref="O41:V41"/>
    <mergeCell ref="C34:N34"/>
    <mergeCell ref="O34:Z34"/>
    <mergeCell ref="O35:V35"/>
    <mergeCell ref="W35:Z35"/>
    <mergeCell ref="C40:N40"/>
    <mergeCell ref="O40:Z40"/>
    <mergeCell ref="C35:J35"/>
    <mergeCell ref="K35:N35"/>
    <mergeCell ref="AL1:AR1"/>
    <mergeCell ref="C2:AQ2"/>
    <mergeCell ref="C3:AR3"/>
    <mergeCell ref="C11:AR11"/>
    <mergeCell ref="C13:AR13"/>
    <mergeCell ref="U4:AR7"/>
    <mergeCell ref="C14:AR14"/>
    <mergeCell ref="C15:AR15"/>
    <mergeCell ref="U57:AL57"/>
    <mergeCell ref="C48:T48"/>
    <mergeCell ref="C43:AR43"/>
    <mergeCell ref="C45:AR45"/>
    <mergeCell ref="C18:AR18"/>
    <mergeCell ref="C20:AR20"/>
    <mergeCell ref="C29:AR29"/>
    <mergeCell ref="M27:AR27"/>
    <mergeCell ref="M25:Q25"/>
    <mergeCell ref="C23:AR23"/>
    <mergeCell ref="C31:AR31"/>
    <mergeCell ref="C32:AR32"/>
    <mergeCell ref="C37:AR37"/>
    <mergeCell ref="C38:AR38"/>
  </mergeCells>
  <conditionalFormatting sqref="R25:BF25">
    <cfRule type="expression" dxfId="18" priority="87">
      <formula>#REF!&lt;&gt;""</formula>
    </cfRule>
  </conditionalFormatting>
  <conditionalFormatting sqref="C46:C47 C49 C53:C54">
    <cfRule type="expression" dxfId="17" priority="88">
      <formula>#REF!="X"</formula>
    </cfRule>
  </conditionalFormatting>
  <conditionalFormatting sqref="C48">
    <cfRule type="expression" dxfId="16" priority="40">
      <formula>#REF!="X"</formula>
    </cfRule>
  </conditionalFormatting>
  <conditionalFormatting sqref="C50">
    <cfRule type="expression" dxfId="15" priority="37">
      <formula>#REF!="X"</formula>
    </cfRule>
  </conditionalFormatting>
  <conditionalFormatting sqref="AA58:AA60">
    <cfRule type="expression" dxfId="14" priority="23">
      <formula>#REF!="X"</formula>
    </cfRule>
  </conditionalFormatting>
  <conditionalFormatting sqref="C60">
    <cfRule type="expression" dxfId="13" priority="20">
      <formula>#REF!="X"</formula>
    </cfRule>
  </conditionalFormatting>
  <conditionalFormatting sqref="O58:O60">
    <cfRule type="expression" dxfId="12" priority="24">
      <formula>#REF!="X"</formula>
    </cfRule>
  </conditionalFormatting>
  <conditionalFormatting sqref="C57:C59">
    <cfRule type="expression" dxfId="11" priority="25">
      <formula>#REF!="X"</formula>
    </cfRule>
  </conditionalFormatting>
  <conditionalFormatting sqref="U52">
    <cfRule type="expression" dxfId="10" priority="12">
      <formula>#REF!="X"</formula>
    </cfRule>
  </conditionalFormatting>
  <conditionalFormatting sqref="U48">
    <cfRule type="expression" dxfId="9" priority="17">
      <formula>#REF!="X"</formula>
    </cfRule>
  </conditionalFormatting>
  <conditionalFormatting sqref="C52">
    <cfRule type="expression" dxfId="8" priority="13">
      <formula>#REF!="X"</formula>
    </cfRule>
  </conditionalFormatting>
  <conditionalFormatting sqref="U57">
    <cfRule type="expression" dxfId="7" priority="10">
      <formula>#REF!="X"</formula>
    </cfRule>
  </conditionalFormatting>
  <conditionalFormatting sqref="M27:AR27">
    <cfRule type="expression" dxfId="6" priority="9">
      <formula>AU20="!"</formula>
    </cfRule>
  </conditionalFormatting>
  <conditionalFormatting sqref="U47">
    <cfRule type="expression" dxfId="5" priority="8">
      <formula>#REF!="X"</formula>
    </cfRule>
  </conditionalFormatting>
  <conditionalFormatting sqref="C51">
    <cfRule type="expression" dxfId="4" priority="7">
      <formula>#REF!="X"</formula>
    </cfRule>
  </conditionalFormatting>
  <conditionalFormatting sqref="U51">
    <cfRule type="expression" dxfId="3" priority="6">
      <formula>#REF!="X"</formula>
    </cfRule>
  </conditionalFormatting>
  <conditionalFormatting sqref="C55">
    <cfRule type="expression" dxfId="2" priority="3">
      <formula>#REF!="X"</formula>
    </cfRule>
  </conditionalFormatting>
  <conditionalFormatting sqref="C56">
    <cfRule type="expression" dxfId="1" priority="2">
      <formula>#REF!="X"</formula>
    </cfRule>
  </conditionalFormatting>
  <conditionalFormatting sqref="U56">
    <cfRule type="expression" dxfId="0" priority="1">
      <formula>#REF!="X"</formula>
    </cfRule>
  </conditionalFormatting>
  <dataValidations count="4">
    <dataValidation type="whole" allowBlank="1" showInputMessage="1" showErrorMessage="1" error="Vul alleen een geheel getal in en vul NIET het gewogen aantal leerlingen in!" prompt="Vul het aantal leerlingen in en niet het gewogen aantal leerlingen in het voltijds gewoon secundair onderwijs op 1 februari 2023." sqref="K41:N41" xr:uid="{A02CA944-57D4-4A5F-9951-49578C7C4757}">
      <formula1>0</formula1>
      <formula2>1000</formula2>
    </dataValidation>
    <dataValidation type="whole" allowBlank="1" showInputMessage="1" showErrorMessage="1" error="Vul alleen een geheel getal in en vul NIET het gewogen aantal leerlingen in!" prompt="Vul het aantal leerlingen in en niet het gewogen aantal leerlingen in het voltijds gewoon secundair onderwijs op 2 oktober 2023." sqref="W41:Z41" xr:uid="{ACC4AB3E-E074-4BE9-A214-820849D9A6D6}">
      <formula1>0</formula1>
      <formula2>1000</formula2>
    </dataValidation>
    <dataValidation type="whole" allowBlank="1" showInputMessage="1" showErrorMessage="1" error="Vul alleen een geheel getal in en vul NIET het gewogen aantal leerlingen in!" prompt="Vul het aantal leerlingen in en niet het gewogen aantal leerlingen in het voltijds gewoon secundair onderwijs op 1 februari 2023." sqref="K35:N35" xr:uid="{D08C492A-6797-4633-BAA6-8FBC41D0EDE9}">
      <formula1>0</formula1>
      <formula2>1000</formula2>
    </dataValidation>
    <dataValidation type="whole" allowBlank="1" showInputMessage="1" showErrorMessage="1" error="Vul alleen een geheel getal in en vul NIET het gewogen aantal leerlingen in!" prompt="Vul het aantal leerlingen in en niet het gewogen aantal leerlingen in het voltijds gewoon secundair onderwijs op 2 oktober 2023." sqref="W35:Z35" xr:uid="{97CC3CA2-FE14-4DA9-ADDB-BBA7C2657B79}">
      <formula1>0</formula1>
      <formula2>1000</formula2>
    </dataValidation>
  </dataValidations>
  <hyperlinks>
    <hyperlink ref="C32:AR32" r:id="rId1" display="Meer informatie daarover vindt u inhet decreet van 22 april 2022over het nemen van dringende maatregelen in het onderwijs naar aanleiding van de Oekraïnecrisis. Vul per niveau en per leerling het aantal leerlingen in. Elke leerling telt maar één keer mee. Sla dit ingevulde Excelbestand op na elke herberekening zodat u altijd met de juiste gegevens verder aan de slag kunt." xr:uid="{05D874B1-1064-431B-B6A5-3476496C6D50}"/>
    <hyperlink ref="C37:AR37" r:id="rId2" location="2-1-1" display="Vul in hoeveel leerlingen er op de teldatum 1 februari 2022 en de teldatum 3 oktober 2022 zijn ingeschreven en voldoen aan de voorwaarden als anderstalige nieuwkomer zoals beschreven onder punt 2.1.1. van de omzendbrief en niet voldoen aan de voorwaarde 'leerling ressorteert onder richtlijn 2001/55/EG van de Europese Unie'." xr:uid="{5D3A409A-9530-4325-84CD-8BEF082AE570}"/>
    <hyperlink ref="C14:AR14" r:id="rId3" location="30" display="- in hoofdstuk 19 van hetdecreetvan 22 april 2022;" xr:uid="{E8048F08-1782-416A-8989-4BC27D168E65}"/>
    <hyperlink ref="C15:AR15" r:id="rId4" location="2-1" display="https://data-onderwijs.vlaanderen.be/edulex/document.aspx?docid=15955 - 2-1" xr:uid="{E92D315E-7216-41B5-8C00-33EA2F91E795}"/>
  </hyperlinks>
  <pageMargins left="0.31496062992125984" right="0.51181102362204722" top="0.94488188976377963" bottom="0.74803149606299213" header="0.31496062992125984" footer="0.59055118110236227"/>
  <pageSetup paperSize="9" scale="80" orientation="portrait" useFirstPageNumber="1" r:id="rId5"/>
  <headerFooter differentFirst="1">
    <oddFooter>&amp;LSimulatietool voor de berekening van extra uren-leraar en extra werkingsbudget in het voltijds gewoon secundair onderwijs naar aanleiding van de Oekraïnecrisis voor het schooljaar 2023-2024&amp; - pagina &amp;P van &amp;N</oddFooter>
    <firstFooter>&amp;L&amp;G</firstFooter>
  </headerFooter>
  <rowBreaks count="1" manualBreakCount="1">
    <brk id="38" max="43" man="1"/>
  </rowBreaks>
  <colBreaks count="1" manualBreakCount="1">
    <brk id="69" max="1048575" man="1"/>
  </colBreaks>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3F9CB-592D-46C0-B441-7CFA64996344}">
  <dimension ref="A1:B20"/>
  <sheetViews>
    <sheetView workbookViewId="0">
      <pane xSplit="1" ySplit="2" topLeftCell="B3" activePane="bottomRight" state="frozen"/>
      <selection pane="topRight" activeCell="B1" sqref="B1"/>
      <selection pane="bottomLeft" activeCell="A3" sqref="A3"/>
      <selection pane="bottomRight"/>
    </sheetView>
  </sheetViews>
  <sheetFormatPr defaultRowHeight="14.4" x14ac:dyDescent="0.3"/>
  <cols>
    <col min="1" max="2" width="29" bestFit="1" customWidth="1"/>
    <col min="3" max="3" width="31.5546875" bestFit="1" customWidth="1"/>
    <col min="4" max="4" width="14.44140625" bestFit="1" customWidth="1"/>
    <col min="5" max="5" width="14.33203125" customWidth="1"/>
    <col min="6" max="6" width="28.44140625" bestFit="1" customWidth="1"/>
  </cols>
  <sheetData>
    <row r="1" spans="1:2" ht="23.4" x14ac:dyDescent="0.45">
      <c r="A1" s="12" t="s">
        <v>385</v>
      </c>
    </row>
    <row r="2" spans="1:2" ht="6" customHeight="1" x14ac:dyDescent="0.3">
      <c r="A2" s="10"/>
    </row>
    <row r="3" spans="1:2" x14ac:dyDescent="0.3">
      <c r="A3" s="11" t="s">
        <v>386</v>
      </c>
    </row>
    <row r="4" spans="1:2" ht="6" customHeight="1" x14ac:dyDescent="0.3">
      <c r="A4" s="10"/>
    </row>
    <row r="5" spans="1:2" x14ac:dyDescent="0.3">
      <c r="A5" s="10" t="s">
        <v>392</v>
      </c>
      <c r="B5" s="10">
        <v>1.47046956</v>
      </c>
    </row>
    <row r="6" spans="1:2" x14ac:dyDescent="0.3">
      <c r="A6" s="10"/>
      <c r="B6" s="10"/>
    </row>
    <row r="7" spans="1:2" x14ac:dyDescent="0.3">
      <c r="A7" s="9"/>
    </row>
    <row r="8" spans="1:2" x14ac:dyDescent="0.3">
      <c r="A8" s="11" t="s">
        <v>387</v>
      </c>
    </row>
    <row r="9" spans="1:2" ht="6" customHeight="1" x14ac:dyDescent="0.3">
      <c r="A9" s="10"/>
    </row>
    <row r="10" spans="1:2" x14ac:dyDescent="0.3">
      <c r="A10" s="10" t="s">
        <v>392</v>
      </c>
      <c r="B10" s="10">
        <v>0.14378643999999999</v>
      </c>
    </row>
    <row r="11" spans="1:2" x14ac:dyDescent="0.3">
      <c r="A11" s="10"/>
      <c r="B11" s="10"/>
    </row>
    <row r="13" spans="1:2" x14ac:dyDescent="0.3">
      <c r="A13" s="11" t="s">
        <v>388</v>
      </c>
    </row>
    <row r="14" spans="1:2" ht="6" customHeight="1" x14ac:dyDescent="0.3">
      <c r="A14" s="10"/>
    </row>
    <row r="15" spans="1:2" x14ac:dyDescent="0.3">
      <c r="A15" s="10" t="s">
        <v>393</v>
      </c>
      <c r="B15" s="10">
        <v>0.15004811000000001</v>
      </c>
    </row>
    <row r="16" spans="1:2" x14ac:dyDescent="0.3">
      <c r="A16" s="10"/>
      <c r="B16" s="10"/>
    </row>
    <row r="18" spans="1:2" x14ac:dyDescent="0.3">
      <c r="A18" s="11" t="s">
        <v>389</v>
      </c>
    </row>
    <row r="19" spans="1:2" ht="6" customHeight="1" x14ac:dyDescent="0.3">
      <c r="A19" s="10"/>
    </row>
    <row r="20" spans="1:2" x14ac:dyDescent="0.3">
      <c r="A20" s="10" t="s">
        <v>394</v>
      </c>
      <c r="B20" s="10">
        <v>247.48</v>
      </c>
    </row>
  </sheetData>
  <sheetProtection algorithmName="SHA-512" hashValue="oBYg+gshXO8vMD+8C5AlPaj4KItV2Y75hzHMTK5QcX6tOTnjEfbeBPr1z6Gs+98Za0z7KF8keAMkNctWPCxfQw==" saltValue="6OOeJfp+96n4t3PTDbb+t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D4ACD-28A1-40BB-ABF6-85971B570C6B}">
  <dimension ref="A1:M3010"/>
  <sheetViews>
    <sheetView workbookViewId="0">
      <pane ySplit="1" topLeftCell="A2" activePane="bottomLeft" state="frozen"/>
      <selection pane="bottomLeft"/>
    </sheetView>
  </sheetViews>
  <sheetFormatPr defaultRowHeight="14.4" x14ac:dyDescent="0.3"/>
  <cols>
    <col min="1" max="1" width="17.6640625" bestFit="1" customWidth="1"/>
    <col min="2" max="2" width="14" bestFit="1" customWidth="1"/>
    <col min="3" max="3" width="40.21875" bestFit="1" customWidth="1"/>
    <col min="4" max="4" width="38.21875" bestFit="1" customWidth="1"/>
    <col min="5" max="5" width="12.109375" bestFit="1" customWidth="1"/>
    <col min="6" max="6" width="26.77734375" bestFit="1" customWidth="1"/>
    <col min="7" max="7" width="12.77734375" bestFit="1" customWidth="1"/>
    <col min="8" max="8" width="21" bestFit="1" customWidth="1"/>
    <col min="9" max="9" width="39" bestFit="1" customWidth="1"/>
    <col min="10" max="10" width="11.33203125" bestFit="1" customWidth="1"/>
    <col min="11" max="11" width="11.33203125" customWidth="1"/>
    <col min="12" max="12" width="93.44140625" bestFit="1" customWidth="1"/>
    <col min="13" max="13" width="7.21875" bestFit="1" customWidth="1"/>
  </cols>
  <sheetData>
    <row r="1" spans="1:13" x14ac:dyDescent="0.3">
      <c r="A1" t="s">
        <v>8</v>
      </c>
      <c r="B1" t="s">
        <v>2501</v>
      </c>
      <c r="C1" t="s">
        <v>9</v>
      </c>
      <c r="D1" t="s">
        <v>10</v>
      </c>
      <c r="E1" t="s">
        <v>11</v>
      </c>
      <c r="F1" t="s">
        <v>12</v>
      </c>
      <c r="G1" t="s">
        <v>13</v>
      </c>
      <c r="H1" t="s">
        <v>14</v>
      </c>
      <c r="I1" t="s">
        <v>2502</v>
      </c>
      <c r="J1" t="s">
        <v>15</v>
      </c>
      <c r="K1" t="s">
        <v>2503</v>
      </c>
      <c r="L1" s="36" t="s">
        <v>384</v>
      </c>
      <c r="M1" t="s">
        <v>383</v>
      </c>
    </row>
    <row r="2" spans="1:13" x14ac:dyDescent="0.3">
      <c r="A2">
        <v>28514</v>
      </c>
      <c r="B2" t="s">
        <v>2504</v>
      </c>
      <c r="C2" t="s">
        <v>411</v>
      </c>
      <c r="D2" t="s">
        <v>412</v>
      </c>
      <c r="E2">
        <v>2018</v>
      </c>
      <c r="F2" t="s">
        <v>46</v>
      </c>
      <c r="G2" t="s">
        <v>413</v>
      </c>
      <c r="H2" t="s">
        <v>414</v>
      </c>
      <c r="I2" t="s">
        <v>415</v>
      </c>
      <c r="J2" t="s">
        <v>416</v>
      </c>
      <c r="L2" s="36" t="str">
        <f>IF(A2="","",C2&amp;", "&amp;D2&amp;", "&amp;E2&amp;" "&amp;F2)</f>
        <v>Provinciaal Instituut PIVA, Desguinlei 244, 2018 ANTWERPEN</v>
      </c>
      <c r="M2" t="s">
        <v>378</v>
      </c>
    </row>
    <row r="3" spans="1:13" x14ac:dyDescent="0.3">
      <c r="A3">
        <v>28589</v>
      </c>
      <c r="B3" t="s">
        <v>2504</v>
      </c>
      <c r="C3" t="s">
        <v>417</v>
      </c>
      <c r="D3" t="s">
        <v>418</v>
      </c>
      <c r="E3">
        <v>2060</v>
      </c>
      <c r="F3" t="s">
        <v>46</v>
      </c>
      <c r="G3" t="s">
        <v>419</v>
      </c>
      <c r="H3" t="s">
        <v>414</v>
      </c>
      <c r="I3" t="s">
        <v>415</v>
      </c>
      <c r="J3" t="s">
        <v>416</v>
      </c>
      <c r="L3" s="36" t="str">
        <f t="shared" ref="L3:L66" si="0">IF(A3="","",C3&amp;", "&amp;D3&amp;", "&amp;E3&amp;" "&amp;F3)</f>
        <v>Instituut Sint-Maria, Lovelingstraat 8, 2060 ANTWERPEN</v>
      </c>
      <c r="M3" t="s">
        <v>378</v>
      </c>
    </row>
    <row r="4" spans="1:13" x14ac:dyDescent="0.3">
      <c r="A4">
        <v>28613</v>
      </c>
      <c r="B4" t="s">
        <v>2504</v>
      </c>
      <c r="C4" t="s">
        <v>420</v>
      </c>
      <c r="D4" t="s">
        <v>421</v>
      </c>
      <c r="E4">
        <v>2020</v>
      </c>
      <c r="F4" t="s">
        <v>46</v>
      </c>
      <c r="G4" t="s">
        <v>422</v>
      </c>
      <c r="H4" t="s">
        <v>414</v>
      </c>
      <c r="I4" t="s">
        <v>415</v>
      </c>
      <c r="J4" t="s">
        <v>416</v>
      </c>
      <c r="L4" s="36" t="str">
        <f t="shared" si="0"/>
        <v>Stedelijk Lyceum Olympiade, VIIde-Olympiadelaan 2, 2020 ANTWERPEN</v>
      </c>
      <c r="M4" t="s">
        <v>378</v>
      </c>
    </row>
    <row r="5" spans="1:13" x14ac:dyDescent="0.3">
      <c r="A5">
        <v>28639</v>
      </c>
      <c r="B5" t="s">
        <v>2504</v>
      </c>
      <c r="C5" t="s">
        <v>423</v>
      </c>
      <c r="D5" t="s">
        <v>424</v>
      </c>
      <c r="E5">
        <v>2018</v>
      </c>
      <c r="F5" t="s">
        <v>46</v>
      </c>
      <c r="G5" t="s">
        <v>425</v>
      </c>
      <c r="H5" t="s">
        <v>414</v>
      </c>
      <c r="I5" t="s">
        <v>415</v>
      </c>
      <c r="J5" t="s">
        <v>416</v>
      </c>
      <c r="L5" s="36" t="str">
        <f t="shared" si="0"/>
        <v>Stedelijk Lyceum Lamorinière, Lamorinièrestraat 248, 2018 ANTWERPEN</v>
      </c>
      <c r="M5" t="s">
        <v>378</v>
      </c>
    </row>
    <row r="6" spans="1:13" x14ac:dyDescent="0.3">
      <c r="A6">
        <v>28721</v>
      </c>
      <c r="B6" t="s">
        <v>2504</v>
      </c>
      <c r="C6" t="s">
        <v>2505</v>
      </c>
      <c r="D6" t="s">
        <v>426</v>
      </c>
      <c r="E6">
        <v>2000</v>
      </c>
      <c r="F6" t="s">
        <v>46</v>
      </c>
      <c r="G6" t="s">
        <v>2506</v>
      </c>
      <c r="H6" t="s">
        <v>414</v>
      </c>
      <c r="I6" t="s">
        <v>415</v>
      </c>
      <c r="J6" t="s">
        <v>416</v>
      </c>
      <c r="L6" s="36" t="str">
        <f t="shared" si="0"/>
        <v>Kunstkaai, Cadixstraat 2, 2000 ANTWERPEN</v>
      </c>
      <c r="M6" t="s">
        <v>378</v>
      </c>
    </row>
    <row r="7" spans="1:13" x14ac:dyDescent="0.3">
      <c r="A7">
        <v>28845</v>
      </c>
      <c r="B7" t="s">
        <v>2504</v>
      </c>
      <c r="C7" t="s">
        <v>427</v>
      </c>
      <c r="D7" t="s">
        <v>428</v>
      </c>
      <c r="E7">
        <v>2000</v>
      </c>
      <c r="F7" t="s">
        <v>46</v>
      </c>
      <c r="G7" t="s">
        <v>429</v>
      </c>
      <c r="H7" t="s">
        <v>414</v>
      </c>
      <c r="I7" t="s">
        <v>415</v>
      </c>
      <c r="J7" t="s">
        <v>416</v>
      </c>
      <c r="L7" s="36" t="str">
        <f t="shared" si="0"/>
        <v>Sint-Norbertusinstituut, Amerikalei 47, 2000 ANTWERPEN</v>
      </c>
      <c r="M7" t="s">
        <v>378</v>
      </c>
    </row>
    <row r="8" spans="1:13" x14ac:dyDescent="0.3">
      <c r="A8">
        <v>28852</v>
      </c>
      <c r="B8" t="s">
        <v>2504</v>
      </c>
      <c r="C8" t="s">
        <v>430</v>
      </c>
      <c r="D8" t="s">
        <v>236</v>
      </c>
      <c r="E8">
        <v>2000</v>
      </c>
      <c r="F8" t="s">
        <v>46</v>
      </c>
      <c r="G8" t="s">
        <v>237</v>
      </c>
      <c r="H8" t="s">
        <v>414</v>
      </c>
      <c r="I8" t="s">
        <v>415</v>
      </c>
      <c r="J8" t="s">
        <v>416</v>
      </c>
      <c r="L8" s="36" t="str">
        <f t="shared" si="0"/>
        <v>Onze-Lieve-Vrouwecollege_Plus, Frankrijklei 91, 2000 ANTWERPEN</v>
      </c>
      <c r="M8" t="s">
        <v>378</v>
      </c>
    </row>
    <row r="9" spans="1:13" x14ac:dyDescent="0.3">
      <c r="A9">
        <v>28878</v>
      </c>
      <c r="B9" t="s">
        <v>2504</v>
      </c>
      <c r="C9" t="s">
        <v>431</v>
      </c>
      <c r="D9" t="s">
        <v>432</v>
      </c>
      <c r="E9">
        <v>2018</v>
      </c>
      <c r="F9" t="s">
        <v>46</v>
      </c>
      <c r="G9" t="s">
        <v>237</v>
      </c>
      <c r="H9" t="s">
        <v>414</v>
      </c>
      <c r="I9" t="s">
        <v>415</v>
      </c>
      <c r="J9" t="s">
        <v>416</v>
      </c>
      <c r="L9" s="36" t="str">
        <f t="shared" si="0"/>
        <v>Onze-Lieve-Vrouwecollege Plus, Louiza-Marialei 5, 2018 ANTWERPEN</v>
      </c>
      <c r="M9" t="s">
        <v>378</v>
      </c>
    </row>
    <row r="10" spans="1:13" x14ac:dyDescent="0.3">
      <c r="A10">
        <v>28951</v>
      </c>
      <c r="B10" t="s">
        <v>2504</v>
      </c>
      <c r="C10" t="s">
        <v>433</v>
      </c>
      <c r="D10" t="s">
        <v>232</v>
      </c>
      <c r="E10">
        <v>2018</v>
      </c>
      <c r="F10" t="s">
        <v>46</v>
      </c>
      <c r="G10" t="s">
        <v>434</v>
      </c>
      <c r="H10" t="s">
        <v>414</v>
      </c>
      <c r="I10" t="s">
        <v>415</v>
      </c>
      <c r="J10" t="s">
        <v>416</v>
      </c>
      <c r="L10" s="36" t="str">
        <f t="shared" si="0"/>
        <v>Tachkemoni Secundair, Lange Leemstraat 313, 2018 ANTWERPEN</v>
      </c>
      <c r="M10" t="s">
        <v>378</v>
      </c>
    </row>
    <row r="11" spans="1:13" x14ac:dyDescent="0.3">
      <c r="A11">
        <v>29017</v>
      </c>
      <c r="B11" t="s">
        <v>2504</v>
      </c>
      <c r="C11" t="s">
        <v>435</v>
      </c>
      <c r="D11" t="s">
        <v>436</v>
      </c>
      <c r="E11">
        <v>2020</v>
      </c>
      <c r="F11" t="s">
        <v>46</v>
      </c>
      <c r="G11" t="s">
        <v>2319</v>
      </c>
      <c r="H11" t="s">
        <v>414</v>
      </c>
      <c r="I11" t="s">
        <v>415</v>
      </c>
      <c r="J11" t="s">
        <v>416</v>
      </c>
      <c r="L11" s="36" t="str">
        <f t="shared" si="0"/>
        <v>Stedelijk Lyceum Pestalozzi I, Jan De Voslei 6, 2020 ANTWERPEN</v>
      </c>
      <c r="M11" t="s">
        <v>378</v>
      </c>
    </row>
    <row r="12" spans="1:13" x14ac:dyDescent="0.3">
      <c r="A12">
        <v>29041</v>
      </c>
      <c r="B12" t="s">
        <v>2504</v>
      </c>
      <c r="C12" t="s">
        <v>437</v>
      </c>
      <c r="D12" t="s">
        <v>438</v>
      </c>
      <c r="E12">
        <v>2018</v>
      </c>
      <c r="F12" t="s">
        <v>46</v>
      </c>
      <c r="G12" t="s">
        <v>355</v>
      </c>
      <c r="H12" t="s">
        <v>414</v>
      </c>
      <c r="I12" t="s">
        <v>415</v>
      </c>
      <c r="J12" t="s">
        <v>416</v>
      </c>
      <c r="L12" s="36" t="str">
        <f t="shared" si="0"/>
        <v>Israelitisch Atheneum Jesode-Hatora-B-J, Steenbokstraat 14, 2018 ANTWERPEN</v>
      </c>
      <c r="M12" t="s">
        <v>378</v>
      </c>
    </row>
    <row r="13" spans="1:13" x14ac:dyDescent="0.3">
      <c r="A13">
        <v>29058</v>
      </c>
      <c r="B13" t="s">
        <v>2504</v>
      </c>
      <c r="C13" t="s">
        <v>439</v>
      </c>
      <c r="D13" t="s">
        <v>440</v>
      </c>
      <c r="E13">
        <v>2018</v>
      </c>
      <c r="F13" t="s">
        <v>46</v>
      </c>
      <c r="G13" t="s">
        <v>441</v>
      </c>
      <c r="H13" t="s">
        <v>414</v>
      </c>
      <c r="I13" t="s">
        <v>415</v>
      </c>
      <c r="J13" t="s">
        <v>416</v>
      </c>
      <c r="L13" s="36" t="str">
        <f t="shared" si="0"/>
        <v>Sint-Lucas Kunstsecundair, Sint-Jozefstraat 35, 2018 ANTWERPEN</v>
      </c>
      <c r="M13" t="s">
        <v>378</v>
      </c>
    </row>
    <row r="14" spans="1:13" x14ac:dyDescent="0.3">
      <c r="A14">
        <v>29281</v>
      </c>
      <c r="B14" t="s">
        <v>2504</v>
      </c>
      <c r="C14" t="s">
        <v>442</v>
      </c>
      <c r="D14" t="s">
        <v>443</v>
      </c>
      <c r="E14">
        <v>2000</v>
      </c>
      <c r="F14" t="s">
        <v>46</v>
      </c>
      <c r="G14" t="s">
        <v>444</v>
      </c>
      <c r="H14" t="s">
        <v>414</v>
      </c>
      <c r="I14" t="s">
        <v>415</v>
      </c>
      <c r="J14" t="s">
        <v>416</v>
      </c>
      <c r="L14" s="36" t="str">
        <f t="shared" si="0"/>
        <v>Koninklijke Balletschool Antwerpen, Maria Pijpelincxstraat 1, 2000 ANTWERPEN</v>
      </c>
      <c r="M14" t="s">
        <v>378</v>
      </c>
    </row>
    <row r="15" spans="1:13" x14ac:dyDescent="0.3">
      <c r="A15">
        <v>29306</v>
      </c>
      <c r="B15" t="s">
        <v>2504</v>
      </c>
      <c r="C15" t="s">
        <v>445</v>
      </c>
      <c r="D15" t="s">
        <v>446</v>
      </c>
      <c r="E15">
        <v>2050</v>
      </c>
      <c r="F15" t="s">
        <v>46</v>
      </c>
      <c r="G15" t="s">
        <v>447</v>
      </c>
      <c r="H15" t="s">
        <v>414</v>
      </c>
      <c r="I15" t="s">
        <v>415</v>
      </c>
      <c r="J15" t="s">
        <v>416</v>
      </c>
      <c r="L15" s="36" t="str">
        <f t="shared" si="0"/>
        <v>Stedelijk Lyceum Linkeroever, Gloriantlaan 60, 2050 ANTWERPEN</v>
      </c>
      <c r="M15" t="s">
        <v>378</v>
      </c>
    </row>
    <row r="16" spans="1:13" x14ac:dyDescent="0.3">
      <c r="A16">
        <v>29331</v>
      </c>
      <c r="B16" t="s">
        <v>2504</v>
      </c>
      <c r="C16" t="s">
        <v>448</v>
      </c>
      <c r="D16" t="s">
        <v>449</v>
      </c>
      <c r="E16">
        <v>2060</v>
      </c>
      <c r="F16" t="s">
        <v>46</v>
      </c>
      <c r="G16" t="s">
        <v>450</v>
      </c>
      <c r="H16" t="s">
        <v>414</v>
      </c>
      <c r="I16" t="s">
        <v>415</v>
      </c>
      <c r="J16" t="s">
        <v>416</v>
      </c>
      <c r="L16" s="36" t="str">
        <f t="shared" si="0"/>
        <v>Stedelijk Lyceum Lange Beeldekens, Lange Beeldekensstraat 264, 2060 ANTWERPEN</v>
      </c>
      <c r="M16" t="s">
        <v>378</v>
      </c>
    </row>
    <row r="17" spans="1:13" x14ac:dyDescent="0.3">
      <c r="A17">
        <v>29348</v>
      </c>
      <c r="B17" t="s">
        <v>2504</v>
      </c>
      <c r="C17" t="s">
        <v>2507</v>
      </c>
      <c r="D17" t="s">
        <v>238</v>
      </c>
      <c r="E17">
        <v>2018</v>
      </c>
      <c r="F17" t="s">
        <v>46</v>
      </c>
      <c r="G17" t="s">
        <v>451</v>
      </c>
      <c r="H17" t="s">
        <v>414</v>
      </c>
      <c r="I17" t="s">
        <v>415</v>
      </c>
      <c r="J17" t="s">
        <v>416</v>
      </c>
      <c r="L17" s="36" t="str">
        <f t="shared" si="0"/>
        <v>Panorama, Quellinstraat 31, 2018 ANTWERPEN</v>
      </c>
      <c r="M17" t="s">
        <v>378</v>
      </c>
    </row>
    <row r="18" spans="1:13" x14ac:dyDescent="0.3">
      <c r="A18">
        <v>29421</v>
      </c>
      <c r="B18" t="s">
        <v>2504</v>
      </c>
      <c r="C18" t="s">
        <v>452</v>
      </c>
      <c r="D18" t="s">
        <v>453</v>
      </c>
      <c r="E18">
        <v>2000</v>
      </c>
      <c r="F18" t="s">
        <v>46</v>
      </c>
      <c r="G18" t="s">
        <v>239</v>
      </c>
      <c r="H18" t="s">
        <v>414</v>
      </c>
      <c r="I18" t="s">
        <v>415</v>
      </c>
      <c r="J18" t="s">
        <v>416</v>
      </c>
      <c r="L18" s="36" t="str">
        <f t="shared" si="0"/>
        <v>Sint-Lievenscollege Middenschool, Amerikalei 32, 2000 ANTWERPEN</v>
      </c>
      <c r="M18" t="s">
        <v>378</v>
      </c>
    </row>
    <row r="19" spans="1:13" x14ac:dyDescent="0.3">
      <c r="A19">
        <v>29447</v>
      </c>
      <c r="B19" t="s">
        <v>2504</v>
      </c>
      <c r="C19" t="s">
        <v>454</v>
      </c>
      <c r="D19" t="s">
        <v>455</v>
      </c>
      <c r="E19">
        <v>2140</v>
      </c>
      <c r="F19" t="s">
        <v>60</v>
      </c>
      <c r="G19" t="s">
        <v>456</v>
      </c>
      <c r="H19" t="s">
        <v>414</v>
      </c>
      <c r="I19" t="s">
        <v>415</v>
      </c>
      <c r="J19" t="s">
        <v>416</v>
      </c>
      <c r="L19" s="36" t="str">
        <f t="shared" si="0"/>
        <v>Instituut Maris Stella - Sint-Agnes, Turnhoutsebaan 226, 2140 BORGERHOUT</v>
      </c>
      <c r="M19" t="s">
        <v>378</v>
      </c>
    </row>
    <row r="20" spans="1:13" x14ac:dyDescent="0.3">
      <c r="A20">
        <v>29454</v>
      </c>
      <c r="B20" t="s">
        <v>2504</v>
      </c>
      <c r="C20" t="s">
        <v>457</v>
      </c>
      <c r="D20" t="s">
        <v>458</v>
      </c>
      <c r="E20">
        <v>2370</v>
      </c>
      <c r="F20" t="s">
        <v>262</v>
      </c>
      <c r="G20" t="s">
        <v>459</v>
      </c>
      <c r="H20" t="s">
        <v>414</v>
      </c>
      <c r="I20" t="s">
        <v>415</v>
      </c>
      <c r="J20" t="s">
        <v>416</v>
      </c>
      <c r="L20" s="36" t="str">
        <f t="shared" si="0"/>
        <v>Sint-Claracollege, Kloosterbaan 5, 2370 ARENDONK</v>
      </c>
      <c r="M20" t="s">
        <v>378</v>
      </c>
    </row>
    <row r="21" spans="1:13" x14ac:dyDescent="0.3">
      <c r="A21">
        <v>29521</v>
      </c>
      <c r="B21" t="s">
        <v>2504</v>
      </c>
      <c r="C21" t="s">
        <v>460</v>
      </c>
      <c r="D21" t="s">
        <v>461</v>
      </c>
      <c r="E21">
        <v>2600</v>
      </c>
      <c r="F21" t="s">
        <v>271</v>
      </c>
      <c r="G21" t="s">
        <v>462</v>
      </c>
      <c r="H21" t="s">
        <v>414</v>
      </c>
      <c r="I21" t="s">
        <v>415</v>
      </c>
      <c r="J21" t="s">
        <v>416</v>
      </c>
      <c r="L21" s="36" t="str">
        <f t="shared" si="0"/>
        <v>Sec. Ond. Schoonheidszorgen D. Grésiac, Koninklijkelaan 9, 2600 BERCHEM</v>
      </c>
      <c r="M21" t="s">
        <v>378</v>
      </c>
    </row>
    <row r="22" spans="1:13" x14ac:dyDescent="0.3">
      <c r="A22">
        <v>29553</v>
      </c>
      <c r="B22" t="s">
        <v>2504</v>
      </c>
      <c r="C22" t="s">
        <v>463</v>
      </c>
      <c r="D22" t="s">
        <v>354</v>
      </c>
      <c r="E22">
        <v>2000</v>
      </c>
      <c r="F22" t="s">
        <v>46</v>
      </c>
      <c r="G22" t="s">
        <v>464</v>
      </c>
      <c r="H22" t="s">
        <v>465</v>
      </c>
      <c r="I22" t="s">
        <v>466</v>
      </c>
      <c r="J22" t="s">
        <v>467</v>
      </c>
      <c r="L22" s="36" t="str">
        <f t="shared" si="0"/>
        <v>Hiberniaschool Mid Steinersch Antwerpen, Volkstraat 40, 2000 ANTWERPEN</v>
      </c>
      <c r="M22" t="s">
        <v>378</v>
      </c>
    </row>
    <row r="23" spans="1:13" x14ac:dyDescent="0.3">
      <c r="A23">
        <v>29751</v>
      </c>
      <c r="B23" t="s">
        <v>2504</v>
      </c>
      <c r="C23" t="s">
        <v>468</v>
      </c>
      <c r="D23" t="s">
        <v>252</v>
      </c>
      <c r="E23">
        <v>2140</v>
      </c>
      <c r="F23" t="s">
        <v>60</v>
      </c>
      <c r="G23" t="s">
        <v>253</v>
      </c>
      <c r="H23" t="s">
        <v>414</v>
      </c>
      <c r="I23" t="s">
        <v>415</v>
      </c>
      <c r="J23" t="s">
        <v>416</v>
      </c>
      <c r="L23" s="36" t="str">
        <f t="shared" si="0"/>
        <v>Xaveriuscollege, Collegelaan 36, 2140 BORGERHOUT</v>
      </c>
      <c r="M23" t="s">
        <v>378</v>
      </c>
    </row>
    <row r="24" spans="1:13" x14ac:dyDescent="0.3">
      <c r="A24">
        <v>29777</v>
      </c>
      <c r="B24" t="s">
        <v>2504</v>
      </c>
      <c r="C24" t="s">
        <v>469</v>
      </c>
      <c r="D24" t="s">
        <v>470</v>
      </c>
      <c r="E24">
        <v>2880</v>
      </c>
      <c r="F24" t="s">
        <v>79</v>
      </c>
      <c r="G24" t="s">
        <v>471</v>
      </c>
      <c r="H24" t="s">
        <v>414</v>
      </c>
      <c r="I24" t="s">
        <v>415</v>
      </c>
      <c r="J24" t="s">
        <v>416</v>
      </c>
      <c r="L24" s="36" t="str">
        <f t="shared" si="0"/>
        <v>Onze-Lieve-Vrouw-Presentatie, Kardinaal Cardijnplein 11, 2880 BORNEM</v>
      </c>
      <c r="M24" t="s">
        <v>378</v>
      </c>
    </row>
    <row r="25" spans="1:13" x14ac:dyDescent="0.3">
      <c r="A25">
        <v>29785</v>
      </c>
      <c r="B25" t="s">
        <v>2504</v>
      </c>
      <c r="C25" t="s">
        <v>472</v>
      </c>
      <c r="D25" t="s">
        <v>473</v>
      </c>
      <c r="E25">
        <v>2880</v>
      </c>
      <c r="F25" t="s">
        <v>79</v>
      </c>
      <c r="G25" t="s">
        <v>471</v>
      </c>
      <c r="H25" t="s">
        <v>414</v>
      </c>
      <c r="I25" t="s">
        <v>415</v>
      </c>
      <c r="J25" t="s">
        <v>416</v>
      </c>
      <c r="L25" s="36" t="str">
        <f t="shared" si="0"/>
        <v>Onze-Lieve-Vrouw-Presentatie -Middensch., Driesstraat 10, 2880 BORNEM</v>
      </c>
      <c r="M25" t="s">
        <v>378</v>
      </c>
    </row>
    <row r="26" spans="1:13" x14ac:dyDescent="0.3">
      <c r="A26">
        <v>29793</v>
      </c>
      <c r="B26" t="s">
        <v>2504</v>
      </c>
      <c r="C26" t="s">
        <v>474</v>
      </c>
      <c r="D26" t="s">
        <v>475</v>
      </c>
      <c r="E26">
        <v>2150</v>
      </c>
      <c r="F26" t="s">
        <v>254</v>
      </c>
      <c r="G26" t="s">
        <v>476</v>
      </c>
      <c r="H26" t="s">
        <v>414</v>
      </c>
      <c r="I26" t="s">
        <v>415</v>
      </c>
      <c r="J26" t="s">
        <v>416</v>
      </c>
      <c r="L26" s="36" t="str">
        <f t="shared" si="0"/>
        <v>Sint-Jozefsinstituut, Lucien Hendrickxlei 2_B, 2150 BORSBEEK</v>
      </c>
      <c r="M26" t="s">
        <v>378</v>
      </c>
    </row>
    <row r="27" spans="1:13" x14ac:dyDescent="0.3">
      <c r="A27">
        <v>29827</v>
      </c>
      <c r="B27" t="s">
        <v>2504</v>
      </c>
      <c r="C27" t="s">
        <v>477</v>
      </c>
      <c r="D27" t="s">
        <v>478</v>
      </c>
      <c r="E27">
        <v>2930</v>
      </c>
      <c r="F27" t="s">
        <v>54</v>
      </c>
      <c r="G27" t="s">
        <v>479</v>
      </c>
      <c r="H27" t="s">
        <v>414</v>
      </c>
      <c r="I27" t="s">
        <v>415</v>
      </c>
      <c r="J27" t="s">
        <v>416</v>
      </c>
      <c r="L27" s="36" t="str">
        <f t="shared" si="0"/>
        <v>Mater Dei Instituut, Bredabaan 394, 2930 BRASSCHAAT</v>
      </c>
      <c r="M27" t="s">
        <v>378</v>
      </c>
    </row>
    <row r="28" spans="1:13" x14ac:dyDescent="0.3">
      <c r="A28">
        <v>29843</v>
      </c>
      <c r="B28" t="s">
        <v>2504</v>
      </c>
      <c r="C28" t="s">
        <v>480</v>
      </c>
      <c r="D28" t="s">
        <v>481</v>
      </c>
      <c r="E28">
        <v>2930</v>
      </c>
      <c r="F28" t="s">
        <v>54</v>
      </c>
      <c r="G28" t="s">
        <v>482</v>
      </c>
      <c r="H28" t="s">
        <v>414</v>
      </c>
      <c r="I28" t="s">
        <v>415</v>
      </c>
      <c r="J28" t="s">
        <v>416</v>
      </c>
      <c r="L28" s="36" t="str">
        <f t="shared" si="0"/>
        <v>Sint-Michielscollege Brasschaat, Kapelsesteenweg 72, 2930 BRASSCHAAT</v>
      </c>
      <c r="M28" t="s">
        <v>378</v>
      </c>
    </row>
    <row r="29" spans="1:13" x14ac:dyDescent="0.3">
      <c r="A29">
        <v>29851</v>
      </c>
      <c r="B29" t="s">
        <v>2504</v>
      </c>
      <c r="C29" t="s">
        <v>483</v>
      </c>
      <c r="D29" t="s">
        <v>478</v>
      </c>
      <c r="E29">
        <v>2930</v>
      </c>
      <c r="F29" t="s">
        <v>54</v>
      </c>
      <c r="G29" t="s">
        <v>479</v>
      </c>
      <c r="H29" t="s">
        <v>414</v>
      </c>
      <c r="I29" t="s">
        <v>415</v>
      </c>
      <c r="J29" t="s">
        <v>416</v>
      </c>
      <c r="L29" s="36" t="str">
        <f t="shared" si="0"/>
        <v>Mater Dei-Instituut, Bredabaan 394, 2930 BRASSCHAAT</v>
      </c>
      <c r="M29" t="s">
        <v>378</v>
      </c>
    </row>
    <row r="30" spans="1:13" x14ac:dyDescent="0.3">
      <c r="A30">
        <v>29868</v>
      </c>
      <c r="B30" t="s">
        <v>2504</v>
      </c>
      <c r="C30" t="s">
        <v>484</v>
      </c>
      <c r="D30" t="s">
        <v>485</v>
      </c>
      <c r="E30">
        <v>2930</v>
      </c>
      <c r="F30" t="s">
        <v>54</v>
      </c>
      <c r="G30" t="s">
        <v>486</v>
      </c>
      <c r="H30" t="s">
        <v>414</v>
      </c>
      <c r="I30" t="s">
        <v>415</v>
      </c>
      <c r="J30" t="s">
        <v>416</v>
      </c>
      <c r="L30" s="36" t="str">
        <f t="shared" si="0"/>
        <v>Gemeentelijk Inst. Brasschaat Sec. Ond., Door Verstraetelei 50, 2930 BRASSCHAAT</v>
      </c>
      <c r="M30" t="s">
        <v>378</v>
      </c>
    </row>
    <row r="31" spans="1:13" x14ac:dyDescent="0.3">
      <c r="A31">
        <v>29876</v>
      </c>
      <c r="B31" t="s">
        <v>2504</v>
      </c>
      <c r="C31" t="s">
        <v>487</v>
      </c>
      <c r="D31" t="s">
        <v>488</v>
      </c>
      <c r="E31">
        <v>2930</v>
      </c>
      <c r="F31" t="s">
        <v>54</v>
      </c>
      <c r="G31" t="s">
        <v>486</v>
      </c>
      <c r="H31" t="s">
        <v>414</v>
      </c>
      <c r="I31" t="s">
        <v>415</v>
      </c>
      <c r="J31" t="s">
        <v>416</v>
      </c>
      <c r="L31" s="36" t="str">
        <f t="shared" si="0"/>
        <v>Gemeentelijke Middenschool, Miksebaan 47, 2930 BRASSCHAAT</v>
      </c>
      <c r="M31" t="s">
        <v>378</v>
      </c>
    </row>
    <row r="32" spans="1:13" x14ac:dyDescent="0.3">
      <c r="A32">
        <v>29901</v>
      </c>
      <c r="B32" t="s">
        <v>2504</v>
      </c>
      <c r="C32" t="s">
        <v>489</v>
      </c>
      <c r="D32" t="s">
        <v>490</v>
      </c>
      <c r="E32">
        <v>2100</v>
      </c>
      <c r="F32" t="s">
        <v>247</v>
      </c>
      <c r="G32" t="s">
        <v>491</v>
      </c>
      <c r="H32" t="s">
        <v>414</v>
      </c>
      <c r="I32" t="s">
        <v>415</v>
      </c>
      <c r="J32" t="s">
        <v>416</v>
      </c>
      <c r="L32" s="36" t="str">
        <f t="shared" si="0"/>
        <v>Stedelijk Lyceum Lakbors, Confortalei 173, 2100 DEURNE</v>
      </c>
      <c r="M32" t="s">
        <v>378</v>
      </c>
    </row>
    <row r="33" spans="1:13" x14ac:dyDescent="0.3">
      <c r="A33">
        <v>29942</v>
      </c>
      <c r="B33" t="s">
        <v>2504</v>
      </c>
      <c r="C33" t="s">
        <v>492</v>
      </c>
      <c r="D33" t="s">
        <v>493</v>
      </c>
      <c r="E33">
        <v>2100</v>
      </c>
      <c r="F33" t="s">
        <v>247</v>
      </c>
      <c r="G33" t="s">
        <v>494</v>
      </c>
      <c r="H33" t="s">
        <v>414</v>
      </c>
      <c r="I33" t="s">
        <v>415</v>
      </c>
      <c r="J33" t="s">
        <v>416</v>
      </c>
      <c r="L33" s="36" t="str">
        <f t="shared" si="0"/>
        <v>Stedelijk Lyceum Waterbaan, Waterbaan 159, 2100 DEURNE</v>
      </c>
      <c r="M33" t="s">
        <v>378</v>
      </c>
    </row>
    <row r="34" spans="1:13" x14ac:dyDescent="0.3">
      <c r="A34">
        <v>29983</v>
      </c>
      <c r="B34" t="s">
        <v>2504</v>
      </c>
      <c r="C34" t="s">
        <v>495</v>
      </c>
      <c r="D34" t="s">
        <v>496</v>
      </c>
      <c r="E34">
        <v>2570</v>
      </c>
      <c r="F34" t="s">
        <v>75</v>
      </c>
      <c r="G34" t="s">
        <v>497</v>
      </c>
      <c r="H34" t="s">
        <v>414</v>
      </c>
      <c r="I34" t="s">
        <v>415</v>
      </c>
      <c r="J34" t="s">
        <v>416</v>
      </c>
      <c r="L34" s="36" t="str">
        <f t="shared" si="0"/>
        <v>Gemeentelijk Technisch Instituut, Rooienberg 20, 2570 DUFFEL</v>
      </c>
      <c r="M34" t="s">
        <v>378</v>
      </c>
    </row>
    <row r="35" spans="1:13" x14ac:dyDescent="0.3">
      <c r="A35">
        <v>30007</v>
      </c>
      <c r="B35" t="s">
        <v>2504</v>
      </c>
      <c r="C35" t="s">
        <v>498</v>
      </c>
      <c r="D35" t="s">
        <v>246</v>
      </c>
      <c r="E35">
        <v>2180</v>
      </c>
      <c r="F35" t="s">
        <v>48</v>
      </c>
      <c r="G35" t="s">
        <v>499</v>
      </c>
      <c r="H35" t="s">
        <v>414</v>
      </c>
      <c r="I35" t="s">
        <v>415</v>
      </c>
      <c r="J35" t="s">
        <v>416</v>
      </c>
      <c r="L35" s="36" t="str">
        <f t="shared" si="0"/>
        <v>Moretus 3, Oorderseweg 8, 2180 EKEREN</v>
      </c>
      <c r="M35" t="s">
        <v>378</v>
      </c>
    </row>
    <row r="36" spans="1:13" x14ac:dyDescent="0.3">
      <c r="A36">
        <v>30015</v>
      </c>
      <c r="B36" t="s">
        <v>2504</v>
      </c>
      <c r="C36" t="s">
        <v>500</v>
      </c>
      <c r="D36" t="s">
        <v>359</v>
      </c>
      <c r="E36">
        <v>2180</v>
      </c>
      <c r="F36" t="s">
        <v>48</v>
      </c>
      <c r="G36" t="s">
        <v>501</v>
      </c>
      <c r="H36" t="s">
        <v>414</v>
      </c>
      <c r="I36" t="s">
        <v>415</v>
      </c>
      <c r="J36" t="s">
        <v>416</v>
      </c>
      <c r="L36" s="36" t="str">
        <f t="shared" si="0"/>
        <v>Moretus 1, Kloosterstraat 82, 2180 EKEREN</v>
      </c>
      <c r="M36" t="s">
        <v>378</v>
      </c>
    </row>
    <row r="37" spans="1:13" x14ac:dyDescent="0.3">
      <c r="A37">
        <v>30023</v>
      </c>
      <c r="B37" t="s">
        <v>2504</v>
      </c>
      <c r="C37" t="s">
        <v>502</v>
      </c>
      <c r="D37" t="s">
        <v>359</v>
      </c>
      <c r="E37">
        <v>2180</v>
      </c>
      <c r="F37" t="s">
        <v>48</v>
      </c>
      <c r="G37" t="s">
        <v>501</v>
      </c>
      <c r="H37" t="s">
        <v>414</v>
      </c>
      <c r="I37" t="s">
        <v>415</v>
      </c>
      <c r="J37" t="s">
        <v>416</v>
      </c>
      <c r="L37" s="36" t="str">
        <f t="shared" si="0"/>
        <v>Moretus 4, Kloosterstraat 82, 2180 EKEREN</v>
      </c>
      <c r="M37" t="s">
        <v>378</v>
      </c>
    </row>
    <row r="38" spans="1:13" x14ac:dyDescent="0.3">
      <c r="A38">
        <v>30031</v>
      </c>
      <c r="B38" t="s">
        <v>2504</v>
      </c>
      <c r="C38" t="s">
        <v>503</v>
      </c>
      <c r="D38" t="s">
        <v>504</v>
      </c>
      <c r="E38">
        <v>2910</v>
      </c>
      <c r="F38" t="s">
        <v>59</v>
      </c>
      <c r="G38" t="s">
        <v>505</v>
      </c>
      <c r="H38" t="s">
        <v>414</v>
      </c>
      <c r="I38" t="s">
        <v>415</v>
      </c>
      <c r="J38" t="s">
        <v>416</v>
      </c>
      <c r="L38" s="36" t="str">
        <f t="shared" si="0"/>
        <v>College van het Eucharistisch Hart, Rouwmoer 7_B, 2910 ESSEN</v>
      </c>
      <c r="M38" t="s">
        <v>378</v>
      </c>
    </row>
    <row r="39" spans="1:13" x14ac:dyDescent="0.3">
      <c r="A39">
        <v>30049</v>
      </c>
      <c r="B39" t="s">
        <v>2504</v>
      </c>
      <c r="C39" t="s">
        <v>506</v>
      </c>
      <c r="D39" t="s">
        <v>507</v>
      </c>
      <c r="E39">
        <v>2910</v>
      </c>
      <c r="F39" t="s">
        <v>59</v>
      </c>
      <c r="G39" t="s">
        <v>508</v>
      </c>
      <c r="H39" t="s">
        <v>414</v>
      </c>
      <c r="I39" t="s">
        <v>415</v>
      </c>
      <c r="J39" t="s">
        <v>416</v>
      </c>
      <c r="L39" s="36" t="str">
        <f t="shared" si="0"/>
        <v>Sint-Jozefinstituut ASO, Hofstraat 56, 2910 ESSEN</v>
      </c>
      <c r="M39" t="s">
        <v>378</v>
      </c>
    </row>
    <row r="40" spans="1:13" x14ac:dyDescent="0.3">
      <c r="A40">
        <v>30056</v>
      </c>
      <c r="B40" t="s">
        <v>2504</v>
      </c>
      <c r="C40" t="s">
        <v>509</v>
      </c>
      <c r="D40" t="s">
        <v>510</v>
      </c>
      <c r="E40">
        <v>2910</v>
      </c>
      <c r="F40" t="s">
        <v>59</v>
      </c>
      <c r="G40" t="s">
        <v>511</v>
      </c>
      <c r="H40" t="s">
        <v>414</v>
      </c>
      <c r="I40" t="s">
        <v>415</v>
      </c>
      <c r="J40" t="s">
        <v>416</v>
      </c>
      <c r="L40" s="36" t="str">
        <f t="shared" si="0"/>
        <v>Don Bosco-Mariaberginstituut, Kloosterstraat 70, 2910 ESSEN</v>
      </c>
      <c r="M40" t="s">
        <v>378</v>
      </c>
    </row>
    <row r="41" spans="1:13" x14ac:dyDescent="0.3">
      <c r="A41">
        <v>30098</v>
      </c>
      <c r="B41" t="s">
        <v>2504</v>
      </c>
      <c r="C41" t="s">
        <v>512</v>
      </c>
      <c r="D41" t="s">
        <v>513</v>
      </c>
      <c r="E41">
        <v>2440</v>
      </c>
      <c r="F41" t="s">
        <v>68</v>
      </c>
      <c r="G41" t="s">
        <v>514</v>
      </c>
      <c r="H41" t="s">
        <v>414</v>
      </c>
      <c r="I41" t="s">
        <v>415</v>
      </c>
      <c r="J41" t="s">
        <v>416</v>
      </c>
      <c r="L41" s="36" t="str">
        <f t="shared" si="0"/>
        <v>KOGEKA 5, Schuttershof 2_B, 2440 GEEL</v>
      </c>
      <c r="M41" t="s">
        <v>378</v>
      </c>
    </row>
    <row r="42" spans="1:13" x14ac:dyDescent="0.3">
      <c r="A42">
        <v>30155</v>
      </c>
      <c r="B42" t="s">
        <v>2504</v>
      </c>
      <c r="C42" t="s">
        <v>515</v>
      </c>
      <c r="D42" t="s">
        <v>516</v>
      </c>
      <c r="E42">
        <v>2220</v>
      </c>
      <c r="F42" t="s">
        <v>90</v>
      </c>
      <c r="G42" t="s">
        <v>517</v>
      </c>
      <c r="H42" t="s">
        <v>414</v>
      </c>
      <c r="I42" t="s">
        <v>415</v>
      </c>
      <c r="J42" t="s">
        <v>416</v>
      </c>
      <c r="L42" s="36" t="str">
        <f t="shared" si="0"/>
        <v>Sint-Lambertusinstituut, Kerkplein 14, 2220 HEIST-OP-DEN-BERG</v>
      </c>
      <c r="M42" t="s">
        <v>378</v>
      </c>
    </row>
    <row r="43" spans="1:13" x14ac:dyDescent="0.3">
      <c r="A43">
        <v>30163</v>
      </c>
      <c r="B43" t="s">
        <v>2504</v>
      </c>
      <c r="C43" t="s">
        <v>518</v>
      </c>
      <c r="D43" t="s">
        <v>295</v>
      </c>
      <c r="E43">
        <v>2220</v>
      </c>
      <c r="F43" t="s">
        <v>90</v>
      </c>
      <c r="G43" t="s">
        <v>296</v>
      </c>
      <c r="H43" t="s">
        <v>414</v>
      </c>
      <c r="I43" t="s">
        <v>415</v>
      </c>
      <c r="J43" t="s">
        <v>416</v>
      </c>
      <c r="L43" s="36" t="str">
        <f t="shared" si="0"/>
        <v>Heilig Hart - Middenschool 1, Biekorfstraat 8, 2220 HEIST-OP-DEN-BERG</v>
      </c>
      <c r="M43" t="s">
        <v>378</v>
      </c>
    </row>
    <row r="44" spans="1:13" x14ac:dyDescent="0.3">
      <c r="A44">
        <v>30171</v>
      </c>
      <c r="B44" t="s">
        <v>2504</v>
      </c>
      <c r="C44" t="s">
        <v>519</v>
      </c>
      <c r="D44" t="s">
        <v>295</v>
      </c>
      <c r="E44">
        <v>2220</v>
      </c>
      <c r="F44" t="s">
        <v>90</v>
      </c>
      <c r="G44" t="s">
        <v>296</v>
      </c>
      <c r="H44" t="s">
        <v>414</v>
      </c>
      <c r="I44" t="s">
        <v>415</v>
      </c>
      <c r="J44" t="s">
        <v>416</v>
      </c>
      <c r="L44" s="36" t="str">
        <f t="shared" si="0"/>
        <v>Heilig Hart - Bovenbouw 1, Biekorfstraat 8, 2220 HEIST-OP-DEN-BERG</v>
      </c>
      <c r="M44" t="s">
        <v>378</v>
      </c>
    </row>
    <row r="45" spans="1:13" x14ac:dyDescent="0.3">
      <c r="A45">
        <v>30189</v>
      </c>
      <c r="B45" t="s">
        <v>2504</v>
      </c>
      <c r="C45" t="s">
        <v>520</v>
      </c>
      <c r="D45" t="s">
        <v>521</v>
      </c>
      <c r="E45">
        <v>2220</v>
      </c>
      <c r="F45" t="s">
        <v>90</v>
      </c>
      <c r="G45" t="s">
        <v>296</v>
      </c>
      <c r="H45" t="s">
        <v>414</v>
      </c>
      <c r="I45" t="s">
        <v>415</v>
      </c>
      <c r="J45" t="s">
        <v>416</v>
      </c>
      <c r="L45" s="36" t="str">
        <f t="shared" si="0"/>
        <v>Heilig Hart - Middenschool 2, Biekorfstraat 10, 2220 HEIST-OP-DEN-BERG</v>
      </c>
      <c r="M45" t="s">
        <v>378</v>
      </c>
    </row>
    <row r="46" spans="1:13" x14ac:dyDescent="0.3">
      <c r="A46">
        <v>30197</v>
      </c>
      <c r="B46" t="s">
        <v>2504</v>
      </c>
      <c r="C46" t="s">
        <v>522</v>
      </c>
      <c r="D46" t="s">
        <v>521</v>
      </c>
      <c r="E46">
        <v>2220</v>
      </c>
      <c r="F46" t="s">
        <v>90</v>
      </c>
      <c r="G46" t="s">
        <v>296</v>
      </c>
      <c r="H46" t="s">
        <v>414</v>
      </c>
      <c r="I46" t="s">
        <v>415</v>
      </c>
      <c r="J46" t="s">
        <v>416</v>
      </c>
      <c r="L46" s="36" t="str">
        <f t="shared" si="0"/>
        <v>Heilig Hart - Bovenbouw 2, Biekorfstraat 10, 2220 HEIST-OP-DEN-BERG</v>
      </c>
      <c r="M46" t="s">
        <v>378</v>
      </c>
    </row>
    <row r="47" spans="1:13" x14ac:dyDescent="0.3">
      <c r="A47">
        <v>30205</v>
      </c>
      <c r="B47" t="s">
        <v>2504</v>
      </c>
      <c r="C47" t="s">
        <v>2508</v>
      </c>
      <c r="D47" t="s">
        <v>523</v>
      </c>
      <c r="E47">
        <v>2200</v>
      </c>
      <c r="F47" t="s">
        <v>67</v>
      </c>
      <c r="G47" t="s">
        <v>524</v>
      </c>
      <c r="H47" t="s">
        <v>414</v>
      </c>
      <c r="I47" t="s">
        <v>415</v>
      </c>
      <c r="J47" t="s">
        <v>416</v>
      </c>
      <c r="L47" s="36" t="str">
        <f t="shared" si="0"/>
        <v>kOsh A, Scheppersstraat 9, 2200 HERENTALS</v>
      </c>
      <c r="M47" t="s">
        <v>378</v>
      </c>
    </row>
    <row r="48" spans="1:13" x14ac:dyDescent="0.3">
      <c r="A48">
        <v>30213</v>
      </c>
      <c r="B48" t="s">
        <v>2504</v>
      </c>
      <c r="C48" t="s">
        <v>2509</v>
      </c>
      <c r="D48" t="s">
        <v>523</v>
      </c>
      <c r="E48">
        <v>2200</v>
      </c>
      <c r="F48" t="s">
        <v>67</v>
      </c>
      <c r="G48" t="s">
        <v>524</v>
      </c>
      <c r="H48" t="s">
        <v>414</v>
      </c>
      <c r="I48" t="s">
        <v>415</v>
      </c>
      <c r="J48" t="s">
        <v>416</v>
      </c>
      <c r="L48" s="36" t="str">
        <f t="shared" si="0"/>
        <v>kOsh B, Scheppersstraat 9, 2200 HERENTALS</v>
      </c>
      <c r="M48" t="s">
        <v>378</v>
      </c>
    </row>
    <row r="49" spans="1:13" x14ac:dyDescent="0.3">
      <c r="A49">
        <v>30221</v>
      </c>
      <c r="B49" t="s">
        <v>2504</v>
      </c>
      <c r="C49" t="s">
        <v>2510</v>
      </c>
      <c r="D49" t="s">
        <v>523</v>
      </c>
      <c r="E49">
        <v>2200</v>
      </c>
      <c r="F49" t="s">
        <v>67</v>
      </c>
      <c r="G49" t="s">
        <v>524</v>
      </c>
      <c r="H49" t="s">
        <v>414</v>
      </c>
      <c r="I49" t="s">
        <v>415</v>
      </c>
      <c r="J49" t="s">
        <v>416</v>
      </c>
      <c r="L49" s="36" t="str">
        <f t="shared" si="0"/>
        <v>kOsh C, Scheppersstraat 9, 2200 HERENTALS</v>
      </c>
      <c r="M49" t="s">
        <v>378</v>
      </c>
    </row>
    <row r="50" spans="1:13" x14ac:dyDescent="0.3">
      <c r="A50">
        <v>30239</v>
      </c>
      <c r="B50" t="s">
        <v>2504</v>
      </c>
      <c r="C50" t="s">
        <v>2511</v>
      </c>
      <c r="D50" t="s">
        <v>525</v>
      </c>
      <c r="E50">
        <v>2200</v>
      </c>
      <c r="F50" t="s">
        <v>67</v>
      </c>
      <c r="G50" t="s">
        <v>526</v>
      </c>
      <c r="H50" t="s">
        <v>414</v>
      </c>
      <c r="I50" t="s">
        <v>415</v>
      </c>
      <c r="J50" t="s">
        <v>416</v>
      </c>
      <c r="L50" s="36" t="str">
        <f t="shared" si="0"/>
        <v>kOsh D, Collegestraat 46, 2200 HERENTALS</v>
      </c>
      <c r="M50" t="s">
        <v>378</v>
      </c>
    </row>
    <row r="51" spans="1:13" x14ac:dyDescent="0.3">
      <c r="A51">
        <v>30262</v>
      </c>
      <c r="B51" t="s">
        <v>2504</v>
      </c>
      <c r="C51" t="s">
        <v>2512</v>
      </c>
      <c r="D51" t="s">
        <v>525</v>
      </c>
      <c r="E51">
        <v>2200</v>
      </c>
      <c r="F51" t="s">
        <v>67</v>
      </c>
      <c r="G51" t="s">
        <v>526</v>
      </c>
      <c r="H51" t="s">
        <v>414</v>
      </c>
      <c r="I51" t="s">
        <v>415</v>
      </c>
      <c r="J51" t="s">
        <v>416</v>
      </c>
      <c r="L51" s="36" t="str">
        <f t="shared" si="0"/>
        <v>kOsh E, Collegestraat 46, 2200 HERENTALS</v>
      </c>
      <c r="M51" t="s">
        <v>378</v>
      </c>
    </row>
    <row r="52" spans="1:13" x14ac:dyDescent="0.3">
      <c r="A52">
        <v>30312</v>
      </c>
      <c r="B52" t="s">
        <v>2504</v>
      </c>
      <c r="C52" t="s">
        <v>528</v>
      </c>
      <c r="D52" t="s">
        <v>529</v>
      </c>
      <c r="E52">
        <v>2660</v>
      </c>
      <c r="F52" t="s">
        <v>279</v>
      </c>
      <c r="G52" t="s">
        <v>530</v>
      </c>
      <c r="H52" t="s">
        <v>414</v>
      </c>
      <c r="I52" t="s">
        <v>415</v>
      </c>
      <c r="J52" t="s">
        <v>416</v>
      </c>
      <c r="L52" s="36" t="str">
        <f t="shared" si="0"/>
        <v>Don Bosco Technisch Instituut, Salesianenlaan 1, 2660 HOBOKEN</v>
      </c>
      <c r="M52" t="s">
        <v>378</v>
      </c>
    </row>
    <row r="53" spans="1:13" x14ac:dyDescent="0.3">
      <c r="A53">
        <v>30361</v>
      </c>
      <c r="B53" t="s">
        <v>2504</v>
      </c>
      <c r="C53" t="s">
        <v>531</v>
      </c>
      <c r="D53" t="s">
        <v>532</v>
      </c>
      <c r="E53">
        <v>2320</v>
      </c>
      <c r="F53" t="s">
        <v>260</v>
      </c>
      <c r="G53" t="s">
        <v>533</v>
      </c>
      <c r="H53" t="s">
        <v>414</v>
      </c>
      <c r="I53" t="s">
        <v>415</v>
      </c>
      <c r="J53" t="s">
        <v>416</v>
      </c>
      <c r="L53" s="36" t="str">
        <f t="shared" si="0"/>
        <v>Vrij Instituut voor Technisch Onderwijs, Gravin Elisabethlaan 30, 2320 HOOGSTRATEN</v>
      </c>
      <c r="M53" t="s">
        <v>378</v>
      </c>
    </row>
    <row r="54" spans="1:13" x14ac:dyDescent="0.3">
      <c r="A54">
        <v>30379</v>
      </c>
      <c r="B54" t="s">
        <v>2504</v>
      </c>
      <c r="C54" t="s">
        <v>534</v>
      </c>
      <c r="D54" t="s">
        <v>535</v>
      </c>
      <c r="E54">
        <v>2320</v>
      </c>
      <c r="F54" t="s">
        <v>260</v>
      </c>
      <c r="G54" t="s">
        <v>536</v>
      </c>
      <c r="H54" t="s">
        <v>414</v>
      </c>
      <c r="I54" t="s">
        <v>415</v>
      </c>
      <c r="J54" t="s">
        <v>416</v>
      </c>
      <c r="L54" s="36" t="str">
        <f t="shared" si="0"/>
        <v>V.T.I. Spijker, Gelmelstraat 62, 2320 HOOGSTRATEN</v>
      </c>
      <c r="M54" t="s">
        <v>378</v>
      </c>
    </row>
    <row r="55" spans="1:13" x14ac:dyDescent="0.3">
      <c r="A55">
        <v>30395</v>
      </c>
      <c r="B55" t="s">
        <v>2504</v>
      </c>
      <c r="C55" t="s">
        <v>537</v>
      </c>
      <c r="D55" t="s">
        <v>261</v>
      </c>
      <c r="E55">
        <v>2320</v>
      </c>
      <c r="F55" t="s">
        <v>260</v>
      </c>
      <c r="G55" t="s">
        <v>538</v>
      </c>
      <c r="H55" t="s">
        <v>414</v>
      </c>
      <c r="I55" t="s">
        <v>415</v>
      </c>
      <c r="J55" t="s">
        <v>416</v>
      </c>
      <c r="L55" s="36" t="str">
        <f t="shared" si="0"/>
        <v>Klein Seminarie, Vrijheid 234, 2320 HOOGSTRATEN</v>
      </c>
      <c r="M55" t="s">
        <v>378</v>
      </c>
    </row>
    <row r="56" spans="1:13" x14ac:dyDescent="0.3">
      <c r="A56">
        <v>30403</v>
      </c>
      <c r="B56" t="s">
        <v>2504</v>
      </c>
      <c r="C56" t="s">
        <v>539</v>
      </c>
      <c r="D56" t="s">
        <v>540</v>
      </c>
      <c r="E56">
        <v>2320</v>
      </c>
      <c r="F56" t="s">
        <v>260</v>
      </c>
      <c r="G56" t="s">
        <v>541</v>
      </c>
      <c r="H56" t="s">
        <v>414</v>
      </c>
      <c r="I56" t="s">
        <v>415</v>
      </c>
      <c r="J56" t="s">
        <v>416</v>
      </c>
      <c r="L56" s="36" t="str">
        <f t="shared" si="0"/>
        <v>ASO Spijker, Lindendreef 37, 2320 HOOGSTRATEN</v>
      </c>
      <c r="M56" t="s">
        <v>378</v>
      </c>
    </row>
    <row r="57" spans="1:13" x14ac:dyDescent="0.3">
      <c r="A57">
        <v>30411</v>
      </c>
      <c r="B57" t="s">
        <v>2504</v>
      </c>
      <c r="C57" t="s">
        <v>542</v>
      </c>
      <c r="D57" t="s">
        <v>543</v>
      </c>
      <c r="E57">
        <v>2540</v>
      </c>
      <c r="F57" t="s">
        <v>73</v>
      </c>
      <c r="G57" t="s">
        <v>544</v>
      </c>
      <c r="H57" t="s">
        <v>414</v>
      </c>
      <c r="I57" t="s">
        <v>415</v>
      </c>
      <c r="J57" t="s">
        <v>416</v>
      </c>
      <c r="L57" s="36" t="str">
        <f t="shared" si="0"/>
        <v>Regina Pacisinstituut - ASO, Boechoutsesteenweg 87_A, 2540 HOVE</v>
      </c>
      <c r="M57" t="s">
        <v>378</v>
      </c>
    </row>
    <row r="58" spans="1:13" x14ac:dyDescent="0.3">
      <c r="A58">
        <v>30437</v>
      </c>
      <c r="B58" t="s">
        <v>2504</v>
      </c>
      <c r="C58" t="s">
        <v>545</v>
      </c>
      <c r="D58" t="s">
        <v>546</v>
      </c>
      <c r="E58">
        <v>2920</v>
      </c>
      <c r="F58" t="s">
        <v>57</v>
      </c>
      <c r="G58" t="s">
        <v>547</v>
      </c>
      <c r="H58" t="s">
        <v>414</v>
      </c>
      <c r="I58" t="s">
        <v>415</v>
      </c>
      <c r="J58" t="s">
        <v>416</v>
      </c>
      <c r="L58" s="36" t="str">
        <f t="shared" si="0"/>
        <v>Gitok Bovenbouw, Kapellensteenweg 112, 2920 KALMTHOUT</v>
      </c>
      <c r="M58" t="s">
        <v>378</v>
      </c>
    </row>
    <row r="59" spans="1:13" x14ac:dyDescent="0.3">
      <c r="A59">
        <v>30445</v>
      </c>
      <c r="B59" t="s">
        <v>2504</v>
      </c>
      <c r="C59" t="s">
        <v>548</v>
      </c>
      <c r="D59" t="s">
        <v>549</v>
      </c>
      <c r="E59">
        <v>2920</v>
      </c>
      <c r="F59" t="s">
        <v>57</v>
      </c>
      <c r="G59" t="s">
        <v>550</v>
      </c>
      <c r="H59" t="s">
        <v>414</v>
      </c>
      <c r="I59" t="s">
        <v>415</v>
      </c>
      <c r="J59" t="s">
        <v>416</v>
      </c>
      <c r="L59" s="36" t="str">
        <f t="shared" si="0"/>
        <v>Instituut Heilig Hart, Kapellensteenweg 190, 2920 KALMTHOUT</v>
      </c>
      <c r="M59" t="s">
        <v>378</v>
      </c>
    </row>
    <row r="60" spans="1:13" x14ac:dyDescent="0.3">
      <c r="A60">
        <v>30478</v>
      </c>
      <c r="B60" t="s">
        <v>2504</v>
      </c>
      <c r="C60" t="s">
        <v>551</v>
      </c>
      <c r="D60" t="s">
        <v>552</v>
      </c>
      <c r="E60">
        <v>2950</v>
      </c>
      <c r="F60" t="s">
        <v>49</v>
      </c>
      <c r="G60" t="s">
        <v>553</v>
      </c>
      <c r="H60" t="s">
        <v>414</v>
      </c>
      <c r="I60" t="s">
        <v>415</v>
      </c>
      <c r="J60" t="s">
        <v>416</v>
      </c>
      <c r="L60" s="36" t="str">
        <f t="shared" si="0"/>
        <v>Mater Salvatorisinstituut, Dorpsstraat 40, 2950 KAPELLEN</v>
      </c>
      <c r="M60" t="s">
        <v>378</v>
      </c>
    </row>
    <row r="61" spans="1:13" x14ac:dyDescent="0.3">
      <c r="A61">
        <v>30486</v>
      </c>
      <c r="B61" t="s">
        <v>2504</v>
      </c>
      <c r="C61" t="s">
        <v>554</v>
      </c>
      <c r="D61" t="s">
        <v>552</v>
      </c>
      <c r="E61">
        <v>2950</v>
      </c>
      <c r="F61" t="s">
        <v>49</v>
      </c>
      <c r="G61" t="s">
        <v>553</v>
      </c>
      <c r="H61" t="s">
        <v>414</v>
      </c>
      <c r="I61" t="s">
        <v>415</v>
      </c>
      <c r="J61" t="s">
        <v>416</v>
      </c>
      <c r="L61" s="36" t="str">
        <f t="shared" si="0"/>
        <v>Instituut Mater Salvatoris, Dorpsstraat 40, 2950 KAPELLEN</v>
      </c>
      <c r="M61" t="s">
        <v>378</v>
      </c>
    </row>
    <row r="62" spans="1:13" x14ac:dyDescent="0.3">
      <c r="A62">
        <v>30494</v>
      </c>
      <c r="B62" t="s">
        <v>2504</v>
      </c>
      <c r="C62" t="s">
        <v>555</v>
      </c>
      <c r="D62" t="s">
        <v>556</v>
      </c>
      <c r="E62">
        <v>2460</v>
      </c>
      <c r="F62" t="s">
        <v>204</v>
      </c>
      <c r="G62" t="s">
        <v>557</v>
      </c>
      <c r="H62" t="s">
        <v>414</v>
      </c>
      <c r="I62" t="s">
        <v>415</v>
      </c>
      <c r="J62" t="s">
        <v>416</v>
      </c>
      <c r="L62" s="36" t="str">
        <f t="shared" si="0"/>
        <v>KOGEKA 1, Mgr. Heylenstraat 37, 2460 KASTERLEE</v>
      </c>
      <c r="M62" t="s">
        <v>378</v>
      </c>
    </row>
    <row r="63" spans="1:13" x14ac:dyDescent="0.3">
      <c r="A63">
        <v>30502</v>
      </c>
      <c r="B63" t="s">
        <v>2504</v>
      </c>
      <c r="C63" t="s">
        <v>2513</v>
      </c>
      <c r="D63" t="s">
        <v>559</v>
      </c>
      <c r="E63">
        <v>2550</v>
      </c>
      <c r="F63" t="s">
        <v>74</v>
      </c>
      <c r="G63" t="s">
        <v>560</v>
      </c>
      <c r="H63" t="s">
        <v>414</v>
      </c>
      <c r="I63" t="s">
        <v>415</v>
      </c>
      <c r="J63" t="s">
        <v>416</v>
      </c>
      <c r="L63" s="36" t="str">
        <f t="shared" si="0"/>
        <v>Sint-Rita Campus Technologie, Edegemsesteenweg 129, 2550 KONTICH</v>
      </c>
      <c r="M63" t="s">
        <v>378</v>
      </c>
    </row>
    <row r="64" spans="1:13" x14ac:dyDescent="0.3">
      <c r="A64">
        <v>30511</v>
      </c>
      <c r="B64" t="s">
        <v>2504</v>
      </c>
      <c r="C64" t="s">
        <v>527</v>
      </c>
      <c r="D64" t="s">
        <v>561</v>
      </c>
      <c r="E64">
        <v>2550</v>
      </c>
      <c r="F64" t="s">
        <v>74</v>
      </c>
      <c r="G64" t="s">
        <v>562</v>
      </c>
      <c r="H64" t="s">
        <v>414</v>
      </c>
      <c r="I64" t="s">
        <v>415</v>
      </c>
      <c r="J64" t="s">
        <v>416</v>
      </c>
      <c r="L64" s="36" t="str">
        <f t="shared" si="0"/>
        <v>Sint-Jozefinstituut, Gemeenteplein 8, 2550 KONTICH</v>
      </c>
      <c r="M64" t="s">
        <v>378</v>
      </c>
    </row>
    <row r="65" spans="1:13" x14ac:dyDescent="0.3">
      <c r="A65">
        <v>30528</v>
      </c>
      <c r="B65" t="s">
        <v>2504</v>
      </c>
      <c r="C65" t="s">
        <v>563</v>
      </c>
      <c r="D65" t="s">
        <v>564</v>
      </c>
      <c r="E65">
        <v>2550</v>
      </c>
      <c r="F65" t="s">
        <v>74</v>
      </c>
      <c r="G65" t="s">
        <v>565</v>
      </c>
      <c r="H65" t="s">
        <v>414</v>
      </c>
      <c r="I65" t="s">
        <v>415</v>
      </c>
      <c r="J65" t="s">
        <v>416</v>
      </c>
      <c r="L65" s="36" t="str">
        <f t="shared" si="0"/>
        <v>Sint-Ritacollege zesjarige school, Pierstraat 1, 2550 KONTICH</v>
      </c>
      <c r="M65" t="s">
        <v>378</v>
      </c>
    </row>
    <row r="66" spans="1:13" x14ac:dyDescent="0.3">
      <c r="A66">
        <v>30544</v>
      </c>
      <c r="B66" t="s">
        <v>2504</v>
      </c>
      <c r="C66" t="s">
        <v>558</v>
      </c>
      <c r="D66" t="s">
        <v>566</v>
      </c>
      <c r="E66">
        <v>2500</v>
      </c>
      <c r="F66" t="s">
        <v>69</v>
      </c>
      <c r="G66" t="s">
        <v>567</v>
      </c>
      <c r="H66" t="s">
        <v>414</v>
      </c>
      <c r="I66" t="s">
        <v>415</v>
      </c>
      <c r="J66" t="s">
        <v>416</v>
      </c>
      <c r="L66" s="36" t="str">
        <f t="shared" si="0"/>
        <v>V.T.I., Kruisbogenhofstraat 7, 2500 LIER</v>
      </c>
      <c r="M66" t="s">
        <v>378</v>
      </c>
    </row>
    <row r="67" spans="1:13" x14ac:dyDescent="0.3">
      <c r="A67">
        <v>30569</v>
      </c>
      <c r="B67" t="s">
        <v>2504</v>
      </c>
      <c r="C67" t="s">
        <v>568</v>
      </c>
      <c r="D67" t="s">
        <v>569</v>
      </c>
      <c r="E67">
        <v>2500</v>
      </c>
      <c r="F67" t="s">
        <v>69</v>
      </c>
      <c r="G67" t="s">
        <v>570</v>
      </c>
      <c r="H67" t="s">
        <v>414</v>
      </c>
      <c r="I67" t="s">
        <v>415</v>
      </c>
      <c r="J67" t="s">
        <v>416</v>
      </c>
      <c r="L67" s="36" t="str">
        <f t="shared" ref="L67:L130" si="1">IF(A67="","",C67&amp;", "&amp;D67&amp;", "&amp;E67&amp;" "&amp;F67)</f>
        <v>Sint-Ursula-instituut, Kanunnik Davidlaan 15, 2500 LIER</v>
      </c>
      <c r="M67" t="s">
        <v>378</v>
      </c>
    </row>
    <row r="68" spans="1:13" x14ac:dyDescent="0.3">
      <c r="A68">
        <v>30577</v>
      </c>
      <c r="B68" t="s">
        <v>2504</v>
      </c>
      <c r="C68" t="s">
        <v>571</v>
      </c>
      <c r="D68" t="s">
        <v>572</v>
      </c>
      <c r="E68">
        <v>2500</v>
      </c>
      <c r="F68" t="s">
        <v>69</v>
      </c>
      <c r="G68" t="s">
        <v>573</v>
      </c>
      <c r="H68" t="s">
        <v>414</v>
      </c>
      <c r="I68" t="s">
        <v>415</v>
      </c>
      <c r="J68" t="s">
        <v>416</v>
      </c>
      <c r="L68" s="36" t="str">
        <f t="shared" si="1"/>
        <v>Sint-Aloysiusinstituut vr. Verpleegkunde, Kolveniersvest 24, 2500 LIER</v>
      </c>
      <c r="M68" t="s">
        <v>378</v>
      </c>
    </row>
    <row r="69" spans="1:13" x14ac:dyDescent="0.3">
      <c r="A69">
        <v>30585</v>
      </c>
      <c r="B69" t="s">
        <v>2504</v>
      </c>
      <c r="C69" t="s">
        <v>574</v>
      </c>
      <c r="D69" t="s">
        <v>575</v>
      </c>
      <c r="E69">
        <v>2500</v>
      </c>
      <c r="F69" t="s">
        <v>69</v>
      </c>
      <c r="G69" t="s">
        <v>576</v>
      </c>
      <c r="H69" t="s">
        <v>414</v>
      </c>
      <c r="I69" t="s">
        <v>415</v>
      </c>
      <c r="J69" t="s">
        <v>416</v>
      </c>
      <c r="L69" s="36" t="str">
        <f t="shared" si="1"/>
        <v>Sint-Gummaruscollege, Kanunnik Davidlaan 10, 2500 LIER</v>
      </c>
      <c r="M69" t="s">
        <v>378</v>
      </c>
    </row>
    <row r="70" spans="1:13" x14ac:dyDescent="0.3">
      <c r="A70">
        <v>30593</v>
      </c>
      <c r="B70" t="s">
        <v>2504</v>
      </c>
      <c r="C70" t="s">
        <v>577</v>
      </c>
      <c r="D70" t="s">
        <v>569</v>
      </c>
      <c r="E70">
        <v>2500</v>
      </c>
      <c r="F70" t="s">
        <v>69</v>
      </c>
      <c r="G70" t="s">
        <v>578</v>
      </c>
      <c r="H70" t="s">
        <v>414</v>
      </c>
      <c r="I70" t="s">
        <v>415</v>
      </c>
      <c r="J70" t="s">
        <v>416</v>
      </c>
      <c r="L70" s="36" t="str">
        <f t="shared" si="1"/>
        <v>Sint-Ursulalyceum, Kanunnik Davidlaan 15, 2500 LIER</v>
      </c>
      <c r="M70" t="s">
        <v>378</v>
      </c>
    </row>
    <row r="71" spans="1:13" x14ac:dyDescent="0.3">
      <c r="A71">
        <v>30635</v>
      </c>
      <c r="B71" t="s">
        <v>2504</v>
      </c>
      <c r="C71" t="s">
        <v>579</v>
      </c>
      <c r="D71" t="s">
        <v>281</v>
      </c>
      <c r="E71">
        <v>2800</v>
      </c>
      <c r="F71" t="s">
        <v>84</v>
      </c>
      <c r="G71" t="s">
        <v>580</v>
      </c>
      <c r="H71" t="s">
        <v>414</v>
      </c>
      <c r="I71" t="s">
        <v>415</v>
      </c>
      <c r="J71" t="s">
        <v>416</v>
      </c>
      <c r="L71" s="36" t="str">
        <f t="shared" si="1"/>
        <v>Ursulinen Mechelen 2, Hoogstraat 35, 2800 MECHELEN</v>
      </c>
      <c r="M71" t="s">
        <v>378</v>
      </c>
    </row>
    <row r="72" spans="1:13" x14ac:dyDescent="0.3">
      <c r="A72">
        <v>30742</v>
      </c>
      <c r="B72" t="s">
        <v>2504</v>
      </c>
      <c r="C72" t="s">
        <v>581</v>
      </c>
      <c r="D72" t="s">
        <v>284</v>
      </c>
      <c r="E72">
        <v>2800</v>
      </c>
      <c r="F72" t="s">
        <v>84</v>
      </c>
      <c r="G72" t="s">
        <v>285</v>
      </c>
      <c r="H72" t="s">
        <v>414</v>
      </c>
      <c r="I72" t="s">
        <v>415</v>
      </c>
      <c r="J72" t="s">
        <v>416</v>
      </c>
      <c r="L72" s="36" t="str">
        <f t="shared" si="1"/>
        <v>Scheppersinstituut, Melaan 16, 2800 MECHELEN</v>
      </c>
      <c r="M72" t="s">
        <v>378</v>
      </c>
    </row>
    <row r="73" spans="1:13" x14ac:dyDescent="0.3">
      <c r="A73">
        <v>30759</v>
      </c>
      <c r="B73" t="s">
        <v>2504</v>
      </c>
      <c r="C73" t="s">
        <v>582</v>
      </c>
      <c r="D73" t="s">
        <v>282</v>
      </c>
      <c r="E73">
        <v>2800</v>
      </c>
      <c r="F73" t="s">
        <v>84</v>
      </c>
      <c r="G73" t="s">
        <v>283</v>
      </c>
      <c r="H73" t="s">
        <v>414</v>
      </c>
      <c r="I73" t="s">
        <v>415</v>
      </c>
      <c r="J73" t="s">
        <v>416</v>
      </c>
      <c r="L73" s="36" t="str">
        <f t="shared" si="1"/>
        <v>Sint-Romboutscollege, Veemarkt 56, 2800 MECHELEN</v>
      </c>
      <c r="M73" t="s">
        <v>378</v>
      </c>
    </row>
    <row r="74" spans="1:13" x14ac:dyDescent="0.3">
      <c r="A74">
        <v>30858</v>
      </c>
      <c r="B74" t="s">
        <v>2504</v>
      </c>
      <c r="C74" t="s">
        <v>583</v>
      </c>
      <c r="D74" t="s">
        <v>584</v>
      </c>
      <c r="E74">
        <v>2800</v>
      </c>
      <c r="F74" t="s">
        <v>84</v>
      </c>
      <c r="G74" t="s">
        <v>585</v>
      </c>
      <c r="H74" t="s">
        <v>414</v>
      </c>
      <c r="I74" t="s">
        <v>415</v>
      </c>
      <c r="J74" t="s">
        <v>416</v>
      </c>
      <c r="L74" s="36" t="str">
        <f t="shared" si="1"/>
        <v>Colomaplus eerste graad 1, Tervuursesteenweg 2, 2800 MECHELEN</v>
      </c>
      <c r="M74" t="s">
        <v>378</v>
      </c>
    </row>
    <row r="75" spans="1:13" x14ac:dyDescent="0.3">
      <c r="A75">
        <v>30866</v>
      </c>
      <c r="B75" t="s">
        <v>2504</v>
      </c>
      <c r="C75" t="s">
        <v>586</v>
      </c>
      <c r="D75" t="s">
        <v>584</v>
      </c>
      <c r="E75">
        <v>2800</v>
      </c>
      <c r="F75" t="s">
        <v>84</v>
      </c>
      <c r="G75" t="s">
        <v>585</v>
      </c>
      <c r="H75" t="s">
        <v>414</v>
      </c>
      <c r="I75" t="s">
        <v>415</v>
      </c>
      <c r="J75" t="s">
        <v>416</v>
      </c>
      <c r="L75" s="36" t="str">
        <f t="shared" si="1"/>
        <v>Colomaplus bovenbouw 2, Tervuursesteenweg 2, 2800 MECHELEN</v>
      </c>
      <c r="M75" t="s">
        <v>378</v>
      </c>
    </row>
    <row r="76" spans="1:13" x14ac:dyDescent="0.3">
      <c r="A76">
        <v>30924</v>
      </c>
      <c r="B76" t="s">
        <v>2504</v>
      </c>
      <c r="C76" t="s">
        <v>587</v>
      </c>
      <c r="D76" t="s">
        <v>588</v>
      </c>
      <c r="E76">
        <v>2170</v>
      </c>
      <c r="F76" t="s">
        <v>47</v>
      </c>
      <c r="G76" t="s">
        <v>589</v>
      </c>
      <c r="H76" t="s">
        <v>414</v>
      </c>
      <c r="I76" t="s">
        <v>415</v>
      </c>
      <c r="J76" t="s">
        <v>416</v>
      </c>
      <c r="L76" s="36" t="str">
        <f t="shared" si="1"/>
        <v>Groenendaal 2, Stella Marisstraat 2, 2170 MERKSEM</v>
      </c>
      <c r="M76" t="s">
        <v>378</v>
      </c>
    </row>
    <row r="77" spans="1:13" x14ac:dyDescent="0.3">
      <c r="A77">
        <v>30941</v>
      </c>
      <c r="B77" t="s">
        <v>2504</v>
      </c>
      <c r="C77" t="s">
        <v>590</v>
      </c>
      <c r="D77" t="s">
        <v>245</v>
      </c>
      <c r="E77">
        <v>2170</v>
      </c>
      <c r="F77" t="s">
        <v>47</v>
      </c>
      <c r="G77" t="s">
        <v>591</v>
      </c>
      <c r="H77" t="s">
        <v>414</v>
      </c>
      <c r="I77" t="s">
        <v>415</v>
      </c>
      <c r="J77" t="s">
        <v>416</v>
      </c>
      <c r="L77" s="36" t="str">
        <f t="shared" si="1"/>
        <v>Sint-Eduardusinstituut, Broeder Frederikstraat 3, 2170 MERKSEM</v>
      </c>
      <c r="M77" t="s">
        <v>378</v>
      </c>
    </row>
    <row r="78" spans="1:13" x14ac:dyDescent="0.3">
      <c r="A78">
        <v>30965</v>
      </c>
      <c r="B78" t="s">
        <v>2504</v>
      </c>
      <c r="C78" t="s">
        <v>592</v>
      </c>
      <c r="D78" t="s">
        <v>243</v>
      </c>
      <c r="E78">
        <v>2170</v>
      </c>
      <c r="F78" t="s">
        <v>47</v>
      </c>
      <c r="G78" t="s">
        <v>593</v>
      </c>
      <c r="H78" t="s">
        <v>414</v>
      </c>
      <c r="I78" t="s">
        <v>415</v>
      </c>
      <c r="J78" t="s">
        <v>416</v>
      </c>
      <c r="L78" s="36" t="str">
        <f t="shared" si="1"/>
        <v>Sint-Ludgardisschool, Du Chastellei 48, 2170 MERKSEM</v>
      </c>
      <c r="M78" t="s">
        <v>378</v>
      </c>
    </row>
    <row r="79" spans="1:13" x14ac:dyDescent="0.3">
      <c r="A79">
        <v>31054</v>
      </c>
      <c r="B79" t="s">
        <v>2504</v>
      </c>
      <c r="C79" t="s">
        <v>594</v>
      </c>
      <c r="D79" t="s">
        <v>595</v>
      </c>
      <c r="E79">
        <v>2400</v>
      </c>
      <c r="F79" t="s">
        <v>65</v>
      </c>
      <c r="G79" t="s">
        <v>596</v>
      </c>
      <c r="H79" t="s">
        <v>414</v>
      </c>
      <c r="I79" t="s">
        <v>415</v>
      </c>
      <c r="J79" t="s">
        <v>416</v>
      </c>
      <c r="L79" s="36" t="str">
        <f t="shared" si="1"/>
        <v>KSOM 10, Gasthuisstraat 3, 2400 MOL</v>
      </c>
      <c r="M79" t="s">
        <v>378</v>
      </c>
    </row>
    <row r="80" spans="1:13" x14ac:dyDescent="0.3">
      <c r="A80">
        <v>31062</v>
      </c>
      <c r="B80" t="s">
        <v>2504</v>
      </c>
      <c r="C80" t="s">
        <v>597</v>
      </c>
      <c r="D80" t="s">
        <v>263</v>
      </c>
      <c r="E80">
        <v>2400</v>
      </c>
      <c r="F80" t="s">
        <v>65</v>
      </c>
      <c r="G80" t="s">
        <v>598</v>
      </c>
      <c r="H80" t="s">
        <v>414</v>
      </c>
      <c r="I80" t="s">
        <v>415</v>
      </c>
      <c r="J80" t="s">
        <v>416</v>
      </c>
      <c r="L80" s="36" t="str">
        <f t="shared" si="1"/>
        <v>KSOM 5, Jakob Smitslaan 36, 2400 MOL</v>
      </c>
      <c r="M80" t="s">
        <v>378</v>
      </c>
    </row>
    <row r="81" spans="1:13" x14ac:dyDescent="0.3">
      <c r="A81">
        <v>31161</v>
      </c>
      <c r="B81" t="s">
        <v>2504</v>
      </c>
      <c r="C81" t="s">
        <v>599</v>
      </c>
      <c r="D81" t="s">
        <v>600</v>
      </c>
      <c r="E81">
        <v>2640</v>
      </c>
      <c r="F81" t="s">
        <v>71</v>
      </c>
      <c r="G81" t="s">
        <v>601</v>
      </c>
      <c r="H81" t="s">
        <v>414</v>
      </c>
      <c r="I81" t="s">
        <v>415</v>
      </c>
      <c r="J81" t="s">
        <v>416</v>
      </c>
      <c r="L81" s="36" t="str">
        <f t="shared" si="1"/>
        <v>Gesubsidieerd Technisch Instituut, Dieseghemlei 60, 2640 MORTSEL</v>
      </c>
      <c r="M81" t="s">
        <v>378</v>
      </c>
    </row>
    <row r="82" spans="1:13" x14ac:dyDescent="0.3">
      <c r="A82">
        <v>31179</v>
      </c>
      <c r="B82" t="s">
        <v>2504</v>
      </c>
      <c r="C82" t="s">
        <v>602</v>
      </c>
      <c r="D82" t="s">
        <v>603</v>
      </c>
      <c r="E82">
        <v>2560</v>
      </c>
      <c r="F82" t="s">
        <v>63</v>
      </c>
      <c r="G82" t="s">
        <v>604</v>
      </c>
      <c r="H82" t="s">
        <v>414</v>
      </c>
      <c r="I82" t="s">
        <v>415</v>
      </c>
      <c r="J82" t="s">
        <v>416</v>
      </c>
      <c r="L82" s="36" t="str">
        <f t="shared" si="1"/>
        <v>githo nijlen, Gemeentestraat 41, 2560 NIJLEN</v>
      </c>
      <c r="M82" t="s">
        <v>378</v>
      </c>
    </row>
    <row r="83" spans="1:13" x14ac:dyDescent="0.3">
      <c r="A83">
        <v>31187</v>
      </c>
      <c r="B83" t="s">
        <v>2504</v>
      </c>
      <c r="C83" t="s">
        <v>605</v>
      </c>
      <c r="D83" t="s">
        <v>255</v>
      </c>
      <c r="E83">
        <v>2560</v>
      </c>
      <c r="F83" t="s">
        <v>63</v>
      </c>
      <c r="G83" t="s">
        <v>606</v>
      </c>
      <c r="H83" t="s">
        <v>414</v>
      </c>
      <c r="I83" t="s">
        <v>415</v>
      </c>
      <c r="J83" t="s">
        <v>416</v>
      </c>
      <c r="L83" s="36" t="str">
        <f t="shared" si="1"/>
        <v>Sint-Calasanzinstituut, Nonnenstraat 21, 2560 NIJLEN</v>
      </c>
      <c r="M83" t="s">
        <v>378</v>
      </c>
    </row>
    <row r="84" spans="1:13" x14ac:dyDescent="0.3">
      <c r="A84">
        <v>31245</v>
      </c>
      <c r="B84" t="s">
        <v>2504</v>
      </c>
      <c r="C84" t="s">
        <v>607</v>
      </c>
      <c r="D84" t="s">
        <v>608</v>
      </c>
      <c r="E84">
        <v>2390</v>
      </c>
      <c r="F84" t="s">
        <v>55</v>
      </c>
      <c r="G84" t="s">
        <v>609</v>
      </c>
      <c r="H84" t="s">
        <v>414</v>
      </c>
      <c r="I84" t="s">
        <v>415</v>
      </c>
      <c r="J84" t="s">
        <v>416</v>
      </c>
      <c r="L84" s="36" t="str">
        <f t="shared" si="1"/>
        <v>Immaculata Instituut, Hoogstraatsebaan 2, 2390 OOSTMALLE</v>
      </c>
      <c r="M84" t="s">
        <v>378</v>
      </c>
    </row>
    <row r="85" spans="1:13" x14ac:dyDescent="0.3">
      <c r="A85">
        <v>31252</v>
      </c>
      <c r="B85" t="s">
        <v>2504</v>
      </c>
      <c r="C85" t="s">
        <v>610</v>
      </c>
      <c r="D85" t="s">
        <v>611</v>
      </c>
      <c r="E85">
        <v>2390</v>
      </c>
      <c r="F85" t="s">
        <v>250</v>
      </c>
      <c r="G85" t="s">
        <v>612</v>
      </c>
      <c r="H85" t="s">
        <v>414</v>
      </c>
      <c r="I85" t="s">
        <v>415</v>
      </c>
      <c r="J85" t="s">
        <v>416</v>
      </c>
      <c r="L85" s="36" t="str">
        <f t="shared" si="1"/>
        <v>Maris Stella Instituut, Antwerpsesteenweg 67, 2390 MALLE</v>
      </c>
      <c r="M85" t="s">
        <v>378</v>
      </c>
    </row>
    <row r="86" spans="1:13" x14ac:dyDescent="0.3">
      <c r="A86">
        <v>31311</v>
      </c>
      <c r="B86" t="s">
        <v>2504</v>
      </c>
      <c r="C86" t="s">
        <v>613</v>
      </c>
      <c r="D86" t="s">
        <v>614</v>
      </c>
      <c r="E86">
        <v>2900</v>
      </c>
      <c r="F86" t="s">
        <v>52</v>
      </c>
      <c r="G86" t="s">
        <v>615</v>
      </c>
      <c r="H86" t="s">
        <v>414</v>
      </c>
      <c r="I86" t="s">
        <v>415</v>
      </c>
      <c r="J86" t="s">
        <v>416</v>
      </c>
      <c r="L86" s="36" t="str">
        <f t="shared" si="1"/>
        <v>Vita et Pax College, Victor Frislei 18, 2900 SCHOTEN</v>
      </c>
      <c r="M86" t="s">
        <v>378</v>
      </c>
    </row>
    <row r="87" spans="1:13" x14ac:dyDescent="0.3">
      <c r="A87">
        <v>31328</v>
      </c>
      <c r="B87" t="s">
        <v>2504</v>
      </c>
      <c r="C87" t="s">
        <v>616</v>
      </c>
      <c r="D87" t="s">
        <v>617</v>
      </c>
      <c r="E87">
        <v>2900</v>
      </c>
      <c r="F87" t="s">
        <v>52</v>
      </c>
      <c r="G87" t="s">
        <v>618</v>
      </c>
      <c r="H87" t="s">
        <v>414</v>
      </c>
      <c r="I87" t="s">
        <v>415</v>
      </c>
      <c r="J87" t="s">
        <v>416</v>
      </c>
      <c r="L87" s="36" t="str">
        <f t="shared" si="1"/>
        <v>Sint-Michielscollege, Papenaardekenstraat 53, 2900 SCHOTEN</v>
      </c>
      <c r="M87" t="s">
        <v>378</v>
      </c>
    </row>
    <row r="88" spans="1:13" x14ac:dyDescent="0.3">
      <c r="A88">
        <v>31336</v>
      </c>
      <c r="B88" t="s">
        <v>2504</v>
      </c>
      <c r="C88" t="s">
        <v>527</v>
      </c>
      <c r="D88" t="s">
        <v>619</v>
      </c>
      <c r="E88">
        <v>2900</v>
      </c>
      <c r="F88" t="s">
        <v>52</v>
      </c>
      <c r="G88" t="s">
        <v>620</v>
      </c>
      <c r="H88" t="s">
        <v>414</v>
      </c>
      <c r="I88" t="s">
        <v>415</v>
      </c>
      <c r="J88" t="s">
        <v>416</v>
      </c>
      <c r="L88" s="36" t="str">
        <f t="shared" si="1"/>
        <v>Sint-Jozefinstituut, Jozef Hendrickxstraat 153, 2900 SCHOTEN</v>
      </c>
      <c r="M88" t="s">
        <v>378</v>
      </c>
    </row>
    <row r="89" spans="1:13" x14ac:dyDescent="0.3">
      <c r="A89">
        <v>31344</v>
      </c>
      <c r="B89" t="s">
        <v>2504</v>
      </c>
      <c r="C89" t="s">
        <v>621</v>
      </c>
      <c r="D89" t="s">
        <v>622</v>
      </c>
      <c r="E89">
        <v>2900</v>
      </c>
      <c r="F89" t="s">
        <v>52</v>
      </c>
      <c r="G89" t="s">
        <v>623</v>
      </c>
      <c r="H89" t="s">
        <v>414</v>
      </c>
      <c r="I89" t="s">
        <v>415</v>
      </c>
      <c r="J89" t="s">
        <v>416</v>
      </c>
      <c r="L89" s="36" t="str">
        <f t="shared" si="1"/>
        <v>Sint-Cordula Instituut, Wilgendaalstraat 7, 2900 SCHOTEN</v>
      </c>
      <c r="M89" t="s">
        <v>378</v>
      </c>
    </row>
    <row r="90" spans="1:13" x14ac:dyDescent="0.3">
      <c r="A90">
        <v>31351</v>
      </c>
      <c r="B90" t="s">
        <v>2504</v>
      </c>
      <c r="C90" t="s">
        <v>624</v>
      </c>
      <c r="D90" t="s">
        <v>625</v>
      </c>
      <c r="E90">
        <v>2970</v>
      </c>
      <c r="F90" t="s">
        <v>61</v>
      </c>
      <c r="G90" t="s">
        <v>626</v>
      </c>
      <c r="H90" t="s">
        <v>414</v>
      </c>
      <c r="I90" t="s">
        <v>415</v>
      </c>
      <c r="J90" t="s">
        <v>416</v>
      </c>
      <c r="L90" s="36" t="str">
        <f t="shared" si="1"/>
        <v>Heilig Hart van Maria-Instituut, Oudaen 76_2, 2970 SCHILDE</v>
      </c>
      <c r="M90" t="s">
        <v>378</v>
      </c>
    </row>
    <row r="91" spans="1:13" x14ac:dyDescent="0.3">
      <c r="A91">
        <v>31427</v>
      </c>
      <c r="B91" t="s">
        <v>2504</v>
      </c>
      <c r="C91" t="s">
        <v>627</v>
      </c>
      <c r="D91" t="s">
        <v>628</v>
      </c>
      <c r="E91">
        <v>2300</v>
      </c>
      <c r="F91" t="s">
        <v>64</v>
      </c>
      <c r="G91" t="s">
        <v>629</v>
      </c>
      <c r="H91" t="s">
        <v>414</v>
      </c>
      <c r="I91" t="s">
        <v>415</v>
      </c>
      <c r="J91" t="s">
        <v>416</v>
      </c>
      <c r="L91" s="36" t="str">
        <f t="shared" si="1"/>
        <v>Heilig Graf 031427, Patersstraat 28, 2300 TURNHOUT</v>
      </c>
      <c r="M91" t="s">
        <v>378</v>
      </c>
    </row>
    <row r="92" spans="1:13" x14ac:dyDescent="0.3">
      <c r="A92">
        <v>31435</v>
      </c>
      <c r="B92" t="s">
        <v>2504</v>
      </c>
      <c r="C92" t="s">
        <v>630</v>
      </c>
      <c r="D92" t="s">
        <v>257</v>
      </c>
      <c r="E92">
        <v>2300</v>
      </c>
      <c r="F92" t="s">
        <v>64</v>
      </c>
      <c r="G92" t="s">
        <v>631</v>
      </c>
      <c r="H92" t="s">
        <v>414</v>
      </c>
      <c r="I92" t="s">
        <v>415</v>
      </c>
      <c r="J92" t="s">
        <v>416</v>
      </c>
      <c r="L92" s="36" t="str">
        <f t="shared" si="1"/>
        <v>Heilig Graf 031435, Apostoliekenstraat 26, 2300 TURNHOUT</v>
      </c>
      <c r="M92" t="s">
        <v>378</v>
      </c>
    </row>
    <row r="93" spans="1:13" x14ac:dyDescent="0.3">
      <c r="A93">
        <v>31468</v>
      </c>
      <c r="B93" t="s">
        <v>2504</v>
      </c>
      <c r="C93" t="s">
        <v>632</v>
      </c>
      <c r="D93" t="s">
        <v>633</v>
      </c>
      <c r="E93">
        <v>2300</v>
      </c>
      <c r="F93" t="s">
        <v>64</v>
      </c>
      <c r="G93" t="s">
        <v>634</v>
      </c>
      <c r="H93" t="s">
        <v>414</v>
      </c>
      <c r="I93" t="s">
        <v>415</v>
      </c>
      <c r="J93" t="s">
        <v>416</v>
      </c>
      <c r="L93" s="36" t="str">
        <f t="shared" si="1"/>
        <v>H.Inst.voor Verpleegkunde Sint-Elisabeth, Herentalsstraat 70, 2300 TURNHOUT</v>
      </c>
      <c r="M93" t="s">
        <v>378</v>
      </c>
    </row>
    <row r="94" spans="1:13" x14ac:dyDescent="0.3">
      <c r="A94">
        <v>31476</v>
      </c>
      <c r="B94" t="s">
        <v>2504</v>
      </c>
      <c r="C94" t="s">
        <v>635</v>
      </c>
      <c r="D94" t="s">
        <v>636</v>
      </c>
      <c r="E94">
        <v>2300</v>
      </c>
      <c r="F94" t="s">
        <v>64</v>
      </c>
      <c r="G94" t="s">
        <v>637</v>
      </c>
      <c r="H94" t="s">
        <v>414</v>
      </c>
      <c r="I94" t="s">
        <v>415</v>
      </c>
      <c r="J94" t="s">
        <v>416</v>
      </c>
      <c r="L94" s="36" t="str">
        <f t="shared" si="1"/>
        <v>Sint-Victorinstituut, Kasteelplein 20, 2300 TURNHOUT</v>
      </c>
      <c r="M94" t="s">
        <v>378</v>
      </c>
    </row>
    <row r="95" spans="1:13" x14ac:dyDescent="0.3">
      <c r="A95">
        <v>31492</v>
      </c>
      <c r="B95" t="s">
        <v>2504</v>
      </c>
      <c r="C95" t="s">
        <v>638</v>
      </c>
      <c r="D95" t="s">
        <v>628</v>
      </c>
      <c r="E95">
        <v>2300</v>
      </c>
      <c r="F95" t="s">
        <v>64</v>
      </c>
      <c r="G95" t="s">
        <v>629</v>
      </c>
      <c r="H95" t="s">
        <v>414</v>
      </c>
      <c r="I95" t="s">
        <v>415</v>
      </c>
      <c r="J95" t="s">
        <v>416</v>
      </c>
      <c r="L95" s="36" t="str">
        <f t="shared" si="1"/>
        <v>Heilig Graf 031492, Patersstraat 28, 2300 TURNHOUT</v>
      </c>
      <c r="M95" t="s">
        <v>378</v>
      </c>
    </row>
    <row r="96" spans="1:13" x14ac:dyDescent="0.3">
      <c r="A96">
        <v>31559</v>
      </c>
      <c r="B96" t="s">
        <v>2504</v>
      </c>
      <c r="C96" t="s">
        <v>639</v>
      </c>
      <c r="D96" t="s">
        <v>257</v>
      </c>
      <c r="E96">
        <v>2300</v>
      </c>
      <c r="F96" t="s">
        <v>64</v>
      </c>
      <c r="G96" t="s">
        <v>631</v>
      </c>
      <c r="H96" t="s">
        <v>414</v>
      </c>
      <c r="I96" t="s">
        <v>415</v>
      </c>
      <c r="J96" t="s">
        <v>416</v>
      </c>
      <c r="L96" s="36" t="str">
        <f t="shared" si="1"/>
        <v>Heilig Graf 031559, Apostoliekenstraat 26, 2300 TURNHOUT</v>
      </c>
      <c r="M96" t="s">
        <v>378</v>
      </c>
    </row>
    <row r="97" spans="1:13" x14ac:dyDescent="0.3">
      <c r="A97">
        <v>31583</v>
      </c>
      <c r="B97" t="s">
        <v>2504</v>
      </c>
      <c r="C97" t="s">
        <v>640</v>
      </c>
      <c r="D97" t="s">
        <v>641</v>
      </c>
      <c r="E97">
        <v>2290</v>
      </c>
      <c r="F97" t="s">
        <v>256</v>
      </c>
      <c r="G97" t="s">
        <v>642</v>
      </c>
      <c r="H97" t="s">
        <v>414</v>
      </c>
      <c r="I97" t="s">
        <v>415</v>
      </c>
      <c r="J97" t="s">
        <v>416</v>
      </c>
      <c r="L97" s="36" t="str">
        <f t="shared" si="1"/>
        <v>Kardinaal van Roey-Instituut ASO, Mgr. Donchelei 7, 2290 VORSELAAR</v>
      </c>
      <c r="M97" t="s">
        <v>378</v>
      </c>
    </row>
    <row r="98" spans="1:13" x14ac:dyDescent="0.3">
      <c r="A98">
        <v>31591</v>
      </c>
      <c r="B98" t="s">
        <v>2504</v>
      </c>
      <c r="C98" t="s">
        <v>643</v>
      </c>
      <c r="D98" t="s">
        <v>641</v>
      </c>
      <c r="E98">
        <v>2290</v>
      </c>
      <c r="F98" t="s">
        <v>256</v>
      </c>
      <c r="G98" t="s">
        <v>642</v>
      </c>
      <c r="H98" t="s">
        <v>414</v>
      </c>
      <c r="I98" t="s">
        <v>415</v>
      </c>
      <c r="J98" t="s">
        <v>416</v>
      </c>
      <c r="L98" s="36" t="str">
        <f t="shared" si="1"/>
        <v>Kardinaal van Roey-Instituut, Mgr. Donchelei 7, 2290 VORSELAAR</v>
      </c>
      <c r="M98" t="s">
        <v>378</v>
      </c>
    </row>
    <row r="99" spans="1:13" x14ac:dyDescent="0.3">
      <c r="A99">
        <v>31666</v>
      </c>
      <c r="B99" t="s">
        <v>2504</v>
      </c>
      <c r="C99" t="s">
        <v>644</v>
      </c>
      <c r="D99" t="s">
        <v>645</v>
      </c>
      <c r="E99">
        <v>2390</v>
      </c>
      <c r="F99" t="s">
        <v>248</v>
      </c>
      <c r="G99" t="s">
        <v>646</v>
      </c>
      <c r="H99" t="s">
        <v>414</v>
      </c>
      <c r="I99" t="s">
        <v>415</v>
      </c>
      <c r="J99" t="s">
        <v>416</v>
      </c>
      <c r="L99" s="36" t="str">
        <f t="shared" si="1"/>
        <v>Mariagaarde Instituut, Oude Molenstraat 13, 2390 WESTMALLE</v>
      </c>
      <c r="M99" t="s">
        <v>378</v>
      </c>
    </row>
    <row r="100" spans="1:13" x14ac:dyDescent="0.3">
      <c r="A100">
        <v>31674</v>
      </c>
      <c r="B100" t="s">
        <v>2504</v>
      </c>
      <c r="C100" t="s">
        <v>647</v>
      </c>
      <c r="D100" t="s">
        <v>249</v>
      </c>
      <c r="E100">
        <v>2390</v>
      </c>
      <c r="F100" t="s">
        <v>248</v>
      </c>
      <c r="G100" t="s">
        <v>648</v>
      </c>
      <c r="H100" t="s">
        <v>414</v>
      </c>
      <c r="I100" t="s">
        <v>415</v>
      </c>
      <c r="J100" t="s">
        <v>416</v>
      </c>
      <c r="L100" s="36" t="str">
        <f t="shared" si="1"/>
        <v>Sint-Jan Berchmanscollege, Kasteellaan 18, 2390 WESTMALLE</v>
      </c>
      <c r="M100" t="s">
        <v>378</v>
      </c>
    </row>
    <row r="101" spans="1:13" x14ac:dyDescent="0.3">
      <c r="A101">
        <v>31682</v>
      </c>
      <c r="B101" t="s">
        <v>2504</v>
      </c>
      <c r="C101" t="s">
        <v>649</v>
      </c>
      <c r="D101" t="s">
        <v>650</v>
      </c>
      <c r="E101">
        <v>2110</v>
      </c>
      <c r="F101" t="s">
        <v>51</v>
      </c>
      <c r="G101" t="s">
        <v>651</v>
      </c>
      <c r="H101" t="s">
        <v>414</v>
      </c>
      <c r="I101" t="s">
        <v>415</v>
      </c>
      <c r="J101" t="s">
        <v>416</v>
      </c>
      <c r="L101" s="36" t="str">
        <f t="shared" si="1"/>
        <v>Annuntia-Instituut, Turnhoutsebaan 430_A, 2110 WIJNEGEM</v>
      </c>
      <c r="M101" t="s">
        <v>378</v>
      </c>
    </row>
    <row r="102" spans="1:13" x14ac:dyDescent="0.3">
      <c r="A102">
        <v>31807</v>
      </c>
      <c r="B102" t="s">
        <v>2504</v>
      </c>
      <c r="C102" t="s">
        <v>652</v>
      </c>
      <c r="D102" t="s">
        <v>251</v>
      </c>
      <c r="E102">
        <v>2990</v>
      </c>
      <c r="F102" t="s">
        <v>56</v>
      </c>
      <c r="G102" t="s">
        <v>653</v>
      </c>
      <c r="H102" t="s">
        <v>414</v>
      </c>
      <c r="I102" t="s">
        <v>415</v>
      </c>
      <c r="J102" t="s">
        <v>416</v>
      </c>
      <c r="L102" s="36" t="str">
        <f t="shared" si="1"/>
        <v>Stella Matutina-Instituut, Kloosterstraat 7, 2990 WUUSTWEZEL</v>
      </c>
      <c r="M102" t="s">
        <v>378</v>
      </c>
    </row>
    <row r="103" spans="1:13" x14ac:dyDescent="0.3">
      <c r="A103">
        <v>31815</v>
      </c>
      <c r="B103" t="s">
        <v>2504</v>
      </c>
      <c r="C103" t="s">
        <v>558</v>
      </c>
      <c r="D103" t="s">
        <v>654</v>
      </c>
      <c r="E103">
        <v>2240</v>
      </c>
      <c r="F103" t="s">
        <v>62</v>
      </c>
      <c r="G103" t="s">
        <v>655</v>
      </c>
      <c r="H103" t="s">
        <v>414</v>
      </c>
      <c r="I103" t="s">
        <v>415</v>
      </c>
      <c r="J103" t="s">
        <v>416</v>
      </c>
      <c r="L103" s="36" t="str">
        <f t="shared" si="1"/>
        <v>V.T.I., Langestraat 199, 2240 ZANDHOVEN</v>
      </c>
      <c r="M103" t="s">
        <v>378</v>
      </c>
    </row>
    <row r="104" spans="1:13" x14ac:dyDescent="0.3">
      <c r="A104">
        <v>31849</v>
      </c>
      <c r="B104" t="s">
        <v>2504</v>
      </c>
      <c r="C104" t="s">
        <v>656</v>
      </c>
      <c r="D104" t="s">
        <v>657</v>
      </c>
      <c r="E104">
        <v>3200</v>
      </c>
      <c r="F104" t="s">
        <v>95</v>
      </c>
      <c r="G104" t="s">
        <v>658</v>
      </c>
      <c r="H104" t="s">
        <v>659</v>
      </c>
      <c r="I104" t="s">
        <v>660</v>
      </c>
      <c r="J104" t="s">
        <v>661</v>
      </c>
      <c r="L104" s="36" t="str">
        <f t="shared" si="1"/>
        <v>Sint-Jozefscollege 1, Schaluin 28, 3200 AARSCHOT</v>
      </c>
      <c r="M104" t="s">
        <v>378</v>
      </c>
    </row>
    <row r="105" spans="1:13" x14ac:dyDescent="0.3">
      <c r="A105">
        <v>31856</v>
      </c>
      <c r="B105" t="s">
        <v>2504</v>
      </c>
      <c r="C105" t="s">
        <v>662</v>
      </c>
      <c r="D105" t="s">
        <v>663</v>
      </c>
      <c r="E105">
        <v>3200</v>
      </c>
      <c r="F105" t="s">
        <v>95</v>
      </c>
      <c r="G105" t="s">
        <v>664</v>
      </c>
      <c r="H105" t="s">
        <v>659</v>
      </c>
      <c r="I105" t="s">
        <v>660</v>
      </c>
      <c r="J105" t="s">
        <v>661</v>
      </c>
      <c r="L105" s="36" t="str">
        <f t="shared" si="1"/>
        <v>Damiaaninstituut C, Pastoor Dergentlaan 220, 3200 AARSCHOT</v>
      </c>
      <c r="M105" t="s">
        <v>378</v>
      </c>
    </row>
    <row r="106" spans="1:13" x14ac:dyDescent="0.3">
      <c r="A106">
        <v>31864</v>
      </c>
      <c r="B106" t="s">
        <v>2504</v>
      </c>
      <c r="C106" t="s">
        <v>665</v>
      </c>
      <c r="D106" t="s">
        <v>663</v>
      </c>
      <c r="E106">
        <v>3200</v>
      </c>
      <c r="F106" t="s">
        <v>95</v>
      </c>
      <c r="G106" t="s">
        <v>664</v>
      </c>
      <c r="H106" t="s">
        <v>659</v>
      </c>
      <c r="I106" t="s">
        <v>660</v>
      </c>
      <c r="J106" t="s">
        <v>661</v>
      </c>
      <c r="L106" s="36" t="str">
        <f t="shared" si="1"/>
        <v>Damiaaninstituut B, Pastoor Dergentlaan 220, 3200 AARSCHOT</v>
      </c>
      <c r="M106" t="s">
        <v>378</v>
      </c>
    </row>
    <row r="107" spans="1:13" x14ac:dyDescent="0.3">
      <c r="A107">
        <v>31881</v>
      </c>
      <c r="B107" t="s">
        <v>2504</v>
      </c>
      <c r="C107" t="s">
        <v>666</v>
      </c>
      <c r="D107" t="s">
        <v>667</v>
      </c>
      <c r="E107">
        <v>3200</v>
      </c>
      <c r="F107" t="s">
        <v>95</v>
      </c>
      <c r="G107" t="s">
        <v>668</v>
      </c>
      <c r="H107" t="s">
        <v>659</v>
      </c>
      <c r="I107" t="s">
        <v>660</v>
      </c>
      <c r="J107" t="s">
        <v>661</v>
      </c>
      <c r="L107" s="36" t="str">
        <f t="shared" si="1"/>
        <v>GO! SIBA Aarschot, Pastoor Dergentlaan 62, 3200 AARSCHOT</v>
      </c>
      <c r="M107" t="s">
        <v>378</v>
      </c>
    </row>
    <row r="108" spans="1:13" x14ac:dyDescent="0.3">
      <c r="A108">
        <v>31906</v>
      </c>
      <c r="B108" t="s">
        <v>2504</v>
      </c>
      <c r="C108" t="s">
        <v>669</v>
      </c>
      <c r="D108" t="s">
        <v>670</v>
      </c>
      <c r="E108">
        <v>3200</v>
      </c>
      <c r="F108" t="s">
        <v>95</v>
      </c>
      <c r="G108" t="s">
        <v>671</v>
      </c>
      <c r="H108" t="s">
        <v>659</v>
      </c>
      <c r="I108" t="s">
        <v>660</v>
      </c>
      <c r="J108" t="s">
        <v>661</v>
      </c>
      <c r="L108" s="36" t="str">
        <f t="shared" si="1"/>
        <v>GO! SIMA Aarschot, Pastoor Dergentlaan 62_A, 3200 AARSCHOT</v>
      </c>
      <c r="M108" t="s">
        <v>378</v>
      </c>
    </row>
    <row r="109" spans="1:13" x14ac:dyDescent="0.3">
      <c r="A109">
        <v>31922</v>
      </c>
      <c r="B109" t="s">
        <v>2504</v>
      </c>
      <c r="C109" t="s">
        <v>672</v>
      </c>
      <c r="D109" t="s">
        <v>220</v>
      </c>
      <c r="E109">
        <v>1652</v>
      </c>
      <c r="F109" t="s">
        <v>221</v>
      </c>
      <c r="G109" t="s">
        <v>673</v>
      </c>
      <c r="H109" t="s">
        <v>659</v>
      </c>
      <c r="I109" t="s">
        <v>660</v>
      </c>
      <c r="J109" t="s">
        <v>661</v>
      </c>
      <c r="L109" s="36" t="str">
        <f t="shared" si="1"/>
        <v>Sint-Victorinstituut - Bovenbouw, Brusselsesteenweg 20, 1652 ALSEMBERG</v>
      </c>
      <c r="M109" t="s">
        <v>378</v>
      </c>
    </row>
    <row r="110" spans="1:13" x14ac:dyDescent="0.3">
      <c r="A110">
        <v>31931</v>
      </c>
      <c r="B110" t="s">
        <v>2504</v>
      </c>
      <c r="C110" t="s">
        <v>674</v>
      </c>
      <c r="D110" t="s">
        <v>220</v>
      </c>
      <c r="E110">
        <v>1652</v>
      </c>
      <c r="F110" t="s">
        <v>221</v>
      </c>
      <c r="G110" t="s">
        <v>673</v>
      </c>
      <c r="H110" t="s">
        <v>659</v>
      </c>
      <c r="I110" t="s">
        <v>660</v>
      </c>
      <c r="J110" t="s">
        <v>661</v>
      </c>
      <c r="L110" s="36" t="str">
        <f t="shared" si="1"/>
        <v>A.E.G. - Sint-Victorinstituut, Brusselsesteenweg 20, 1652 ALSEMBERG</v>
      </c>
      <c r="M110" t="s">
        <v>378</v>
      </c>
    </row>
    <row r="111" spans="1:13" x14ac:dyDescent="0.3">
      <c r="A111">
        <v>31963</v>
      </c>
      <c r="B111" t="s">
        <v>2504</v>
      </c>
      <c r="C111" t="s">
        <v>675</v>
      </c>
      <c r="D111" t="s">
        <v>676</v>
      </c>
      <c r="E111">
        <v>1070</v>
      </c>
      <c r="F111" t="s">
        <v>208</v>
      </c>
      <c r="G111" t="s">
        <v>677</v>
      </c>
      <c r="H111" t="s">
        <v>465</v>
      </c>
      <c r="I111" t="s">
        <v>466</v>
      </c>
      <c r="J111" t="s">
        <v>467</v>
      </c>
      <c r="L111" s="36" t="str">
        <f t="shared" si="1"/>
        <v>GO! atheneum Anderlecht, Sint-Guidostraat 73, 1070 ANDERLECHT</v>
      </c>
      <c r="M111" t="s">
        <v>378</v>
      </c>
    </row>
    <row r="112" spans="1:13" x14ac:dyDescent="0.3">
      <c r="A112">
        <v>31997</v>
      </c>
      <c r="B112" t="s">
        <v>2504</v>
      </c>
      <c r="C112" t="s">
        <v>678</v>
      </c>
      <c r="D112" t="s">
        <v>679</v>
      </c>
      <c r="E112">
        <v>1070</v>
      </c>
      <c r="F112" t="s">
        <v>208</v>
      </c>
      <c r="G112" t="s">
        <v>680</v>
      </c>
      <c r="H112" t="s">
        <v>465</v>
      </c>
      <c r="I112" t="s">
        <v>466</v>
      </c>
      <c r="J112" t="s">
        <v>467</v>
      </c>
      <c r="L112" s="36" t="str">
        <f t="shared" si="1"/>
        <v>COOVISecundaironderwijs, Emile Grysonlaan 1, 1070 ANDERLECHT</v>
      </c>
      <c r="M112" t="s">
        <v>378</v>
      </c>
    </row>
    <row r="113" spans="1:13" x14ac:dyDescent="0.3">
      <c r="A113">
        <v>32052</v>
      </c>
      <c r="B113" t="s">
        <v>2504</v>
      </c>
      <c r="C113" t="s">
        <v>681</v>
      </c>
      <c r="D113" t="s">
        <v>209</v>
      </c>
      <c r="E113">
        <v>1070</v>
      </c>
      <c r="F113" t="s">
        <v>208</v>
      </c>
      <c r="G113" t="s">
        <v>682</v>
      </c>
      <c r="H113" t="s">
        <v>465</v>
      </c>
      <c r="I113" t="s">
        <v>466</v>
      </c>
      <c r="J113" t="s">
        <v>467</v>
      </c>
      <c r="L113" s="36" t="str">
        <f t="shared" si="1"/>
        <v>Sint-Guido-Instituut, Dokter Jacobsstraat 67, 1070 ANDERLECHT</v>
      </c>
      <c r="M113" t="s">
        <v>378</v>
      </c>
    </row>
    <row r="114" spans="1:13" x14ac:dyDescent="0.3">
      <c r="A114">
        <v>32061</v>
      </c>
      <c r="B114" t="s">
        <v>2504</v>
      </c>
      <c r="C114" t="s">
        <v>683</v>
      </c>
      <c r="D114" t="s">
        <v>684</v>
      </c>
      <c r="E114">
        <v>1730</v>
      </c>
      <c r="F114" t="s">
        <v>35</v>
      </c>
      <c r="G114" t="s">
        <v>685</v>
      </c>
      <c r="H114" t="s">
        <v>659</v>
      </c>
      <c r="I114" t="s">
        <v>660</v>
      </c>
      <c r="J114" t="s">
        <v>661</v>
      </c>
      <c r="L114" s="36" t="str">
        <f t="shared" si="1"/>
        <v>Sint-Martinusscholen Asse Walfergem, Petrus Ascanusplein 1, 1730 ASSE</v>
      </c>
      <c r="M114" t="s">
        <v>378</v>
      </c>
    </row>
    <row r="115" spans="1:13" x14ac:dyDescent="0.3">
      <c r="A115">
        <v>32078</v>
      </c>
      <c r="B115" t="s">
        <v>2504</v>
      </c>
      <c r="C115" t="s">
        <v>2514</v>
      </c>
      <c r="D115" t="s">
        <v>686</v>
      </c>
      <c r="E115">
        <v>1730</v>
      </c>
      <c r="F115" t="s">
        <v>35</v>
      </c>
      <c r="G115" t="s">
        <v>687</v>
      </c>
      <c r="H115" t="s">
        <v>659</v>
      </c>
      <c r="I115" t="s">
        <v>660</v>
      </c>
      <c r="J115" t="s">
        <v>661</v>
      </c>
      <c r="L115" s="36" t="str">
        <f t="shared" si="1"/>
        <v>Sint-Martinusscholen Asse Koensborre, Koensborre 1, 1730 ASSE</v>
      </c>
      <c r="M115" t="s">
        <v>378</v>
      </c>
    </row>
    <row r="116" spans="1:13" x14ac:dyDescent="0.3">
      <c r="A116">
        <v>32086</v>
      </c>
      <c r="B116" t="s">
        <v>2504</v>
      </c>
      <c r="C116" t="s">
        <v>688</v>
      </c>
      <c r="D116" t="s">
        <v>689</v>
      </c>
      <c r="E116">
        <v>1730</v>
      </c>
      <c r="F116" t="s">
        <v>35</v>
      </c>
      <c r="G116" t="s">
        <v>690</v>
      </c>
      <c r="H116" t="s">
        <v>659</v>
      </c>
      <c r="I116" t="s">
        <v>660</v>
      </c>
      <c r="J116" t="s">
        <v>661</v>
      </c>
      <c r="L116" s="36" t="str">
        <f t="shared" si="1"/>
        <v>Sint-Martinusscholen - Middenschool, Parklaan 17, 1730 ASSE</v>
      </c>
      <c r="M116" t="s">
        <v>378</v>
      </c>
    </row>
    <row r="117" spans="1:13" x14ac:dyDescent="0.3">
      <c r="A117">
        <v>32094</v>
      </c>
      <c r="B117" t="s">
        <v>2504</v>
      </c>
      <c r="C117" t="s">
        <v>691</v>
      </c>
      <c r="D117" t="s">
        <v>692</v>
      </c>
      <c r="E117">
        <v>1160</v>
      </c>
      <c r="F117" t="s">
        <v>30</v>
      </c>
      <c r="G117" t="s">
        <v>693</v>
      </c>
      <c r="H117" t="s">
        <v>465</v>
      </c>
      <c r="I117" t="s">
        <v>466</v>
      </c>
      <c r="J117" t="s">
        <v>467</v>
      </c>
      <c r="L117" s="36" t="str">
        <f t="shared" si="1"/>
        <v>Lutgardiscollege, de Wahalaan 11, 1160 OUDERGEM</v>
      </c>
      <c r="M117" t="s">
        <v>378</v>
      </c>
    </row>
    <row r="118" spans="1:13" x14ac:dyDescent="0.3">
      <c r="A118">
        <v>32102</v>
      </c>
      <c r="B118" t="s">
        <v>2504</v>
      </c>
      <c r="C118" t="s">
        <v>694</v>
      </c>
      <c r="D118" t="s">
        <v>2515</v>
      </c>
      <c r="E118">
        <v>3130</v>
      </c>
      <c r="F118" t="s">
        <v>300</v>
      </c>
      <c r="G118" t="s">
        <v>695</v>
      </c>
      <c r="H118" t="s">
        <v>659</v>
      </c>
      <c r="I118" t="s">
        <v>660</v>
      </c>
      <c r="J118" t="s">
        <v>661</v>
      </c>
      <c r="L118" s="36" t="str">
        <f t="shared" si="1"/>
        <v>Sint-Jozefsinstituut - Bovenbouw, Pastoor Pitetlaan 24, 3130 BETEKOM</v>
      </c>
      <c r="M118" t="s">
        <v>378</v>
      </c>
    </row>
    <row r="119" spans="1:13" x14ac:dyDescent="0.3">
      <c r="A119">
        <v>32111</v>
      </c>
      <c r="B119" t="s">
        <v>2504</v>
      </c>
      <c r="C119" t="s">
        <v>696</v>
      </c>
      <c r="D119" t="s">
        <v>697</v>
      </c>
      <c r="E119">
        <v>3130</v>
      </c>
      <c r="F119" t="s">
        <v>300</v>
      </c>
      <c r="G119" t="s">
        <v>698</v>
      </c>
      <c r="H119" t="s">
        <v>659</v>
      </c>
      <c r="I119" t="s">
        <v>660</v>
      </c>
      <c r="J119" t="s">
        <v>661</v>
      </c>
      <c r="L119" s="36" t="str">
        <f t="shared" si="1"/>
        <v>Sint-Jozefsinstituut - Middenschool, Pastoor Pitetlaan 28, 3130 BETEKOM</v>
      </c>
      <c r="M119" t="s">
        <v>378</v>
      </c>
    </row>
    <row r="120" spans="1:13" x14ac:dyDescent="0.3">
      <c r="A120">
        <v>32136</v>
      </c>
      <c r="B120" t="s">
        <v>2504</v>
      </c>
      <c r="C120" t="s">
        <v>699</v>
      </c>
      <c r="D120" t="s">
        <v>700</v>
      </c>
      <c r="E120">
        <v>1020</v>
      </c>
      <c r="F120" t="s">
        <v>17</v>
      </c>
      <c r="G120" t="s">
        <v>701</v>
      </c>
      <c r="H120" t="s">
        <v>465</v>
      </c>
      <c r="I120" t="s">
        <v>466</v>
      </c>
      <c r="J120" t="s">
        <v>467</v>
      </c>
      <c r="L120" s="36" t="str">
        <f t="shared" si="1"/>
        <v>Maria Assumptalyceum ASO-TSO-BSO, Stalkruidlaan 1, 1020 LAKEN</v>
      </c>
      <c r="M120" t="s">
        <v>378</v>
      </c>
    </row>
    <row r="121" spans="1:13" x14ac:dyDescent="0.3">
      <c r="A121">
        <v>32144</v>
      </c>
      <c r="B121" t="s">
        <v>2504</v>
      </c>
      <c r="C121" t="s">
        <v>647</v>
      </c>
      <c r="D121" t="s">
        <v>702</v>
      </c>
      <c r="E121">
        <v>1000</v>
      </c>
      <c r="F121" t="s">
        <v>16</v>
      </c>
      <c r="G121" t="s">
        <v>703</v>
      </c>
      <c r="H121" t="s">
        <v>465</v>
      </c>
      <c r="I121" t="s">
        <v>466</v>
      </c>
      <c r="J121" t="s">
        <v>467</v>
      </c>
      <c r="L121" s="36" t="str">
        <f t="shared" si="1"/>
        <v>Sint-Jan Berchmanscollege, Ursulinenstraat 4, 1000 BRUSSEL</v>
      </c>
      <c r="M121" t="s">
        <v>378</v>
      </c>
    </row>
    <row r="122" spans="1:13" x14ac:dyDescent="0.3">
      <c r="A122">
        <v>32151</v>
      </c>
      <c r="B122" t="s">
        <v>2504</v>
      </c>
      <c r="C122" t="s">
        <v>704</v>
      </c>
      <c r="D122" t="s">
        <v>705</v>
      </c>
      <c r="E122">
        <v>1000</v>
      </c>
      <c r="F122" t="s">
        <v>16</v>
      </c>
      <c r="G122" t="s">
        <v>706</v>
      </c>
      <c r="H122" t="s">
        <v>465</v>
      </c>
      <c r="I122" t="s">
        <v>466</v>
      </c>
      <c r="J122" t="s">
        <v>467</v>
      </c>
      <c r="L122" s="36" t="str">
        <f t="shared" si="1"/>
        <v>Maria-Boodschaplyceum, Moutstraat 22, 1000 BRUSSEL</v>
      </c>
      <c r="M122" t="s">
        <v>378</v>
      </c>
    </row>
    <row r="123" spans="1:13" x14ac:dyDescent="0.3">
      <c r="A123">
        <v>32177</v>
      </c>
      <c r="B123" t="s">
        <v>2504</v>
      </c>
      <c r="C123" t="s">
        <v>707</v>
      </c>
      <c r="D123" t="s">
        <v>708</v>
      </c>
      <c r="E123">
        <v>1020</v>
      </c>
      <c r="F123" t="s">
        <v>17</v>
      </c>
      <c r="G123" t="s">
        <v>709</v>
      </c>
      <c r="H123" t="s">
        <v>465</v>
      </c>
      <c r="I123" t="s">
        <v>466</v>
      </c>
      <c r="J123" t="s">
        <v>467</v>
      </c>
      <c r="L123" s="36" t="str">
        <f t="shared" si="1"/>
        <v>Hoofdstedelijk Atheneum Karel Buls, Bonekruidlaan 88, 1020 LAKEN</v>
      </c>
      <c r="M123" t="s">
        <v>378</v>
      </c>
    </row>
    <row r="124" spans="1:13" x14ac:dyDescent="0.3">
      <c r="A124">
        <v>32185</v>
      </c>
      <c r="B124" t="s">
        <v>2504</v>
      </c>
      <c r="C124" t="s">
        <v>710</v>
      </c>
      <c r="D124" t="s">
        <v>711</v>
      </c>
      <c r="E124">
        <v>1020</v>
      </c>
      <c r="F124" t="s">
        <v>17</v>
      </c>
      <c r="G124" t="s">
        <v>712</v>
      </c>
      <c r="H124" t="s">
        <v>465</v>
      </c>
      <c r="I124" t="s">
        <v>466</v>
      </c>
      <c r="J124" t="s">
        <v>467</v>
      </c>
      <c r="L124" s="36" t="str">
        <f t="shared" si="1"/>
        <v>Regina Pacisinstituut, Magnolialaan 2, 1020 LAKEN</v>
      </c>
      <c r="M124" t="s">
        <v>378</v>
      </c>
    </row>
    <row r="125" spans="1:13" x14ac:dyDescent="0.3">
      <c r="A125">
        <v>32284</v>
      </c>
      <c r="B125" t="s">
        <v>2504</v>
      </c>
      <c r="C125" t="s">
        <v>713</v>
      </c>
      <c r="D125" t="s">
        <v>714</v>
      </c>
      <c r="E125">
        <v>1000</v>
      </c>
      <c r="F125" t="s">
        <v>16</v>
      </c>
      <c r="G125" t="s">
        <v>715</v>
      </c>
      <c r="H125" t="s">
        <v>465</v>
      </c>
      <c r="I125" t="s">
        <v>466</v>
      </c>
      <c r="J125" t="s">
        <v>467</v>
      </c>
      <c r="L125" s="36" t="str">
        <f t="shared" si="1"/>
        <v>Hoofdstedelijk Instituut AnneessensFunck, Groot Eiland 39, 1000 BRUSSEL</v>
      </c>
      <c r="M125" t="s">
        <v>378</v>
      </c>
    </row>
    <row r="126" spans="1:13" x14ac:dyDescent="0.3">
      <c r="A126">
        <v>32342</v>
      </c>
      <c r="B126" t="s">
        <v>2504</v>
      </c>
      <c r="C126" t="s">
        <v>716</v>
      </c>
      <c r="D126" t="s">
        <v>717</v>
      </c>
      <c r="E126">
        <v>1020</v>
      </c>
      <c r="F126" t="s">
        <v>17</v>
      </c>
      <c r="G126" t="s">
        <v>718</v>
      </c>
      <c r="H126" t="s">
        <v>465</v>
      </c>
      <c r="I126" t="s">
        <v>466</v>
      </c>
      <c r="J126" t="s">
        <v>467</v>
      </c>
      <c r="L126" s="36" t="str">
        <f t="shared" si="1"/>
        <v>Jan-van-Ruusbroeckollege, Forumlaan 4, 1020 LAKEN</v>
      </c>
      <c r="M126" t="s">
        <v>378</v>
      </c>
    </row>
    <row r="127" spans="1:13" x14ac:dyDescent="0.3">
      <c r="A127">
        <v>32409</v>
      </c>
      <c r="B127" t="s">
        <v>2504</v>
      </c>
      <c r="C127" t="s">
        <v>647</v>
      </c>
      <c r="D127" t="s">
        <v>358</v>
      </c>
      <c r="E127">
        <v>3290</v>
      </c>
      <c r="F127" t="s">
        <v>96</v>
      </c>
      <c r="G127" t="s">
        <v>719</v>
      </c>
      <c r="H127" t="s">
        <v>659</v>
      </c>
      <c r="I127" t="s">
        <v>660</v>
      </c>
      <c r="J127" t="s">
        <v>661</v>
      </c>
      <c r="L127" s="36" t="str">
        <f t="shared" si="1"/>
        <v>Sint-Jan Berchmanscollege, Peetersstraat 14, 3290 DIEST</v>
      </c>
      <c r="M127" t="s">
        <v>378</v>
      </c>
    </row>
    <row r="128" spans="1:13" x14ac:dyDescent="0.3">
      <c r="A128">
        <v>32417</v>
      </c>
      <c r="B128" t="s">
        <v>2504</v>
      </c>
      <c r="C128" t="s">
        <v>720</v>
      </c>
      <c r="D128" t="s">
        <v>721</v>
      </c>
      <c r="E128">
        <v>3290</v>
      </c>
      <c r="F128" t="s">
        <v>96</v>
      </c>
      <c r="G128" t="s">
        <v>719</v>
      </c>
      <c r="H128" t="s">
        <v>659</v>
      </c>
      <c r="I128" t="s">
        <v>660</v>
      </c>
      <c r="J128" t="s">
        <v>661</v>
      </c>
      <c r="L128" s="36" t="str">
        <f t="shared" si="1"/>
        <v>V.T.I. Mariëndaal, Rozengaard z/n, 3290 DIEST</v>
      </c>
      <c r="M128" t="s">
        <v>378</v>
      </c>
    </row>
    <row r="129" spans="1:13" x14ac:dyDescent="0.3">
      <c r="A129">
        <v>32425</v>
      </c>
      <c r="B129" t="s">
        <v>2504</v>
      </c>
      <c r="C129" t="s">
        <v>722</v>
      </c>
      <c r="D129" t="s">
        <v>723</v>
      </c>
      <c r="E129">
        <v>3290</v>
      </c>
      <c r="F129" t="s">
        <v>96</v>
      </c>
      <c r="G129" t="s">
        <v>719</v>
      </c>
      <c r="H129" t="s">
        <v>659</v>
      </c>
      <c r="I129" t="s">
        <v>660</v>
      </c>
      <c r="J129" t="s">
        <v>661</v>
      </c>
      <c r="L129" s="36" t="str">
        <f t="shared" si="1"/>
        <v>Diocesane Middenschool, Mariëndaalstraat 44, 3290 DIEST</v>
      </c>
      <c r="M129" t="s">
        <v>378</v>
      </c>
    </row>
    <row r="130" spans="1:13" x14ac:dyDescent="0.3">
      <c r="A130">
        <v>32458</v>
      </c>
      <c r="B130" t="s">
        <v>2504</v>
      </c>
      <c r="C130" t="s">
        <v>724</v>
      </c>
      <c r="D130" t="s">
        <v>725</v>
      </c>
      <c r="E130">
        <v>1700</v>
      </c>
      <c r="F130" t="s">
        <v>36</v>
      </c>
      <c r="G130" t="s">
        <v>726</v>
      </c>
      <c r="H130" t="s">
        <v>659</v>
      </c>
      <c r="I130" t="s">
        <v>660</v>
      </c>
      <c r="J130" t="s">
        <v>661</v>
      </c>
      <c r="L130" s="36" t="str">
        <f t="shared" si="1"/>
        <v>Regina-Caelilyceum, Rozenlaan 45, 1700 DILBEEK</v>
      </c>
      <c r="M130" t="s">
        <v>378</v>
      </c>
    </row>
    <row r="131" spans="1:13" x14ac:dyDescent="0.3">
      <c r="A131">
        <v>32524</v>
      </c>
      <c r="B131" t="s">
        <v>2504</v>
      </c>
      <c r="C131" t="s">
        <v>727</v>
      </c>
      <c r="D131" t="s">
        <v>728</v>
      </c>
      <c r="E131">
        <v>3150</v>
      </c>
      <c r="F131" t="s">
        <v>287</v>
      </c>
      <c r="G131" t="s">
        <v>729</v>
      </c>
      <c r="H131" t="s">
        <v>659</v>
      </c>
      <c r="I131" t="s">
        <v>660</v>
      </c>
      <c r="J131" t="s">
        <v>661</v>
      </c>
      <c r="L131" s="36" t="str">
        <f t="shared" ref="L131:L194" si="2">IF(A131="","",C131&amp;", "&amp;D131&amp;", "&amp;E131&amp;" "&amp;F131)</f>
        <v>Don Bosco-instituut TSO/BSO, Stationsstraat 89, 3150 HAACHT</v>
      </c>
      <c r="M131" t="s">
        <v>378</v>
      </c>
    </row>
    <row r="132" spans="1:13" x14ac:dyDescent="0.3">
      <c r="A132">
        <v>32532</v>
      </c>
      <c r="B132" t="s">
        <v>2504</v>
      </c>
      <c r="C132" t="s">
        <v>730</v>
      </c>
      <c r="D132" t="s">
        <v>728</v>
      </c>
      <c r="E132">
        <v>3150</v>
      </c>
      <c r="F132" t="s">
        <v>287</v>
      </c>
      <c r="G132" t="s">
        <v>731</v>
      </c>
      <c r="H132" t="s">
        <v>659</v>
      </c>
      <c r="I132" t="s">
        <v>660</v>
      </c>
      <c r="J132" t="s">
        <v>661</v>
      </c>
      <c r="L132" s="36" t="str">
        <f t="shared" si="2"/>
        <v>Don Bosco-instituut ASO, Stationsstraat 89, 3150 HAACHT</v>
      </c>
      <c r="M132" t="s">
        <v>378</v>
      </c>
    </row>
    <row r="133" spans="1:13" x14ac:dyDescent="0.3">
      <c r="A133">
        <v>32541</v>
      </c>
      <c r="B133" t="s">
        <v>2504</v>
      </c>
      <c r="C133" t="s">
        <v>732</v>
      </c>
      <c r="D133" t="s">
        <v>733</v>
      </c>
      <c r="E133">
        <v>3150</v>
      </c>
      <c r="F133" t="s">
        <v>287</v>
      </c>
      <c r="G133" t="s">
        <v>734</v>
      </c>
      <c r="H133" t="s">
        <v>659</v>
      </c>
      <c r="I133" t="s">
        <v>660</v>
      </c>
      <c r="J133" t="s">
        <v>661</v>
      </c>
      <c r="L133" s="36" t="str">
        <f t="shared" si="2"/>
        <v>Middenschool Don Bosco, Stationsstraat 91, 3150 HAACHT</v>
      </c>
      <c r="M133" t="s">
        <v>378</v>
      </c>
    </row>
    <row r="134" spans="1:13" x14ac:dyDescent="0.3">
      <c r="A134">
        <v>32557</v>
      </c>
      <c r="B134" t="s">
        <v>2504</v>
      </c>
      <c r="C134" t="s">
        <v>735</v>
      </c>
      <c r="D134" t="s">
        <v>736</v>
      </c>
      <c r="E134">
        <v>3001</v>
      </c>
      <c r="F134" t="s">
        <v>89</v>
      </c>
      <c r="G134" t="s">
        <v>737</v>
      </c>
      <c r="H134" t="s">
        <v>659</v>
      </c>
      <c r="I134" t="s">
        <v>660</v>
      </c>
      <c r="J134" t="s">
        <v>661</v>
      </c>
      <c r="L134" s="36" t="str">
        <f t="shared" si="2"/>
        <v>Sint-Albertuscollege - Haasrode, Geldenaaksebaan 277, 3001 HEVERLEE</v>
      </c>
      <c r="M134" t="s">
        <v>378</v>
      </c>
    </row>
    <row r="135" spans="1:13" x14ac:dyDescent="0.3">
      <c r="A135">
        <v>32573</v>
      </c>
      <c r="B135" t="s">
        <v>2504</v>
      </c>
      <c r="C135" t="s">
        <v>738</v>
      </c>
      <c r="D135" t="s">
        <v>739</v>
      </c>
      <c r="E135">
        <v>1500</v>
      </c>
      <c r="F135" t="s">
        <v>33</v>
      </c>
      <c r="G135" t="s">
        <v>740</v>
      </c>
      <c r="H135" t="s">
        <v>659</v>
      </c>
      <c r="I135" t="s">
        <v>660</v>
      </c>
      <c r="J135" t="s">
        <v>661</v>
      </c>
      <c r="L135" s="36" t="str">
        <f t="shared" si="2"/>
        <v>Heilig-Hart&amp;College 3, Parklaan 7, 1500 HALLE</v>
      </c>
      <c r="M135" t="s">
        <v>378</v>
      </c>
    </row>
    <row r="136" spans="1:13" x14ac:dyDescent="0.3">
      <c r="A136">
        <v>32607</v>
      </c>
      <c r="B136" t="s">
        <v>2504</v>
      </c>
      <c r="C136" t="s">
        <v>528</v>
      </c>
      <c r="D136" t="s">
        <v>215</v>
      </c>
      <c r="E136">
        <v>1500</v>
      </c>
      <c r="F136" t="s">
        <v>33</v>
      </c>
      <c r="G136" t="s">
        <v>741</v>
      </c>
      <c r="H136" t="s">
        <v>659</v>
      </c>
      <c r="I136" t="s">
        <v>660</v>
      </c>
      <c r="J136" t="s">
        <v>661</v>
      </c>
      <c r="L136" s="36" t="str">
        <f t="shared" si="2"/>
        <v>Don Bosco Technisch Instituut, Lenniksesteenweg 2, 1500 HALLE</v>
      </c>
      <c r="M136" t="s">
        <v>378</v>
      </c>
    </row>
    <row r="137" spans="1:13" x14ac:dyDescent="0.3">
      <c r="A137">
        <v>32623</v>
      </c>
      <c r="B137" t="s">
        <v>2504</v>
      </c>
      <c r="C137" t="s">
        <v>742</v>
      </c>
      <c r="D137" t="s">
        <v>739</v>
      </c>
      <c r="E137">
        <v>1500</v>
      </c>
      <c r="F137" t="s">
        <v>33</v>
      </c>
      <c r="G137" t="s">
        <v>740</v>
      </c>
      <c r="H137" t="s">
        <v>659</v>
      </c>
      <c r="I137" t="s">
        <v>660</v>
      </c>
      <c r="J137" t="s">
        <v>661</v>
      </c>
      <c r="L137" s="36" t="str">
        <f t="shared" si="2"/>
        <v>Heilig-Hart&amp;College 2, Parklaan 7, 1500 HALLE</v>
      </c>
      <c r="M137" t="s">
        <v>378</v>
      </c>
    </row>
    <row r="138" spans="1:13" x14ac:dyDescent="0.3">
      <c r="A138">
        <v>32631</v>
      </c>
      <c r="B138" t="s">
        <v>2504</v>
      </c>
      <c r="C138" t="s">
        <v>743</v>
      </c>
      <c r="D138" t="s">
        <v>739</v>
      </c>
      <c r="E138">
        <v>1500</v>
      </c>
      <c r="F138" t="s">
        <v>33</v>
      </c>
      <c r="G138" t="s">
        <v>740</v>
      </c>
      <c r="H138" t="s">
        <v>659</v>
      </c>
      <c r="I138" t="s">
        <v>660</v>
      </c>
      <c r="J138" t="s">
        <v>661</v>
      </c>
      <c r="L138" s="36" t="str">
        <f t="shared" si="2"/>
        <v>Heilig-Hart&amp;College 1, Parklaan 7, 1500 HALLE</v>
      </c>
      <c r="M138" t="s">
        <v>378</v>
      </c>
    </row>
    <row r="139" spans="1:13" x14ac:dyDescent="0.3">
      <c r="A139">
        <v>32664</v>
      </c>
      <c r="B139" t="s">
        <v>2504</v>
      </c>
      <c r="C139" t="s">
        <v>744</v>
      </c>
      <c r="D139" t="s">
        <v>294</v>
      </c>
      <c r="E139">
        <v>3001</v>
      </c>
      <c r="F139" t="s">
        <v>89</v>
      </c>
      <c r="G139" t="s">
        <v>745</v>
      </c>
      <c r="H139" t="s">
        <v>659</v>
      </c>
      <c r="I139" t="s">
        <v>660</v>
      </c>
      <c r="J139" t="s">
        <v>661</v>
      </c>
      <c r="L139" s="36" t="str">
        <f t="shared" si="2"/>
        <v>Pedagogische Humaniora H. Hartinstituut, Naamsesteenweg 355, 3001 HEVERLEE</v>
      </c>
      <c r="M139" t="s">
        <v>378</v>
      </c>
    </row>
    <row r="140" spans="1:13" x14ac:dyDescent="0.3">
      <c r="A140">
        <v>32672</v>
      </c>
      <c r="B140" t="s">
        <v>2504</v>
      </c>
      <c r="C140" t="s">
        <v>746</v>
      </c>
      <c r="D140" t="s">
        <v>294</v>
      </c>
      <c r="E140">
        <v>3001</v>
      </c>
      <c r="F140" t="s">
        <v>89</v>
      </c>
      <c r="G140" t="s">
        <v>745</v>
      </c>
      <c r="H140" t="s">
        <v>659</v>
      </c>
      <c r="I140" t="s">
        <v>660</v>
      </c>
      <c r="J140" t="s">
        <v>661</v>
      </c>
      <c r="L140" s="36" t="str">
        <f t="shared" si="2"/>
        <v>Heilig Hartinstituut - Technisch Onderw., Naamsesteenweg 355, 3001 HEVERLEE</v>
      </c>
      <c r="M140" t="s">
        <v>378</v>
      </c>
    </row>
    <row r="141" spans="1:13" x14ac:dyDescent="0.3">
      <c r="A141">
        <v>32722</v>
      </c>
      <c r="B141" t="s">
        <v>2504</v>
      </c>
      <c r="C141" t="s">
        <v>747</v>
      </c>
      <c r="D141" t="s">
        <v>294</v>
      </c>
      <c r="E141">
        <v>3001</v>
      </c>
      <c r="F141" t="s">
        <v>89</v>
      </c>
      <c r="G141" t="s">
        <v>745</v>
      </c>
      <c r="H141" t="s">
        <v>659</v>
      </c>
      <c r="I141" t="s">
        <v>660</v>
      </c>
      <c r="J141" t="s">
        <v>661</v>
      </c>
      <c r="L141" s="36" t="str">
        <f t="shared" si="2"/>
        <v>Heilig Hartinstituut Lyceum, Naamsesteenweg 355, 3001 HEVERLEE</v>
      </c>
      <c r="M141" t="s">
        <v>378</v>
      </c>
    </row>
    <row r="142" spans="1:13" x14ac:dyDescent="0.3">
      <c r="A142">
        <v>32797</v>
      </c>
      <c r="B142" t="s">
        <v>2504</v>
      </c>
      <c r="C142" t="s">
        <v>748</v>
      </c>
      <c r="D142" t="s">
        <v>212</v>
      </c>
      <c r="E142">
        <v>1090</v>
      </c>
      <c r="F142" t="s">
        <v>211</v>
      </c>
      <c r="G142" t="s">
        <v>749</v>
      </c>
      <c r="H142" t="s">
        <v>465</v>
      </c>
      <c r="I142" t="s">
        <v>466</v>
      </c>
      <c r="J142" t="s">
        <v>467</v>
      </c>
      <c r="L142" s="36" t="str">
        <f t="shared" si="2"/>
        <v>Sint-Pieterscollege, Léon Theodorstraat 167, 1090 JETTE</v>
      </c>
      <c r="M142" t="s">
        <v>378</v>
      </c>
    </row>
    <row r="143" spans="1:13" x14ac:dyDescent="0.3">
      <c r="A143">
        <v>32813</v>
      </c>
      <c r="B143" t="s">
        <v>2504</v>
      </c>
      <c r="C143" t="s">
        <v>750</v>
      </c>
      <c r="D143" t="s">
        <v>751</v>
      </c>
      <c r="E143">
        <v>1880</v>
      </c>
      <c r="F143" t="s">
        <v>291</v>
      </c>
      <c r="G143" t="s">
        <v>752</v>
      </c>
      <c r="H143" t="s">
        <v>659</v>
      </c>
      <c r="I143" t="s">
        <v>660</v>
      </c>
      <c r="J143" t="s">
        <v>661</v>
      </c>
      <c r="L143" s="36" t="str">
        <f t="shared" si="2"/>
        <v>KOBOS Secundair II, Veldstraat 11, 1880 KAPELLE-OP-DEN-BOS</v>
      </c>
      <c r="M143" t="s">
        <v>378</v>
      </c>
    </row>
    <row r="144" spans="1:13" x14ac:dyDescent="0.3">
      <c r="A144">
        <v>32821</v>
      </c>
      <c r="B144" t="s">
        <v>2504</v>
      </c>
      <c r="C144" t="s">
        <v>753</v>
      </c>
      <c r="D144" t="s">
        <v>751</v>
      </c>
      <c r="E144">
        <v>1880</v>
      </c>
      <c r="F144" t="s">
        <v>291</v>
      </c>
      <c r="G144" t="s">
        <v>754</v>
      </c>
      <c r="H144" t="s">
        <v>659</v>
      </c>
      <c r="I144" t="s">
        <v>660</v>
      </c>
      <c r="J144" t="s">
        <v>661</v>
      </c>
      <c r="L144" s="36" t="str">
        <f t="shared" si="2"/>
        <v>KOBOS Secundair III, Veldstraat 11, 1880 KAPELLE-OP-DEN-BOS</v>
      </c>
      <c r="M144" t="s">
        <v>378</v>
      </c>
    </row>
    <row r="145" spans="1:13" x14ac:dyDescent="0.3">
      <c r="A145">
        <v>32839</v>
      </c>
      <c r="B145" t="s">
        <v>2504</v>
      </c>
      <c r="C145" t="s">
        <v>755</v>
      </c>
      <c r="D145" t="s">
        <v>756</v>
      </c>
      <c r="E145">
        <v>3140</v>
      </c>
      <c r="F145" t="s">
        <v>87</v>
      </c>
      <c r="G145" t="s">
        <v>757</v>
      </c>
      <c r="H145" t="s">
        <v>659</v>
      </c>
      <c r="I145" t="s">
        <v>660</v>
      </c>
      <c r="J145" t="s">
        <v>661</v>
      </c>
      <c r="L145" s="36" t="str">
        <f t="shared" si="2"/>
        <v>Sint-Michielsinstituut, Tremelobaan 4, 3140 KEERBERGEN</v>
      </c>
      <c r="M145" t="s">
        <v>378</v>
      </c>
    </row>
    <row r="146" spans="1:13" x14ac:dyDescent="0.3">
      <c r="A146">
        <v>32847</v>
      </c>
      <c r="B146" t="s">
        <v>2504</v>
      </c>
      <c r="C146" t="s">
        <v>758</v>
      </c>
      <c r="D146" t="s">
        <v>759</v>
      </c>
      <c r="E146">
        <v>3140</v>
      </c>
      <c r="F146" t="s">
        <v>87</v>
      </c>
      <c r="G146" t="s">
        <v>760</v>
      </c>
      <c r="H146" t="s">
        <v>414</v>
      </c>
      <c r="I146" t="s">
        <v>415</v>
      </c>
      <c r="J146" t="s">
        <v>416</v>
      </c>
      <c r="L146" s="36" t="str">
        <f t="shared" si="2"/>
        <v>GO! technisch atheneum Keerbergen, Molenstraat 2, 3140 KEERBERGEN</v>
      </c>
      <c r="M146" t="s">
        <v>378</v>
      </c>
    </row>
    <row r="147" spans="1:13" x14ac:dyDescent="0.3">
      <c r="A147">
        <v>32854</v>
      </c>
      <c r="B147" t="s">
        <v>2504</v>
      </c>
      <c r="C147" t="s">
        <v>761</v>
      </c>
      <c r="D147" t="s">
        <v>762</v>
      </c>
      <c r="E147">
        <v>3010</v>
      </c>
      <c r="F147" t="s">
        <v>93</v>
      </c>
      <c r="G147" t="s">
        <v>763</v>
      </c>
      <c r="H147" t="s">
        <v>659</v>
      </c>
      <c r="I147" t="s">
        <v>660</v>
      </c>
      <c r="J147" t="s">
        <v>661</v>
      </c>
      <c r="L147" s="36" t="str">
        <f t="shared" si="2"/>
        <v>Heilig Hartinstituut Kessel-Lo, Jozef Pierrestraat 56, 3010 KESSEL-LO</v>
      </c>
      <c r="M147" t="s">
        <v>378</v>
      </c>
    </row>
    <row r="148" spans="1:13" x14ac:dyDescent="0.3">
      <c r="A148">
        <v>32871</v>
      </c>
      <c r="B148" t="s">
        <v>2504</v>
      </c>
      <c r="C148" t="s">
        <v>764</v>
      </c>
      <c r="D148" t="s">
        <v>765</v>
      </c>
      <c r="E148">
        <v>1502</v>
      </c>
      <c r="F148" t="s">
        <v>216</v>
      </c>
      <c r="G148" t="s">
        <v>766</v>
      </c>
      <c r="H148" t="s">
        <v>659</v>
      </c>
      <c r="I148" t="s">
        <v>660</v>
      </c>
      <c r="J148" t="s">
        <v>661</v>
      </c>
      <c r="L148" s="36" t="str">
        <f t="shared" si="2"/>
        <v>Sancta Mariainstituut, Heerweg 77, 1502 LEMBEEK</v>
      </c>
      <c r="M148" t="s">
        <v>378</v>
      </c>
    </row>
    <row r="149" spans="1:13" x14ac:dyDescent="0.3">
      <c r="A149">
        <v>32904</v>
      </c>
      <c r="B149" t="s">
        <v>2504</v>
      </c>
      <c r="C149" t="s">
        <v>767</v>
      </c>
      <c r="D149" t="s">
        <v>768</v>
      </c>
      <c r="E149">
        <v>3000</v>
      </c>
      <c r="F149" t="s">
        <v>88</v>
      </c>
      <c r="G149" t="s">
        <v>769</v>
      </c>
      <c r="H149" t="s">
        <v>659</v>
      </c>
      <c r="I149" t="s">
        <v>660</v>
      </c>
      <c r="J149" t="s">
        <v>661</v>
      </c>
      <c r="L149" s="36" t="str">
        <f t="shared" si="2"/>
        <v>Miniemeninstituut, Diestsestraat 163, 3000 LEUVEN</v>
      </c>
      <c r="M149" t="s">
        <v>378</v>
      </c>
    </row>
    <row r="150" spans="1:13" x14ac:dyDescent="0.3">
      <c r="A150">
        <v>32921</v>
      </c>
      <c r="B150" t="s">
        <v>2504</v>
      </c>
      <c r="C150" t="s">
        <v>770</v>
      </c>
      <c r="D150" t="s">
        <v>771</v>
      </c>
      <c r="E150">
        <v>3000</v>
      </c>
      <c r="F150" t="s">
        <v>88</v>
      </c>
      <c r="G150" t="s">
        <v>772</v>
      </c>
      <c r="H150" t="s">
        <v>659</v>
      </c>
      <c r="I150" t="s">
        <v>660</v>
      </c>
      <c r="J150" t="s">
        <v>661</v>
      </c>
      <c r="L150" s="36" t="str">
        <f t="shared" si="2"/>
        <v>Vrije Technische School Leuven, Dekenstraat 3, 3000 LEUVEN</v>
      </c>
      <c r="M150" t="s">
        <v>378</v>
      </c>
    </row>
    <row r="151" spans="1:13" x14ac:dyDescent="0.3">
      <c r="A151">
        <v>32938</v>
      </c>
      <c r="B151" t="s">
        <v>2504</v>
      </c>
      <c r="C151" t="s">
        <v>773</v>
      </c>
      <c r="D151" t="s">
        <v>774</v>
      </c>
      <c r="E151">
        <v>3000</v>
      </c>
      <c r="F151" t="s">
        <v>88</v>
      </c>
      <c r="G151" t="s">
        <v>775</v>
      </c>
      <c r="H151" t="s">
        <v>659</v>
      </c>
      <c r="I151" t="s">
        <v>660</v>
      </c>
      <c r="J151" t="s">
        <v>661</v>
      </c>
      <c r="L151" s="36" t="str">
        <f t="shared" si="2"/>
        <v>De Wijnpers - Provinciaal onderw. Leuven, Mechelsevest 72, 3000 LEUVEN</v>
      </c>
      <c r="M151" t="s">
        <v>378</v>
      </c>
    </row>
    <row r="152" spans="1:13" x14ac:dyDescent="0.3">
      <c r="A152">
        <v>32946</v>
      </c>
      <c r="B152" t="s">
        <v>2504</v>
      </c>
      <c r="C152" t="s">
        <v>2516</v>
      </c>
      <c r="D152" t="s">
        <v>776</v>
      </c>
      <c r="E152">
        <v>3000</v>
      </c>
      <c r="F152" t="s">
        <v>88</v>
      </c>
      <c r="G152" t="s">
        <v>777</v>
      </c>
      <c r="H152" t="s">
        <v>659</v>
      </c>
      <c r="I152" t="s">
        <v>660</v>
      </c>
      <c r="J152" t="s">
        <v>661</v>
      </c>
      <c r="L152" s="36" t="str">
        <f t="shared" si="2"/>
        <v>Stfran., Herestraat 49, 3000 LEUVEN</v>
      </c>
      <c r="M152" t="s">
        <v>378</v>
      </c>
    </row>
    <row r="153" spans="1:13" x14ac:dyDescent="0.3">
      <c r="A153">
        <v>32987</v>
      </c>
      <c r="B153" t="s">
        <v>2504</v>
      </c>
      <c r="C153" t="s">
        <v>748</v>
      </c>
      <c r="D153" t="s">
        <v>778</v>
      </c>
      <c r="E153">
        <v>3000</v>
      </c>
      <c r="F153" t="s">
        <v>88</v>
      </c>
      <c r="G153" t="s">
        <v>779</v>
      </c>
      <c r="H153" t="s">
        <v>659</v>
      </c>
      <c r="I153" t="s">
        <v>660</v>
      </c>
      <c r="J153" t="s">
        <v>661</v>
      </c>
      <c r="L153" s="36" t="str">
        <f t="shared" si="2"/>
        <v>Sint-Pieterscollege, Minderbroedersstraat 13, 3000 LEUVEN</v>
      </c>
      <c r="M153" t="s">
        <v>378</v>
      </c>
    </row>
    <row r="154" spans="1:13" x14ac:dyDescent="0.3">
      <c r="A154">
        <v>32995</v>
      </c>
      <c r="B154" t="s">
        <v>2504</v>
      </c>
      <c r="C154" t="s">
        <v>780</v>
      </c>
      <c r="D154" t="s">
        <v>781</v>
      </c>
      <c r="E154">
        <v>3000</v>
      </c>
      <c r="F154" t="s">
        <v>88</v>
      </c>
      <c r="G154" t="s">
        <v>782</v>
      </c>
      <c r="H154" t="s">
        <v>659</v>
      </c>
      <c r="I154" t="s">
        <v>660</v>
      </c>
      <c r="J154" t="s">
        <v>661</v>
      </c>
      <c r="L154" s="36" t="str">
        <f t="shared" si="2"/>
        <v>Heilige-Drievuldigheidscollege, Oude Markt 28, 3000 LEUVEN</v>
      </c>
      <c r="M154" t="s">
        <v>378</v>
      </c>
    </row>
    <row r="155" spans="1:13" x14ac:dyDescent="0.3">
      <c r="A155">
        <v>33076</v>
      </c>
      <c r="B155" t="s">
        <v>2504</v>
      </c>
      <c r="C155" t="s">
        <v>783</v>
      </c>
      <c r="D155" t="s">
        <v>771</v>
      </c>
      <c r="E155">
        <v>3000</v>
      </c>
      <c r="F155" t="s">
        <v>88</v>
      </c>
      <c r="G155" t="s">
        <v>784</v>
      </c>
      <c r="H155" t="s">
        <v>659</v>
      </c>
      <c r="I155" t="s">
        <v>660</v>
      </c>
      <c r="J155" t="s">
        <v>661</v>
      </c>
      <c r="L155" s="36" t="str">
        <f t="shared" si="2"/>
        <v>Vrije Middenschool Leuven, Dekenstraat 3, 3000 LEUVEN</v>
      </c>
      <c r="M155" t="s">
        <v>378</v>
      </c>
    </row>
    <row r="156" spans="1:13" x14ac:dyDescent="0.3">
      <c r="A156">
        <v>33134</v>
      </c>
      <c r="B156" t="s">
        <v>2504</v>
      </c>
      <c r="C156" t="s">
        <v>785</v>
      </c>
      <c r="D156" t="s">
        <v>786</v>
      </c>
      <c r="E156">
        <v>1840</v>
      </c>
      <c r="F156" t="s">
        <v>290</v>
      </c>
      <c r="G156" t="s">
        <v>787</v>
      </c>
      <c r="H156" t="s">
        <v>659</v>
      </c>
      <c r="I156" t="s">
        <v>660</v>
      </c>
      <c r="J156" t="s">
        <v>661</v>
      </c>
      <c r="L156" s="36" t="str">
        <f t="shared" si="2"/>
        <v>Virgo Sapiensinstituut, Heldenplein 6, 1840 LONDERZEEL</v>
      </c>
      <c r="M156" t="s">
        <v>378</v>
      </c>
    </row>
    <row r="157" spans="1:13" x14ac:dyDescent="0.3">
      <c r="A157">
        <v>33142</v>
      </c>
      <c r="B157" t="s">
        <v>2504</v>
      </c>
      <c r="C157" t="s">
        <v>495</v>
      </c>
      <c r="D157" t="s">
        <v>788</v>
      </c>
      <c r="E157">
        <v>1840</v>
      </c>
      <c r="F157" t="s">
        <v>290</v>
      </c>
      <c r="G157" t="s">
        <v>789</v>
      </c>
      <c r="H157" t="s">
        <v>659</v>
      </c>
      <c r="I157" t="s">
        <v>660</v>
      </c>
      <c r="J157" t="s">
        <v>661</v>
      </c>
      <c r="L157" s="36" t="str">
        <f t="shared" si="2"/>
        <v>Gemeentelijk Technisch Instituut, Daalkouter 30, 1840 LONDERZEEL</v>
      </c>
      <c r="M157" t="s">
        <v>378</v>
      </c>
    </row>
    <row r="158" spans="1:13" x14ac:dyDescent="0.3">
      <c r="A158">
        <v>33183</v>
      </c>
      <c r="B158" t="s">
        <v>2504</v>
      </c>
      <c r="C158" t="s">
        <v>790</v>
      </c>
      <c r="D158" t="s">
        <v>791</v>
      </c>
      <c r="E158">
        <v>1831</v>
      </c>
      <c r="F158" t="s">
        <v>228</v>
      </c>
      <c r="G158" t="s">
        <v>792</v>
      </c>
      <c r="H158" t="s">
        <v>465</v>
      </c>
      <c r="I158" t="s">
        <v>466</v>
      </c>
      <c r="J158" t="s">
        <v>467</v>
      </c>
      <c r="L158" s="36" t="str">
        <f t="shared" si="2"/>
        <v>Gemeentelijk Instituut voor Sec. Onderw., Watermolenstraat 33, 1831 DIEGEM</v>
      </c>
      <c r="M158" t="s">
        <v>378</v>
      </c>
    </row>
    <row r="159" spans="1:13" x14ac:dyDescent="0.3">
      <c r="A159">
        <v>33209</v>
      </c>
      <c r="B159" t="s">
        <v>2504</v>
      </c>
      <c r="C159" t="s">
        <v>793</v>
      </c>
      <c r="D159" t="s">
        <v>794</v>
      </c>
      <c r="E159">
        <v>1785</v>
      </c>
      <c r="F159" t="s">
        <v>227</v>
      </c>
      <c r="G159" t="s">
        <v>795</v>
      </c>
      <c r="H159" t="s">
        <v>659</v>
      </c>
      <c r="I159" t="s">
        <v>660</v>
      </c>
      <c r="J159" t="s">
        <v>661</v>
      </c>
      <c r="L159" s="36" t="str">
        <f t="shared" si="2"/>
        <v>Sint-Donatusinstituut, Marktstraat 1, 1785 MERCHTEM</v>
      </c>
      <c r="M159" t="s">
        <v>378</v>
      </c>
    </row>
    <row r="160" spans="1:13" x14ac:dyDescent="0.3">
      <c r="A160">
        <v>33217</v>
      </c>
      <c r="B160" t="s">
        <v>2504</v>
      </c>
      <c r="C160" t="s">
        <v>796</v>
      </c>
      <c r="D160" t="s">
        <v>797</v>
      </c>
      <c r="E160">
        <v>1785</v>
      </c>
      <c r="F160" t="s">
        <v>227</v>
      </c>
      <c r="G160" t="s">
        <v>798</v>
      </c>
      <c r="H160" t="s">
        <v>659</v>
      </c>
      <c r="I160" t="s">
        <v>660</v>
      </c>
      <c r="J160" t="s">
        <v>661</v>
      </c>
      <c r="L160" s="36" t="str">
        <f t="shared" si="2"/>
        <v>Gemeentelijke Technische &amp; Beroepsschool, Stationsstraat 55, 1785 MERCHTEM</v>
      </c>
      <c r="M160" t="s">
        <v>378</v>
      </c>
    </row>
    <row r="161" spans="1:13" x14ac:dyDescent="0.3">
      <c r="A161">
        <v>33225</v>
      </c>
      <c r="B161" t="s">
        <v>2504</v>
      </c>
      <c r="C161" t="s">
        <v>799</v>
      </c>
      <c r="D161" t="s">
        <v>800</v>
      </c>
      <c r="E161">
        <v>1785</v>
      </c>
      <c r="F161" t="s">
        <v>227</v>
      </c>
      <c r="G161" t="s">
        <v>801</v>
      </c>
      <c r="H161" t="s">
        <v>659</v>
      </c>
      <c r="I161" t="s">
        <v>660</v>
      </c>
      <c r="J161" t="s">
        <v>661</v>
      </c>
      <c r="L161" s="36" t="str">
        <f t="shared" si="2"/>
        <v>Gemeentelijke Technische Tuinbouwschool, Molenbaan 54, 1785 MERCHTEM</v>
      </c>
      <c r="M161" t="s">
        <v>378</v>
      </c>
    </row>
    <row r="162" spans="1:13" x14ac:dyDescent="0.3">
      <c r="A162">
        <v>33241</v>
      </c>
      <c r="B162" t="s">
        <v>2504</v>
      </c>
      <c r="C162" t="s">
        <v>802</v>
      </c>
      <c r="D162" t="s">
        <v>803</v>
      </c>
      <c r="E162">
        <v>1785</v>
      </c>
      <c r="F162" t="s">
        <v>227</v>
      </c>
      <c r="G162" t="s">
        <v>804</v>
      </c>
      <c r="H162" t="s">
        <v>659</v>
      </c>
      <c r="I162" t="s">
        <v>660</v>
      </c>
      <c r="J162" t="s">
        <v>661</v>
      </c>
      <c r="L162" s="36" t="str">
        <f t="shared" si="2"/>
        <v>Sint-Donatusinstituut - Middenschool, Dendermondestraat 26, 1785 MERCHTEM</v>
      </c>
      <c r="M162" t="s">
        <v>378</v>
      </c>
    </row>
    <row r="163" spans="1:13" x14ac:dyDescent="0.3">
      <c r="A163">
        <v>33258</v>
      </c>
      <c r="B163" t="s">
        <v>2504</v>
      </c>
      <c r="C163" t="s">
        <v>805</v>
      </c>
      <c r="D163" t="s">
        <v>806</v>
      </c>
      <c r="E163">
        <v>1080</v>
      </c>
      <c r="F163" t="s">
        <v>22</v>
      </c>
      <c r="G163" t="s">
        <v>807</v>
      </c>
      <c r="H163" t="s">
        <v>465</v>
      </c>
      <c r="I163" t="s">
        <v>466</v>
      </c>
      <c r="J163" t="s">
        <v>467</v>
      </c>
      <c r="L163" s="36" t="str">
        <f t="shared" si="2"/>
        <v>Imelda-Instituut, Picardstraat 170, 1080 SINT-JANS-MOLENBEEK</v>
      </c>
      <c r="M163" t="s">
        <v>378</v>
      </c>
    </row>
    <row r="164" spans="1:13" x14ac:dyDescent="0.3">
      <c r="A164">
        <v>33291</v>
      </c>
      <c r="B164" t="s">
        <v>2504</v>
      </c>
      <c r="C164" t="s">
        <v>808</v>
      </c>
      <c r="D164" t="s">
        <v>809</v>
      </c>
      <c r="E164">
        <v>1745</v>
      </c>
      <c r="F164" t="s">
        <v>41</v>
      </c>
      <c r="G164" t="s">
        <v>810</v>
      </c>
      <c r="H164" t="s">
        <v>659</v>
      </c>
      <c r="I164" t="s">
        <v>660</v>
      </c>
      <c r="J164" t="s">
        <v>661</v>
      </c>
      <c r="L164" s="36" t="str">
        <f t="shared" si="2"/>
        <v>Vrij Katholiek Onderwijs Opwijk, Karenveldstraat 23, 1745 OPWIJK</v>
      </c>
      <c r="M164" t="s">
        <v>378</v>
      </c>
    </row>
    <row r="165" spans="1:13" x14ac:dyDescent="0.3">
      <c r="A165">
        <v>33308</v>
      </c>
      <c r="B165" t="s">
        <v>2504</v>
      </c>
      <c r="C165" t="s">
        <v>811</v>
      </c>
      <c r="D165" t="s">
        <v>809</v>
      </c>
      <c r="E165">
        <v>1745</v>
      </c>
      <c r="F165" t="s">
        <v>41</v>
      </c>
      <c r="G165" t="s">
        <v>812</v>
      </c>
      <c r="H165" t="s">
        <v>659</v>
      </c>
      <c r="I165" t="s">
        <v>660</v>
      </c>
      <c r="J165" t="s">
        <v>661</v>
      </c>
      <c r="L165" s="36" t="str">
        <f t="shared" si="2"/>
        <v>Vrij Kath. Ond. Opwijk - Middenschool, Karenveldstraat 23, 1745 OPWIJK</v>
      </c>
      <c r="M165" t="s">
        <v>378</v>
      </c>
    </row>
    <row r="166" spans="1:13" x14ac:dyDescent="0.3">
      <c r="A166">
        <v>33316</v>
      </c>
      <c r="B166" t="s">
        <v>2504</v>
      </c>
      <c r="C166" t="s">
        <v>813</v>
      </c>
      <c r="D166" t="s">
        <v>814</v>
      </c>
      <c r="E166">
        <v>3090</v>
      </c>
      <c r="F166" t="s">
        <v>42</v>
      </c>
      <c r="G166" t="s">
        <v>815</v>
      </c>
      <c r="H166" t="s">
        <v>465</v>
      </c>
      <c r="I166" t="s">
        <v>466</v>
      </c>
      <c r="J166" t="s">
        <v>467</v>
      </c>
      <c r="L166" s="36" t="str">
        <f t="shared" si="2"/>
        <v>Gemeentelijk Instituut voor Techn. Ond., Stationsplein 4, 3090 OVERIJSE</v>
      </c>
      <c r="M166" t="s">
        <v>378</v>
      </c>
    </row>
    <row r="167" spans="1:13" x14ac:dyDescent="0.3">
      <c r="A167">
        <v>33341</v>
      </c>
      <c r="B167" t="s">
        <v>2504</v>
      </c>
      <c r="C167" t="s">
        <v>816</v>
      </c>
      <c r="D167" t="s">
        <v>817</v>
      </c>
      <c r="E167">
        <v>3110</v>
      </c>
      <c r="F167" t="s">
        <v>297</v>
      </c>
      <c r="G167" t="s">
        <v>818</v>
      </c>
      <c r="H167" t="s">
        <v>659</v>
      </c>
      <c r="I167" t="s">
        <v>660</v>
      </c>
      <c r="J167" t="s">
        <v>661</v>
      </c>
      <c r="L167" s="36" t="str">
        <f t="shared" si="2"/>
        <v>Montfortaans Seminarie, Aarschotsesteenweg 39, 3110 ROTSELAAR</v>
      </c>
      <c r="M167" t="s">
        <v>378</v>
      </c>
    </row>
    <row r="168" spans="1:13" x14ac:dyDescent="0.3">
      <c r="A168">
        <v>33449</v>
      </c>
      <c r="B168" t="s">
        <v>2504</v>
      </c>
      <c r="C168" t="s">
        <v>819</v>
      </c>
      <c r="D168" t="s">
        <v>217</v>
      </c>
      <c r="E168">
        <v>1640</v>
      </c>
      <c r="F168" t="s">
        <v>218</v>
      </c>
      <c r="G168" t="s">
        <v>219</v>
      </c>
      <c r="H168" t="s">
        <v>659</v>
      </c>
      <c r="I168" t="s">
        <v>660</v>
      </c>
      <c r="J168" t="s">
        <v>661</v>
      </c>
      <c r="L168" s="36" t="str">
        <f t="shared" si="2"/>
        <v>Onze-Lieve-Vrouwinstituut, Kloosterweg 1, 1640 SINT-GENESIUS-RODE</v>
      </c>
      <c r="M168" t="s">
        <v>378</v>
      </c>
    </row>
    <row r="169" spans="1:13" x14ac:dyDescent="0.3">
      <c r="A169">
        <v>33514</v>
      </c>
      <c r="B169" t="s">
        <v>2504</v>
      </c>
      <c r="C169" t="s">
        <v>474</v>
      </c>
      <c r="D169" t="s">
        <v>820</v>
      </c>
      <c r="E169">
        <v>1740</v>
      </c>
      <c r="F169" t="s">
        <v>37</v>
      </c>
      <c r="G169" t="s">
        <v>821</v>
      </c>
      <c r="H169" t="s">
        <v>659</v>
      </c>
      <c r="I169" t="s">
        <v>660</v>
      </c>
      <c r="J169" t="s">
        <v>661</v>
      </c>
      <c r="L169" s="36" t="str">
        <f t="shared" si="2"/>
        <v>Sint-Jozefsinstituut, Statiestraat 37, 1740 TERNAT</v>
      </c>
      <c r="M169" t="s">
        <v>378</v>
      </c>
    </row>
    <row r="170" spans="1:13" x14ac:dyDescent="0.3">
      <c r="A170">
        <v>33522</v>
      </c>
      <c r="B170" t="s">
        <v>2504</v>
      </c>
      <c r="C170" t="s">
        <v>822</v>
      </c>
      <c r="D170" t="s">
        <v>823</v>
      </c>
      <c r="E170">
        <v>1740</v>
      </c>
      <c r="F170" t="s">
        <v>37</v>
      </c>
      <c r="G170" t="s">
        <v>824</v>
      </c>
      <c r="H170" t="s">
        <v>659</v>
      </c>
      <c r="I170" t="s">
        <v>660</v>
      </c>
      <c r="J170" t="s">
        <v>661</v>
      </c>
      <c r="L170" s="36" t="str">
        <f t="shared" si="2"/>
        <v>Katholiek Sec. Ond. Ternat - Sint-Angela, Statiestraat 35, 1740 TERNAT</v>
      </c>
      <c r="M170" t="s">
        <v>378</v>
      </c>
    </row>
    <row r="171" spans="1:13" x14ac:dyDescent="0.3">
      <c r="A171">
        <v>33548</v>
      </c>
      <c r="B171" t="s">
        <v>2504</v>
      </c>
      <c r="C171" t="s">
        <v>813</v>
      </c>
      <c r="D171" t="s">
        <v>2517</v>
      </c>
      <c r="E171">
        <v>3080</v>
      </c>
      <c r="F171" t="s">
        <v>45</v>
      </c>
      <c r="G171" t="s">
        <v>825</v>
      </c>
      <c r="H171" t="s">
        <v>659</v>
      </c>
      <c r="I171" t="s">
        <v>660</v>
      </c>
      <c r="J171" t="s">
        <v>661</v>
      </c>
      <c r="L171" s="36" t="str">
        <f t="shared" si="2"/>
        <v>Gemeentelijk Instituut voor Techn. Ond., Pater Dupierreuxlaan 1 bus B, 3080 TERVUREN</v>
      </c>
      <c r="M171" t="s">
        <v>378</v>
      </c>
    </row>
    <row r="172" spans="1:13" x14ac:dyDescent="0.3">
      <c r="A172">
        <v>33571</v>
      </c>
      <c r="B172" t="s">
        <v>2504</v>
      </c>
      <c r="C172" t="s">
        <v>826</v>
      </c>
      <c r="D172" t="s">
        <v>827</v>
      </c>
      <c r="E172">
        <v>3300</v>
      </c>
      <c r="F172" t="s">
        <v>98</v>
      </c>
      <c r="G172" t="s">
        <v>828</v>
      </c>
      <c r="H172" t="s">
        <v>659</v>
      </c>
      <c r="I172" t="s">
        <v>660</v>
      </c>
      <c r="J172" t="s">
        <v>661</v>
      </c>
      <c r="L172" s="36" t="str">
        <f t="shared" si="2"/>
        <v>Provinciaal Instituut voor Secundair Ond, Alexianenweg 2, 3300 TIENEN</v>
      </c>
      <c r="M172" t="s">
        <v>378</v>
      </c>
    </row>
    <row r="173" spans="1:13" x14ac:dyDescent="0.3">
      <c r="A173">
        <v>33671</v>
      </c>
      <c r="B173" t="s">
        <v>2504</v>
      </c>
      <c r="C173" t="s">
        <v>829</v>
      </c>
      <c r="D173" t="s">
        <v>830</v>
      </c>
      <c r="E173">
        <v>3150</v>
      </c>
      <c r="F173" t="s">
        <v>292</v>
      </c>
      <c r="G173" t="s">
        <v>831</v>
      </c>
      <c r="H173" t="s">
        <v>659</v>
      </c>
      <c r="I173" t="s">
        <v>660</v>
      </c>
      <c r="J173" t="s">
        <v>661</v>
      </c>
      <c r="L173" s="36" t="str">
        <f t="shared" si="2"/>
        <v>Sint-Angela-Instituut, Kruineikestraat 5, 3150 TILDONK</v>
      </c>
      <c r="M173" t="s">
        <v>378</v>
      </c>
    </row>
    <row r="174" spans="1:13" x14ac:dyDescent="0.3">
      <c r="A174">
        <v>33704</v>
      </c>
      <c r="B174" t="s">
        <v>2504</v>
      </c>
      <c r="C174" t="s">
        <v>832</v>
      </c>
      <c r="D174" t="s">
        <v>833</v>
      </c>
      <c r="E174">
        <v>1800</v>
      </c>
      <c r="F174" t="s">
        <v>39</v>
      </c>
      <c r="G174" t="s">
        <v>834</v>
      </c>
      <c r="H174" t="s">
        <v>659</v>
      </c>
      <c r="I174" t="s">
        <v>660</v>
      </c>
      <c r="J174" t="s">
        <v>661</v>
      </c>
      <c r="L174" s="36" t="str">
        <f t="shared" si="2"/>
        <v>Het College, Mechelsestraat 7, 1800 VILVOORDE</v>
      </c>
      <c r="M174" t="s">
        <v>378</v>
      </c>
    </row>
    <row r="175" spans="1:13" x14ac:dyDescent="0.3">
      <c r="A175">
        <v>33712</v>
      </c>
      <c r="B175" t="s">
        <v>2504</v>
      </c>
      <c r="C175" t="s">
        <v>2518</v>
      </c>
      <c r="D175" t="s">
        <v>226</v>
      </c>
      <c r="E175">
        <v>1800</v>
      </c>
      <c r="F175" t="s">
        <v>39</v>
      </c>
      <c r="G175" t="s">
        <v>835</v>
      </c>
      <c r="H175" t="s">
        <v>659</v>
      </c>
      <c r="I175" t="s">
        <v>660</v>
      </c>
      <c r="J175" t="s">
        <v>661</v>
      </c>
      <c r="L175" s="36" t="str">
        <f t="shared" si="2"/>
        <v>Virgo Plus, Rooseveltlaan (Franklin) 98, 1800 VILVOORDE</v>
      </c>
      <c r="M175" t="s">
        <v>378</v>
      </c>
    </row>
    <row r="176" spans="1:13" x14ac:dyDescent="0.3">
      <c r="A176">
        <v>33721</v>
      </c>
      <c r="B176" t="s">
        <v>2504</v>
      </c>
      <c r="C176" t="s">
        <v>836</v>
      </c>
      <c r="D176" t="s">
        <v>837</v>
      </c>
      <c r="E176">
        <v>1800</v>
      </c>
      <c r="F176" t="s">
        <v>39</v>
      </c>
      <c r="G176" t="s">
        <v>838</v>
      </c>
      <c r="H176" t="s">
        <v>659</v>
      </c>
      <c r="I176" t="s">
        <v>660</v>
      </c>
      <c r="J176" t="s">
        <v>661</v>
      </c>
      <c r="L176" s="36" t="str">
        <f t="shared" si="2"/>
        <v>TechnOV, Zennelaan 51_53, 1800 VILVOORDE</v>
      </c>
      <c r="M176" t="s">
        <v>378</v>
      </c>
    </row>
    <row r="177" spans="1:13" x14ac:dyDescent="0.3">
      <c r="A177">
        <v>33746</v>
      </c>
      <c r="B177" t="s">
        <v>2504</v>
      </c>
      <c r="C177" t="s">
        <v>2519</v>
      </c>
      <c r="D177" t="s">
        <v>833</v>
      </c>
      <c r="E177">
        <v>1800</v>
      </c>
      <c r="F177" t="s">
        <v>39</v>
      </c>
      <c r="G177" t="s">
        <v>834</v>
      </c>
      <c r="H177" t="s">
        <v>659</v>
      </c>
      <c r="I177" t="s">
        <v>660</v>
      </c>
      <c r="J177" t="s">
        <v>661</v>
      </c>
      <c r="L177" s="36" t="str">
        <f t="shared" si="2"/>
        <v>Het College EG, Mechelsestraat 7, 1800 VILVOORDE</v>
      </c>
      <c r="M177" t="s">
        <v>378</v>
      </c>
    </row>
    <row r="178" spans="1:13" x14ac:dyDescent="0.3">
      <c r="A178">
        <v>33803</v>
      </c>
      <c r="B178" t="s">
        <v>2504</v>
      </c>
      <c r="C178" t="s">
        <v>483</v>
      </c>
      <c r="D178" t="s">
        <v>213</v>
      </c>
      <c r="E178">
        <v>1150</v>
      </c>
      <c r="F178" t="s">
        <v>29</v>
      </c>
      <c r="G178" t="s">
        <v>839</v>
      </c>
      <c r="H178" t="s">
        <v>465</v>
      </c>
      <c r="I178" t="s">
        <v>466</v>
      </c>
      <c r="J178" t="s">
        <v>467</v>
      </c>
      <c r="L178" s="36" t="str">
        <f t="shared" si="2"/>
        <v>Mater Dei-Instituut, Luchtvaartlaan 70, 1150 SINT-PIETERS-WOLUWE</v>
      </c>
      <c r="M178" t="s">
        <v>378</v>
      </c>
    </row>
    <row r="179" spans="1:13" x14ac:dyDescent="0.3">
      <c r="A179">
        <v>33811</v>
      </c>
      <c r="B179" t="s">
        <v>2504</v>
      </c>
      <c r="C179" t="s">
        <v>840</v>
      </c>
      <c r="D179" t="s">
        <v>841</v>
      </c>
      <c r="E179">
        <v>1150</v>
      </c>
      <c r="F179" t="s">
        <v>29</v>
      </c>
      <c r="G179" t="s">
        <v>842</v>
      </c>
      <c r="H179" t="s">
        <v>465</v>
      </c>
      <c r="I179" t="s">
        <v>466</v>
      </c>
      <c r="J179" t="s">
        <v>467</v>
      </c>
      <c r="L179" s="36" t="str">
        <f t="shared" si="2"/>
        <v>Sint-Jozefscollege, Woluwelaan 20, 1150 SINT-PIETERS-WOLUWE</v>
      </c>
      <c r="M179" t="s">
        <v>378</v>
      </c>
    </row>
    <row r="180" spans="1:13" x14ac:dyDescent="0.3">
      <c r="A180">
        <v>33829</v>
      </c>
      <c r="B180" t="s">
        <v>2504</v>
      </c>
      <c r="C180" t="s">
        <v>528</v>
      </c>
      <c r="D180" t="s">
        <v>843</v>
      </c>
      <c r="E180">
        <v>1150</v>
      </c>
      <c r="F180" t="s">
        <v>29</v>
      </c>
      <c r="G180" t="s">
        <v>844</v>
      </c>
      <c r="H180" t="s">
        <v>465</v>
      </c>
      <c r="I180" t="s">
        <v>466</v>
      </c>
      <c r="J180" t="s">
        <v>467</v>
      </c>
      <c r="L180" s="36" t="str">
        <f t="shared" si="2"/>
        <v>Don Bosco Technisch Instituut, Guldendallaan 90, 1150 SINT-PIETERS-WOLUWE</v>
      </c>
      <c r="M180" t="s">
        <v>378</v>
      </c>
    </row>
    <row r="181" spans="1:13" x14ac:dyDescent="0.3">
      <c r="A181">
        <v>33886</v>
      </c>
      <c r="B181" t="s">
        <v>2504</v>
      </c>
      <c r="C181" t="s">
        <v>845</v>
      </c>
      <c r="D181" t="s">
        <v>846</v>
      </c>
      <c r="E181">
        <v>3440</v>
      </c>
      <c r="F181" t="s">
        <v>303</v>
      </c>
      <c r="G181" t="s">
        <v>847</v>
      </c>
      <c r="H181" t="s">
        <v>659</v>
      </c>
      <c r="I181" t="s">
        <v>660</v>
      </c>
      <c r="J181" t="s">
        <v>661</v>
      </c>
      <c r="L181" s="36" t="str">
        <f t="shared" si="2"/>
        <v>Sint-Tarcisiusinstituut, Predikherenstraat 1, 3440 ZOUTLEEUW</v>
      </c>
      <c r="M181" t="s">
        <v>378</v>
      </c>
    </row>
    <row r="182" spans="1:13" x14ac:dyDescent="0.3">
      <c r="A182">
        <v>33894</v>
      </c>
      <c r="B182" t="s">
        <v>2504</v>
      </c>
      <c r="C182" t="s">
        <v>848</v>
      </c>
      <c r="D182" t="s">
        <v>849</v>
      </c>
      <c r="E182">
        <v>3440</v>
      </c>
      <c r="F182" t="s">
        <v>303</v>
      </c>
      <c r="G182" t="s">
        <v>850</v>
      </c>
      <c r="H182" t="s">
        <v>659</v>
      </c>
      <c r="I182" t="s">
        <v>660</v>
      </c>
      <c r="J182" t="s">
        <v>661</v>
      </c>
      <c r="L182" s="36" t="str">
        <f t="shared" si="2"/>
        <v>Sint-Leonardusinstituut, Bethaniastraat 1_A, 3440 ZOUTLEEUW</v>
      </c>
      <c r="M182" t="s">
        <v>378</v>
      </c>
    </row>
    <row r="183" spans="1:13" x14ac:dyDescent="0.3">
      <c r="A183">
        <v>33928</v>
      </c>
      <c r="B183" t="s">
        <v>2504</v>
      </c>
      <c r="C183" t="s">
        <v>851</v>
      </c>
      <c r="D183" t="s">
        <v>852</v>
      </c>
      <c r="E183">
        <v>3400</v>
      </c>
      <c r="F183" t="s">
        <v>99</v>
      </c>
      <c r="G183" t="s">
        <v>853</v>
      </c>
      <c r="H183" t="s">
        <v>659</v>
      </c>
      <c r="I183" t="s">
        <v>660</v>
      </c>
      <c r="J183" t="s">
        <v>661</v>
      </c>
      <c r="L183" s="36" t="str">
        <f t="shared" si="2"/>
        <v>Bovenbouw Sint-Gertrudis, Molenbergstraat 25, 3400 LANDEN</v>
      </c>
      <c r="M183" t="s">
        <v>378</v>
      </c>
    </row>
    <row r="184" spans="1:13" x14ac:dyDescent="0.3">
      <c r="A184">
        <v>33936</v>
      </c>
      <c r="B184" t="s">
        <v>2504</v>
      </c>
      <c r="C184" t="s">
        <v>854</v>
      </c>
      <c r="D184" t="s">
        <v>855</v>
      </c>
      <c r="E184">
        <v>3400</v>
      </c>
      <c r="F184" t="s">
        <v>99</v>
      </c>
      <c r="G184" t="s">
        <v>856</v>
      </c>
      <c r="H184" t="s">
        <v>659</v>
      </c>
      <c r="I184" t="s">
        <v>660</v>
      </c>
      <c r="J184" t="s">
        <v>661</v>
      </c>
      <c r="L184" s="36" t="str">
        <f t="shared" si="2"/>
        <v>Middenschool Sint-Gertrudis, Groenendael 2_A, 3400 LANDEN</v>
      </c>
      <c r="M184" t="s">
        <v>378</v>
      </c>
    </row>
    <row r="185" spans="1:13" x14ac:dyDescent="0.3">
      <c r="A185">
        <v>33944</v>
      </c>
      <c r="B185" t="s">
        <v>2504</v>
      </c>
      <c r="C185" t="s">
        <v>857</v>
      </c>
      <c r="D185" t="s">
        <v>858</v>
      </c>
      <c r="E185">
        <v>1760</v>
      </c>
      <c r="F185" t="s">
        <v>225</v>
      </c>
      <c r="G185" t="s">
        <v>859</v>
      </c>
      <c r="H185" t="s">
        <v>659</v>
      </c>
      <c r="I185" t="s">
        <v>660</v>
      </c>
      <c r="J185" t="s">
        <v>661</v>
      </c>
      <c r="L185" s="36" t="str">
        <f t="shared" si="2"/>
        <v>Immaculata Maria Instituut, Kapelleweide 5, 1760 ROOSDAAL</v>
      </c>
      <c r="M185" t="s">
        <v>378</v>
      </c>
    </row>
    <row r="186" spans="1:13" x14ac:dyDescent="0.3">
      <c r="A186">
        <v>33951</v>
      </c>
      <c r="B186" t="s">
        <v>2504</v>
      </c>
      <c r="C186" t="s">
        <v>860</v>
      </c>
      <c r="D186" t="s">
        <v>861</v>
      </c>
      <c r="E186">
        <v>3320</v>
      </c>
      <c r="F186" t="s">
        <v>302</v>
      </c>
      <c r="G186" t="s">
        <v>862</v>
      </c>
      <c r="H186" t="s">
        <v>659</v>
      </c>
      <c r="I186" t="s">
        <v>660</v>
      </c>
      <c r="J186" t="s">
        <v>661</v>
      </c>
      <c r="L186" s="36" t="str">
        <f t="shared" si="2"/>
        <v>Sint-Janscollege, Waversesteenweg 1, 3320 HOEGAARDEN</v>
      </c>
      <c r="M186" t="s">
        <v>378</v>
      </c>
    </row>
    <row r="187" spans="1:13" x14ac:dyDescent="0.3">
      <c r="A187">
        <v>33969</v>
      </c>
      <c r="B187" t="s">
        <v>2504</v>
      </c>
      <c r="C187" t="s">
        <v>863</v>
      </c>
      <c r="D187" t="s">
        <v>864</v>
      </c>
      <c r="E187">
        <v>8570</v>
      </c>
      <c r="F187" t="s">
        <v>331</v>
      </c>
      <c r="G187" t="s">
        <v>865</v>
      </c>
      <c r="H187" t="s">
        <v>866</v>
      </c>
      <c r="I187" t="s">
        <v>2520</v>
      </c>
      <c r="J187" t="s">
        <v>867</v>
      </c>
      <c r="L187" s="36" t="str">
        <f t="shared" si="2"/>
        <v>Sint-Paulusschool campus Sint-Vincentius, Kerkstraat 86, 8570 ANZEGEM</v>
      </c>
      <c r="M187" t="s">
        <v>378</v>
      </c>
    </row>
    <row r="188" spans="1:13" x14ac:dyDescent="0.3">
      <c r="A188">
        <v>33993</v>
      </c>
      <c r="B188" t="s">
        <v>2504</v>
      </c>
      <c r="C188" t="s">
        <v>868</v>
      </c>
      <c r="D188" t="s">
        <v>2521</v>
      </c>
      <c r="E188">
        <v>8580</v>
      </c>
      <c r="F188" t="s">
        <v>149</v>
      </c>
      <c r="G188" t="s">
        <v>869</v>
      </c>
      <c r="H188" t="s">
        <v>866</v>
      </c>
      <c r="I188" t="s">
        <v>2520</v>
      </c>
      <c r="J188" t="s">
        <v>867</v>
      </c>
      <c r="L188" s="36" t="str">
        <f t="shared" si="2"/>
        <v>Sint-Paulusschool campus Sint-Jan B. 2, Kasteelstraat 14, 8580 AVELGEM</v>
      </c>
      <c r="M188" t="s">
        <v>378</v>
      </c>
    </row>
    <row r="189" spans="1:13" x14ac:dyDescent="0.3">
      <c r="A189">
        <v>34009</v>
      </c>
      <c r="B189" t="s">
        <v>2504</v>
      </c>
      <c r="C189" t="s">
        <v>870</v>
      </c>
      <c r="D189" t="s">
        <v>2521</v>
      </c>
      <c r="E189">
        <v>8580</v>
      </c>
      <c r="F189" t="s">
        <v>149</v>
      </c>
      <c r="G189" t="s">
        <v>869</v>
      </c>
      <c r="H189" t="s">
        <v>866</v>
      </c>
      <c r="I189" t="s">
        <v>2520</v>
      </c>
      <c r="J189" t="s">
        <v>867</v>
      </c>
      <c r="L189" s="36" t="str">
        <f t="shared" si="2"/>
        <v>Sint-Paulusschool campus Sint-Jan B. 1, Kasteelstraat 14, 8580 AVELGEM</v>
      </c>
      <c r="M189" t="s">
        <v>378</v>
      </c>
    </row>
    <row r="190" spans="1:13" x14ac:dyDescent="0.3">
      <c r="A190">
        <v>34017</v>
      </c>
      <c r="B190" t="s">
        <v>2504</v>
      </c>
      <c r="C190" t="s">
        <v>871</v>
      </c>
      <c r="D190" t="s">
        <v>872</v>
      </c>
      <c r="E190">
        <v>8730</v>
      </c>
      <c r="F190" t="s">
        <v>128</v>
      </c>
      <c r="G190" t="s">
        <v>873</v>
      </c>
      <c r="H190" t="s">
        <v>866</v>
      </c>
      <c r="I190" t="s">
        <v>2520</v>
      </c>
      <c r="J190" t="s">
        <v>867</v>
      </c>
      <c r="L190" s="36" t="str">
        <f t="shared" si="2"/>
        <v>Sint-Lutgartinstituut, Rollebaanstraat 10, 8730 BEERNEM</v>
      </c>
      <c r="M190" t="s">
        <v>378</v>
      </c>
    </row>
    <row r="191" spans="1:13" x14ac:dyDescent="0.3">
      <c r="A191">
        <v>34025</v>
      </c>
      <c r="B191" t="s">
        <v>2504</v>
      </c>
      <c r="C191" t="s">
        <v>874</v>
      </c>
      <c r="D191" t="s">
        <v>2522</v>
      </c>
      <c r="E191">
        <v>8370</v>
      </c>
      <c r="F191" t="s">
        <v>141</v>
      </c>
      <c r="G191" t="s">
        <v>875</v>
      </c>
      <c r="H191" t="s">
        <v>866</v>
      </c>
      <c r="I191" t="s">
        <v>2520</v>
      </c>
      <c r="J191" t="s">
        <v>867</v>
      </c>
      <c r="L191" s="36" t="str">
        <f t="shared" si="2"/>
        <v>Sint-Jozef Sint-Pieter, Molenstraat 1_E, 8370 BLANKENBERGE</v>
      </c>
      <c r="M191" t="s">
        <v>378</v>
      </c>
    </row>
    <row r="192" spans="1:13" x14ac:dyDescent="0.3">
      <c r="A192">
        <v>34033</v>
      </c>
      <c r="B192" t="s">
        <v>2504</v>
      </c>
      <c r="C192" t="s">
        <v>874</v>
      </c>
      <c r="D192" t="s">
        <v>2522</v>
      </c>
      <c r="E192">
        <v>8370</v>
      </c>
      <c r="F192" t="s">
        <v>141</v>
      </c>
      <c r="G192" t="s">
        <v>875</v>
      </c>
      <c r="H192" t="s">
        <v>866</v>
      </c>
      <c r="I192" t="s">
        <v>2520</v>
      </c>
      <c r="J192" t="s">
        <v>867</v>
      </c>
      <c r="L192" s="36" t="str">
        <f t="shared" si="2"/>
        <v>Sint-Jozef Sint-Pieter, Molenstraat 1_E, 8370 BLANKENBERGE</v>
      </c>
      <c r="M192" t="s">
        <v>378</v>
      </c>
    </row>
    <row r="193" spans="1:13" x14ac:dyDescent="0.3">
      <c r="A193">
        <v>34041</v>
      </c>
      <c r="B193" t="s">
        <v>2504</v>
      </c>
      <c r="C193" t="s">
        <v>874</v>
      </c>
      <c r="D193" t="s">
        <v>2522</v>
      </c>
      <c r="E193">
        <v>8370</v>
      </c>
      <c r="F193" t="s">
        <v>141</v>
      </c>
      <c r="G193" t="s">
        <v>875</v>
      </c>
      <c r="H193" t="s">
        <v>866</v>
      </c>
      <c r="I193" t="s">
        <v>2520</v>
      </c>
      <c r="J193" t="s">
        <v>867</v>
      </c>
      <c r="L193" s="36" t="str">
        <f t="shared" si="2"/>
        <v>Sint-Jozef Sint-Pieter, Molenstraat 1_E, 8370 BLANKENBERGE</v>
      </c>
      <c r="M193" t="s">
        <v>378</v>
      </c>
    </row>
    <row r="194" spans="1:13" x14ac:dyDescent="0.3">
      <c r="A194">
        <v>34058</v>
      </c>
      <c r="B194" t="s">
        <v>2504</v>
      </c>
      <c r="C194" t="s">
        <v>474</v>
      </c>
      <c r="D194" t="s">
        <v>876</v>
      </c>
      <c r="E194">
        <v>8000</v>
      </c>
      <c r="F194" t="s">
        <v>126</v>
      </c>
      <c r="G194" t="s">
        <v>877</v>
      </c>
      <c r="H194" t="s">
        <v>866</v>
      </c>
      <c r="I194" t="s">
        <v>2520</v>
      </c>
      <c r="J194" t="s">
        <v>867</v>
      </c>
      <c r="L194" s="36" t="str">
        <f t="shared" si="2"/>
        <v>Sint-Jozefsinstituut, Zilverstraat 26, 8000 BRUGGE</v>
      </c>
      <c r="M194" t="s">
        <v>378</v>
      </c>
    </row>
    <row r="195" spans="1:13" x14ac:dyDescent="0.3">
      <c r="A195">
        <v>34074</v>
      </c>
      <c r="B195" t="s">
        <v>2504</v>
      </c>
      <c r="C195" t="s">
        <v>878</v>
      </c>
      <c r="D195" t="s">
        <v>2523</v>
      </c>
      <c r="E195">
        <v>8200</v>
      </c>
      <c r="F195" t="s">
        <v>206</v>
      </c>
      <c r="G195" t="s">
        <v>879</v>
      </c>
      <c r="H195" t="s">
        <v>866</v>
      </c>
      <c r="I195" t="s">
        <v>2520</v>
      </c>
      <c r="J195" t="s">
        <v>867</v>
      </c>
      <c r="L195" s="36" t="str">
        <f t="shared" ref="L195:L258" si="3">IF(A195="","",C195&amp;", "&amp;D195&amp;", "&amp;E195&amp;" "&amp;F195)</f>
        <v>Vrij Technisch Instituut Brugge, Vaartdijkstraat 3, 8200 SINT-MICHIELS</v>
      </c>
      <c r="M195" t="s">
        <v>378</v>
      </c>
    </row>
    <row r="196" spans="1:13" x14ac:dyDescent="0.3">
      <c r="A196">
        <v>34082</v>
      </c>
      <c r="B196" t="s">
        <v>2504</v>
      </c>
      <c r="C196" t="s">
        <v>880</v>
      </c>
      <c r="D196" t="s">
        <v>881</v>
      </c>
      <c r="E196">
        <v>8000</v>
      </c>
      <c r="F196" t="s">
        <v>126</v>
      </c>
      <c r="G196" t="s">
        <v>882</v>
      </c>
      <c r="H196" t="s">
        <v>866</v>
      </c>
      <c r="I196" t="s">
        <v>2520</v>
      </c>
      <c r="J196" t="s">
        <v>867</v>
      </c>
      <c r="L196" s="36" t="str">
        <f t="shared" si="3"/>
        <v>Technisch Instituut Heilige Familie, Oude Zak 38, 8000 BRUGGE</v>
      </c>
      <c r="M196" t="s">
        <v>378</v>
      </c>
    </row>
    <row r="197" spans="1:13" x14ac:dyDescent="0.3">
      <c r="A197">
        <v>34124</v>
      </c>
      <c r="B197" t="s">
        <v>2504</v>
      </c>
      <c r="C197" t="s">
        <v>883</v>
      </c>
      <c r="D197" t="s">
        <v>884</v>
      </c>
      <c r="E197">
        <v>8000</v>
      </c>
      <c r="F197" t="s">
        <v>126</v>
      </c>
      <c r="G197" t="s">
        <v>885</v>
      </c>
      <c r="H197" t="s">
        <v>866</v>
      </c>
      <c r="I197" t="s">
        <v>2520</v>
      </c>
      <c r="J197" t="s">
        <v>867</v>
      </c>
      <c r="L197" s="36" t="str">
        <f t="shared" si="3"/>
        <v>Hotel- en Toerismeschool Spermalie, Snaggaardstraat 15, 8000 BRUGGE</v>
      </c>
      <c r="M197" t="s">
        <v>378</v>
      </c>
    </row>
    <row r="198" spans="1:13" x14ac:dyDescent="0.3">
      <c r="A198">
        <v>34165</v>
      </c>
      <c r="B198" t="s">
        <v>2504</v>
      </c>
      <c r="C198" t="s">
        <v>886</v>
      </c>
      <c r="D198" t="s">
        <v>361</v>
      </c>
      <c r="E198">
        <v>8000</v>
      </c>
      <c r="F198" t="s">
        <v>126</v>
      </c>
      <c r="G198" t="s">
        <v>362</v>
      </c>
      <c r="H198" t="s">
        <v>866</v>
      </c>
      <c r="I198" t="s">
        <v>2520</v>
      </c>
      <c r="J198" t="s">
        <v>867</v>
      </c>
      <c r="L198" s="36" t="str">
        <f t="shared" si="3"/>
        <v>Sint-Franciscus-Xaveriusinstituut, Mariastraat 7, 8000 BRUGGE</v>
      </c>
      <c r="M198" t="s">
        <v>378</v>
      </c>
    </row>
    <row r="199" spans="1:13" x14ac:dyDescent="0.3">
      <c r="A199">
        <v>34181</v>
      </c>
      <c r="B199" t="s">
        <v>2504</v>
      </c>
      <c r="C199" t="s">
        <v>2524</v>
      </c>
      <c r="D199" t="s">
        <v>2525</v>
      </c>
      <c r="E199">
        <v>8000</v>
      </c>
      <c r="F199" t="s">
        <v>126</v>
      </c>
      <c r="G199" t="s">
        <v>888</v>
      </c>
      <c r="H199" t="s">
        <v>866</v>
      </c>
      <c r="I199" t="s">
        <v>2520</v>
      </c>
      <c r="J199" t="s">
        <v>867</v>
      </c>
      <c r="L199" s="36" t="str">
        <f t="shared" si="3"/>
        <v>Sint-Andreas Brugge, Jakobinessenstraat 4, 8000 BRUGGE</v>
      </c>
      <c r="M199" t="s">
        <v>378</v>
      </c>
    </row>
    <row r="200" spans="1:13" x14ac:dyDescent="0.3">
      <c r="A200">
        <v>34207</v>
      </c>
      <c r="B200" t="s">
        <v>2504</v>
      </c>
      <c r="C200" t="s">
        <v>889</v>
      </c>
      <c r="D200" t="s">
        <v>890</v>
      </c>
      <c r="E200">
        <v>8000</v>
      </c>
      <c r="F200" t="s">
        <v>126</v>
      </c>
      <c r="G200" t="s">
        <v>891</v>
      </c>
      <c r="H200" t="s">
        <v>866</v>
      </c>
      <c r="I200" t="s">
        <v>2520</v>
      </c>
      <c r="J200" t="s">
        <v>867</v>
      </c>
      <c r="L200" s="36" t="str">
        <f t="shared" si="3"/>
        <v>Sint-Jozefsinstituut - ASO, Noordzandstraat 76, 8000 BRUGGE</v>
      </c>
      <c r="M200" t="s">
        <v>378</v>
      </c>
    </row>
    <row r="201" spans="1:13" x14ac:dyDescent="0.3">
      <c r="A201">
        <v>34231</v>
      </c>
      <c r="B201" t="s">
        <v>2504</v>
      </c>
      <c r="C201" t="s">
        <v>892</v>
      </c>
      <c r="D201" t="s">
        <v>893</v>
      </c>
      <c r="E201">
        <v>8310</v>
      </c>
      <c r="F201" t="s">
        <v>129</v>
      </c>
      <c r="G201" t="s">
        <v>894</v>
      </c>
      <c r="H201" t="s">
        <v>866</v>
      </c>
      <c r="I201" t="s">
        <v>2520</v>
      </c>
      <c r="J201" t="s">
        <v>867</v>
      </c>
      <c r="L201" s="36" t="str">
        <f t="shared" si="3"/>
        <v>Onze-Lieve-Vrouwecollege, Collegestraat 24, 8310 ASSEBROEK</v>
      </c>
      <c r="M201" t="s">
        <v>378</v>
      </c>
    </row>
    <row r="202" spans="1:13" x14ac:dyDescent="0.3">
      <c r="A202">
        <v>34249</v>
      </c>
      <c r="B202" t="s">
        <v>2504</v>
      </c>
      <c r="C202" t="s">
        <v>895</v>
      </c>
      <c r="D202" t="s">
        <v>896</v>
      </c>
      <c r="E202">
        <v>8200</v>
      </c>
      <c r="F202" t="s">
        <v>134</v>
      </c>
      <c r="G202" t="s">
        <v>897</v>
      </c>
      <c r="H202" t="s">
        <v>866</v>
      </c>
      <c r="I202" t="s">
        <v>2520</v>
      </c>
      <c r="J202" t="s">
        <v>867</v>
      </c>
      <c r="L202" s="36" t="str">
        <f t="shared" si="3"/>
        <v>Abdijschool van Zevenkerken, Zevenkerken 4, 8200 SINT-ANDRIES</v>
      </c>
      <c r="M202" t="s">
        <v>378</v>
      </c>
    </row>
    <row r="203" spans="1:13" x14ac:dyDescent="0.3">
      <c r="A203">
        <v>34256</v>
      </c>
      <c r="B203" t="s">
        <v>2504</v>
      </c>
      <c r="C203" t="s">
        <v>898</v>
      </c>
      <c r="D203" t="s">
        <v>320</v>
      </c>
      <c r="E203">
        <v>8200</v>
      </c>
      <c r="F203" t="s">
        <v>134</v>
      </c>
      <c r="G203" t="s">
        <v>899</v>
      </c>
      <c r="H203" t="s">
        <v>866</v>
      </c>
      <c r="I203" t="s">
        <v>2520</v>
      </c>
      <c r="J203" t="s">
        <v>867</v>
      </c>
      <c r="L203" s="36" t="str">
        <f t="shared" si="3"/>
        <v>Onze-Lieve-Vrouw-Hemelvaart Instituut, Doornstraat 3, 8200 SINT-ANDRIES</v>
      </c>
      <c r="M203" t="s">
        <v>378</v>
      </c>
    </row>
    <row r="204" spans="1:13" x14ac:dyDescent="0.3">
      <c r="A204">
        <v>34272</v>
      </c>
      <c r="B204" t="s">
        <v>2504</v>
      </c>
      <c r="C204" t="s">
        <v>900</v>
      </c>
      <c r="D204" t="s">
        <v>322</v>
      </c>
      <c r="E204">
        <v>8310</v>
      </c>
      <c r="F204" t="s">
        <v>139</v>
      </c>
      <c r="G204" t="s">
        <v>323</v>
      </c>
      <c r="H204" t="s">
        <v>866</v>
      </c>
      <c r="I204" t="s">
        <v>2520</v>
      </c>
      <c r="J204" t="s">
        <v>867</v>
      </c>
      <c r="L204" s="36" t="str">
        <f t="shared" si="3"/>
        <v>Sint-Andreaslyceum, Fortuinstraat 29, 8310 SINT-KRUIS</v>
      </c>
      <c r="M204" t="s">
        <v>378</v>
      </c>
    </row>
    <row r="205" spans="1:13" x14ac:dyDescent="0.3">
      <c r="A205">
        <v>34306</v>
      </c>
      <c r="B205" t="s">
        <v>2504</v>
      </c>
      <c r="C205" t="s">
        <v>901</v>
      </c>
      <c r="D205" t="s">
        <v>902</v>
      </c>
      <c r="E205">
        <v>8200</v>
      </c>
      <c r="F205" t="s">
        <v>206</v>
      </c>
      <c r="G205" t="s">
        <v>903</v>
      </c>
      <c r="H205" t="s">
        <v>866</v>
      </c>
      <c r="I205" t="s">
        <v>2520</v>
      </c>
      <c r="J205" t="s">
        <v>867</v>
      </c>
      <c r="L205" s="36" t="str">
        <f t="shared" si="3"/>
        <v>MAST, Veldstraat 2, 8200 SINT-MICHIELS</v>
      </c>
      <c r="M205" t="s">
        <v>378</v>
      </c>
    </row>
    <row r="206" spans="1:13" x14ac:dyDescent="0.3">
      <c r="A206">
        <v>34314</v>
      </c>
      <c r="B206" t="s">
        <v>2504</v>
      </c>
      <c r="C206" t="s">
        <v>904</v>
      </c>
      <c r="D206" t="s">
        <v>905</v>
      </c>
      <c r="E206">
        <v>8200</v>
      </c>
      <c r="F206" t="s">
        <v>206</v>
      </c>
      <c r="G206" t="s">
        <v>906</v>
      </c>
      <c r="H206" t="s">
        <v>866</v>
      </c>
      <c r="I206" t="s">
        <v>2520</v>
      </c>
      <c r="J206" t="s">
        <v>867</v>
      </c>
      <c r="L206" s="36" t="str">
        <f t="shared" si="3"/>
        <v>Hotelschool Ter Groene Poorte, Spoorwegstraat 14, 8200 SINT-MICHIELS</v>
      </c>
      <c r="M206" t="s">
        <v>378</v>
      </c>
    </row>
    <row r="207" spans="1:13" x14ac:dyDescent="0.3">
      <c r="A207">
        <v>34331</v>
      </c>
      <c r="B207" t="s">
        <v>2504</v>
      </c>
      <c r="C207" t="s">
        <v>907</v>
      </c>
      <c r="D207" t="s">
        <v>905</v>
      </c>
      <c r="E207">
        <v>8200</v>
      </c>
      <c r="F207" t="s">
        <v>206</v>
      </c>
      <c r="G207" t="s">
        <v>908</v>
      </c>
      <c r="H207" t="s">
        <v>866</v>
      </c>
      <c r="I207" t="s">
        <v>2520</v>
      </c>
      <c r="J207" t="s">
        <v>867</v>
      </c>
      <c r="L207" s="36" t="str">
        <f t="shared" si="3"/>
        <v>Vrij Handels- en Sportinst. St.-Michiels, Spoorwegstraat 14, 8200 SINT-MICHIELS</v>
      </c>
      <c r="M207" t="s">
        <v>378</v>
      </c>
    </row>
    <row r="208" spans="1:13" x14ac:dyDescent="0.3">
      <c r="A208">
        <v>34355</v>
      </c>
      <c r="B208" t="s">
        <v>2504</v>
      </c>
      <c r="C208" t="s">
        <v>909</v>
      </c>
      <c r="D208" t="s">
        <v>910</v>
      </c>
      <c r="E208">
        <v>8600</v>
      </c>
      <c r="F208" t="s">
        <v>133</v>
      </c>
      <c r="G208" t="s">
        <v>911</v>
      </c>
      <c r="H208" t="s">
        <v>866</v>
      </c>
      <c r="I208" t="s">
        <v>2520</v>
      </c>
      <c r="J208" t="s">
        <v>867</v>
      </c>
      <c r="L208" s="36" t="str">
        <f t="shared" si="3"/>
        <v>'T SAAM, Wilgendijk 30, 8600 DIKSMUIDE</v>
      </c>
      <c r="M208" t="s">
        <v>378</v>
      </c>
    </row>
    <row r="209" spans="1:13" x14ac:dyDescent="0.3">
      <c r="A209">
        <v>34363</v>
      </c>
      <c r="B209" t="s">
        <v>2504</v>
      </c>
      <c r="C209" t="s">
        <v>909</v>
      </c>
      <c r="D209" t="s">
        <v>912</v>
      </c>
      <c r="E209">
        <v>8600</v>
      </c>
      <c r="F209" t="s">
        <v>133</v>
      </c>
      <c r="G209" t="s">
        <v>913</v>
      </c>
      <c r="H209" t="s">
        <v>866</v>
      </c>
      <c r="I209" t="s">
        <v>2520</v>
      </c>
      <c r="J209" t="s">
        <v>867</v>
      </c>
      <c r="L209" s="36" t="str">
        <f t="shared" si="3"/>
        <v>'T SAAM, Cardijnlaan 2, 8600 DIKSMUIDE</v>
      </c>
      <c r="M209" t="s">
        <v>378</v>
      </c>
    </row>
    <row r="210" spans="1:13" x14ac:dyDescent="0.3">
      <c r="A210">
        <v>34389</v>
      </c>
      <c r="B210" t="s">
        <v>2504</v>
      </c>
      <c r="C210" t="s">
        <v>914</v>
      </c>
      <c r="D210" t="s">
        <v>915</v>
      </c>
      <c r="E210">
        <v>8470</v>
      </c>
      <c r="F210" t="s">
        <v>136</v>
      </c>
      <c r="G210" t="s">
        <v>916</v>
      </c>
      <c r="H210" t="s">
        <v>866</v>
      </c>
      <c r="I210" t="s">
        <v>2520</v>
      </c>
      <c r="J210" t="s">
        <v>867</v>
      </c>
      <c r="L210" s="36" t="str">
        <f t="shared" si="3"/>
        <v>Sint-Godelievecollege, St-Jans-Gasthuisstraat 20, 8470 GISTEL</v>
      </c>
      <c r="M210" t="s">
        <v>378</v>
      </c>
    </row>
    <row r="211" spans="1:13" x14ac:dyDescent="0.3">
      <c r="A211">
        <v>34397</v>
      </c>
      <c r="B211" t="s">
        <v>2504</v>
      </c>
      <c r="C211" t="s">
        <v>917</v>
      </c>
      <c r="D211" t="s">
        <v>918</v>
      </c>
      <c r="E211">
        <v>8500</v>
      </c>
      <c r="F211" t="s">
        <v>147</v>
      </c>
      <c r="G211" t="s">
        <v>919</v>
      </c>
      <c r="H211" t="s">
        <v>866</v>
      </c>
      <c r="I211" t="s">
        <v>2520</v>
      </c>
      <c r="J211" t="s">
        <v>867</v>
      </c>
      <c r="L211" s="36" t="str">
        <f t="shared" si="3"/>
        <v>Guldensporencollege 8, Beekstraat 21, 8500 KORTRIJK</v>
      </c>
      <c r="M211" t="s">
        <v>378</v>
      </c>
    </row>
    <row r="212" spans="1:13" x14ac:dyDescent="0.3">
      <c r="A212">
        <v>34447</v>
      </c>
      <c r="B212" t="s">
        <v>2504</v>
      </c>
      <c r="C212" t="s">
        <v>920</v>
      </c>
      <c r="D212" t="s">
        <v>2526</v>
      </c>
      <c r="E212">
        <v>8501</v>
      </c>
      <c r="F212" t="s">
        <v>154</v>
      </c>
      <c r="G212" t="s">
        <v>921</v>
      </c>
      <c r="H212" t="s">
        <v>866</v>
      </c>
      <c r="I212" t="s">
        <v>2520</v>
      </c>
      <c r="J212" t="s">
        <v>867</v>
      </c>
      <c r="L212" s="36" t="str">
        <f t="shared" si="3"/>
        <v>Spes Nostra 2, Heulsekasteelstraat 2_A, 8501 HEULE</v>
      </c>
      <c r="M212" t="s">
        <v>378</v>
      </c>
    </row>
    <row r="213" spans="1:13" x14ac:dyDescent="0.3">
      <c r="A213">
        <v>34454</v>
      </c>
      <c r="B213" t="s">
        <v>2504</v>
      </c>
      <c r="C213" t="s">
        <v>922</v>
      </c>
      <c r="D213" t="s">
        <v>2526</v>
      </c>
      <c r="E213">
        <v>8501</v>
      </c>
      <c r="F213" t="s">
        <v>154</v>
      </c>
      <c r="G213" t="s">
        <v>923</v>
      </c>
      <c r="H213" t="s">
        <v>866</v>
      </c>
      <c r="I213" t="s">
        <v>2520</v>
      </c>
      <c r="J213" t="s">
        <v>867</v>
      </c>
      <c r="L213" s="36" t="str">
        <f t="shared" si="3"/>
        <v>Spes Nostra 1, Heulsekasteelstraat 2_A, 8501 HEULE</v>
      </c>
      <c r="M213" t="s">
        <v>378</v>
      </c>
    </row>
    <row r="214" spans="1:13" x14ac:dyDescent="0.3">
      <c r="A214">
        <v>34462</v>
      </c>
      <c r="B214" t="s">
        <v>2504</v>
      </c>
      <c r="C214" t="s">
        <v>924</v>
      </c>
      <c r="D214" t="s">
        <v>925</v>
      </c>
      <c r="E214">
        <v>8900</v>
      </c>
      <c r="F214" t="s">
        <v>161</v>
      </c>
      <c r="G214" t="s">
        <v>926</v>
      </c>
      <c r="H214" t="s">
        <v>866</v>
      </c>
      <c r="I214" t="s">
        <v>2520</v>
      </c>
      <c r="J214" t="s">
        <v>867</v>
      </c>
      <c r="L214" s="36" t="str">
        <f t="shared" si="3"/>
        <v>VTI Ieper, Augustijnenstraat 58, 8900 IEPER</v>
      </c>
      <c r="M214" t="s">
        <v>378</v>
      </c>
    </row>
    <row r="215" spans="1:13" x14ac:dyDescent="0.3">
      <c r="A215">
        <v>34471</v>
      </c>
      <c r="B215" t="s">
        <v>2504</v>
      </c>
      <c r="C215" t="s">
        <v>927</v>
      </c>
      <c r="D215" t="s">
        <v>928</v>
      </c>
      <c r="E215">
        <v>8900</v>
      </c>
      <c r="F215" t="s">
        <v>161</v>
      </c>
      <c r="G215" t="s">
        <v>929</v>
      </c>
      <c r="H215" t="s">
        <v>866</v>
      </c>
      <c r="I215" t="s">
        <v>2520</v>
      </c>
      <c r="J215" t="s">
        <v>867</v>
      </c>
      <c r="L215" s="36" t="str">
        <f t="shared" si="3"/>
        <v>Heilige Familie Ieper, Eigenheerdstraat 8, 8900 IEPER</v>
      </c>
      <c r="M215" t="s">
        <v>378</v>
      </c>
    </row>
    <row r="216" spans="1:13" x14ac:dyDescent="0.3">
      <c r="A216">
        <v>34496</v>
      </c>
      <c r="B216" t="s">
        <v>2504</v>
      </c>
      <c r="C216" t="s">
        <v>930</v>
      </c>
      <c r="D216" t="s">
        <v>931</v>
      </c>
      <c r="E216">
        <v>8900</v>
      </c>
      <c r="F216" t="s">
        <v>161</v>
      </c>
      <c r="G216" t="s">
        <v>932</v>
      </c>
      <c r="H216" t="s">
        <v>866</v>
      </c>
      <c r="I216" t="s">
        <v>2520</v>
      </c>
      <c r="J216" t="s">
        <v>867</v>
      </c>
      <c r="L216" s="36" t="str">
        <f t="shared" si="3"/>
        <v>Immaculata Ieper, Rijselstraat 83, 8900 IEPER</v>
      </c>
      <c r="M216" t="s">
        <v>378</v>
      </c>
    </row>
    <row r="217" spans="1:13" x14ac:dyDescent="0.3">
      <c r="A217">
        <v>34512</v>
      </c>
      <c r="B217" t="s">
        <v>2504</v>
      </c>
      <c r="C217" t="s">
        <v>933</v>
      </c>
      <c r="D217" t="s">
        <v>336</v>
      </c>
      <c r="E217">
        <v>8900</v>
      </c>
      <c r="F217" t="s">
        <v>161</v>
      </c>
      <c r="G217" t="s">
        <v>934</v>
      </c>
      <c r="H217" t="s">
        <v>866</v>
      </c>
      <c r="I217" t="s">
        <v>2520</v>
      </c>
      <c r="J217" t="s">
        <v>867</v>
      </c>
      <c r="L217" s="36" t="str">
        <f t="shared" si="3"/>
        <v>Lyceum Ieper, Maloulaan 2, 8900 IEPER</v>
      </c>
      <c r="M217" t="s">
        <v>378</v>
      </c>
    </row>
    <row r="218" spans="1:13" x14ac:dyDescent="0.3">
      <c r="A218">
        <v>34521</v>
      </c>
      <c r="B218" t="s">
        <v>2504</v>
      </c>
      <c r="C218" t="s">
        <v>935</v>
      </c>
      <c r="D218" t="s">
        <v>936</v>
      </c>
      <c r="E218">
        <v>8900</v>
      </c>
      <c r="F218" t="s">
        <v>161</v>
      </c>
      <c r="G218" t="s">
        <v>937</v>
      </c>
      <c r="H218" t="s">
        <v>866</v>
      </c>
      <c r="I218" t="s">
        <v>2520</v>
      </c>
      <c r="J218" t="s">
        <v>867</v>
      </c>
      <c r="L218" s="36" t="str">
        <f t="shared" si="3"/>
        <v>College Ieper, Gezelleplein 11, 8900 IEPER</v>
      </c>
      <c r="M218" t="s">
        <v>378</v>
      </c>
    </row>
    <row r="219" spans="1:13" x14ac:dyDescent="0.3">
      <c r="A219">
        <v>34538</v>
      </c>
      <c r="B219" t="s">
        <v>2504</v>
      </c>
      <c r="C219" t="s">
        <v>938</v>
      </c>
      <c r="D219" t="s">
        <v>313</v>
      </c>
      <c r="E219">
        <v>8770</v>
      </c>
      <c r="F219" t="s">
        <v>157</v>
      </c>
      <c r="G219" t="s">
        <v>939</v>
      </c>
      <c r="H219" t="s">
        <v>866</v>
      </c>
      <c r="I219" t="s">
        <v>2520</v>
      </c>
      <c r="J219" t="s">
        <v>867</v>
      </c>
      <c r="L219" s="36" t="str">
        <f t="shared" si="3"/>
        <v>Prizma - Middenschool Ingelmunster, Schoolstraat 8, 8770 INGELMUNSTER</v>
      </c>
      <c r="M219" t="s">
        <v>378</v>
      </c>
    </row>
    <row r="220" spans="1:13" x14ac:dyDescent="0.3">
      <c r="A220">
        <v>34553</v>
      </c>
      <c r="B220" t="s">
        <v>2504</v>
      </c>
      <c r="C220" t="s">
        <v>940</v>
      </c>
      <c r="D220" t="s">
        <v>941</v>
      </c>
      <c r="E220">
        <v>8870</v>
      </c>
      <c r="F220" t="s">
        <v>153</v>
      </c>
      <c r="G220" t="s">
        <v>942</v>
      </c>
      <c r="H220" t="s">
        <v>866</v>
      </c>
      <c r="I220" t="s">
        <v>2520</v>
      </c>
      <c r="J220" t="s">
        <v>867</v>
      </c>
      <c r="L220" s="36" t="str">
        <f t="shared" si="3"/>
        <v>Prizma - Campus VTI, Italianenlaan 30, 8870 IZEGEM</v>
      </c>
      <c r="M220" t="s">
        <v>378</v>
      </c>
    </row>
    <row r="221" spans="1:13" x14ac:dyDescent="0.3">
      <c r="A221">
        <v>34561</v>
      </c>
      <c r="B221" t="s">
        <v>2504</v>
      </c>
      <c r="C221" t="s">
        <v>943</v>
      </c>
      <c r="D221" t="s">
        <v>944</v>
      </c>
      <c r="E221">
        <v>8870</v>
      </c>
      <c r="F221" t="s">
        <v>153</v>
      </c>
      <c r="G221" t="s">
        <v>945</v>
      </c>
      <c r="H221" t="s">
        <v>866</v>
      </c>
      <c r="I221" t="s">
        <v>2520</v>
      </c>
      <c r="J221" t="s">
        <v>867</v>
      </c>
      <c r="L221" s="36" t="str">
        <f t="shared" si="3"/>
        <v>Prizma - Campus IdP, Dirk Martenslaan 16, 8870 IZEGEM</v>
      </c>
      <c r="M221" t="s">
        <v>378</v>
      </c>
    </row>
    <row r="222" spans="1:13" x14ac:dyDescent="0.3">
      <c r="A222">
        <v>34579</v>
      </c>
      <c r="B222" t="s">
        <v>2504</v>
      </c>
      <c r="C222" t="s">
        <v>946</v>
      </c>
      <c r="D222" t="s">
        <v>947</v>
      </c>
      <c r="E222">
        <v>8870</v>
      </c>
      <c r="F222" t="s">
        <v>153</v>
      </c>
      <c r="G222" t="s">
        <v>948</v>
      </c>
      <c r="H222" t="s">
        <v>866</v>
      </c>
      <c r="I222" t="s">
        <v>2520</v>
      </c>
      <c r="J222" t="s">
        <v>867</v>
      </c>
      <c r="L222" s="36" t="str">
        <f t="shared" si="3"/>
        <v>Prizma - Campus College, Burgemeester Vandenbogaerdelaan 53, 8870 IZEGEM</v>
      </c>
      <c r="M222" t="s">
        <v>378</v>
      </c>
    </row>
    <row r="223" spans="1:13" x14ac:dyDescent="0.3">
      <c r="A223">
        <v>34587</v>
      </c>
      <c r="B223" t="s">
        <v>2504</v>
      </c>
      <c r="C223" t="s">
        <v>949</v>
      </c>
      <c r="D223" t="s">
        <v>950</v>
      </c>
      <c r="E223">
        <v>8870</v>
      </c>
      <c r="F223" t="s">
        <v>153</v>
      </c>
      <c r="G223" t="s">
        <v>951</v>
      </c>
      <c r="H223" t="s">
        <v>866</v>
      </c>
      <c r="I223" t="s">
        <v>2520</v>
      </c>
      <c r="J223" t="s">
        <v>867</v>
      </c>
      <c r="L223" s="36" t="str">
        <f t="shared" si="3"/>
        <v>Prizma - Middenschool Izegem 1, Kasteelstraat 28, 8870 IZEGEM</v>
      </c>
      <c r="M223" t="s">
        <v>378</v>
      </c>
    </row>
    <row r="224" spans="1:13" x14ac:dyDescent="0.3">
      <c r="A224">
        <v>34611</v>
      </c>
      <c r="B224" t="s">
        <v>2504</v>
      </c>
      <c r="C224" t="s">
        <v>952</v>
      </c>
      <c r="D224" t="s">
        <v>953</v>
      </c>
      <c r="E224">
        <v>8300</v>
      </c>
      <c r="F224" t="s">
        <v>138</v>
      </c>
      <c r="G224" t="s">
        <v>954</v>
      </c>
      <c r="H224" t="s">
        <v>866</v>
      </c>
      <c r="I224" t="s">
        <v>2520</v>
      </c>
      <c r="J224" t="s">
        <v>867</v>
      </c>
      <c r="L224" s="36" t="str">
        <f t="shared" si="3"/>
        <v>Sint-Jozefsinstituut Lyceum, Van Rysselberghestraat 12, 8300 KNOKKE-HEIST</v>
      </c>
      <c r="M224" t="s">
        <v>378</v>
      </c>
    </row>
    <row r="225" spans="1:13" x14ac:dyDescent="0.3">
      <c r="A225">
        <v>34629</v>
      </c>
      <c r="B225" t="s">
        <v>2504</v>
      </c>
      <c r="C225" t="s">
        <v>955</v>
      </c>
      <c r="D225" t="s">
        <v>956</v>
      </c>
      <c r="E225">
        <v>8300</v>
      </c>
      <c r="F225" t="s">
        <v>321</v>
      </c>
      <c r="G225" t="s">
        <v>957</v>
      </c>
      <c r="H225" t="s">
        <v>866</v>
      </c>
      <c r="I225" t="s">
        <v>2520</v>
      </c>
      <c r="J225" t="s">
        <v>867</v>
      </c>
      <c r="L225" s="36" t="str">
        <f t="shared" si="3"/>
        <v>Sint-Bernardusinstituut, Sportlaan 4, 8300 KNOKKE</v>
      </c>
      <c r="M225" t="s">
        <v>378</v>
      </c>
    </row>
    <row r="226" spans="1:13" x14ac:dyDescent="0.3">
      <c r="A226">
        <v>34661</v>
      </c>
      <c r="B226" t="s">
        <v>2504</v>
      </c>
      <c r="C226" t="s">
        <v>958</v>
      </c>
      <c r="D226" t="s">
        <v>959</v>
      </c>
      <c r="E226">
        <v>8680</v>
      </c>
      <c r="F226" t="s">
        <v>137</v>
      </c>
      <c r="G226" t="s">
        <v>960</v>
      </c>
      <c r="H226" t="s">
        <v>866</v>
      </c>
      <c r="I226" t="s">
        <v>2520</v>
      </c>
      <c r="J226" t="s">
        <v>867</v>
      </c>
      <c r="L226" s="36" t="str">
        <f t="shared" si="3"/>
        <v>Instituut Sint-Martinus, Ichtegemstraat 14_2, 8680 KOEKELARE</v>
      </c>
      <c r="M226" t="s">
        <v>378</v>
      </c>
    </row>
    <row r="227" spans="1:13" x14ac:dyDescent="0.3">
      <c r="A227">
        <v>34678</v>
      </c>
      <c r="B227" t="s">
        <v>2504</v>
      </c>
      <c r="C227" t="s">
        <v>961</v>
      </c>
      <c r="D227" t="s">
        <v>962</v>
      </c>
      <c r="E227">
        <v>8670</v>
      </c>
      <c r="F227" t="s">
        <v>144</v>
      </c>
      <c r="G227" t="s">
        <v>963</v>
      </c>
      <c r="H227" t="s">
        <v>866</v>
      </c>
      <c r="I227" t="s">
        <v>2520</v>
      </c>
      <c r="J227" t="s">
        <v>867</v>
      </c>
      <c r="L227" s="36" t="str">
        <f t="shared" si="3"/>
        <v>Hotelschool Ter Duinen, Houtsaegerlaan 40, 8670 KOKSIJDE</v>
      </c>
      <c r="M227" t="s">
        <v>378</v>
      </c>
    </row>
    <row r="228" spans="1:13" x14ac:dyDescent="0.3">
      <c r="A228">
        <v>34686</v>
      </c>
      <c r="B228" t="s">
        <v>2504</v>
      </c>
      <c r="C228" t="s">
        <v>964</v>
      </c>
      <c r="D228" t="s">
        <v>965</v>
      </c>
      <c r="E228">
        <v>8610</v>
      </c>
      <c r="F228" t="s">
        <v>319</v>
      </c>
      <c r="G228" t="s">
        <v>966</v>
      </c>
      <c r="H228" t="s">
        <v>866</v>
      </c>
      <c r="I228" t="s">
        <v>2520</v>
      </c>
      <c r="J228" t="s">
        <v>867</v>
      </c>
      <c r="L228" s="36" t="str">
        <f t="shared" si="3"/>
        <v>Margareta-Maria-Instituut - TSO-BSO, Handzamestraat 18, 8610 KORTEMARK</v>
      </c>
      <c r="M228" t="s">
        <v>378</v>
      </c>
    </row>
    <row r="229" spans="1:13" x14ac:dyDescent="0.3">
      <c r="A229">
        <v>34694</v>
      </c>
      <c r="B229" t="s">
        <v>2504</v>
      </c>
      <c r="C229" t="s">
        <v>967</v>
      </c>
      <c r="D229" t="s">
        <v>965</v>
      </c>
      <c r="E229">
        <v>8610</v>
      </c>
      <c r="F229" t="s">
        <v>319</v>
      </c>
      <c r="G229" t="s">
        <v>966</v>
      </c>
      <c r="H229" t="s">
        <v>866</v>
      </c>
      <c r="I229" t="s">
        <v>2520</v>
      </c>
      <c r="J229" t="s">
        <v>867</v>
      </c>
      <c r="L229" s="36" t="str">
        <f t="shared" si="3"/>
        <v>Margareta-Maria-Inst. - ASO, Handzamestraat 18, 8610 KORTEMARK</v>
      </c>
      <c r="M229" t="s">
        <v>378</v>
      </c>
    </row>
    <row r="230" spans="1:13" x14ac:dyDescent="0.3">
      <c r="A230">
        <v>34793</v>
      </c>
      <c r="B230" t="s">
        <v>2504</v>
      </c>
      <c r="C230" t="s">
        <v>968</v>
      </c>
      <c r="D230" t="s">
        <v>969</v>
      </c>
      <c r="E230">
        <v>8500</v>
      </c>
      <c r="F230" t="s">
        <v>147</v>
      </c>
      <c r="G230" t="s">
        <v>970</v>
      </c>
      <c r="H230" t="s">
        <v>866</v>
      </c>
      <c r="I230" t="s">
        <v>2520</v>
      </c>
      <c r="J230" t="s">
        <v>867</v>
      </c>
      <c r="L230" s="36" t="str">
        <f t="shared" si="3"/>
        <v>Don Boscocollege, Don Boscolaan 30, 8500 KORTRIJK</v>
      </c>
      <c r="M230" t="s">
        <v>378</v>
      </c>
    </row>
    <row r="231" spans="1:13" x14ac:dyDescent="0.3">
      <c r="A231">
        <v>34835</v>
      </c>
      <c r="B231" t="s">
        <v>2504</v>
      </c>
      <c r="C231" t="s">
        <v>971</v>
      </c>
      <c r="D231" t="s">
        <v>330</v>
      </c>
      <c r="E231">
        <v>8500</v>
      </c>
      <c r="F231" t="s">
        <v>147</v>
      </c>
      <c r="G231" t="s">
        <v>972</v>
      </c>
      <c r="H231" t="s">
        <v>866</v>
      </c>
      <c r="I231" t="s">
        <v>2520</v>
      </c>
      <c r="J231" t="s">
        <v>867</v>
      </c>
      <c r="L231" s="36" t="str">
        <f t="shared" si="3"/>
        <v>RHIZO 1, Beverlaai 75, 8500 KORTRIJK</v>
      </c>
      <c r="M231" t="s">
        <v>378</v>
      </c>
    </row>
    <row r="232" spans="1:13" x14ac:dyDescent="0.3">
      <c r="A232">
        <v>34868</v>
      </c>
      <c r="B232" t="s">
        <v>2504</v>
      </c>
      <c r="C232" t="s">
        <v>973</v>
      </c>
      <c r="D232" t="s">
        <v>974</v>
      </c>
      <c r="E232">
        <v>8500</v>
      </c>
      <c r="F232" t="s">
        <v>147</v>
      </c>
      <c r="G232" t="s">
        <v>975</v>
      </c>
      <c r="H232" t="s">
        <v>866</v>
      </c>
      <c r="I232" t="s">
        <v>2520</v>
      </c>
      <c r="J232" t="s">
        <v>867</v>
      </c>
      <c r="L232" s="36" t="str">
        <f t="shared" si="3"/>
        <v>RHIZO 3, Deken Camerlyncklaan 76, 8500 KORTRIJK</v>
      </c>
      <c r="M232" t="s">
        <v>378</v>
      </c>
    </row>
    <row r="233" spans="1:13" x14ac:dyDescent="0.3">
      <c r="A233">
        <v>34934</v>
      </c>
      <c r="B233" t="s">
        <v>2504</v>
      </c>
      <c r="C233" t="s">
        <v>976</v>
      </c>
      <c r="D233" t="s">
        <v>977</v>
      </c>
      <c r="E233">
        <v>8520</v>
      </c>
      <c r="F233" t="s">
        <v>155</v>
      </c>
      <c r="G233" t="s">
        <v>978</v>
      </c>
      <c r="H233" t="s">
        <v>866</v>
      </c>
      <c r="I233" t="s">
        <v>2520</v>
      </c>
      <c r="J233" t="s">
        <v>867</v>
      </c>
      <c r="L233" s="36" t="str">
        <f t="shared" si="3"/>
        <v>Spes Nostra Instituut, Koning Albertstraat 50, 8520 KUURNE</v>
      </c>
      <c r="M233" t="s">
        <v>378</v>
      </c>
    </row>
    <row r="234" spans="1:13" x14ac:dyDescent="0.3">
      <c r="A234">
        <v>34942</v>
      </c>
      <c r="B234" t="s">
        <v>2504</v>
      </c>
      <c r="C234" t="s">
        <v>979</v>
      </c>
      <c r="D234" t="s">
        <v>980</v>
      </c>
      <c r="E234">
        <v>8860</v>
      </c>
      <c r="F234" t="s">
        <v>333</v>
      </c>
      <c r="G234" t="s">
        <v>981</v>
      </c>
      <c r="H234" t="s">
        <v>866</v>
      </c>
      <c r="I234" t="s">
        <v>2520</v>
      </c>
      <c r="J234" t="s">
        <v>867</v>
      </c>
      <c r="L234" s="36" t="str">
        <f t="shared" si="3"/>
        <v>Prizma - Middenschool Lendelede, Dorpsplein 2, 8860 LENDELEDE</v>
      </c>
      <c r="M234" t="s">
        <v>378</v>
      </c>
    </row>
    <row r="235" spans="1:13" x14ac:dyDescent="0.3">
      <c r="A235">
        <v>34959</v>
      </c>
      <c r="B235" t="s">
        <v>2504</v>
      </c>
      <c r="C235" t="s">
        <v>982</v>
      </c>
      <c r="D235" t="s">
        <v>983</v>
      </c>
      <c r="E235">
        <v>8930</v>
      </c>
      <c r="F235" t="s">
        <v>332</v>
      </c>
      <c r="G235" t="s">
        <v>984</v>
      </c>
      <c r="H235" t="s">
        <v>866</v>
      </c>
      <c r="I235" t="s">
        <v>2520</v>
      </c>
      <c r="J235" t="s">
        <v>867</v>
      </c>
      <c r="L235" s="36" t="str">
        <f t="shared" si="3"/>
        <v>Technisch Instituut Sint-Lucas, Oude Leielaan 15, 8930 MENEN</v>
      </c>
      <c r="M235" t="s">
        <v>378</v>
      </c>
    </row>
    <row r="236" spans="1:13" x14ac:dyDescent="0.3">
      <c r="A236">
        <v>34975</v>
      </c>
      <c r="B236" t="s">
        <v>2504</v>
      </c>
      <c r="C236" t="s">
        <v>985</v>
      </c>
      <c r="D236" t="s">
        <v>986</v>
      </c>
      <c r="E236">
        <v>8930</v>
      </c>
      <c r="F236" t="s">
        <v>332</v>
      </c>
      <c r="G236" t="s">
        <v>987</v>
      </c>
      <c r="H236" t="s">
        <v>866</v>
      </c>
      <c r="I236" t="s">
        <v>2520</v>
      </c>
      <c r="J236" t="s">
        <v>867</v>
      </c>
      <c r="L236" s="36" t="str">
        <f t="shared" si="3"/>
        <v>Sint-Aloysiuscollege, Grote Markt 13, 8930 MENEN</v>
      </c>
      <c r="M236" t="s">
        <v>378</v>
      </c>
    </row>
    <row r="237" spans="1:13" x14ac:dyDescent="0.3">
      <c r="A237">
        <v>35022</v>
      </c>
      <c r="B237" t="s">
        <v>2504</v>
      </c>
      <c r="C237" t="s">
        <v>988</v>
      </c>
      <c r="D237" t="s">
        <v>989</v>
      </c>
      <c r="E237">
        <v>8760</v>
      </c>
      <c r="F237" t="s">
        <v>335</v>
      </c>
      <c r="G237" t="s">
        <v>990</v>
      </c>
      <c r="H237" t="s">
        <v>866</v>
      </c>
      <c r="I237" t="s">
        <v>2520</v>
      </c>
      <c r="J237" t="s">
        <v>867</v>
      </c>
      <c r="L237" s="36" t="str">
        <f t="shared" si="3"/>
        <v>Sportschool Meulebeke, Ingelmunstersteenweg 1_A, 8760 MEULEBEKE</v>
      </c>
      <c r="M237" t="s">
        <v>378</v>
      </c>
    </row>
    <row r="238" spans="1:13" x14ac:dyDescent="0.3">
      <c r="A238">
        <v>35097</v>
      </c>
      <c r="B238" t="s">
        <v>2504</v>
      </c>
      <c r="C238" t="s">
        <v>991</v>
      </c>
      <c r="D238" t="s">
        <v>992</v>
      </c>
      <c r="E238">
        <v>8730</v>
      </c>
      <c r="F238" t="s">
        <v>207</v>
      </c>
      <c r="G238" t="s">
        <v>993</v>
      </c>
      <c r="H238" t="s">
        <v>866</v>
      </c>
      <c r="I238" t="s">
        <v>2520</v>
      </c>
      <c r="J238" t="s">
        <v>867</v>
      </c>
      <c r="L238" s="36" t="str">
        <f t="shared" si="3"/>
        <v>Land- en Tuinbouwinstituut, Bruggestraat 190, 8730 OEDELEM</v>
      </c>
      <c r="M238" t="s">
        <v>378</v>
      </c>
    </row>
    <row r="239" spans="1:13" x14ac:dyDescent="0.3">
      <c r="A239">
        <v>35139</v>
      </c>
      <c r="B239" t="s">
        <v>2504</v>
      </c>
      <c r="C239" t="s">
        <v>994</v>
      </c>
      <c r="D239" t="s">
        <v>995</v>
      </c>
      <c r="E239">
        <v>8400</v>
      </c>
      <c r="F239" t="s">
        <v>142</v>
      </c>
      <c r="G239" t="s">
        <v>996</v>
      </c>
      <c r="H239" t="s">
        <v>866</v>
      </c>
      <c r="I239" t="s">
        <v>2520</v>
      </c>
      <c r="J239" t="s">
        <v>867</v>
      </c>
      <c r="L239" s="36" t="str">
        <f t="shared" si="3"/>
        <v>GO! Ensorinstituut Oostende, Generaal Jungbluthlaan 4, 8400 OOSTENDE</v>
      </c>
      <c r="M239" t="s">
        <v>378</v>
      </c>
    </row>
    <row r="240" spans="1:13" x14ac:dyDescent="0.3">
      <c r="A240">
        <v>35154</v>
      </c>
      <c r="B240" t="s">
        <v>2504</v>
      </c>
      <c r="C240" t="s">
        <v>887</v>
      </c>
      <c r="D240" t="s">
        <v>997</v>
      </c>
      <c r="E240">
        <v>8400</v>
      </c>
      <c r="F240" t="s">
        <v>142</v>
      </c>
      <c r="G240" t="s">
        <v>998</v>
      </c>
      <c r="H240" t="s">
        <v>866</v>
      </c>
      <c r="I240" t="s">
        <v>2520</v>
      </c>
      <c r="J240" t="s">
        <v>867</v>
      </c>
      <c r="L240" s="36" t="str">
        <f t="shared" si="3"/>
        <v>Sint-Andreasinstituut, Steensedijk 151, 8400 OOSTENDE</v>
      </c>
      <c r="M240" t="s">
        <v>378</v>
      </c>
    </row>
    <row r="241" spans="1:13" x14ac:dyDescent="0.3">
      <c r="A241">
        <v>35162</v>
      </c>
      <c r="B241" t="s">
        <v>2504</v>
      </c>
      <c r="C241" t="s">
        <v>999</v>
      </c>
      <c r="D241" t="s">
        <v>1000</v>
      </c>
      <c r="E241">
        <v>8400</v>
      </c>
      <c r="F241" t="s">
        <v>142</v>
      </c>
      <c r="G241" t="s">
        <v>1001</v>
      </c>
      <c r="H241" t="s">
        <v>866</v>
      </c>
      <c r="I241" t="s">
        <v>2520</v>
      </c>
      <c r="J241" t="s">
        <v>867</v>
      </c>
      <c r="L241" s="36" t="str">
        <f t="shared" si="3"/>
        <v>College Petrus &amp; Paulus, Vindictivelaan 9, 8400 OOSTENDE</v>
      </c>
      <c r="M241" t="s">
        <v>378</v>
      </c>
    </row>
    <row r="242" spans="1:13" x14ac:dyDescent="0.3">
      <c r="A242">
        <v>35188</v>
      </c>
      <c r="B242" t="s">
        <v>2504</v>
      </c>
      <c r="C242" t="s">
        <v>2527</v>
      </c>
      <c r="D242" t="s">
        <v>1002</v>
      </c>
      <c r="E242">
        <v>8400</v>
      </c>
      <c r="F242" t="s">
        <v>142</v>
      </c>
      <c r="G242" t="s">
        <v>1003</v>
      </c>
      <c r="H242" t="s">
        <v>866</v>
      </c>
      <c r="I242" t="s">
        <v>2520</v>
      </c>
      <c r="J242" t="s">
        <v>867</v>
      </c>
      <c r="L242" s="36" t="str">
        <f t="shared" si="3"/>
        <v>VTI Petrus en Paulus, Stuiverstraat 108, 8400 OOSTENDE</v>
      </c>
      <c r="M242" t="s">
        <v>378</v>
      </c>
    </row>
    <row r="243" spans="1:13" x14ac:dyDescent="0.3">
      <c r="A243">
        <v>35212</v>
      </c>
      <c r="B243" t="s">
        <v>2504</v>
      </c>
      <c r="C243" t="s">
        <v>1004</v>
      </c>
      <c r="D243" t="s">
        <v>1005</v>
      </c>
      <c r="E243">
        <v>8400</v>
      </c>
      <c r="F243" t="s">
        <v>142</v>
      </c>
      <c r="G243" t="s">
        <v>1006</v>
      </c>
      <c r="H243" t="s">
        <v>866</v>
      </c>
      <c r="I243" t="s">
        <v>2520</v>
      </c>
      <c r="J243" t="s">
        <v>867</v>
      </c>
      <c r="L243" s="36" t="str">
        <f t="shared" si="3"/>
        <v>Sint-Jozef, Alfons Pieterslaan 21, 8400 OOSTENDE</v>
      </c>
      <c r="M243" t="s">
        <v>378</v>
      </c>
    </row>
    <row r="244" spans="1:13" x14ac:dyDescent="0.3">
      <c r="A244">
        <v>35238</v>
      </c>
      <c r="B244" t="s">
        <v>2504</v>
      </c>
      <c r="C244" t="s">
        <v>1007</v>
      </c>
      <c r="D244" t="s">
        <v>1008</v>
      </c>
      <c r="E244">
        <v>8020</v>
      </c>
      <c r="F244" t="s">
        <v>127</v>
      </c>
      <c r="G244" t="s">
        <v>1009</v>
      </c>
      <c r="H244" t="s">
        <v>866</v>
      </c>
      <c r="I244" t="s">
        <v>2520</v>
      </c>
      <c r="J244" t="s">
        <v>867</v>
      </c>
      <c r="L244" s="36" t="str">
        <f t="shared" si="3"/>
        <v>Middenschool Sint-Pieters, Kortrijksestraat 47, 8020 OOSTKAMP</v>
      </c>
      <c r="M244" t="s">
        <v>378</v>
      </c>
    </row>
    <row r="245" spans="1:13" x14ac:dyDescent="0.3">
      <c r="A245">
        <v>35253</v>
      </c>
      <c r="B245" t="s">
        <v>2504</v>
      </c>
      <c r="C245" t="s">
        <v>1010</v>
      </c>
      <c r="D245" t="s">
        <v>1011</v>
      </c>
      <c r="E245">
        <v>8660</v>
      </c>
      <c r="F245" t="s">
        <v>145</v>
      </c>
      <c r="G245" t="s">
        <v>1012</v>
      </c>
      <c r="H245" t="s">
        <v>866</v>
      </c>
      <c r="I245" t="s">
        <v>2520</v>
      </c>
      <c r="J245" t="s">
        <v>867</v>
      </c>
      <c r="L245" s="36" t="str">
        <f t="shared" si="3"/>
        <v>Immaculata-instituut, Koninklijke Baan 28, 8660 DE PANNE</v>
      </c>
      <c r="M245" t="s">
        <v>378</v>
      </c>
    </row>
    <row r="246" spans="1:13" x14ac:dyDescent="0.3">
      <c r="A246">
        <v>35295</v>
      </c>
      <c r="B246" t="s">
        <v>2504</v>
      </c>
      <c r="C246" t="s">
        <v>1013</v>
      </c>
      <c r="D246" t="s">
        <v>1014</v>
      </c>
      <c r="E246">
        <v>8970</v>
      </c>
      <c r="F246" t="s">
        <v>162</v>
      </c>
      <c r="G246" t="s">
        <v>1015</v>
      </c>
      <c r="H246" t="s">
        <v>866</v>
      </c>
      <c r="I246" t="s">
        <v>2520</v>
      </c>
      <c r="J246" t="s">
        <v>867</v>
      </c>
      <c r="L246" s="36" t="str">
        <f t="shared" si="3"/>
        <v>Sint-Janscollege 2, Burgemeester Bertenplein 32, 8970 POPERINGE</v>
      </c>
      <c r="M246" t="s">
        <v>378</v>
      </c>
    </row>
    <row r="247" spans="1:13" x14ac:dyDescent="0.3">
      <c r="A247">
        <v>35311</v>
      </c>
      <c r="B247" t="s">
        <v>2504</v>
      </c>
      <c r="C247" t="s">
        <v>558</v>
      </c>
      <c r="D247" t="s">
        <v>1016</v>
      </c>
      <c r="E247">
        <v>8970</v>
      </c>
      <c r="F247" t="s">
        <v>162</v>
      </c>
      <c r="G247" t="s">
        <v>1017</v>
      </c>
      <c r="H247" t="s">
        <v>866</v>
      </c>
      <c r="I247" t="s">
        <v>2520</v>
      </c>
      <c r="J247" t="s">
        <v>867</v>
      </c>
      <c r="L247" s="36" t="str">
        <f t="shared" si="3"/>
        <v>V.T.I., Boeschepestraat 44, 8970 POPERINGE</v>
      </c>
      <c r="M247" t="s">
        <v>378</v>
      </c>
    </row>
    <row r="248" spans="1:13" x14ac:dyDescent="0.3">
      <c r="A248">
        <v>35345</v>
      </c>
      <c r="B248" t="s">
        <v>2504</v>
      </c>
      <c r="C248" t="s">
        <v>1018</v>
      </c>
      <c r="D248" t="s">
        <v>1019</v>
      </c>
      <c r="E248">
        <v>8800</v>
      </c>
      <c r="F248" t="s">
        <v>159</v>
      </c>
      <c r="G248" t="s">
        <v>1020</v>
      </c>
      <c r="H248" t="s">
        <v>866</v>
      </c>
      <c r="I248" t="s">
        <v>2520</v>
      </c>
      <c r="J248" t="s">
        <v>867</v>
      </c>
      <c r="L248" s="36" t="str">
        <f t="shared" si="3"/>
        <v>Burgerschool, Kattenstraat 7, 8800 ROESELARE</v>
      </c>
      <c r="M248" t="s">
        <v>378</v>
      </c>
    </row>
    <row r="249" spans="1:13" x14ac:dyDescent="0.3">
      <c r="A249">
        <v>35378</v>
      </c>
      <c r="B249" t="s">
        <v>2504</v>
      </c>
      <c r="C249" t="s">
        <v>1021</v>
      </c>
      <c r="D249" t="s">
        <v>1022</v>
      </c>
      <c r="E249">
        <v>8800</v>
      </c>
      <c r="F249" t="s">
        <v>159</v>
      </c>
      <c r="G249" t="s">
        <v>1023</v>
      </c>
      <c r="H249" t="s">
        <v>866</v>
      </c>
      <c r="I249" t="s">
        <v>2520</v>
      </c>
      <c r="J249" t="s">
        <v>867</v>
      </c>
      <c r="L249" s="36" t="str">
        <f t="shared" si="3"/>
        <v>VABI, Zuidstraat 27, 8800 ROESELARE</v>
      </c>
      <c r="M249" t="s">
        <v>378</v>
      </c>
    </row>
    <row r="250" spans="1:13" x14ac:dyDescent="0.3">
      <c r="A250">
        <v>35394</v>
      </c>
      <c r="B250" t="s">
        <v>2504</v>
      </c>
      <c r="C250" t="s">
        <v>1024</v>
      </c>
      <c r="D250" t="s">
        <v>1025</v>
      </c>
      <c r="E250">
        <v>8800</v>
      </c>
      <c r="F250" t="s">
        <v>159</v>
      </c>
      <c r="G250" t="s">
        <v>1026</v>
      </c>
      <c r="H250" t="s">
        <v>866</v>
      </c>
      <c r="I250" t="s">
        <v>2520</v>
      </c>
      <c r="J250" t="s">
        <v>867</v>
      </c>
      <c r="L250" s="36" t="str">
        <f t="shared" si="3"/>
        <v>HBO Verpleegkunde Ic Dien, Westlaan 99, 8800 ROESELARE</v>
      </c>
      <c r="M250" t="s">
        <v>378</v>
      </c>
    </row>
    <row r="251" spans="1:13" x14ac:dyDescent="0.3">
      <c r="A251">
        <v>35527</v>
      </c>
      <c r="B251" t="s">
        <v>2504</v>
      </c>
      <c r="C251" t="s">
        <v>1027</v>
      </c>
      <c r="D251" t="s">
        <v>1028</v>
      </c>
      <c r="E251">
        <v>8700</v>
      </c>
      <c r="F251" t="s">
        <v>160</v>
      </c>
      <c r="G251" t="s">
        <v>1029</v>
      </c>
      <c r="H251" t="s">
        <v>866</v>
      </c>
      <c r="I251" t="s">
        <v>2520</v>
      </c>
      <c r="J251" t="s">
        <v>867</v>
      </c>
      <c r="L251" s="36" t="str">
        <f t="shared" si="3"/>
        <v>SJI, Kroonstraat 19, 8700 TIELT</v>
      </c>
      <c r="M251" t="s">
        <v>378</v>
      </c>
    </row>
    <row r="252" spans="1:13" x14ac:dyDescent="0.3">
      <c r="A252">
        <v>35535</v>
      </c>
      <c r="B252" t="s">
        <v>2504</v>
      </c>
      <c r="C252" t="s">
        <v>1030</v>
      </c>
      <c r="D252" t="s">
        <v>1031</v>
      </c>
      <c r="E252">
        <v>8700</v>
      </c>
      <c r="F252" t="s">
        <v>160</v>
      </c>
      <c r="G252" t="s">
        <v>1032</v>
      </c>
      <c r="H252" t="s">
        <v>866</v>
      </c>
      <c r="I252" t="s">
        <v>2520</v>
      </c>
      <c r="J252" t="s">
        <v>867</v>
      </c>
      <c r="L252" s="36" t="str">
        <f t="shared" si="3"/>
        <v>Regina Pacis, Patersdreef 5, 8700 TIELT</v>
      </c>
      <c r="M252" t="s">
        <v>378</v>
      </c>
    </row>
    <row r="253" spans="1:13" x14ac:dyDescent="0.3">
      <c r="A253">
        <v>35584</v>
      </c>
      <c r="B253" t="s">
        <v>2504</v>
      </c>
      <c r="C253" t="s">
        <v>1033</v>
      </c>
      <c r="D253" t="s">
        <v>1034</v>
      </c>
      <c r="E253">
        <v>8700</v>
      </c>
      <c r="F253" t="s">
        <v>160</v>
      </c>
      <c r="G253" t="s">
        <v>1035</v>
      </c>
      <c r="H253" t="s">
        <v>866</v>
      </c>
      <c r="I253" t="s">
        <v>2520</v>
      </c>
      <c r="J253" t="s">
        <v>867</v>
      </c>
      <c r="L253" s="36" t="str">
        <f t="shared" si="3"/>
        <v>Vrij Technisch Instituut, Grote Hulststraat 28, 8700 TIELT</v>
      </c>
      <c r="M253" t="s">
        <v>378</v>
      </c>
    </row>
    <row r="254" spans="1:13" x14ac:dyDescent="0.3">
      <c r="A254">
        <v>35592</v>
      </c>
      <c r="B254" t="s">
        <v>2504</v>
      </c>
      <c r="C254" t="s">
        <v>1036</v>
      </c>
      <c r="D254" t="s">
        <v>1037</v>
      </c>
      <c r="E254">
        <v>8820</v>
      </c>
      <c r="F254" t="s">
        <v>131</v>
      </c>
      <c r="G254" t="s">
        <v>1038</v>
      </c>
      <c r="H254" t="s">
        <v>866</v>
      </c>
      <c r="I254" t="s">
        <v>2520</v>
      </c>
      <c r="J254" t="s">
        <v>867</v>
      </c>
      <c r="L254" s="36" t="str">
        <f t="shared" si="3"/>
        <v>Technisch Instituut Sint-Vincentius, Spinneschoolstraat 10, 8820 TORHOUT</v>
      </c>
      <c r="M254" t="s">
        <v>378</v>
      </c>
    </row>
    <row r="255" spans="1:13" x14ac:dyDescent="0.3">
      <c r="A255">
        <v>35601</v>
      </c>
      <c r="B255" t="s">
        <v>2504</v>
      </c>
      <c r="C255" t="s">
        <v>1039</v>
      </c>
      <c r="D255" t="s">
        <v>1040</v>
      </c>
      <c r="E255">
        <v>8820</v>
      </c>
      <c r="F255" t="s">
        <v>131</v>
      </c>
      <c r="G255" t="s">
        <v>1041</v>
      </c>
      <c r="H255" t="s">
        <v>866</v>
      </c>
      <c r="I255" t="s">
        <v>2520</v>
      </c>
      <c r="J255" t="s">
        <v>867</v>
      </c>
      <c r="L255" s="36" t="str">
        <f t="shared" si="3"/>
        <v>Vrij Land- en Tuinbouwinstituut, Conscienceplein 12, 8820 TORHOUT</v>
      </c>
      <c r="M255" t="s">
        <v>378</v>
      </c>
    </row>
    <row r="256" spans="1:13" x14ac:dyDescent="0.3">
      <c r="A256">
        <v>35618</v>
      </c>
      <c r="B256" t="s">
        <v>2504</v>
      </c>
      <c r="C256" t="s">
        <v>1042</v>
      </c>
      <c r="D256" t="s">
        <v>318</v>
      </c>
      <c r="E256">
        <v>8820</v>
      </c>
      <c r="F256" t="s">
        <v>131</v>
      </c>
      <c r="G256" t="s">
        <v>1043</v>
      </c>
      <c r="H256" t="s">
        <v>866</v>
      </c>
      <c r="I256" t="s">
        <v>2520</v>
      </c>
      <c r="J256" t="s">
        <v>867</v>
      </c>
      <c r="L256" s="36" t="str">
        <f t="shared" si="3"/>
        <v>Sint-Jozefsinstituut-College, Bruggestraat 23, 8820 TORHOUT</v>
      </c>
      <c r="M256" t="s">
        <v>378</v>
      </c>
    </row>
    <row r="257" spans="1:13" x14ac:dyDescent="0.3">
      <c r="A257">
        <v>35626</v>
      </c>
      <c r="B257" t="s">
        <v>2504</v>
      </c>
      <c r="C257" t="s">
        <v>840</v>
      </c>
      <c r="D257" t="s">
        <v>318</v>
      </c>
      <c r="E257">
        <v>8820</v>
      </c>
      <c r="F257" t="s">
        <v>131</v>
      </c>
      <c r="G257" t="s">
        <v>1043</v>
      </c>
      <c r="H257" t="s">
        <v>866</v>
      </c>
      <c r="I257" t="s">
        <v>2520</v>
      </c>
      <c r="J257" t="s">
        <v>867</v>
      </c>
      <c r="L257" s="36" t="str">
        <f t="shared" si="3"/>
        <v>Sint-Jozefscollege, Bruggestraat 23, 8820 TORHOUT</v>
      </c>
      <c r="M257" t="s">
        <v>378</v>
      </c>
    </row>
    <row r="258" spans="1:13" x14ac:dyDescent="0.3">
      <c r="A258">
        <v>35634</v>
      </c>
      <c r="B258" t="s">
        <v>2504</v>
      </c>
      <c r="C258" t="s">
        <v>1044</v>
      </c>
      <c r="D258" t="s">
        <v>1045</v>
      </c>
      <c r="E258">
        <v>8820</v>
      </c>
      <c r="F258" t="s">
        <v>131</v>
      </c>
      <c r="G258" t="s">
        <v>1046</v>
      </c>
      <c r="H258" t="s">
        <v>866</v>
      </c>
      <c r="I258" t="s">
        <v>2520</v>
      </c>
      <c r="J258" t="s">
        <v>867</v>
      </c>
      <c r="L258" s="36" t="str">
        <f t="shared" si="3"/>
        <v>V.T.I. Sint-Aloysius, Papebrugstraat 8_A, 8820 TORHOUT</v>
      </c>
      <c r="M258" t="s">
        <v>378</v>
      </c>
    </row>
    <row r="259" spans="1:13" x14ac:dyDescent="0.3">
      <c r="A259">
        <v>35659</v>
      </c>
      <c r="B259" t="s">
        <v>2504</v>
      </c>
      <c r="C259" t="s">
        <v>1047</v>
      </c>
      <c r="D259" t="s">
        <v>1048</v>
      </c>
      <c r="E259">
        <v>8630</v>
      </c>
      <c r="F259" t="s">
        <v>146</v>
      </c>
      <c r="G259" t="s">
        <v>1049</v>
      </c>
      <c r="H259" t="s">
        <v>866</v>
      </c>
      <c r="I259" t="s">
        <v>2520</v>
      </c>
      <c r="J259" t="s">
        <v>867</v>
      </c>
      <c r="L259" s="36" t="str">
        <f t="shared" ref="L259:L322" si="4">IF(A259="","",C259&amp;", "&amp;D259&amp;", "&amp;E259&amp;" "&amp;F259)</f>
        <v>V.T.I. Veurne, Ieperse Steenweg 90, 8630 VEURNE</v>
      </c>
      <c r="M259" t="s">
        <v>378</v>
      </c>
    </row>
    <row r="260" spans="1:13" x14ac:dyDescent="0.3">
      <c r="A260">
        <v>35667</v>
      </c>
      <c r="B260" t="s">
        <v>2504</v>
      </c>
      <c r="C260" t="s">
        <v>1050</v>
      </c>
      <c r="D260" t="s">
        <v>1051</v>
      </c>
      <c r="E260">
        <v>8630</v>
      </c>
      <c r="F260" t="s">
        <v>146</v>
      </c>
      <c r="G260" t="s">
        <v>1052</v>
      </c>
      <c r="H260" t="s">
        <v>866</v>
      </c>
      <c r="I260" t="s">
        <v>2520</v>
      </c>
      <c r="J260" t="s">
        <v>867</v>
      </c>
      <c r="L260" s="36" t="str">
        <f t="shared" si="4"/>
        <v>Bissch. College Onbevlekte Ontvangenis, Karel Coggelaan 8, 8630 VEURNE</v>
      </c>
      <c r="M260" t="s">
        <v>378</v>
      </c>
    </row>
    <row r="261" spans="1:13" x14ac:dyDescent="0.3">
      <c r="A261">
        <v>35675</v>
      </c>
      <c r="B261" t="s">
        <v>2504</v>
      </c>
      <c r="C261" t="s">
        <v>1053</v>
      </c>
      <c r="D261" t="s">
        <v>1054</v>
      </c>
      <c r="E261">
        <v>8630</v>
      </c>
      <c r="F261" t="s">
        <v>146</v>
      </c>
      <c r="G261" t="s">
        <v>1055</v>
      </c>
      <c r="H261" t="s">
        <v>866</v>
      </c>
      <c r="I261" t="s">
        <v>2520</v>
      </c>
      <c r="J261" t="s">
        <v>867</v>
      </c>
      <c r="L261" s="36" t="str">
        <f t="shared" si="4"/>
        <v>Annuntiata-Instituut, Vleeshouwersstraat 22, 8630 VEURNE</v>
      </c>
      <c r="M261" t="s">
        <v>378</v>
      </c>
    </row>
    <row r="262" spans="1:13" x14ac:dyDescent="0.3">
      <c r="A262">
        <v>35691</v>
      </c>
      <c r="B262" t="s">
        <v>2504</v>
      </c>
      <c r="C262" t="s">
        <v>1056</v>
      </c>
      <c r="D262" t="s">
        <v>1057</v>
      </c>
      <c r="E262">
        <v>8790</v>
      </c>
      <c r="F262" t="s">
        <v>158</v>
      </c>
      <c r="G262" t="s">
        <v>1058</v>
      </c>
      <c r="H262" t="s">
        <v>866</v>
      </c>
      <c r="I262" t="s">
        <v>2520</v>
      </c>
      <c r="J262" t="s">
        <v>867</v>
      </c>
      <c r="L262" s="36" t="str">
        <f t="shared" si="4"/>
        <v>Sint-Paulusschool campus College 3, Stationsstraat 85, 8790 WAREGEM</v>
      </c>
      <c r="M262" t="s">
        <v>378</v>
      </c>
    </row>
    <row r="263" spans="1:13" x14ac:dyDescent="0.3">
      <c r="A263">
        <v>35709</v>
      </c>
      <c r="B263" t="s">
        <v>2504</v>
      </c>
      <c r="C263" t="s">
        <v>1059</v>
      </c>
      <c r="D263" t="s">
        <v>1060</v>
      </c>
      <c r="E263">
        <v>8790</v>
      </c>
      <c r="F263" t="s">
        <v>158</v>
      </c>
      <c r="G263" t="s">
        <v>1061</v>
      </c>
      <c r="H263" t="s">
        <v>866</v>
      </c>
      <c r="I263" t="s">
        <v>2520</v>
      </c>
      <c r="J263" t="s">
        <v>867</v>
      </c>
      <c r="L263" s="36" t="str">
        <f t="shared" si="4"/>
        <v>Sint-Paulusschool campus VTI 1, Toekomststraat 75, 8790 WAREGEM</v>
      </c>
      <c r="M263" t="s">
        <v>378</v>
      </c>
    </row>
    <row r="264" spans="1:13" x14ac:dyDescent="0.3">
      <c r="A264">
        <v>35717</v>
      </c>
      <c r="B264" t="s">
        <v>2504</v>
      </c>
      <c r="C264" t="s">
        <v>1062</v>
      </c>
      <c r="D264" t="s">
        <v>1063</v>
      </c>
      <c r="E264">
        <v>8790</v>
      </c>
      <c r="F264" t="s">
        <v>158</v>
      </c>
      <c r="G264" t="s">
        <v>1064</v>
      </c>
      <c r="H264" t="s">
        <v>866</v>
      </c>
      <c r="I264" t="s">
        <v>2520</v>
      </c>
      <c r="J264" t="s">
        <v>867</v>
      </c>
      <c r="L264" s="36" t="str">
        <f t="shared" si="4"/>
        <v>Sint-Paulusschool campus Hemelvaart 2, Keukeldam 17, 8790 WAREGEM</v>
      </c>
      <c r="M264" t="s">
        <v>378</v>
      </c>
    </row>
    <row r="265" spans="1:13" x14ac:dyDescent="0.3">
      <c r="A265">
        <v>35741</v>
      </c>
      <c r="B265" t="s">
        <v>2504</v>
      </c>
      <c r="C265" t="s">
        <v>1065</v>
      </c>
      <c r="D265" t="s">
        <v>1057</v>
      </c>
      <c r="E265">
        <v>8790</v>
      </c>
      <c r="F265" t="s">
        <v>158</v>
      </c>
      <c r="G265" t="s">
        <v>1058</v>
      </c>
      <c r="H265" t="s">
        <v>866</v>
      </c>
      <c r="I265" t="s">
        <v>2520</v>
      </c>
      <c r="J265" t="s">
        <v>867</v>
      </c>
      <c r="L265" s="36" t="str">
        <f t="shared" si="4"/>
        <v>Sint-Paulusschool campus College 1, Stationsstraat 85, 8790 WAREGEM</v>
      </c>
      <c r="M265" t="s">
        <v>378</v>
      </c>
    </row>
    <row r="266" spans="1:13" x14ac:dyDescent="0.3">
      <c r="A266">
        <v>35758</v>
      </c>
      <c r="B266" t="s">
        <v>2504</v>
      </c>
      <c r="C266" t="s">
        <v>1066</v>
      </c>
      <c r="D266" t="s">
        <v>1063</v>
      </c>
      <c r="E266">
        <v>8790</v>
      </c>
      <c r="F266" t="s">
        <v>158</v>
      </c>
      <c r="G266" t="s">
        <v>1064</v>
      </c>
      <c r="H266" t="s">
        <v>866</v>
      </c>
      <c r="I266" t="s">
        <v>2520</v>
      </c>
      <c r="J266" t="s">
        <v>867</v>
      </c>
      <c r="L266" s="36" t="str">
        <f t="shared" si="4"/>
        <v>Sint-Paulusschool campus Hemelvaart 1, Keukeldam 17, 8790 WAREGEM</v>
      </c>
      <c r="M266" t="s">
        <v>378</v>
      </c>
    </row>
    <row r="267" spans="1:13" x14ac:dyDescent="0.3">
      <c r="A267">
        <v>35766</v>
      </c>
      <c r="B267" t="s">
        <v>2504</v>
      </c>
      <c r="C267" t="s">
        <v>1067</v>
      </c>
      <c r="D267" t="s">
        <v>1068</v>
      </c>
      <c r="E267">
        <v>8790</v>
      </c>
      <c r="F267" t="s">
        <v>158</v>
      </c>
      <c r="G267" t="s">
        <v>1069</v>
      </c>
      <c r="H267" t="s">
        <v>866</v>
      </c>
      <c r="I267" t="s">
        <v>2520</v>
      </c>
      <c r="J267" t="s">
        <v>867</v>
      </c>
      <c r="L267" s="36" t="str">
        <f t="shared" si="4"/>
        <v>Vives Waregem-Tielt, Vijfseweg 2, 8790 WAREGEM</v>
      </c>
      <c r="M267" t="s">
        <v>378</v>
      </c>
    </row>
    <row r="268" spans="1:13" x14ac:dyDescent="0.3">
      <c r="A268">
        <v>35824</v>
      </c>
      <c r="B268" t="s">
        <v>2504</v>
      </c>
      <c r="C268" t="s">
        <v>976</v>
      </c>
      <c r="D268" t="s">
        <v>1070</v>
      </c>
      <c r="E268">
        <v>8210</v>
      </c>
      <c r="F268" t="s">
        <v>135</v>
      </c>
      <c r="G268" t="s">
        <v>1071</v>
      </c>
      <c r="H268" t="s">
        <v>866</v>
      </c>
      <c r="I268" t="s">
        <v>2520</v>
      </c>
      <c r="J268" t="s">
        <v>867</v>
      </c>
      <c r="L268" s="36" t="str">
        <f t="shared" si="4"/>
        <v>Spes Nostra Instituut, Pastoor Staelensstraat 4, 8210 ZEDELGEM</v>
      </c>
      <c r="M268" t="s">
        <v>378</v>
      </c>
    </row>
    <row r="269" spans="1:13" x14ac:dyDescent="0.3">
      <c r="A269">
        <v>35899</v>
      </c>
      <c r="B269" t="s">
        <v>2504</v>
      </c>
      <c r="C269" t="s">
        <v>1072</v>
      </c>
      <c r="D269" t="s">
        <v>329</v>
      </c>
      <c r="E269">
        <v>9300</v>
      </c>
      <c r="F269" t="s">
        <v>178</v>
      </c>
      <c r="G269" t="s">
        <v>1073</v>
      </c>
      <c r="H269" t="s">
        <v>465</v>
      </c>
      <c r="I269" t="s">
        <v>466</v>
      </c>
      <c r="J269" t="s">
        <v>467</v>
      </c>
      <c r="L269" s="36" t="str">
        <f t="shared" si="4"/>
        <v>DVM Handels-, Techn. en Beroepsonderwijs, Onderwijsstraat 5, 9300 AALST</v>
      </c>
      <c r="M269" t="s">
        <v>378</v>
      </c>
    </row>
    <row r="270" spans="1:13" x14ac:dyDescent="0.3">
      <c r="A270">
        <v>35907</v>
      </c>
      <c r="B270" t="s">
        <v>2504</v>
      </c>
      <c r="C270" t="s">
        <v>1074</v>
      </c>
      <c r="D270" t="s">
        <v>1075</v>
      </c>
      <c r="E270">
        <v>9300</v>
      </c>
      <c r="F270" t="s">
        <v>178</v>
      </c>
      <c r="G270" t="s">
        <v>1076</v>
      </c>
      <c r="H270" t="s">
        <v>465</v>
      </c>
      <c r="I270" t="s">
        <v>466</v>
      </c>
      <c r="J270" t="s">
        <v>467</v>
      </c>
      <c r="L270" s="36" t="str">
        <f t="shared" si="4"/>
        <v>Sint-Augustinusinstituut, Leopoldlaan 9, 9300 AALST</v>
      </c>
      <c r="M270" t="s">
        <v>378</v>
      </c>
    </row>
    <row r="271" spans="1:13" x14ac:dyDescent="0.3">
      <c r="A271">
        <v>35915</v>
      </c>
      <c r="B271" t="s">
        <v>2504</v>
      </c>
      <c r="C271" t="s">
        <v>840</v>
      </c>
      <c r="D271" t="s">
        <v>1077</v>
      </c>
      <c r="E271">
        <v>9300</v>
      </c>
      <c r="F271" t="s">
        <v>178</v>
      </c>
      <c r="G271" t="s">
        <v>1078</v>
      </c>
      <c r="H271" t="s">
        <v>465</v>
      </c>
      <c r="I271" t="s">
        <v>466</v>
      </c>
      <c r="J271" t="s">
        <v>467</v>
      </c>
      <c r="L271" s="36" t="str">
        <f t="shared" si="4"/>
        <v>Sint-Jozefscollege, Pontstraat 7, 9300 AALST</v>
      </c>
      <c r="M271" t="s">
        <v>378</v>
      </c>
    </row>
    <row r="272" spans="1:13" x14ac:dyDescent="0.3">
      <c r="A272">
        <v>35931</v>
      </c>
      <c r="B272" t="s">
        <v>2504</v>
      </c>
      <c r="C272" t="s">
        <v>1079</v>
      </c>
      <c r="D272" t="s">
        <v>1080</v>
      </c>
      <c r="E272">
        <v>9300</v>
      </c>
      <c r="F272" t="s">
        <v>178</v>
      </c>
      <c r="G272" t="s">
        <v>1081</v>
      </c>
      <c r="H272" t="s">
        <v>465</v>
      </c>
      <c r="I272" t="s">
        <v>466</v>
      </c>
      <c r="J272" t="s">
        <v>467</v>
      </c>
      <c r="L272" s="36" t="str">
        <f t="shared" si="4"/>
        <v>DVM - Humaniora, Onderwijsstraat 2, 9300 AALST</v>
      </c>
      <c r="M272" t="s">
        <v>378</v>
      </c>
    </row>
    <row r="273" spans="1:13" x14ac:dyDescent="0.3">
      <c r="A273">
        <v>35964</v>
      </c>
      <c r="B273" t="s">
        <v>2504</v>
      </c>
      <c r="C273" t="s">
        <v>1082</v>
      </c>
      <c r="D273" t="s">
        <v>347</v>
      </c>
      <c r="E273">
        <v>9300</v>
      </c>
      <c r="F273" t="s">
        <v>178</v>
      </c>
      <c r="G273" t="s">
        <v>1083</v>
      </c>
      <c r="H273" t="s">
        <v>465</v>
      </c>
      <c r="I273" t="s">
        <v>466</v>
      </c>
      <c r="J273" t="s">
        <v>467</v>
      </c>
      <c r="L273" s="36" t="str">
        <f t="shared" si="4"/>
        <v>Sint-Maarteninstituut 3, Esplanadeplein 6, 9300 AALST</v>
      </c>
      <c r="M273" t="s">
        <v>378</v>
      </c>
    </row>
    <row r="274" spans="1:13" x14ac:dyDescent="0.3">
      <c r="A274">
        <v>36053</v>
      </c>
      <c r="B274" t="s">
        <v>2504</v>
      </c>
      <c r="C274" t="s">
        <v>1084</v>
      </c>
      <c r="D274" t="s">
        <v>2528</v>
      </c>
      <c r="E274">
        <v>9150</v>
      </c>
      <c r="F274" t="s">
        <v>366</v>
      </c>
      <c r="G274" t="s">
        <v>1085</v>
      </c>
      <c r="H274" t="s">
        <v>465</v>
      </c>
      <c r="I274" t="s">
        <v>466</v>
      </c>
      <c r="J274" t="s">
        <v>467</v>
      </c>
      <c r="L274" s="36" t="str">
        <f t="shared" si="4"/>
        <v>Sint-Jorisinstituut, Kruibekestraat 55 bus a, 9150 BAZEL</v>
      </c>
      <c r="M274" t="s">
        <v>378</v>
      </c>
    </row>
    <row r="275" spans="1:13" x14ac:dyDescent="0.3">
      <c r="A275">
        <v>36111</v>
      </c>
      <c r="B275" t="s">
        <v>2504</v>
      </c>
      <c r="C275" t="s">
        <v>495</v>
      </c>
      <c r="D275" t="s">
        <v>1086</v>
      </c>
      <c r="E275">
        <v>9120</v>
      </c>
      <c r="F275" t="s">
        <v>83</v>
      </c>
      <c r="G275" t="s">
        <v>1087</v>
      </c>
      <c r="H275" t="s">
        <v>465</v>
      </c>
      <c r="I275" t="s">
        <v>466</v>
      </c>
      <c r="J275" t="s">
        <v>467</v>
      </c>
      <c r="L275" s="36" t="str">
        <f t="shared" si="4"/>
        <v>Gemeentelijk Technisch Instituut, Europalaan 1, 9120 BEVEREN-WAAS</v>
      </c>
      <c r="M275" t="s">
        <v>378</v>
      </c>
    </row>
    <row r="276" spans="1:13" x14ac:dyDescent="0.3">
      <c r="A276">
        <v>36152</v>
      </c>
      <c r="B276" t="s">
        <v>2504</v>
      </c>
      <c r="C276" t="s">
        <v>1088</v>
      </c>
      <c r="D276" t="s">
        <v>1089</v>
      </c>
      <c r="E276">
        <v>9255</v>
      </c>
      <c r="F276" t="s">
        <v>183</v>
      </c>
      <c r="G276" t="s">
        <v>1090</v>
      </c>
      <c r="H276" t="s">
        <v>465</v>
      </c>
      <c r="I276" t="s">
        <v>466</v>
      </c>
      <c r="J276" t="s">
        <v>467</v>
      </c>
      <c r="L276" s="36" t="str">
        <f t="shared" si="4"/>
        <v>Sint-Vincentiuscollege, Kloosterstraat 15, 9255 BUGGENHOUT</v>
      </c>
      <c r="M276" t="s">
        <v>378</v>
      </c>
    </row>
    <row r="277" spans="1:13" x14ac:dyDescent="0.3">
      <c r="A277">
        <v>36202</v>
      </c>
      <c r="B277" t="s">
        <v>2504</v>
      </c>
      <c r="C277" t="s">
        <v>1091</v>
      </c>
      <c r="D277" t="s">
        <v>1092</v>
      </c>
      <c r="E277">
        <v>9800</v>
      </c>
      <c r="F277" t="s">
        <v>196</v>
      </c>
      <c r="G277" t="s">
        <v>1093</v>
      </c>
      <c r="H277" t="s">
        <v>465</v>
      </c>
      <c r="I277" t="s">
        <v>466</v>
      </c>
      <c r="J277" t="s">
        <v>467</v>
      </c>
      <c r="L277" s="36" t="str">
        <f t="shared" si="4"/>
        <v>V.T.I. Deinze, Leon Declercqstraat 1, 9800 DEINZE</v>
      </c>
      <c r="M277" t="s">
        <v>378</v>
      </c>
    </row>
    <row r="278" spans="1:13" x14ac:dyDescent="0.3">
      <c r="A278">
        <v>36228</v>
      </c>
      <c r="B278" t="s">
        <v>2504</v>
      </c>
      <c r="C278" t="s">
        <v>1094</v>
      </c>
      <c r="D278" t="s">
        <v>1095</v>
      </c>
      <c r="E278">
        <v>9800</v>
      </c>
      <c r="F278" t="s">
        <v>196</v>
      </c>
      <c r="G278" t="s">
        <v>1096</v>
      </c>
      <c r="H278" t="s">
        <v>465</v>
      </c>
      <c r="I278" t="s">
        <v>466</v>
      </c>
      <c r="J278" t="s">
        <v>467</v>
      </c>
      <c r="L278" s="36" t="str">
        <f t="shared" si="4"/>
        <v>Leiepoort Deinze campus Sint-Theresia, Gentpoortstraat 37, 9800 DEINZE</v>
      </c>
      <c r="M278" t="s">
        <v>378</v>
      </c>
    </row>
    <row r="279" spans="1:13" x14ac:dyDescent="0.3">
      <c r="A279">
        <v>36285</v>
      </c>
      <c r="B279" t="s">
        <v>2504</v>
      </c>
      <c r="C279" t="s">
        <v>1097</v>
      </c>
      <c r="D279" t="s">
        <v>1098</v>
      </c>
      <c r="E279">
        <v>9200</v>
      </c>
      <c r="F279" t="s">
        <v>182</v>
      </c>
      <c r="G279" t="s">
        <v>1099</v>
      </c>
      <c r="H279" t="s">
        <v>465</v>
      </c>
      <c r="I279" t="s">
        <v>466</v>
      </c>
      <c r="J279" t="s">
        <v>467</v>
      </c>
      <c r="L279" s="36" t="str">
        <f t="shared" si="4"/>
        <v>Óscar Romerocollege 2, Kerkstraat 60, 9200 DENDERMONDE</v>
      </c>
      <c r="M279" t="s">
        <v>378</v>
      </c>
    </row>
    <row r="280" spans="1:13" x14ac:dyDescent="0.3">
      <c r="A280">
        <v>36301</v>
      </c>
      <c r="B280" t="s">
        <v>2504</v>
      </c>
      <c r="C280" t="s">
        <v>1100</v>
      </c>
      <c r="D280" t="s">
        <v>1098</v>
      </c>
      <c r="E280">
        <v>9200</v>
      </c>
      <c r="F280" t="s">
        <v>182</v>
      </c>
      <c r="G280" t="s">
        <v>1101</v>
      </c>
      <c r="H280" t="s">
        <v>465</v>
      </c>
      <c r="I280" t="s">
        <v>466</v>
      </c>
      <c r="J280" t="s">
        <v>467</v>
      </c>
      <c r="L280" s="36" t="str">
        <f t="shared" si="4"/>
        <v>Óscar Romerocollege 3, Kerkstraat 60, 9200 DENDERMONDE</v>
      </c>
      <c r="M280" t="s">
        <v>378</v>
      </c>
    </row>
    <row r="281" spans="1:13" x14ac:dyDescent="0.3">
      <c r="A281">
        <v>36335</v>
      </c>
      <c r="B281" t="s">
        <v>2504</v>
      </c>
      <c r="C281" t="s">
        <v>1102</v>
      </c>
      <c r="D281" t="s">
        <v>1098</v>
      </c>
      <c r="E281">
        <v>9200</v>
      </c>
      <c r="F281" t="s">
        <v>182</v>
      </c>
      <c r="G281" t="s">
        <v>1099</v>
      </c>
      <c r="H281" t="s">
        <v>465</v>
      </c>
      <c r="I281" t="s">
        <v>466</v>
      </c>
      <c r="J281" t="s">
        <v>467</v>
      </c>
      <c r="L281" s="36" t="str">
        <f t="shared" si="4"/>
        <v>Óscar Romerocollege 4, Kerkstraat 60, 9200 DENDERMONDE</v>
      </c>
      <c r="M281" t="s">
        <v>378</v>
      </c>
    </row>
    <row r="282" spans="1:13" x14ac:dyDescent="0.3">
      <c r="A282">
        <v>36343</v>
      </c>
      <c r="B282" t="s">
        <v>2504</v>
      </c>
      <c r="C282" t="s">
        <v>1103</v>
      </c>
      <c r="D282" t="s">
        <v>1098</v>
      </c>
      <c r="E282">
        <v>9200</v>
      </c>
      <c r="F282" t="s">
        <v>182</v>
      </c>
      <c r="G282" t="s">
        <v>1099</v>
      </c>
      <c r="H282" t="s">
        <v>465</v>
      </c>
      <c r="I282" t="s">
        <v>466</v>
      </c>
      <c r="J282" t="s">
        <v>467</v>
      </c>
      <c r="L282" s="36" t="str">
        <f t="shared" si="4"/>
        <v>Óscar Romerocollege 5, Kerkstraat 60, 9200 DENDERMONDE</v>
      </c>
      <c r="M282" t="s">
        <v>378</v>
      </c>
    </row>
    <row r="283" spans="1:13" x14ac:dyDescent="0.3">
      <c r="A283">
        <v>36418</v>
      </c>
      <c r="B283" t="s">
        <v>2504</v>
      </c>
      <c r="C283" t="s">
        <v>1104</v>
      </c>
      <c r="D283" t="s">
        <v>365</v>
      </c>
      <c r="E283">
        <v>9900</v>
      </c>
      <c r="F283" t="s">
        <v>199</v>
      </c>
      <c r="G283" t="s">
        <v>1105</v>
      </c>
      <c r="H283" t="s">
        <v>465</v>
      </c>
      <c r="I283" t="s">
        <v>466</v>
      </c>
      <c r="J283" t="s">
        <v>467</v>
      </c>
      <c r="L283" s="36" t="str">
        <f t="shared" si="4"/>
        <v>O.-L.-V.-ten-Doorn, Zuidmoerstraat 125, 9900 EEKLO</v>
      </c>
      <c r="M283" t="s">
        <v>378</v>
      </c>
    </row>
    <row r="284" spans="1:13" x14ac:dyDescent="0.3">
      <c r="A284">
        <v>36467</v>
      </c>
      <c r="B284" t="s">
        <v>2504</v>
      </c>
      <c r="C284" t="s">
        <v>1106</v>
      </c>
      <c r="D284" t="s">
        <v>1107</v>
      </c>
      <c r="E284">
        <v>9900</v>
      </c>
      <c r="F284" t="s">
        <v>199</v>
      </c>
      <c r="G284" t="s">
        <v>1108</v>
      </c>
      <c r="H284" t="s">
        <v>465</v>
      </c>
      <c r="I284" t="s">
        <v>466</v>
      </c>
      <c r="J284" t="s">
        <v>467</v>
      </c>
      <c r="L284" s="36" t="str">
        <f t="shared" si="4"/>
        <v>Richtpunt Campus Eeklo, Roze 131, 9900 EEKLO</v>
      </c>
      <c r="M284" t="s">
        <v>378</v>
      </c>
    </row>
    <row r="285" spans="1:13" x14ac:dyDescent="0.3">
      <c r="A285">
        <v>36475</v>
      </c>
      <c r="B285" t="s">
        <v>2504</v>
      </c>
      <c r="C285" t="s">
        <v>1109</v>
      </c>
      <c r="D285" t="s">
        <v>365</v>
      </c>
      <c r="E285">
        <v>9900</v>
      </c>
      <c r="F285" t="s">
        <v>199</v>
      </c>
      <c r="G285" t="s">
        <v>1105</v>
      </c>
      <c r="H285" t="s">
        <v>465</v>
      </c>
      <c r="I285" t="s">
        <v>466</v>
      </c>
      <c r="J285" t="s">
        <v>467</v>
      </c>
      <c r="L285" s="36" t="str">
        <f t="shared" si="4"/>
        <v>Sint-Leoinstituut, Zuidmoerstraat 125, 9900 EEKLO</v>
      </c>
      <c r="M285" t="s">
        <v>378</v>
      </c>
    </row>
    <row r="286" spans="1:13" x14ac:dyDescent="0.3">
      <c r="A286">
        <v>36483</v>
      </c>
      <c r="B286" t="s">
        <v>2504</v>
      </c>
      <c r="C286" t="s">
        <v>1110</v>
      </c>
      <c r="D286" t="s">
        <v>365</v>
      </c>
      <c r="E286">
        <v>9900</v>
      </c>
      <c r="F286" t="s">
        <v>199</v>
      </c>
      <c r="G286" t="s">
        <v>1105</v>
      </c>
      <c r="H286" t="s">
        <v>465</v>
      </c>
      <c r="I286" t="s">
        <v>466</v>
      </c>
      <c r="J286" t="s">
        <v>467</v>
      </c>
      <c r="L286" s="36" t="str">
        <f t="shared" si="4"/>
        <v>Sint-Annainstituut, Zuidmoerstraat 125, 9900 EEKLO</v>
      </c>
      <c r="M286" t="s">
        <v>378</v>
      </c>
    </row>
    <row r="287" spans="1:13" x14ac:dyDescent="0.3">
      <c r="A287">
        <v>36491</v>
      </c>
      <c r="B287" t="s">
        <v>2504</v>
      </c>
      <c r="C287" t="s">
        <v>1111</v>
      </c>
      <c r="D287" t="s">
        <v>1112</v>
      </c>
      <c r="E287">
        <v>9160</v>
      </c>
      <c r="F287" t="s">
        <v>340</v>
      </c>
      <c r="G287" t="s">
        <v>1113</v>
      </c>
      <c r="H287" t="s">
        <v>465</v>
      </c>
      <c r="I287" t="s">
        <v>466</v>
      </c>
      <c r="J287" t="s">
        <v>467</v>
      </c>
      <c r="L287" s="36" t="str">
        <f t="shared" si="4"/>
        <v>VLOT!, Eksaarde-dorp 1_A, 9160 EKSAARDE</v>
      </c>
      <c r="M287" t="s">
        <v>378</v>
      </c>
    </row>
    <row r="288" spans="1:13" x14ac:dyDescent="0.3">
      <c r="A288">
        <v>36517</v>
      </c>
      <c r="B288" t="s">
        <v>2504</v>
      </c>
      <c r="C288" t="s">
        <v>1114</v>
      </c>
      <c r="D288" t="s">
        <v>1115</v>
      </c>
      <c r="E288">
        <v>9940</v>
      </c>
      <c r="F288" t="s">
        <v>166</v>
      </c>
      <c r="G288" t="s">
        <v>1116</v>
      </c>
      <c r="H288" t="s">
        <v>465</v>
      </c>
      <c r="I288" t="s">
        <v>466</v>
      </c>
      <c r="J288" t="s">
        <v>467</v>
      </c>
      <c r="L288" s="36" t="str">
        <f t="shared" si="4"/>
        <v>Sint-Franciscus Evergem, Schepenhuisstraat 4, 9940 EVERGEM</v>
      </c>
      <c r="M288" t="s">
        <v>378</v>
      </c>
    </row>
    <row r="289" spans="1:13" x14ac:dyDescent="0.3">
      <c r="A289">
        <v>36566</v>
      </c>
      <c r="B289" t="s">
        <v>2504</v>
      </c>
      <c r="C289" t="s">
        <v>1117</v>
      </c>
      <c r="D289" t="s">
        <v>1118</v>
      </c>
      <c r="E289">
        <v>9500</v>
      </c>
      <c r="F289" t="s">
        <v>186</v>
      </c>
      <c r="G289" t="s">
        <v>1119</v>
      </c>
      <c r="H289" t="s">
        <v>465</v>
      </c>
      <c r="I289" t="s">
        <v>466</v>
      </c>
      <c r="J289" t="s">
        <v>467</v>
      </c>
      <c r="L289" s="36" t="str">
        <f t="shared" si="4"/>
        <v>Sint-Catharinacollege2, Kleine Karmelietenstraat 3, 9500 GERAARDSBERGEN</v>
      </c>
      <c r="M289" t="s">
        <v>378</v>
      </c>
    </row>
    <row r="290" spans="1:13" x14ac:dyDescent="0.3">
      <c r="A290">
        <v>36608</v>
      </c>
      <c r="B290" t="s">
        <v>2504</v>
      </c>
      <c r="C290" t="s">
        <v>1120</v>
      </c>
      <c r="D290" t="s">
        <v>1121</v>
      </c>
      <c r="E290">
        <v>9500</v>
      </c>
      <c r="F290" t="s">
        <v>186</v>
      </c>
      <c r="G290" t="s">
        <v>1122</v>
      </c>
      <c r="H290" t="s">
        <v>465</v>
      </c>
      <c r="I290" t="s">
        <v>466</v>
      </c>
      <c r="J290" t="s">
        <v>467</v>
      </c>
      <c r="L290" s="36" t="str">
        <f t="shared" si="4"/>
        <v>Sint-Catharinacollege1, Collegestraat 11, 9500 GERAARDSBERGEN</v>
      </c>
      <c r="M290" t="s">
        <v>378</v>
      </c>
    </row>
    <row r="291" spans="1:13" x14ac:dyDescent="0.3">
      <c r="A291">
        <v>36616</v>
      </c>
      <c r="B291" t="s">
        <v>2504</v>
      </c>
      <c r="C291" t="s">
        <v>474</v>
      </c>
      <c r="D291" t="s">
        <v>367</v>
      </c>
      <c r="E291">
        <v>9500</v>
      </c>
      <c r="F291" t="s">
        <v>186</v>
      </c>
      <c r="G291" t="s">
        <v>1123</v>
      </c>
      <c r="H291" t="s">
        <v>465</v>
      </c>
      <c r="I291" t="s">
        <v>466</v>
      </c>
      <c r="J291" t="s">
        <v>467</v>
      </c>
      <c r="L291" s="36" t="str">
        <f t="shared" si="4"/>
        <v>Sint-Jozefsinstituut, Karmelietenstraat 57, 9500 GERAARDSBERGEN</v>
      </c>
      <c r="M291" t="s">
        <v>378</v>
      </c>
    </row>
    <row r="292" spans="1:13" x14ac:dyDescent="0.3">
      <c r="A292">
        <v>36624</v>
      </c>
      <c r="B292" t="s">
        <v>2504</v>
      </c>
      <c r="C292" t="s">
        <v>1124</v>
      </c>
      <c r="D292" t="s">
        <v>1125</v>
      </c>
      <c r="E292">
        <v>9000</v>
      </c>
      <c r="F292" t="s">
        <v>164</v>
      </c>
      <c r="G292" t="s">
        <v>1126</v>
      </c>
      <c r="H292" t="s">
        <v>465</v>
      </c>
      <c r="I292" t="s">
        <v>466</v>
      </c>
      <c r="J292" t="s">
        <v>467</v>
      </c>
      <c r="L292" s="36" t="str">
        <f t="shared" si="4"/>
        <v>Richtpunt campus Gent Henleykaai, Henleykaai 83, 9000 GENT</v>
      </c>
      <c r="M292" t="s">
        <v>378</v>
      </c>
    </row>
    <row r="293" spans="1:13" x14ac:dyDescent="0.3">
      <c r="A293">
        <v>36699</v>
      </c>
      <c r="B293" t="s">
        <v>2504</v>
      </c>
      <c r="C293" t="s">
        <v>1127</v>
      </c>
      <c r="D293" t="s">
        <v>2529</v>
      </c>
      <c r="E293">
        <v>9000</v>
      </c>
      <c r="F293" t="s">
        <v>164</v>
      </c>
      <c r="G293" t="s">
        <v>1128</v>
      </c>
      <c r="H293" t="s">
        <v>465</v>
      </c>
      <c r="I293" t="s">
        <v>466</v>
      </c>
      <c r="J293" t="s">
        <v>467</v>
      </c>
      <c r="L293" s="36" t="str">
        <f t="shared" si="4"/>
        <v>Richtpunt campus Gent Godshuizenlaan, Godshuizenlaan 65, 9000 GENT</v>
      </c>
      <c r="M293" t="s">
        <v>378</v>
      </c>
    </row>
    <row r="294" spans="1:13" x14ac:dyDescent="0.3">
      <c r="A294">
        <v>36715</v>
      </c>
      <c r="B294" t="s">
        <v>2504</v>
      </c>
      <c r="C294" t="s">
        <v>1129</v>
      </c>
      <c r="D294" t="s">
        <v>1130</v>
      </c>
      <c r="E294">
        <v>9000</v>
      </c>
      <c r="F294" t="s">
        <v>164</v>
      </c>
      <c r="G294" t="s">
        <v>1131</v>
      </c>
      <c r="H294" t="s">
        <v>465</v>
      </c>
      <c r="I294" t="s">
        <v>466</v>
      </c>
      <c r="J294" t="s">
        <v>467</v>
      </c>
      <c r="L294" s="36" t="str">
        <f t="shared" si="4"/>
        <v>Hoger Technisch Instituut Sint-Antonius, Holstraat 66, 9000 GENT</v>
      </c>
      <c r="M294" t="s">
        <v>378</v>
      </c>
    </row>
    <row r="295" spans="1:13" x14ac:dyDescent="0.3">
      <c r="A295">
        <v>36764</v>
      </c>
      <c r="B295" t="s">
        <v>2504</v>
      </c>
      <c r="C295" t="s">
        <v>1132</v>
      </c>
      <c r="D295" t="s">
        <v>1133</v>
      </c>
      <c r="E295">
        <v>9000</v>
      </c>
      <c r="F295" t="s">
        <v>164</v>
      </c>
      <c r="G295" t="s">
        <v>2530</v>
      </c>
      <c r="H295" t="s">
        <v>465</v>
      </c>
      <c r="I295" t="s">
        <v>466</v>
      </c>
      <c r="J295" t="s">
        <v>467</v>
      </c>
      <c r="L295" s="36" t="str">
        <f t="shared" si="4"/>
        <v>Hotelschool Gent, Lange Violettestraat 12, 9000 GENT</v>
      </c>
      <c r="M295" t="s">
        <v>378</v>
      </c>
    </row>
    <row r="296" spans="1:13" x14ac:dyDescent="0.3">
      <c r="A296">
        <v>36913</v>
      </c>
      <c r="B296" t="s">
        <v>2504</v>
      </c>
      <c r="C296" t="s">
        <v>1134</v>
      </c>
      <c r="D296" t="s">
        <v>1135</v>
      </c>
      <c r="E296">
        <v>9000</v>
      </c>
      <c r="F296" t="s">
        <v>164</v>
      </c>
      <c r="G296" t="s">
        <v>1136</v>
      </c>
      <c r="H296" t="s">
        <v>465</v>
      </c>
      <c r="I296" t="s">
        <v>466</v>
      </c>
      <c r="J296" t="s">
        <v>467</v>
      </c>
      <c r="L296" s="36" t="str">
        <f t="shared" si="4"/>
        <v>Sint-Lievenscollege Business, Steendam 27, 9000 GENT</v>
      </c>
      <c r="M296" t="s">
        <v>378</v>
      </c>
    </row>
    <row r="297" spans="1:13" x14ac:dyDescent="0.3">
      <c r="A297">
        <v>36939</v>
      </c>
      <c r="B297" t="s">
        <v>2504</v>
      </c>
      <c r="C297" t="s">
        <v>1137</v>
      </c>
      <c r="D297" t="s">
        <v>1138</v>
      </c>
      <c r="E297">
        <v>9030</v>
      </c>
      <c r="F297" t="s">
        <v>200</v>
      </c>
      <c r="G297" t="s">
        <v>1139</v>
      </c>
      <c r="H297" t="s">
        <v>465</v>
      </c>
      <c r="I297" t="s">
        <v>466</v>
      </c>
      <c r="J297" t="s">
        <v>467</v>
      </c>
      <c r="L297" s="36" t="str">
        <f t="shared" si="4"/>
        <v>Vrij Instituut voor Sec. Onderwijs -Gent, Industrieweg 230, 9030 MARIAKERKE</v>
      </c>
      <c r="M297" t="s">
        <v>378</v>
      </c>
    </row>
    <row r="298" spans="1:13" x14ac:dyDescent="0.3">
      <c r="A298">
        <v>36954</v>
      </c>
      <c r="B298" t="s">
        <v>2504</v>
      </c>
      <c r="C298" t="s">
        <v>1140</v>
      </c>
      <c r="D298" t="s">
        <v>1141</v>
      </c>
      <c r="E298">
        <v>9000</v>
      </c>
      <c r="F298" t="s">
        <v>164</v>
      </c>
      <c r="G298" t="s">
        <v>1142</v>
      </c>
      <c r="H298" t="s">
        <v>465</v>
      </c>
      <c r="I298" t="s">
        <v>466</v>
      </c>
      <c r="J298" t="s">
        <v>467</v>
      </c>
      <c r="L298" s="36" t="str">
        <f t="shared" si="4"/>
        <v>Sint-Pietersinstituut bovenbouw, Koning Albertlaan 70, 9000 GENT</v>
      </c>
      <c r="M298" t="s">
        <v>378</v>
      </c>
    </row>
    <row r="299" spans="1:13" x14ac:dyDescent="0.3">
      <c r="A299">
        <v>36962</v>
      </c>
      <c r="B299" t="s">
        <v>2504</v>
      </c>
      <c r="C299" t="s">
        <v>1143</v>
      </c>
      <c r="D299" t="s">
        <v>1144</v>
      </c>
      <c r="E299">
        <v>9000</v>
      </c>
      <c r="F299" t="s">
        <v>164</v>
      </c>
      <c r="G299" t="s">
        <v>1145</v>
      </c>
      <c r="H299" t="s">
        <v>465</v>
      </c>
      <c r="I299" t="s">
        <v>466</v>
      </c>
      <c r="J299" t="s">
        <v>467</v>
      </c>
      <c r="L299" s="36" t="str">
        <f t="shared" si="4"/>
        <v>Sint-Barbaracollege, Savaanstraat 33, 9000 GENT</v>
      </c>
      <c r="M299" t="s">
        <v>378</v>
      </c>
    </row>
    <row r="300" spans="1:13" x14ac:dyDescent="0.3">
      <c r="A300">
        <v>36996</v>
      </c>
      <c r="B300" t="s">
        <v>2504</v>
      </c>
      <c r="C300" t="s">
        <v>1146</v>
      </c>
      <c r="D300" t="s">
        <v>1147</v>
      </c>
      <c r="E300">
        <v>9000</v>
      </c>
      <c r="F300" t="s">
        <v>164</v>
      </c>
      <c r="G300" t="s">
        <v>1148</v>
      </c>
      <c r="H300" t="s">
        <v>465</v>
      </c>
      <c r="I300" t="s">
        <v>466</v>
      </c>
      <c r="J300" t="s">
        <v>467</v>
      </c>
      <c r="L300" s="36" t="str">
        <f t="shared" si="4"/>
        <v>Sint-Bavohumaniora, Reep 4, 9000 GENT</v>
      </c>
      <c r="M300" t="s">
        <v>378</v>
      </c>
    </row>
    <row r="301" spans="1:13" x14ac:dyDescent="0.3">
      <c r="A301">
        <v>37028</v>
      </c>
      <c r="B301" t="s">
        <v>2504</v>
      </c>
      <c r="C301" t="s">
        <v>1149</v>
      </c>
      <c r="D301" t="s">
        <v>1150</v>
      </c>
      <c r="E301">
        <v>9000</v>
      </c>
      <c r="F301" t="s">
        <v>164</v>
      </c>
      <c r="G301" t="s">
        <v>1151</v>
      </c>
      <c r="H301" t="s">
        <v>465</v>
      </c>
      <c r="I301" t="s">
        <v>466</v>
      </c>
      <c r="J301" t="s">
        <v>467</v>
      </c>
      <c r="L301" s="36" t="str">
        <f t="shared" si="4"/>
        <v>Humaniora Nieuwen Bosch, Lange Violettestraat 65, 9000 GENT</v>
      </c>
      <c r="M301" t="s">
        <v>378</v>
      </c>
    </row>
    <row r="302" spans="1:13" x14ac:dyDescent="0.3">
      <c r="A302">
        <v>37069</v>
      </c>
      <c r="B302" t="s">
        <v>2504</v>
      </c>
      <c r="C302" t="s">
        <v>1152</v>
      </c>
      <c r="D302" t="s">
        <v>1153</v>
      </c>
      <c r="E302">
        <v>9000</v>
      </c>
      <c r="F302" t="s">
        <v>164</v>
      </c>
      <c r="G302" t="s">
        <v>1154</v>
      </c>
      <c r="H302" t="s">
        <v>465</v>
      </c>
      <c r="I302" t="s">
        <v>466</v>
      </c>
      <c r="J302" t="s">
        <v>467</v>
      </c>
      <c r="L302" s="36" t="str">
        <f t="shared" si="4"/>
        <v>Instituut vr Verpleegk. Sint-Vincentius, Molenaarsstraat 30, 9000 GENT</v>
      </c>
      <c r="M302" t="s">
        <v>378</v>
      </c>
    </row>
    <row r="303" spans="1:13" x14ac:dyDescent="0.3">
      <c r="A303">
        <v>37085</v>
      </c>
      <c r="B303" t="s">
        <v>2504</v>
      </c>
      <c r="C303" t="s">
        <v>1155</v>
      </c>
      <c r="D303" t="s">
        <v>337</v>
      </c>
      <c r="E303">
        <v>9000</v>
      </c>
      <c r="F303" t="s">
        <v>164</v>
      </c>
      <c r="G303" t="s">
        <v>338</v>
      </c>
      <c r="H303" t="s">
        <v>465</v>
      </c>
      <c r="I303" t="s">
        <v>466</v>
      </c>
      <c r="J303" t="s">
        <v>467</v>
      </c>
      <c r="L303" s="36" t="str">
        <f t="shared" si="4"/>
        <v>IVG School, Nederkouter 112, 9000 GENT</v>
      </c>
      <c r="M303" t="s">
        <v>378</v>
      </c>
    </row>
    <row r="304" spans="1:13" x14ac:dyDescent="0.3">
      <c r="A304">
        <v>37259</v>
      </c>
      <c r="B304" t="s">
        <v>2504</v>
      </c>
      <c r="C304" t="s">
        <v>1156</v>
      </c>
      <c r="D304" t="s">
        <v>1157</v>
      </c>
      <c r="E304">
        <v>9308</v>
      </c>
      <c r="F304" t="s">
        <v>348</v>
      </c>
      <c r="G304" t="s">
        <v>1158</v>
      </c>
      <c r="H304" t="s">
        <v>465</v>
      </c>
      <c r="I304" t="s">
        <v>466</v>
      </c>
      <c r="J304" t="s">
        <v>467</v>
      </c>
      <c r="L304" s="36" t="str">
        <f t="shared" si="4"/>
        <v>Instituut Sint-Vincentius a Paulo, Pachthofstraat 3, 9308 GIJZEGEM</v>
      </c>
      <c r="M304" t="s">
        <v>378</v>
      </c>
    </row>
    <row r="305" spans="1:13" x14ac:dyDescent="0.3">
      <c r="A305">
        <v>37275</v>
      </c>
      <c r="B305" t="s">
        <v>2504</v>
      </c>
      <c r="C305" t="s">
        <v>1159</v>
      </c>
      <c r="D305" t="s">
        <v>1160</v>
      </c>
      <c r="E305">
        <v>9220</v>
      </c>
      <c r="F305" t="s">
        <v>173</v>
      </c>
      <c r="G305" t="s">
        <v>1161</v>
      </c>
      <c r="H305" t="s">
        <v>465</v>
      </c>
      <c r="I305" t="s">
        <v>466</v>
      </c>
      <c r="J305" t="s">
        <v>467</v>
      </c>
      <c r="L305" s="36" t="str">
        <f t="shared" si="4"/>
        <v>Richtpunt Campus Hamme, Meulenbroekstraat 15, 9220 HAMME</v>
      </c>
      <c r="M305" t="s">
        <v>378</v>
      </c>
    </row>
    <row r="306" spans="1:13" x14ac:dyDescent="0.3">
      <c r="A306">
        <v>37309</v>
      </c>
      <c r="B306" t="s">
        <v>2504</v>
      </c>
      <c r="C306" t="s">
        <v>1162</v>
      </c>
      <c r="D306" t="s">
        <v>1163</v>
      </c>
      <c r="E306">
        <v>9220</v>
      </c>
      <c r="F306" t="s">
        <v>173</v>
      </c>
      <c r="G306" t="s">
        <v>1164</v>
      </c>
      <c r="H306" t="s">
        <v>465</v>
      </c>
      <c r="I306" t="s">
        <v>466</v>
      </c>
      <c r="J306" t="s">
        <v>467</v>
      </c>
      <c r="L306" s="36" t="str">
        <f t="shared" si="4"/>
        <v>KOHa Sint-Jozef, Jagerstraat 5, 9220 HAMME</v>
      </c>
      <c r="M306" t="s">
        <v>378</v>
      </c>
    </row>
    <row r="307" spans="1:13" x14ac:dyDescent="0.3">
      <c r="A307">
        <v>37317</v>
      </c>
      <c r="B307" t="s">
        <v>2504</v>
      </c>
      <c r="C307" t="s">
        <v>1165</v>
      </c>
      <c r="D307" t="s">
        <v>342</v>
      </c>
      <c r="E307">
        <v>9220</v>
      </c>
      <c r="F307" t="s">
        <v>173</v>
      </c>
      <c r="G307" t="s">
        <v>1166</v>
      </c>
      <c r="H307" t="s">
        <v>465</v>
      </c>
      <c r="I307" t="s">
        <v>466</v>
      </c>
      <c r="J307" t="s">
        <v>467</v>
      </c>
      <c r="L307" s="36" t="str">
        <f t="shared" si="4"/>
        <v>KOHa Heilig Hart, Slangstraat 12, 9220 HAMME</v>
      </c>
      <c r="M307" t="s">
        <v>378</v>
      </c>
    </row>
    <row r="308" spans="1:13" x14ac:dyDescent="0.3">
      <c r="A308">
        <v>37325</v>
      </c>
      <c r="B308" t="s">
        <v>2504</v>
      </c>
      <c r="C308" t="s">
        <v>1167</v>
      </c>
      <c r="D308" t="s">
        <v>1168</v>
      </c>
      <c r="E308">
        <v>9550</v>
      </c>
      <c r="F308" t="s">
        <v>188</v>
      </c>
      <c r="G308" t="s">
        <v>1169</v>
      </c>
      <c r="H308" t="s">
        <v>465</v>
      </c>
      <c r="I308" t="s">
        <v>466</v>
      </c>
      <c r="J308" t="s">
        <v>467</v>
      </c>
      <c r="L308" s="36" t="str">
        <f t="shared" si="4"/>
        <v>Sint-Paulusinstituut, Burgemeester Matthysstraat 5, 9550 HERZELE</v>
      </c>
      <c r="M308" t="s">
        <v>378</v>
      </c>
    </row>
    <row r="309" spans="1:13" x14ac:dyDescent="0.3">
      <c r="A309">
        <v>37499</v>
      </c>
      <c r="B309" t="s">
        <v>2504</v>
      </c>
      <c r="C309" t="s">
        <v>1111</v>
      </c>
      <c r="D309" t="s">
        <v>1170</v>
      </c>
      <c r="E309">
        <v>9160</v>
      </c>
      <c r="F309" t="s">
        <v>169</v>
      </c>
      <c r="G309" t="s">
        <v>1171</v>
      </c>
      <c r="H309" t="s">
        <v>465</v>
      </c>
      <c r="I309" t="s">
        <v>466</v>
      </c>
      <c r="J309" t="s">
        <v>467</v>
      </c>
      <c r="L309" s="36" t="str">
        <f t="shared" si="4"/>
        <v>VLOT!, Prosper Thuysbaertlaan 1, 9160 LOKEREN</v>
      </c>
      <c r="M309" t="s">
        <v>378</v>
      </c>
    </row>
    <row r="310" spans="1:13" x14ac:dyDescent="0.3">
      <c r="A310">
        <v>37523</v>
      </c>
      <c r="B310" t="s">
        <v>2504</v>
      </c>
      <c r="C310" t="s">
        <v>1111</v>
      </c>
      <c r="D310" t="s">
        <v>1172</v>
      </c>
      <c r="E310">
        <v>9160</v>
      </c>
      <c r="F310" t="s">
        <v>169</v>
      </c>
      <c r="G310" t="s">
        <v>1173</v>
      </c>
      <c r="H310" t="s">
        <v>465</v>
      </c>
      <c r="I310" t="s">
        <v>466</v>
      </c>
      <c r="J310" t="s">
        <v>467</v>
      </c>
      <c r="L310" s="36" t="str">
        <f t="shared" si="4"/>
        <v>VLOT!, Markt 48, 9160 LOKEREN</v>
      </c>
      <c r="M310" t="s">
        <v>378</v>
      </c>
    </row>
    <row r="311" spans="1:13" x14ac:dyDescent="0.3">
      <c r="A311">
        <v>37531</v>
      </c>
      <c r="B311" t="s">
        <v>2504</v>
      </c>
      <c r="C311" t="s">
        <v>1111</v>
      </c>
      <c r="D311" t="s">
        <v>2469</v>
      </c>
      <c r="E311">
        <v>9160</v>
      </c>
      <c r="F311" t="s">
        <v>169</v>
      </c>
      <c r="G311" t="s">
        <v>1174</v>
      </c>
      <c r="H311" t="s">
        <v>465</v>
      </c>
      <c r="I311" t="s">
        <v>466</v>
      </c>
      <c r="J311" t="s">
        <v>467</v>
      </c>
      <c r="L311" s="36" t="str">
        <f t="shared" si="4"/>
        <v>VLOT!, H.-Hartlaan 1_A, 9160 LOKEREN</v>
      </c>
      <c r="M311" t="s">
        <v>378</v>
      </c>
    </row>
    <row r="312" spans="1:13" x14ac:dyDescent="0.3">
      <c r="A312">
        <v>37556</v>
      </c>
      <c r="B312" t="s">
        <v>2504</v>
      </c>
      <c r="C312" t="s">
        <v>1175</v>
      </c>
      <c r="D312" t="s">
        <v>353</v>
      </c>
      <c r="E312">
        <v>9990</v>
      </c>
      <c r="F312" t="s">
        <v>202</v>
      </c>
      <c r="G312" t="s">
        <v>1176</v>
      </c>
      <c r="H312" t="s">
        <v>465</v>
      </c>
      <c r="I312" t="s">
        <v>466</v>
      </c>
      <c r="J312" t="s">
        <v>467</v>
      </c>
      <c r="L312" s="36" t="str">
        <f t="shared" si="4"/>
        <v>Virgo Sapientiae Instituut, Marktstraat 15, 9990 MALDEGEM</v>
      </c>
      <c r="M312" t="s">
        <v>378</v>
      </c>
    </row>
    <row r="313" spans="1:13" x14ac:dyDescent="0.3">
      <c r="A313">
        <v>37581</v>
      </c>
      <c r="B313" t="s">
        <v>2504</v>
      </c>
      <c r="C313" t="s">
        <v>1177</v>
      </c>
      <c r="D313" t="s">
        <v>1178</v>
      </c>
      <c r="E313">
        <v>9030</v>
      </c>
      <c r="F313" t="s">
        <v>200</v>
      </c>
      <c r="G313" t="s">
        <v>1179</v>
      </c>
      <c r="H313" t="s">
        <v>465</v>
      </c>
      <c r="I313" t="s">
        <v>466</v>
      </c>
      <c r="J313" t="s">
        <v>467</v>
      </c>
      <c r="L313" s="36" t="str">
        <f t="shared" si="4"/>
        <v>Visitatie, Zandloperstraat 8, 9030 MARIAKERKE</v>
      </c>
      <c r="M313" t="s">
        <v>378</v>
      </c>
    </row>
    <row r="314" spans="1:13" x14ac:dyDescent="0.3">
      <c r="A314">
        <v>37598</v>
      </c>
      <c r="B314" t="s">
        <v>2504</v>
      </c>
      <c r="C314" t="s">
        <v>1180</v>
      </c>
      <c r="D314" t="s">
        <v>1181</v>
      </c>
      <c r="E314">
        <v>9090</v>
      </c>
      <c r="F314" t="s">
        <v>344</v>
      </c>
      <c r="G314" t="s">
        <v>1182</v>
      </c>
      <c r="H314" t="s">
        <v>465</v>
      </c>
      <c r="I314" t="s">
        <v>466</v>
      </c>
      <c r="J314" t="s">
        <v>467</v>
      </c>
      <c r="L314" s="36" t="str">
        <f t="shared" si="4"/>
        <v>Sint-Franciscusinstituut, Tuinstraat 105, 9090 MELLE</v>
      </c>
      <c r="M314" t="s">
        <v>378</v>
      </c>
    </row>
    <row r="315" spans="1:13" x14ac:dyDescent="0.3">
      <c r="A315">
        <v>37606</v>
      </c>
      <c r="B315" t="s">
        <v>2504</v>
      </c>
      <c r="C315" t="s">
        <v>1183</v>
      </c>
      <c r="D315" t="s">
        <v>345</v>
      </c>
      <c r="E315">
        <v>9090</v>
      </c>
      <c r="F315" t="s">
        <v>344</v>
      </c>
      <c r="G315" t="s">
        <v>346</v>
      </c>
      <c r="H315" t="s">
        <v>465</v>
      </c>
      <c r="I315" t="s">
        <v>466</v>
      </c>
      <c r="J315" t="s">
        <v>467</v>
      </c>
      <c r="L315" s="36" t="str">
        <f t="shared" si="4"/>
        <v>College der Paters Jozefieten, Brusselsesteenweg 459, 9090 MELLE</v>
      </c>
      <c r="M315" t="s">
        <v>378</v>
      </c>
    </row>
    <row r="316" spans="1:13" x14ac:dyDescent="0.3">
      <c r="A316">
        <v>37614</v>
      </c>
      <c r="B316" t="s">
        <v>2504</v>
      </c>
      <c r="C316" t="s">
        <v>1180</v>
      </c>
      <c r="D316" t="s">
        <v>1181</v>
      </c>
      <c r="E316">
        <v>9090</v>
      </c>
      <c r="F316" t="s">
        <v>344</v>
      </c>
      <c r="G316" t="s">
        <v>1182</v>
      </c>
      <c r="H316" t="s">
        <v>465</v>
      </c>
      <c r="I316" t="s">
        <v>466</v>
      </c>
      <c r="J316" t="s">
        <v>467</v>
      </c>
      <c r="L316" s="36" t="str">
        <f t="shared" si="4"/>
        <v>Sint-Franciscusinstituut, Tuinstraat 105, 9090 MELLE</v>
      </c>
      <c r="M316" t="s">
        <v>378</v>
      </c>
    </row>
    <row r="317" spans="1:13" x14ac:dyDescent="0.3">
      <c r="A317">
        <v>37648</v>
      </c>
      <c r="B317" t="s">
        <v>2504</v>
      </c>
      <c r="C317" t="s">
        <v>1184</v>
      </c>
      <c r="D317" t="s">
        <v>1185</v>
      </c>
      <c r="E317">
        <v>9420</v>
      </c>
      <c r="F317" t="s">
        <v>350</v>
      </c>
      <c r="G317" t="s">
        <v>1186</v>
      </c>
      <c r="H317" t="s">
        <v>465</v>
      </c>
      <c r="I317" t="s">
        <v>466</v>
      </c>
      <c r="J317" t="s">
        <v>467</v>
      </c>
      <c r="L317" s="36" t="str">
        <f t="shared" si="4"/>
        <v>Sint-Jozefschool, Kloosterstraat 31, 9420 MERE</v>
      </c>
      <c r="M317" t="s">
        <v>378</v>
      </c>
    </row>
    <row r="318" spans="1:13" x14ac:dyDescent="0.3">
      <c r="A318">
        <v>37655</v>
      </c>
      <c r="B318" t="s">
        <v>2504</v>
      </c>
      <c r="C318" t="s">
        <v>1187</v>
      </c>
      <c r="D318" t="s">
        <v>1188</v>
      </c>
      <c r="E318">
        <v>9820</v>
      </c>
      <c r="F318" t="s">
        <v>177</v>
      </c>
      <c r="G318" t="s">
        <v>1189</v>
      </c>
      <c r="H318" t="s">
        <v>465</v>
      </c>
      <c r="I318" t="s">
        <v>466</v>
      </c>
      <c r="J318" t="s">
        <v>467</v>
      </c>
      <c r="L318" s="36" t="str">
        <f t="shared" si="4"/>
        <v>GO! atheneum Merelbeke, Potaardeberg 59, 9820 MERELBEKE</v>
      </c>
      <c r="M318" t="s">
        <v>378</v>
      </c>
    </row>
    <row r="319" spans="1:13" x14ac:dyDescent="0.3">
      <c r="A319">
        <v>37705</v>
      </c>
      <c r="B319" t="s">
        <v>2504</v>
      </c>
      <c r="C319" t="s">
        <v>2531</v>
      </c>
      <c r="D319" t="s">
        <v>1190</v>
      </c>
      <c r="E319">
        <v>9400</v>
      </c>
      <c r="F319" t="s">
        <v>184</v>
      </c>
      <c r="G319" t="s">
        <v>1191</v>
      </c>
      <c r="H319" t="s">
        <v>465</v>
      </c>
      <c r="I319" t="s">
        <v>466</v>
      </c>
      <c r="J319" t="s">
        <v>467</v>
      </c>
      <c r="L319" s="36" t="str">
        <f t="shared" si="4"/>
        <v>Hartencollege Sec o Onderwijslaan, Onderwijslaan 4, 9400 NINOVE</v>
      </c>
      <c r="M319" t="s">
        <v>378</v>
      </c>
    </row>
    <row r="320" spans="1:13" x14ac:dyDescent="0.3">
      <c r="A320">
        <v>37821</v>
      </c>
      <c r="B320" t="s">
        <v>2504</v>
      </c>
      <c r="C320" t="s">
        <v>1192</v>
      </c>
      <c r="D320" t="s">
        <v>1193</v>
      </c>
      <c r="E320">
        <v>9700</v>
      </c>
      <c r="F320" t="s">
        <v>194</v>
      </c>
      <c r="G320" t="s">
        <v>1194</v>
      </c>
      <c r="H320" t="s">
        <v>465</v>
      </c>
      <c r="I320" t="s">
        <v>466</v>
      </c>
      <c r="J320" t="s">
        <v>467</v>
      </c>
      <c r="L320" s="36" t="str">
        <f t="shared" si="4"/>
        <v>Bernardusscholen 6, Hoogstraat 30, 9700 OUDENAARDE</v>
      </c>
      <c r="M320" t="s">
        <v>378</v>
      </c>
    </row>
    <row r="321" spans="1:13" x14ac:dyDescent="0.3">
      <c r="A321">
        <v>37846</v>
      </c>
      <c r="B321" t="s">
        <v>2504</v>
      </c>
      <c r="C321" t="s">
        <v>1195</v>
      </c>
      <c r="D321" t="s">
        <v>1193</v>
      </c>
      <c r="E321">
        <v>9700</v>
      </c>
      <c r="F321" t="s">
        <v>194</v>
      </c>
      <c r="G321" t="s">
        <v>1196</v>
      </c>
      <c r="H321" t="s">
        <v>465</v>
      </c>
      <c r="I321" t="s">
        <v>466</v>
      </c>
      <c r="J321" t="s">
        <v>467</v>
      </c>
      <c r="L321" s="36" t="str">
        <f t="shared" si="4"/>
        <v>Bernardusscholen 4, Hoogstraat 30, 9700 OUDENAARDE</v>
      </c>
      <c r="M321" t="s">
        <v>378</v>
      </c>
    </row>
    <row r="322" spans="1:13" x14ac:dyDescent="0.3">
      <c r="A322">
        <v>37853</v>
      </c>
      <c r="B322" t="s">
        <v>2504</v>
      </c>
      <c r="C322" t="s">
        <v>1197</v>
      </c>
      <c r="D322" t="s">
        <v>1193</v>
      </c>
      <c r="E322">
        <v>9700</v>
      </c>
      <c r="F322" t="s">
        <v>194</v>
      </c>
      <c r="G322" t="s">
        <v>1198</v>
      </c>
      <c r="H322" t="s">
        <v>465</v>
      </c>
      <c r="I322" t="s">
        <v>466</v>
      </c>
      <c r="J322" t="s">
        <v>467</v>
      </c>
      <c r="L322" s="36" t="str">
        <f t="shared" si="4"/>
        <v>Bernardusscholen 5, Hoogstraat 30, 9700 OUDENAARDE</v>
      </c>
      <c r="M322" t="s">
        <v>378</v>
      </c>
    </row>
    <row r="323" spans="1:13" x14ac:dyDescent="0.3">
      <c r="A323">
        <v>37879</v>
      </c>
      <c r="B323" t="s">
        <v>2504</v>
      </c>
      <c r="C323" t="s">
        <v>1199</v>
      </c>
      <c r="D323" t="s">
        <v>1193</v>
      </c>
      <c r="E323">
        <v>9700</v>
      </c>
      <c r="F323" t="s">
        <v>194</v>
      </c>
      <c r="G323" t="s">
        <v>1200</v>
      </c>
      <c r="H323" t="s">
        <v>465</v>
      </c>
      <c r="I323" t="s">
        <v>466</v>
      </c>
      <c r="J323" t="s">
        <v>467</v>
      </c>
      <c r="L323" s="36" t="str">
        <f t="shared" ref="L323:L386" si="5">IF(A323="","",C323&amp;", "&amp;D323&amp;", "&amp;E323&amp;" "&amp;F323)</f>
        <v>Bernardusscholen 1, Hoogstraat 30, 9700 OUDENAARDE</v>
      </c>
      <c r="M323" t="s">
        <v>378</v>
      </c>
    </row>
    <row r="324" spans="1:13" x14ac:dyDescent="0.3">
      <c r="A324">
        <v>37887</v>
      </c>
      <c r="B324" t="s">
        <v>2504</v>
      </c>
      <c r="C324" t="s">
        <v>1201</v>
      </c>
      <c r="D324" t="s">
        <v>1193</v>
      </c>
      <c r="E324">
        <v>9700</v>
      </c>
      <c r="F324" t="s">
        <v>194</v>
      </c>
      <c r="G324" t="s">
        <v>1200</v>
      </c>
      <c r="H324" t="s">
        <v>465</v>
      </c>
      <c r="I324" t="s">
        <v>466</v>
      </c>
      <c r="J324" t="s">
        <v>467</v>
      </c>
      <c r="L324" s="36" t="str">
        <f t="shared" si="5"/>
        <v>Bernardusscholen 2, Hoogstraat 30, 9700 OUDENAARDE</v>
      </c>
      <c r="M324" t="s">
        <v>378</v>
      </c>
    </row>
    <row r="325" spans="1:13" x14ac:dyDescent="0.3">
      <c r="A325">
        <v>37903</v>
      </c>
      <c r="B325" t="s">
        <v>2504</v>
      </c>
      <c r="C325" t="s">
        <v>1202</v>
      </c>
      <c r="D325" t="s">
        <v>1203</v>
      </c>
      <c r="E325">
        <v>9700</v>
      </c>
      <c r="F325" t="s">
        <v>194</v>
      </c>
      <c r="G325" t="s">
        <v>1204</v>
      </c>
      <c r="H325" t="s">
        <v>465</v>
      </c>
      <c r="I325" t="s">
        <v>466</v>
      </c>
      <c r="J325" t="s">
        <v>467</v>
      </c>
      <c r="L325" s="36" t="str">
        <f t="shared" si="5"/>
        <v>Richtpunt campus Oudenaarde, Minderbroedersstraat 6, 9700 OUDENAARDE</v>
      </c>
      <c r="M325" t="s">
        <v>378</v>
      </c>
    </row>
    <row r="326" spans="1:13" x14ac:dyDescent="0.3">
      <c r="A326">
        <v>38083</v>
      </c>
      <c r="B326" t="s">
        <v>2504</v>
      </c>
      <c r="C326" t="s">
        <v>528</v>
      </c>
      <c r="D326" t="s">
        <v>1205</v>
      </c>
      <c r="E326">
        <v>9051</v>
      </c>
      <c r="F326" t="s">
        <v>352</v>
      </c>
      <c r="G326" t="s">
        <v>1206</v>
      </c>
      <c r="H326" t="s">
        <v>465</v>
      </c>
      <c r="I326" t="s">
        <v>466</v>
      </c>
      <c r="J326" t="s">
        <v>467</v>
      </c>
      <c r="L326" s="36" t="str">
        <f t="shared" si="5"/>
        <v>Don Bosco Technisch Instituut, Kortrijksesteenweg 1025, 9051 SINT-DENIJS-WESTREM</v>
      </c>
      <c r="M326" t="s">
        <v>378</v>
      </c>
    </row>
    <row r="327" spans="1:13" x14ac:dyDescent="0.3">
      <c r="A327">
        <v>38158</v>
      </c>
      <c r="B327" t="s">
        <v>2504</v>
      </c>
      <c r="C327" t="s">
        <v>1180</v>
      </c>
      <c r="D327" t="s">
        <v>360</v>
      </c>
      <c r="E327">
        <v>9660</v>
      </c>
      <c r="F327" t="s">
        <v>193</v>
      </c>
      <c r="G327" t="s">
        <v>1207</v>
      </c>
      <c r="H327" t="s">
        <v>465</v>
      </c>
      <c r="I327" t="s">
        <v>466</v>
      </c>
      <c r="J327" t="s">
        <v>467</v>
      </c>
      <c r="L327" s="36" t="str">
        <f t="shared" si="5"/>
        <v>Sint-Franciscusinstituut, Kasteeldreef 2, 9660 BRAKEL</v>
      </c>
      <c r="M327" t="s">
        <v>378</v>
      </c>
    </row>
    <row r="328" spans="1:13" x14ac:dyDescent="0.3">
      <c r="A328">
        <v>38182</v>
      </c>
      <c r="B328" t="s">
        <v>2504</v>
      </c>
      <c r="C328" t="s">
        <v>1208</v>
      </c>
      <c r="D328" t="s">
        <v>1209</v>
      </c>
      <c r="E328">
        <v>9100</v>
      </c>
      <c r="F328" t="s">
        <v>81</v>
      </c>
      <c r="G328" t="s">
        <v>1210</v>
      </c>
      <c r="H328" t="s">
        <v>465</v>
      </c>
      <c r="I328" t="s">
        <v>466</v>
      </c>
      <c r="J328" t="s">
        <v>467</v>
      </c>
      <c r="L328" s="36" t="str">
        <f t="shared" si="5"/>
        <v>weTech academy, Breedstraat 152, 9100 SINT-NIKLAAS</v>
      </c>
      <c r="M328" t="s">
        <v>378</v>
      </c>
    </row>
    <row r="329" spans="1:13" x14ac:dyDescent="0.3">
      <c r="A329">
        <v>38208</v>
      </c>
      <c r="B329" t="s">
        <v>2504</v>
      </c>
      <c r="C329" t="s">
        <v>1211</v>
      </c>
      <c r="D329" t="s">
        <v>1212</v>
      </c>
      <c r="E329">
        <v>9100</v>
      </c>
      <c r="F329" t="s">
        <v>81</v>
      </c>
      <c r="G329" t="s">
        <v>1213</v>
      </c>
      <c r="H329" t="s">
        <v>465</v>
      </c>
      <c r="I329" t="s">
        <v>466</v>
      </c>
      <c r="J329" t="s">
        <v>467</v>
      </c>
      <c r="L329" s="36" t="str">
        <f t="shared" si="5"/>
        <v>PORTUS berkenboom, Kalkstraat 26, 9100 SINT-NIKLAAS</v>
      </c>
      <c r="M329" t="s">
        <v>378</v>
      </c>
    </row>
    <row r="330" spans="1:13" x14ac:dyDescent="0.3">
      <c r="A330">
        <v>38216</v>
      </c>
      <c r="B330" t="s">
        <v>2504</v>
      </c>
      <c r="C330" t="s">
        <v>1214</v>
      </c>
      <c r="D330" t="s">
        <v>1215</v>
      </c>
      <c r="E330">
        <v>9100</v>
      </c>
      <c r="F330" t="s">
        <v>81</v>
      </c>
      <c r="G330" t="s">
        <v>1216</v>
      </c>
      <c r="H330" t="s">
        <v>465</v>
      </c>
      <c r="I330" t="s">
        <v>466</v>
      </c>
      <c r="J330" t="s">
        <v>467</v>
      </c>
      <c r="L330" s="36" t="str">
        <f t="shared" si="5"/>
        <v>Sint-Carolus Secundair Onderwijs, Hospitaalstraat 2, 9100 SINT-NIKLAAS</v>
      </c>
      <c r="M330" t="s">
        <v>378</v>
      </c>
    </row>
    <row r="331" spans="1:13" x14ac:dyDescent="0.3">
      <c r="A331">
        <v>38224</v>
      </c>
      <c r="B331" t="s">
        <v>2504</v>
      </c>
      <c r="C331" t="s">
        <v>1217</v>
      </c>
      <c r="D331" t="s">
        <v>1218</v>
      </c>
      <c r="E331">
        <v>9100</v>
      </c>
      <c r="F331" t="s">
        <v>81</v>
      </c>
      <c r="G331" t="s">
        <v>1219</v>
      </c>
      <c r="H331" t="s">
        <v>465</v>
      </c>
      <c r="I331" t="s">
        <v>466</v>
      </c>
      <c r="J331" t="s">
        <v>467</v>
      </c>
      <c r="L331" s="36" t="str">
        <f t="shared" si="5"/>
        <v>Broederscholen Hiëronymus 2, Weverstraat 23, 9100 SINT-NIKLAAS</v>
      </c>
      <c r="M331" t="s">
        <v>378</v>
      </c>
    </row>
    <row r="332" spans="1:13" x14ac:dyDescent="0.3">
      <c r="A332">
        <v>38257</v>
      </c>
      <c r="B332" t="s">
        <v>2504</v>
      </c>
      <c r="C332" t="s">
        <v>1220</v>
      </c>
      <c r="D332" t="s">
        <v>373</v>
      </c>
      <c r="E332">
        <v>9100</v>
      </c>
      <c r="F332" t="s">
        <v>81</v>
      </c>
      <c r="G332" t="s">
        <v>1221</v>
      </c>
      <c r="H332" t="s">
        <v>465</v>
      </c>
      <c r="I332" t="s">
        <v>466</v>
      </c>
      <c r="J332" t="s">
        <v>467</v>
      </c>
      <c r="L332" s="36" t="str">
        <f t="shared" si="5"/>
        <v>Broederscholen Hiëronymus 1, Nieuwstraat 75, 9100 SINT-NIKLAAS</v>
      </c>
      <c r="M332" t="s">
        <v>378</v>
      </c>
    </row>
    <row r="333" spans="1:13" x14ac:dyDescent="0.3">
      <c r="A333">
        <v>38265</v>
      </c>
      <c r="B333" t="s">
        <v>2504</v>
      </c>
      <c r="C333" t="s">
        <v>1222</v>
      </c>
      <c r="D333" t="s">
        <v>1223</v>
      </c>
      <c r="E333">
        <v>9100</v>
      </c>
      <c r="F333" t="s">
        <v>81</v>
      </c>
      <c r="G333" t="s">
        <v>1224</v>
      </c>
      <c r="H333" t="s">
        <v>465</v>
      </c>
      <c r="I333" t="s">
        <v>466</v>
      </c>
      <c r="J333" t="s">
        <v>467</v>
      </c>
      <c r="L333" s="36" t="str">
        <f t="shared" si="5"/>
        <v>Instituut Heilige Familie - Secundair, Hofstraat 15, 9100 SINT-NIKLAAS</v>
      </c>
      <c r="M333" t="s">
        <v>378</v>
      </c>
    </row>
    <row r="334" spans="1:13" x14ac:dyDescent="0.3">
      <c r="A334">
        <v>38273</v>
      </c>
      <c r="B334" t="s">
        <v>2504</v>
      </c>
      <c r="C334" t="s">
        <v>1225</v>
      </c>
      <c r="D334" t="s">
        <v>278</v>
      </c>
      <c r="E334">
        <v>9100</v>
      </c>
      <c r="F334" t="s">
        <v>81</v>
      </c>
      <c r="G334" t="s">
        <v>1226</v>
      </c>
      <c r="H334" t="s">
        <v>465</v>
      </c>
      <c r="I334" t="s">
        <v>466</v>
      </c>
      <c r="J334" t="s">
        <v>467</v>
      </c>
      <c r="L334" s="36" t="str">
        <f t="shared" si="5"/>
        <v>Sint-Jozef - Klein-Seminarie, Collegestraat 31, 9100 SINT-NIKLAAS</v>
      </c>
      <c r="M334" t="s">
        <v>378</v>
      </c>
    </row>
    <row r="335" spans="1:13" x14ac:dyDescent="0.3">
      <c r="A335">
        <v>38281</v>
      </c>
      <c r="B335" t="s">
        <v>2504</v>
      </c>
      <c r="C335" t="s">
        <v>1227</v>
      </c>
      <c r="D335" t="s">
        <v>364</v>
      </c>
      <c r="E335">
        <v>9100</v>
      </c>
      <c r="F335" t="s">
        <v>81</v>
      </c>
      <c r="G335" t="s">
        <v>1228</v>
      </c>
      <c r="H335" t="s">
        <v>465</v>
      </c>
      <c r="I335" t="s">
        <v>466</v>
      </c>
      <c r="J335" t="s">
        <v>467</v>
      </c>
      <c r="L335" s="36" t="str">
        <f t="shared" si="5"/>
        <v>Onze-Lieve-Vrouw-Presentatie sec ond, Plezantstraat 135, 9100 SINT-NIKLAAS</v>
      </c>
      <c r="M335" t="s">
        <v>378</v>
      </c>
    </row>
    <row r="336" spans="1:13" x14ac:dyDescent="0.3">
      <c r="A336">
        <v>38299</v>
      </c>
      <c r="B336" t="s">
        <v>2504</v>
      </c>
      <c r="C336" t="s">
        <v>1229</v>
      </c>
      <c r="D336" t="s">
        <v>1230</v>
      </c>
      <c r="E336">
        <v>9100</v>
      </c>
      <c r="F336" t="s">
        <v>81</v>
      </c>
      <c r="G336" t="s">
        <v>1231</v>
      </c>
      <c r="H336" t="s">
        <v>465</v>
      </c>
      <c r="I336" t="s">
        <v>466</v>
      </c>
      <c r="J336" t="s">
        <v>467</v>
      </c>
      <c r="L336" s="36" t="str">
        <f t="shared" si="5"/>
        <v>Berkenboom Humaniora, Kleine Peperstraat 16, 9100 SINT-NIKLAAS</v>
      </c>
      <c r="M336" t="s">
        <v>378</v>
      </c>
    </row>
    <row r="337" spans="1:13" x14ac:dyDescent="0.3">
      <c r="A337">
        <v>38307</v>
      </c>
      <c r="B337" t="s">
        <v>2504</v>
      </c>
      <c r="C337" t="s">
        <v>1232</v>
      </c>
      <c r="D337" t="s">
        <v>364</v>
      </c>
      <c r="E337">
        <v>9100</v>
      </c>
      <c r="F337" t="s">
        <v>81</v>
      </c>
      <c r="G337" t="s">
        <v>1228</v>
      </c>
      <c r="H337" t="s">
        <v>465</v>
      </c>
      <c r="I337" t="s">
        <v>466</v>
      </c>
      <c r="J337" t="s">
        <v>467</v>
      </c>
      <c r="L337" s="36" t="str">
        <f t="shared" si="5"/>
        <v>Onze-Lieve-Vrouw-Presentatie SecundOnd 1, Plezantstraat 135, 9100 SINT-NIKLAAS</v>
      </c>
      <c r="M337" t="s">
        <v>378</v>
      </c>
    </row>
    <row r="338" spans="1:13" x14ac:dyDescent="0.3">
      <c r="A338">
        <v>38381</v>
      </c>
      <c r="B338" t="s">
        <v>2504</v>
      </c>
      <c r="C338" t="s">
        <v>581</v>
      </c>
      <c r="D338" t="s">
        <v>1233</v>
      </c>
      <c r="E338">
        <v>9230</v>
      </c>
      <c r="F338" t="s">
        <v>175</v>
      </c>
      <c r="G338" t="s">
        <v>1234</v>
      </c>
      <c r="H338" t="s">
        <v>465</v>
      </c>
      <c r="I338" t="s">
        <v>466</v>
      </c>
      <c r="J338" t="s">
        <v>467</v>
      </c>
      <c r="L338" s="36" t="str">
        <f t="shared" si="5"/>
        <v>Scheppersinstituut, Cooppallaan 128, 9230 WETTEREN</v>
      </c>
      <c r="M338" t="s">
        <v>378</v>
      </c>
    </row>
    <row r="339" spans="1:13" x14ac:dyDescent="0.3">
      <c r="A339">
        <v>38422</v>
      </c>
      <c r="B339" t="s">
        <v>2504</v>
      </c>
      <c r="C339" t="s">
        <v>1235</v>
      </c>
      <c r="D339" t="s">
        <v>1236</v>
      </c>
      <c r="E339">
        <v>9230</v>
      </c>
      <c r="F339" t="s">
        <v>175</v>
      </c>
      <c r="G339" t="s">
        <v>1237</v>
      </c>
      <c r="H339" t="s">
        <v>465</v>
      </c>
      <c r="I339" t="s">
        <v>466</v>
      </c>
      <c r="J339" t="s">
        <v>467</v>
      </c>
      <c r="L339" s="36" t="str">
        <f t="shared" si="5"/>
        <v>Mariagaard, Oosterzelesteenweg 80, 9230 WETTEREN</v>
      </c>
      <c r="M339" t="s">
        <v>378</v>
      </c>
    </row>
    <row r="340" spans="1:13" x14ac:dyDescent="0.3">
      <c r="A340">
        <v>38471</v>
      </c>
      <c r="B340" t="s">
        <v>2504</v>
      </c>
      <c r="C340" t="s">
        <v>1238</v>
      </c>
      <c r="D340" t="s">
        <v>382</v>
      </c>
      <c r="E340">
        <v>9240</v>
      </c>
      <c r="F340" t="s">
        <v>341</v>
      </c>
      <c r="G340" t="s">
        <v>1239</v>
      </c>
      <c r="H340" t="s">
        <v>465</v>
      </c>
      <c r="I340" t="s">
        <v>466</v>
      </c>
      <c r="J340" t="s">
        <v>467</v>
      </c>
      <c r="L340" s="36" t="str">
        <f t="shared" si="5"/>
        <v>OLVI-PIUS X Collegestraat, Collegestraat 1, 9240 ZELE</v>
      </c>
      <c r="M340" t="s">
        <v>378</v>
      </c>
    </row>
    <row r="341" spans="1:13" x14ac:dyDescent="0.3">
      <c r="A341">
        <v>38489</v>
      </c>
      <c r="B341" t="s">
        <v>2504</v>
      </c>
      <c r="C341" t="s">
        <v>1240</v>
      </c>
      <c r="D341" t="s">
        <v>1241</v>
      </c>
      <c r="E341">
        <v>9240</v>
      </c>
      <c r="F341" t="s">
        <v>341</v>
      </c>
      <c r="G341" t="s">
        <v>1242</v>
      </c>
      <c r="H341" t="s">
        <v>465</v>
      </c>
      <c r="I341" t="s">
        <v>466</v>
      </c>
      <c r="J341" t="s">
        <v>467</v>
      </c>
      <c r="L341" s="36" t="str">
        <f t="shared" si="5"/>
        <v>OLVI-PIUS X Kapellestraat, Kapellestraat 7, 9240 ZELE</v>
      </c>
      <c r="M341" t="s">
        <v>378</v>
      </c>
    </row>
    <row r="342" spans="1:13" x14ac:dyDescent="0.3">
      <c r="A342">
        <v>38562</v>
      </c>
      <c r="B342" t="s">
        <v>2504</v>
      </c>
      <c r="C342" t="s">
        <v>1243</v>
      </c>
      <c r="D342" t="s">
        <v>1244</v>
      </c>
      <c r="E342">
        <v>9620</v>
      </c>
      <c r="F342" t="s">
        <v>191</v>
      </c>
      <c r="G342" t="s">
        <v>1245</v>
      </c>
      <c r="H342" t="s">
        <v>465</v>
      </c>
      <c r="I342" t="s">
        <v>466</v>
      </c>
      <c r="J342" t="s">
        <v>467</v>
      </c>
      <c r="L342" s="36" t="str">
        <f t="shared" si="5"/>
        <v>Onze-Lieve-Vrouwcollege I, Ooststraat 44, 9620 ZOTTEGEM</v>
      </c>
      <c r="M342" t="s">
        <v>378</v>
      </c>
    </row>
    <row r="343" spans="1:13" x14ac:dyDescent="0.3">
      <c r="A343">
        <v>38604</v>
      </c>
      <c r="B343" t="s">
        <v>2504</v>
      </c>
      <c r="C343" t="s">
        <v>968</v>
      </c>
      <c r="D343" t="s">
        <v>1248</v>
      </c>
      <c r="E343">
        <v>9052</v>
      </c>
      <c r="F343" t="s">
        <v>351</v>
      </c>
      <c r="G343" t="s">
        <v>1249</v>
      </c>
      <c r="H343" t="s">
        <v>465</v>
      </c>
      <c r="I343" t="s">
        <v>466</v>
      </c>
      <c r="J343" t="s">
        <v>467</v>
      </c>
      <c r="L343" s="36" t="str">
        <f t="shared" si="5"/>
        <v>Don Boscocollege, Grotesteenweg-Noord 113, 9052 ZWIJNAARDE</v>
      </c>
      <c r="M343" t="s">
        <v>378</v>
      </c>
    </row>
    <row r="344" spans="1:13" x14ac:dyDescent="0.3">
      <c r="A344">
        <v>38653</v>
      </c>
      <c r="B344" t="s">
        <v>2504</v>
      </c>
      <c r="C344" t="s">
        <v>1250</v>
      </c>
      <c r="D344" t="s">
        <v>1251</v>
      </c>
      <c r="E344">
        <v>9660</v>
      </c>
      <c r="F344" t="s">
        <v>193</v>
      </c>
      <c r="G344" t="s">
        <v>1252</v>
      </c>
      <c r="H344" t="s">
        <v>465</v>
      </c>
      <c r="I344" t="s">
        <v>466</v>
      </c>
      <c r="J344" t="s">
        <v>467</v>
      </c>
      <c r="L344" s="36" t="str">
        <f t="shared" si="5"/>
        <v>Instituut Stella Matutina, Groenstraat 15, 9660 BRAKEL</v>
      </c>
      <c r="M344" t="s">
        <v>378</v>
      </c>
    </row>
    <row r="345" spans="1:13" x14ac:dyDescent="0.3">
      <c r="A345">
        <v>38695</v>
      </c>
      <c r="B345" t="s">
        <v>2504</v>
      </c>
      <c r="C345" t="s">
        <v>1253</v>
      </c>
      <c r="D345" t="s">
        <v>1254</v>
      </c>
      <c r="E345">
        <v>3580</v>
      </c>
      <c r="F345" t="s">
        <v>317</v>
      </c>
      <c r="G345" t="s">
        <v>1255</v>
      </c>
      <c r="H345" t="s">
        <v>414</v>
      </c>
      <c r="I345" t="s">
        <v>415</v>
      </c>
      <c r="J345" t="s">
        <v>416</v>
      </c>
      <c r="L345" s="36" t="str">
        <f t="shared" si="5"/>
        <v>Spectrumcollege Beringen Bovenbouw S, Bogaarsveldstraat 13, 3580 BERINGEN</v>
      </c>
      <c r="M345" t="s">
        <v>378</v>
      </c>
    </row>
    <row r="346" spans="1:13" x14ac:dyDescent="0.3">
      <c r="A346">
        <v>38703</v>
      </c>
      <c r="B346" t="s">
        <v>2504</v>
      </c>
      <c r="C346" t="s">
        <v>1256</v>
      </c>
      <c r="D346" t="s">
        <v>1254</v>
      </c>
      <c r="E346">
        <v>3580</v>
      </c>
      <c r="F346" t="s">
        <v>317</v>
      </c>
      <c r="G346" t="s">
        <v>1255</v>
      </c>
      <c r="H346" t="s">
        <v>414</v>
      </c>
      <c r="I346" t="s">
        <v>415</v>
      </c>
      <c r="J346" t="s">
        <v>416</v>
      </c>
      <c r="L346" s="36" t="str">
        <f t="shared" si="5"/>
        <v>Spectrumcollege Beringen Bovenbouw E, Bogaarsveldstraat 13, 3580 BERINGEN</v>
      </c>
      <c r="M346" t="s">
        <v>378</v>
      </c>
    </row>
    <row r="347" spans="1:13" x14ac:dyDescent="0.3">
      <c r="A347">
        <v>38711</v>
      </c>
      <c r="B347" t="s">
        <v>2504</v>
      </c>
      <c r="C347" t="s">
        <v>1257</v>
      </c>
      <c r="D347" t="s">
        <v>1254</v>
      </c>
      <c r="E347">
        <v>3580</v>
      </c>
      <c r="F347" t="s">
        <v>317</v>
      </c>
      <c r="G347" t="s">
        <v>1255</v>
      </c>
      <c r="H347" t="s">
        <v>414</v>
      </c>
      <c r="I347" t="s">
        <v>415</v>
      </c>
      <c r="J347" t="s">
        <v>416</v>
      </c>
      <c r="L347" s="36" t="str">
        <f t="shared" si="5"/>
        <v>Spectrumcollege Beringen Bovenbouw D, Bogaarsveldstraat 13, 3580 BERINGEN</v>
      </c>
      <c r="M347" t="s">
        <v>378</v>
      </c>
    </row>
    <row r="348" spans="1:13" x14ac:dyDescent="0.3">
      <c r="A348">
        <v>38729</v>
      </c>
      <c r="B348" t="s">
        <v>2504</v>
      </c>
      <c r="C348" t="s">
        <v>1258</v>
      </c>
      <c r="D348" t="s">
        <v>1259</v>
      </c>
      <c r="E348">
        <v>3580</v>
      </c>
      <c r="F348" t="s">
        <v>317</v>
      </c>
      <c r="G348" t="s">
        <v>2532</v>
      </c>
      <c r="H348" t="s">
        <v>414</v>
      </c>
      <c r="I348" t="s">
        <v>415</v>
      </c>
      <c r="J348" t="s">
        <v>416</v>
      </c>
      <c r="L348" s="36" t="str">
        <f t="shared" si="5"/>
        <v>Spectrumcollege Beringen Middenschool, Bogaarsveldstraat 14, 3580 BERINGEN</v>
      </c>
      <c r="M348" t="s">
        <v>378</v>
      </c>
    </row>
    <row r="349" spans="1:13" x14ac:dyDescent="0.3">
      <c r="A349">
        <v>38761</v>
      </c>
      <c r="B349" t="s">
        <v>2504</v>
      </c>
      <c r="C349" t="s">
        <v>1260</v>
      </c>
      <c r="D349" t="s">
        <v>1261</v>
      </c>
      <c r="E349">
        <v>3740</v>
      </c>
      <c r="F349" t="s">
        <v>117</v>
      </c>
      <c r="G349" t="s">
        <v>1262</v>
      </c>
      <c r="H349" t="s">
        <v>414</v>
      </c>
      <c r="I349" t="s">
        <v>415</v>
      </c>
      <c r="J349" t="s">
        <v>416</v>
      </c>
      <c r="L349" s="36" t="str">
        <f t="shared" si="5"/>
        <v>Technisch Instituut Sint-Jozef, Wijerstraat 28, 3740 BILZEN</v>
      </c>
      <c r="M349" t="s">
        <v>378</v>
      </c>
    </row>
    <row r="350" spans="1:13" x14ac:dyDescent="0.3">
      <c r="A350">
        <v>38844</v>
      </c>
      <c r="B350" t="s">
        <v>2504</v>
      </c>
      <c r="C350" t="s">
        <v>1263</v>
      </c>
      <c r="D350" t="s">
        <v>1264</v>
      </c>
      <c r="E350">
        <v>3960</v>
      </c>
      <c r="F350" t="s">
        <v>113</v>
      </c>
      <c r="G350" t="s">
        <v>1265</v>
      </c>
      <c r="H350" t="s">
        <v>414</v>
      </c>
      <c r="I350" t="s">
        <v>415</v>
      </c>
      <c r="J350" t="s">
        <v>416</v>
      </c>
      <c r="L350" s="36" t="str">
        <f t="shared" si="5"/>
        <v>Sint-Augustinusinstituut BSO/TSO, Sint-Jacobstraat 12, 3960 BREE</v>
      </c>
      <c r="M350" t="s">
        <v>378</v>
      </c>
    </row>
    <row r="351" spans="1:13" x14ac:dyDescent="0.3">
      <c r="A351">
        <v>38851</v>
      </c>
      <c r="B351" t="s">
        <v>2504</v>
      </c>
      <c r="C351" t="s">
        <v>1266</v>
      </c>
      <c r="D351" t="s">
        <v>1267</v>
      </c>
      <c r="E351">
        <v>3960</v>
      </c>
      <c r="F351" t="s">
        <v>113</v>
      </c>
      <c r="G351" t="s">
        <v>1268</v>
      </c>
      <c r="H351" t="s">
        <v>414</v>
      </c>
      <c r="I351" t="s">
        <v>415</v>
      </c>
      <c r="J351" t="s">
        <v>416</v>
      </c>
      <c r="L351" s="36" t="str">
        <f t="shared" si="5"/>
        <v>Middenschool Heilig Hartinstituut, Sint-Jacobstraat 10, 3960 BREE</v>
      </c>
      <c r="M351" t="s">
        <v>378</v>
      </c>
    </row>
    <row r="352" spans="1:13" x14ac:dyDescent="0.3">
      <c r="A352">
        <v>38885</v>
      </c>
      <c r="B352" t="s">
        <v>2504</v>
      </c>
      <c r="C352" t="s">
        <v>1269</v>
      </c>
      <c r="D352" t="s">
        <v>1270</v>
      </c>
      <c r="E352">
        <v>3590</v>
      </c>
      <c r="F352" t="s">
        <v>307</v>
      </c>
      <c r="G352" t="s">
        <v>1271</v>
      </c>
      <c r="H352" t="s">
        <v>414</v>
      </c>
      <c r="I352" t="s">
        <v>415</v>
      </c>
      <c r="J352" t="s">
        <v>416</v>
      </c>
      <c r="L352" s="36" t="str">
        <f t="shared" si="5"/>
        <v>Provinciale Secundaire School, Stationsstraat 36, 3590 DIEPENBEEK</v>
      </c>
      <c r="M352" t="s">
        <v>378</v>
      </c>
    </row>
    <row r="353" spans="1:13" x14ac:dyDescent="0.3">
      <c r="A353">
        <v>38919</v>
      </c>
      <c r="B353" t="s">
        <v>2504</v>
      </c>
      <c r="C353" t="s">
        <v>1272</v>
      </c>
      <c r="D353" t="s">
        <v>1270</v>
      </c>
      <c r="E353">
        <v>3590</v>
      </c>
      <c r="F353" t="s">
        <v>307</v>
      </c>
      <c r="G353" t="s">
        <v>1273</v>
      </c>
      <c r="H353" t="s">
        <v>414</v>
      </c>
      <c r="I353" t="s">
        <v>415</v>
      </c>
      <c r="J353" t="s">
        <v>416</v>
      </c>
      <c r="L353" s="36" t="str">
        <f t="shared" si="5"/>
        <v>Provinciale Middenschool, Stationsstraat 36, 3590 DIEPENBEEK</v>
      </c>
      <c r="M353" t="s">
        <v>378</v>
      </c>
    </row>
    <row r="354" spans="1:13" x14ac:dyDescent="0.3">
      <c r="A354">
        <v>38927</v>
      </c>
      <c r="B354" t="s">
        <v>2504</v>
      </c>
      <c r="C354" t="s">
        <v>1274</v>
      </c>
      <c r="D354" t="s">
        <v>1275</v>
      </c>
      <c r="E354">
        <v>3650</v>
      </c>
      <c r="F354" t="s">
        <v>111</v>
      </c>
      <c r="G354" t="s">
        <v>1276</v>
      </c>
      <c r="H354" t="s">
        <v>414</v>
      </c>
      <c r="I354" t="s">
        <v>415</v>
      </c>
      <c r="J354" t="s">
        <v>416</v>
      </c>
      <c r="L354" s="36" t="str">
        <f t="shared" si="5"/>
        <v>Stedelijke Humaniora, Europalaan 10, 3650 DILSEN-STOKKEM</v>
      </c>
      <c r="M354" t="s">
        <v>378</v>
      </c>
    </row>
    <row r="355" spans="1:13" x14ac:dyDescent="0.3">
      <c r="A355">
        <v>38935</v>
      </c>
      <c r="B355" t="s">
        <v>2504</v>
      </c>
      <c r="C355" t="s">
        <v>1277</v>
      </c>
      <c r="D355" t="s">
        <v>1278</v>
      </c>
      <c r="E355">
        <v>3650</v>
      </c>
      <c r="F355" t="s">
        <v>111</v>
      </c>
      <c r="G355" t="s">
        <v>1279</v>
      </c>
      <c r="H355" t="s">
        <v>414</v>
      </c>
      <c r="I355" t="s">
        <v>415</v>
      </c>
      <c r="J355" t="s">
        <v>416</v>
      </c>
      <c r="L355" s="36" t="str">
        <f t="shared" si="5"/>
        <v>Instituut Maria Koningin, Rijksweg 168, 3650 DILSEN-STOKKEM</v>
      </c>
      <c r="M355" t="s">
        <v>378</v>
      </c>
    </row>
    <row r="356" spans="1:13" x14ac:dyDescent="0.3">
      <c r="A356">
        <v>38951</v>
      </c>
      <c r="B356" t="s">
        <v>2504</v>
      </c>
      <c r="C356" t="s">
        <v>1280</v>
      </c>
      <c r="D356" t="s">
        <v>1281</v>
      </c>
      <c r="E356">
        <v>3600</v>
      </c>
      <c r="F356" t="s">
        <v>109</v>
      </c>
      <c r="G356" t="s">
        <v>1282</v>
      </c>
      <c r="H356" t="s">
        <v>414</v>
      </c>
      <c r="I356" t="s">
        <v>415</v>
      </c>
      <c r="J356" t="s">
        <v>416</v>
      </c>
      <c r="L356" s="36" t="str">
        <f t="shared" si="5"/>
        <v>Atlas College Genk 6, Collegelaan 19, 3600 GENK</v>
      </c>
      <c r="M356" t="s">
        <v>378</v>
      </c>
    </row>
    <row r="357" spans="1:13" x14ac:dyDescent="0.3">
      <c r="A357">
        <v>39057</v>
      </c>
      <c r="B357" t="s">
        <v>2504</v>
      </c>
      <c r="C357" t="s">
        <v>1283</v>
      </c>
      <c r="D357" t="s">
        <v>1284</v>
      </c>
      <c r="E357">
        <v>3600</v>
      </c>
      <c r="F357" t="s">
        <v>109</v>
      </c>
      <c r="G357" t="s">
        <v>1285</v>
      </c>
      <c r="H357" t="s">
        <v>414</v>
      </c>
      <c r="I357" t="s">
        <v>415</v>
      </c>
      <c r="J357" t="s">
        <v>416</v>
      </c>
      <c r="L357" s="36" t="str">
        <f t="shared" si="5"/>
        <v>Don Bosco Genk, Berm 12, 3600 GENK</v>
      </c>
      <c r="M357" t="s">
        <v>378</v>
      </c>
    </row>
    <row r="358" spans="1:13" x14ac:dyDescent="0.3">
      <c r="A358">
        <v>39073</v>
      </c>
      <c r="B358" t="s">
        <v>2504</v>
      </c>
      <c r="C358" t="s">
        <v>1286</v>
      </c>
      <c r="D358" t="s">
        <v>1287</v>
      </c>
      <c r="E358">
        <v>3930</v>
      </c>
      <c r="F358" t="s">
        <v>107</v>
      </c>
      <c r="G358" t="s">
        <v>1288</v>
      </c>
      <c r="H358" t="s">
        <v>414</v>
      </c>
      <c r="I358" t="s">
        <v>415</v>
      </c>
      <c r="J358" t="s">
        <v>416</v>
      </c>
      <c r="L358" s="36" t="str">
        <f t="shared" si="5"/>
        <v>WICO - 039073, Collegestraat 27, 3930 HAMONT-ACHEL</v>
      </c>
      <c r="M358" t="s">
        <v>378</v>
      </c>
    </row>
    <row r="359" spans="1:13" x14ac:dyDescent="0.3">
      <c r="A359">
        <v>39099</v>
      </c>
      <c r="B359" t="s">
        <v>2504</v>
      </c>
      <c r="C359" t="s">
        <v>1289</v>
      </c>
      <c r="D359" t="s">
        <v>1290</v>
      </c>
      <c r="E359">
        <v>3500</v>
      </c>
      <c r="F359" t="s">
        <v>100</v>
      </c>
      <c r="G359" t="s">
        <v>1291</v>
      </c>
      <c r="H359" t="s">
        <v>414</v>
      </c>
      <c r="I359" t="s">
        <v>415</v>
      </c>
      <c r="J359" t="s">
        <v>416</v>
      </c>
      <c r="L359" s="36" t="str">
        <f t="shared" si="5"/>
        <v>Provinciale Middenschool Hasselt, Gouverneur Verwilghensingel 1_A, 3500 HASSELT</v>
      </c>
      <c r="M359" t="s">
        <v>378</v>
      </c>
    </row>
    <row r="360" spans="1:13" x14ac:dyDescent="0.3">
      <c r="A360">
        <v>39107</v>
      </c>
      <c r="B360" t="s">
        <v>2504</v>
      </c>
      <c r="C360" t="s">
        <v>1292</v>
      </c>
      <c r="D360" t="s">
        <v>1293</v>
      </c>
      <c r="E360">
        <v>3500</v>
      </c>
      <c r="F360" t="s">
        <v>100</v>
      </c>
      <c r="G360" t="s">
        <v>1294</v>
      </c>
      <c r="H360" t="s">
        <v>414</v>
      </c>
      <c r="I360" t="s">
        <v>415</v>
      </c>
      <c r="J360" t="s">
        <v>416</v>
      </c>
      <c r="L360" s="36" t="str">
        <f t="shared" si="5"/>
        <v>Hast Katholiek Onderwijs Hasselt, Kleine Breemstraat 7, 3500 HASSELT</v>
      </c>
      <c r="M360" t="s">
        <v>378</v>
      </c>
    </row>
    <row r="361" spans="1:13" x14ac:dyDescent="0.3">
      <c r="A361">
        <v>39115</v>
      </c>
      <c r="B361" t="s">
        <v>2504</v>
      </c>
      <c r="C361" t="s">
        <v>1295</v>
      </c>
      <c r="D361" t="s">
        <v>1293</v>
      </c>
      <c r="E361">
        <v>3500</v>
      </c>
      <c r="F361" t="s">
        <v>100</v>
      </c>
      <c r="G361" t="s">
        <v>1294</v>
      </c>
      <c r="H361" t="s">
        <v>414</v>
      </c>
      <c r="I361" t="s">
        <v>415</v>
      </c>
      <c r="J361" t="s">
        <v>416</v>
      </c>
      <c r="L361" s="36" t="str">
        <f t="shared" si="5"/>
        <v>HastKatholiekOnderwijsHasselt, Kleine Breemstraat 7, 3500 HASSELT</v>
      </c>
      <c r="M361" t="s">
        <v>378</v>
      </c>
    </row>
    <row r="362" spans="1:13" x14ac:dyDescent="0.3">
      <c r="A362">
        <v>39263</v>
      </c>
      <c r="B362" t="s">
        <v>2504</v>
      </c>
      <c r="C362" t="s">
        <v>1296</v>
      </c>
      <c r="D362" t="s">
        <v>1297</v>
      </c>
      <c r="E362">
        <v>3500</v>
      </c>
      <c r="F362" t="s">
        <v>100</v>
      </c>
      <c r="G362" t="s">
        <v>1298</v>
      </c>
      <c r="H362" t="s">
        <v>414</v>
      </c>
      <c r="I362" t="s">
        <v>415</v>
      </c>
      <c r="J362" t="s">
        <v>416</v>
      </c>
      <c r="L362" s="36" t="str">
        <f t="shared" si="5"/>
        <v>Provinciale Handelsschool Hasselt, Gouverneur Verwilghensingel 1, 3500 HASSELT</v>
      </c>
      <c r="M362" t="s">
        <v>378</v>
      </c>
    </row>
    <row r="363" spans="1:13" x14ac:dyDescent="0.3">
      <c r="A363">
        <v>39271</v>
      </c>
      <c r="B363" t="s">
        <v>2504</v>
      </c>
      <c r="C363" t="s">
        <v>1299</v>
      </c>
      <c r="D363" t="s">
        <v>1300</v>
      </c>
      <c r="E363">
        <v>3500</v>
      </c>
      <c r="F363" t="s">
        <v>100</v>
      </c>
      <c r="G363" t="s">
        <v>1301</v>
      </c>
      <c r="H363" t="s">
        <v>414</v>
      </c>
      <c r="I363" t="s">
        <v>415</v>
      </c>
      <c r="J363" t="s">
        <v>416</v>
      </c>
      <c r="L363" s="36" t="str">
        <f t="shared" si="5"/>
        <v>Humaniora Kindsheid Jesu, Kempische steenweg 400, 3500 HASSELT</v>
      </c>
      <c r="M363" t="s">
        <v>378</v>
      </c>
    </row>
    <row r="364" spans="1:13" x14ac:dyDescent="0.3">
      <c r="A364">
        <v>39289</v>
      </c>
      <c r="B364" t="s">
        <v>2504</v>
      </c>
      <c r="C364" t="s">
        <v>1302</v>
      </c>
      <c r="D364" t="s">
        <v>1303</v>
      </c>
      <c r="E364">
        <v>3940</v>
      </c>
      <c r="F364" t="s">
        <v>306</v>
      </c>
      <c r="G364" t="s">
        <v>1304</v>
      </c>
      <c r="H364" t="s">
        <v>414</v>
      </c>
      <c r="I364" t="s">
        <v>415</v>
      </c>
      <c r="J364" t="s">
        <v>416</v>
      </c>
      <c r="L364" s="36" t="str">
        <f t="shared" si="5"/>
        <v>Don Bosco-College, Don Boscostraat 72, 3940 HECHTEL</v>
      </c>
      <c r="M364" t="s">
        <v>378</v>
      </c>
    </row>
    <row r="365" spans="1:13" x14ac:dyDescent="0.3">
      <c r="A365">
        <v>39305</v>
      </c>
      <c r="B365" t="s">
        <v>2504</v>
      </c>
      <c r="C365" t="s">
        <v>528</v>
      </c>
      <c r="D365" t="s">
        <v>1305</v>
      </c>
      <c r="E365">
        <v>3530</v>
      </c>
      <c r="F365" t="s">
        <v>304</v>
      </c>
      <c r="G365" t="s">
        <v>1306</v>
      </c>
      <c r="H365" t="s">
        <v>414</v>
      </c>
      <c r="I365" t="s">
        <v>415</v>
      </c>
      <c r="J365" t="s">
        <v>416</v>
      </c>
      <c r="L365" s="36" t="str">
        <f t="shared" si="5"/>
        <v>Don Bosco Technisch Instituut, Don Boscostraat 6, 3530 HELCHTEREN</v>
      </c>
      <c r="M365" t="s">
        <v>378</v>
      </c>
    </row>
    <row r="366" spans="1:13" x14ac:dyDescent="0.3">
      <c r="A366">
        <v>39313</v>
      </c>
      <c r="B366" t="s">
        <v>2504</v>
      </c>
      <c r="C366" t="s">
        <v>1307</v>
      </c>
      <c r="D366" t="s">
        <v>1308</v>
      </c>
      <c r="E366">
        <v>3540</v>
      </c>
      <c r="F366" t="s">
        <v>120</v>
      </c>
      <c r="G366" t="s">
        <v>1309</v>
      </c>
      <c r="H366" t="s">
        <v>414</v>
      </c>
      <c r="I366" t="s">
        <v>415</v>
      </c>
      <c r="J366" t="s">
        <v>416</v>
      </c>
      <c r="L366" s="36" t="str">
        <f t="shared" si="5"/>
        <v>Sint-Martinusscholen 039313, Sint-Truidersteenweg 18, 3540 HERK-DE-STAD</v>
      </c>
      <c r="M366" t="s">
        <v>378</v>
      </c>
    </row>
    <row r="367" spans="1:13" x14ac:dyDescent="0.3">
      <c r="A367">
        <v>39321</v>
      </c>
      <c r="B367" t="s">
        <v>2504</v>
      </c>
      <c r="C367" t="s">
        <v>1310</v>
      </c>
      <c r="D367" t="s">
        <v>1308</v>
      </c>
      <c r="E367">
        <v>3540</v>
      </c>
      <c r="F367" t="s">
        <v>120</v>
      </c>
      <c r="G367" t="s">
        <v>1309</v>
      </c>
      <c r="H367" t="s">
        <v>414</v>
      </c>
      <c r="I367" t="s">
        <v>415</v>
      </c>
      <c r="J367" t="s">
        <v>416</v>
      </c>
      <c r="L367" s="36" t="str">
        <f t="shared" si="5"/>
        <v>Sint-Martinusscholen 039321, Sint-Truidersteenweg 18, 3540 HERK-DE-STAD</v>
      </c>
      <c r="M367" t="s">
        <v>378</v>
      </c>
    </row>
    <row r="368" spans="1:13" x14ac:dyDescent="0.3">
      <c r="A368">
        <v>39479</v>
      </c>
      <c r="B368" t="s">
        <v>2504</v>
      </c>
      <c r="C368" t="s">
        <v>1311</v>
      </c>
      <c r="D368" t="s">
        <v>2533</v>
      </c>
      <c r="E368">
        <v>3680</v>
      </c>
      <c r="F368" t="s">
        <v>112</v>
      </c>
      <c r="G368" t="s">
        <v>1312</v>
      </c>
      <c r="H368" t="s">
        <v>414</v>
      </c>
      <c r="I368" t="s">
        <v>415</v>
      </c>
      <c r="J368" t="s">
        <v>416</v>
      </c>
      <c r="L368" s="36" t="str">
        <f t="shared" si="5"/>
        <v>Mosa-RT Instituut H. Graf, Weertersteenweg 135 bus A, 3680 MAASEIK</v>
      </c>
      <c r="M368" t="s">
        <v>378</v>
      </c>
    </row>
    <row r="369" spans="1:13" x14ac:dyDescent="0.3">
      <c r="A369">
        <v>39503</v>
      </c>
      <c r="B369" t="s">
        <v>2504</v>
      </c>
      <c r="C369" t="s">
        <v>1313</v>
      </c>
      <c r="D369" t="s">
        <v>1314</v>
      </c>
      <c r="E369">
        <v>3620</v>
      </c>
      <c r="F369" t="s">
        <v>311</v>
      </c>
      <c r="G369" t="s">
        <v>1315</v>
      </c>
      <c r="H369" t="s">
        <v>414</v>
      </c>
      <c r="I369" t="s">
        <v>415</v>
      </c>
      <c r="J369" t="s">
        <v>416</v>
      </c>
      <c r="L369" s="36" t="str">
        <f t="shared" si="5"/>
        <v>Pyxiscollege3, Stationsstraat 232, 3620 LANAKEN</v>
      </c>
      <c r="M369" t="s">
        <v>378</v>
      </c>
    </row>
    <row r="370" spans="1:13" x14ac:dyDescent="0.3">
      <c r="A370">
        <v>39511</v>
      </c>
      <c r="B370" t="s">
        <v>2504</v>
      </c>
      <c r="C370" t="s">
        <v>1316</v>
      </c>
      <c r="D370" t="s">
        <v>1317</v>
      </c>
      <c r="E370">
        <v>3620</v>
      </c>
      <c r="F370" t="s">
        <v>311</v>
      </c>
      <c r="G370" t="s">
        <v>1318</v>
      </c>
      <c r="H370" t="s">
        <v>414</v>
      </c>
      <c r="I370" t="s">
        <v>415</v>
      </c>
      <c r="J370" t="s">
        <v>416</v>
      </c>
      <c r="L370" s="36" t="str">
        <f t="shared" si="5"/>
        <v>Pyxiscollege2, Bessemerstraat 443, 3620 LANAKEN</v>
      </c>
      <c r="M370" t="s">
        <v>378</v>
      </c>
    </row>
    <row r="371" spans="1:13" x14ac:dyDescent="0.3">
      <c r="A371">
        <v>39529</v>
      </c>
      <c r="B371" t="s">
        <v>2504</v>
      </c>
      <c r="C371" t="s">
        <v>1319</v>
      </c>
      <c r="D371" t="s">
        <v>1320</v>
      </c>
      <c r="E371">
        <v>3620</v>
      </c>
      <c r="F371" t="s">
        <v>311</v>
      </c>
      <c r="G371" t="s">
        <v>1321</v>
      </c>
      <c r="H371" t="s">
        <v>414</v>
      </c>
      <c r="I371" t="s">
        <v>415</v>
      </c>
      <c r="J371" t="s">
        <v>416</v>
      </c>
      <c r="L371" s="36" t="str">
        <f t="shared" si="5"/>
        <v>Pyxiscollege1, Koning Albertlaan 26, 3620 LANAKEN</v>
      </c>
      <c r="M371" t="s">
        <v>378</v>
      </c>
    </row>
    <row r="372" spans="1:13" x14ac:dyDescent="0.3">
      <c r="A372">
        <v>39545</v>
      </c>
      <c r="B372" t="s">
        <v>2504</v>
      </c>
      <c r="C372" t="s">
        <v>1322</v>
      </c>
      <c r="D372" t="s">
        <v>1323</v>
      </c>
      <c r="E372">
        <v>3970</v>
      </c>
      <c r="F372" t="s">
        <v>123</v>
      </c>
      <c r="G372" t="s">
        <v>1324</v>
      </c>
      <c r="H372" t="s">
        <v>414</v>
      </c>
      <c r="I372" t="s">
        <v>415</v>
      </c>
      <c r="J372" t="s">
        <v>416</v>
      </c>
      <c r="L372" s="36" t="str">
        <f t="shared" si="5"/>
        <v>Bovenbouw Sint-Michiel, Diestersteenweg 3, 3970 LEOPOLDSBURG</v>
      </c>
      <c r="M372" t="s">
        <v>378</v>
      </c>
    </row>
    <row r="373" spans="1:13" x14ac:dyDescent="0.3">
      <c r="A373">
        <v>39552</v>
      </c>
      <c r="B373" t="s">
        <v>2504</v>
      </c>
      <c r="C373" t="s">
        <v>1325</v>
      </c>
      <c r="D373" t="s">
        <v>1326</v>
      </c>
      <c r="E373">
        <v>3970</v>
      </c>
      <c r="F373" t="s">
        <v>123</v>
      </c>
      <c r="G373" t="s">
        <v>1327</v>
      </c>
      <c r="H373" t="s">
        <v>414</v>
      </c>
      <c r="I373" t="s">
        <v>415</v>
      </c>
      <c r="J373" t="s">
        <v>416</v>
      </c>
      <c r="L373" s="36" t="str">
        <f t="shared" si="5"/>
        <v>Sint-Michiel Middenschool, Diestersteenweg 11, 3970 LEOPOLDSBURG</v>
      </c>
      <c r="M373" t="s">
        <v>378</v>
      </c>
    </row>
    <row r="374" spans="1:13" x14ac:dyDescent="0.3">
      <c r="A374">
        <v>39561</v>
      </c>
      <c r="B374" t="s">
        <v>2504</v>
      </c>
      <c r="C374" t="s">
        <v>1328</v>
      </c>
      <c r="D374" t="s">
        <v>1329</v>
      </c>
      <c r="E374">
        <v>3920</v>
      </c>
      <c r="F374" t="s">
        <v>205</v>
      </c>
      <c r="G374" t="s">
        <v>1330</v>
      </c>
      <c r="H374" t="s">
        <v>414</v>
      </c>
      <c r="I374" t="s">
        <v>415</v>
      </c>
      <c r="J374" t="s">
        <v>416</v>
      </c>
      <c r="L374" s="36" t="str">
        <f t="shared" si="5"/>
        <v>Prov. Inst. Secundair Onderwijs PROVIL, Duinenstraat 1, 3920 LOMMEL</v>
      </c>
      <c r="M374" t="s">
        <v>378</v>
      </c>
    </row>
    <row r="375" spans="1:13" x14ac:dyDescent="0.3">
      <c r="A375">
        <v>39611</v>
      </c>
      <c r="B375" t="s">
        <v>2504</v>
      </c>
      <c r="C375" t="s">
        <v>1331</v>
      </c>
      <c r="D375" t="s">
        <v>1332</v>
      </c>
      <c r="E375">
        <v>3560</v>
      </c>
      <c r="F375" t="s">
        <v>316</v>
      </c>
      <c r="G375" t="s">
        <v>2534</v>
      </c>
      <c r="H375" t="s">
        <v>414</v>
      </c>
      <c r="I375" t="s">
        <v>415</v>
      </c>
      <c r="J375" t="s">
        <v>416</v>
      </c>
      <c r="L375" s="36" t="str">
        <f t="shared" si="5"/>
        <v>Spectrumcollege Campus Lummen Bovenbouw, Pastoor Frederickxstraat 9, 3560 LUMMEN</v>
      </c>
      <c r="M375" t="s">
        <v>378</v>
      </c>
    </row>
    <row r="376" spans="1:13" x14ac:dyDescent="0.3">
      <c r="A376">
        <v>39628</v>
      </c>
      <c r="B376" t="s">
        <v>2504</v>
      </c>
      <c r="C376" t="s">
        <v>1333</v>
      </c>
      <c r="D376" t="s">
        <v>1332</v>
      </c>
      <c r="E376">
        <v>3560</v>
      </c>
      <c r="F376" t="s">
        <v>316</v>
      </c>
      <c r="G376" t="s">
        <v>2534</v>
      </c>
      <c r="H376" t="s">
        <v>414</v>
      </c>
      <c r="I376" t="s">
        <v>415</v>
      </c>
      <c r="J376" t="s">
        <v>416</v>
      </c>
      <c r="L376" s="36" t="str">
        <f t="shared" si="5"/>
        <v>Spectrumcollege Lummen Middenschool, Pastoor Frederickxstraat 9, 3560 LUMMEN</v>
      </c>
      <c r="M376" t="s">
        <v>378</v>
      </c>
    </row>
    <row r="377" spans="1:13" x14ac:dyDescent="0.3">
      <c r="A377">
        <v>39636</v>
      </c>
      <c r="B377" t="s">
        <v>2504</v>
      </c>
      <c r="C377" t="s">
        <v>1334</v>
      </c>
      <c r="D377" t="s">
        <v>1335</v>
      </c>
      <c r="E377">
        <v>3680</v>
      </c>
      <c r="F377" t="s">
        <v>112</v>
      </c>
      <c r="G377" t="s">
        <v>1312</v>
      </c>
      <c r="H377" t="s">
        <v>414</v>
      </c>
      <c r="I377" t="s">
        <v>415</v>
      </c>
      <c r="J377" t="s">
        <v>416</v>
      </c>
      <c r="L377" s="36" t="str">
        <f t="shared" si="5"/>
        <v>Mosa-RT T.I.St.-Jansberg A, Sint-Jansberg 39, 3680 MAASEIK</v>
      </c>
      <c r="M377" t="s">
        <v>378</v>
      </c>
    </row>
    <row r="378" spans="1:13" x14ac:dyDescent="0.3">
      <c r="A378">
        <v>39669</v>
      </c>
      <c r="B378" t="s">
        <v>2504</v>
      </c>
      <c r="C378" t="s">
        <v>1336</v>
      </c>
      <c r="D378" t="s">
        <v>1337</v>
      </c>
      <c r="E378">
        <v>3630</v>
      </c>
      <c r="F378" t="s">
        <v>110</v>
      </c>
      <c r="G378" t="s">
        <v>1338</v>
      </c>
      <c r="H378" t="s">
        <v>414</v>
      </c>
      <c r="I378" t="s">
        <v>415</v>
      </c>
      <c r="J378" t="s">
        <v>416</v>
      </c>
      <c r="L378" s="36" t="str">
        <f t="shared" si="5"/>
        <v>campus de helix³, Rijksweg 357, 3630 MAASMECHELEN</v>
      </c>
      <c r="M378" t="s">
        <v>378</v>
      </c>
    </row>
    <row r="379" spans="1:13" x14ac:dyDescent="0.3">
      <c r="A379">
        <v>39677</v>
      </c>
      <c r="B379" t="s">
        <v>2504</v>
      </c>
      <c r="C379" t="s">
        <v>1339</v>
      </c>
      <c r="D379" t="s">
        <v>1337</v>
      </c>
      <c r="E379">
        <v>3630</v>
      </c>
      <c r="F379" t="s">
        <v>110</v>
      </c>
      <c r="G379" t="s">
        <v>1338</v>
      </c>
      <c r="H379" t="s">
        <v>414</v>
      </c>
      <c r="I379" t="s">
        <v>415</v>
      </c>
      <c r="J379" t="s">
        <v>416</v>
      </c>
      <c r="L379" s="36" t="str">
        <f t="shared" si="5"/>
        <v>campus de helix², Rijksweg 357, 3630 MAASMECHELEN</v>
      </c>
      <c r="M379" t="s">
        <v>378</v>
      </c>
    </row>
    <row r="380" spans="1:13" x14ac:dyDescent="0.3">
      <c r="A380">
        <v>39719</v>
      </c>
      <c r="B380" t="s">
        <v>2504</v>
      </c>
      <c r="C380" t="s">
        <v>1340</v>
      </c>
      <c r="D380" t="s">
        <v>1341</v>
      </c>
      <c r="E380">
        <v>3630</v>
      </c>
      <c r="F380" t="s">
        <v>110</v>
      </c>
      <c r="G380" t="s">
        <v>1342</v>
      </c>
      <c r="H380" t="s">
        <v>414</v>
      </c>
      <c r="I380" t="s">
        <v>415</v>
      </c>
      <c r="J380" t="s">
        <v>416</v>
      </c>
      <c r="L380" s="36" t="str">
        <f t="shared" si="5"/>
        <v>Provinciale Technische School, Europaplein 36, 3630 MAASMECHELEN</v>
      </c>
      <c r="M380" t="s">
        <v>378</v>
      </c>
    </row>
    <row r="381" spans="1:13" x14ac:dyDescent="0.3">
      <c r="A381">
        <v>39743</v>
      </c>
      <c r="B381" t="s">
        <v>2504</v>
      </c>
      <c r="C381" t="s">
        <v>1343</v>
      </c>
      <c r="D381" t="s">
        <v>1344</v>
      </c>
      <c r="E381">
        <v>3740</v>
      </c>
      <c r="F381" t="s">
        <v>310</v>
      </c>
      <c r="G381" t="s">
        <v>1345</v>
      </c>
      <c r="H381" t="s">
        <v>414</v>
      </c>
      <c r="I381" t="s">
        <v>415</v>
      </c>
      <c r="J381" t="s">
        <v>416</v>
      </c>
      <c r="L381" s="36" t="str">
        <f t="shared" si="5"/>
        <v>Provinciale Secundaire School Bilzen, Appelboomgaardstraat 2, 3740 MUNSTERBILZEN</v>
      </c>
      <c r="M381" t="s">
        <v>378</v>
      </c>
    </row>
    <row r="382" spans="1:13" x14ac:dyDescent="0.3">
      <c r="A382">
        <v>39826</v>
      </c>
      <c r="B382" t="s">
        <v>2504</v>
      </c>
      <c r="C382" t="s">
        <v>1346</v>
      </c>
      <c r="D382" t="s">
        <v>1347</v>
      </c>
      <c r="E382">
        <v>3583</v>
      </c>
      <c r="F382" t="s">
        <v>121</v>
      </c>
      <c r="G382" t="s">
        <v>2535</v>
      </c>
      <c r="H382" t="s">
        <v>414</v>
      </c>
      <c r="I382" t="s">
        <v>415</v>
      </c>
      <c r="J382" t="s">
        <v>416</v>
      </c>
      <c r="L382" s="36" t="str">
        <f t="shared" si="5"/>
        <v>Spectrumcollege Campus Paal, Schaffensesteenweg 2, 3583 PAAL</v>
      </c>
      <c r="M382" t="s">
        <v>378</v>
      </c>
    </row>
    <row r="383" spans="1:13" x14ac:dyDescent="0.3">
      <c r="A383">
        <v>39842</v>
      </c>
      <c r="B383" t="s">
        <v>2504</v>
      </c>
      <c r="C383" t="s">
        <v>1348</v>
      </c>
      <c r="D383" t="s">
        <v>1349</v>
      </c>
      <c r="E383">
        <v>3990</v>
      </c>
      <c r="F383" t="s">
        <v>104</v>
      </c>
      <c r="G383" t="s">
        <v>1350</v>
      </c>
      <c r="H383" t="s">
        <v>414</v>
      </c>
      <c r="I383" t="s">
        <v>415</v>
      </c>
      <c r="J383" t="s">
        <v>416</v>
      </c>
      <c r="L383" s="36" t="str">
        <f t="shared" si="5"/>
        <v>Agnetencollege, Collegelaan 24, 3990 PEER</v>
      </c>
      <c r="M383" t="s">
        <v>378</v>
      </c>
    </row>
    <row r="384" spans="1:13" x14ac:dyDescent="0.3">
      <c r="A384">
        <v>39859</v>
      </c>
      <c r="B384" t="s">
        <v>2504</v>
      </c>
      <c r="C384" t="s">
        <v>1351</v>
      </c>
      <c r="D384" t="s">
        <v>1352</v>
      </c>
      <c r="E384">
        <v>3800</v>
      </c>
      <c r="F384" t="s">
        <v>118</v>
      </c>
      <c r="G384" t="s">
        <v>1353</v>
      </c>
      <c r="H384" t="s">
        <v>414</v>
      </c>
      <c r="I384" t="s">
        <v>415</v>
      </c>
      <c r="J384" t="s">
        <v>416</v>
      </c>
      <c r="L384" s="36" t="str">
        <f t="shared" si="5"/>
        <v>Hasp-O Centrum 4, Gildestraat 22, 3800 SINT-TRUIDEN</v>
      </c>
      <c r="M384" t="s">
        <v>378</v>
      </c>
    </row>
    <row r="385" spans="1:13" x14ac:dyDescent="0.3">
      <c r="A385">
        <v>39925</v>
      </c>
      <c r="B385" t="s">
        <v>2504</v>
      </c>
      <c r="C385" t="s">
        <v>1354</v>
      </c>
      <c r="D385" t="s">
        <v>1355</v>
      </c>
      <c r="E385">
        <v>3512</v>
      </c>
      <c r="F385" t="s">
        <v>315</v>
      </c>
      <c r="G385" t="s">
        <v>1356</v>
      </c>
      <c r="H385" t="s">
        <v>414</v>
      </c>
      <c r="I385" t="s">
        <v>415</v>
      </c>
      <c r="J385" t="s">
        <v>416</v>
      </c>
      <c r="L385" s="36" t="str">
        <f t="shared" si="5"/>
        <v>Instituut Mariaburcht - Secundair Onderw, Stevoortse kiezel 425, 3512 STEVOORT</v>
      </c>
      <c r="M385" t="s">
        <v>378</v>
      </c>
    </row>
    <row r="386" spans="1:13" x14ac:dyDescent="0.3">
      <c r="A386">
        <v>39941</v>
      </c>
      <c r="B386" t="s">
        <v>2504</v>
      </c>
      <c r="C386" t="s">
        <v>1357</v>
      </c>
      <c r="D386" t="s">
        <v>1358</v>
      </c>
      <c r="E386">
        <v>3980</v>
      </c>
      <c r="F386" t="s">
        <v>125</v>
      </c>
      <c r="G386" t="s">
        <v>1359</v>
      </c>
      <c r="H386" t="s">
        <v>414</v>
      </c>
      <c r="I386" t="s">
        <v>415</v>
      </c>
      <c r="J386" t="s">
        <v>416</v>
      </c>
      <c r="L386" s="36" t="str">
        <f t="shared" si="5"/>
        <v>Campus MAX STEM, H. Hartlaan 16, 3980 TESSENDERLO</v>
      </c>
      <c r="M386" t="s">
        <v>378</v>
      </c>
    </row>
    <row r="387" spans="1:13" x14ac:dyDescent="0.3">
      <c r="A387">
        <v>40055</v>
      </c>
      <c r="B387" t="s">
        <v>2504</v>
      </c>
      <c r="C387" t="s">
        <v>1360</v>
      </c>
      <c r="D387" t="s">
        <v>1361</v>
      </c>
      <c r="E387">
        <v>3700</v>
      </c>
      <c r="F387" t="s">
        <v>115</v>
      </c>
      <c r="G387" t="s">
        <v>1362</v>
      </c>
      <c r="H387" t="s">
        <v>414</v>
      </c>
      <c r="I387" t="s">
        <v>415</v>
      </c>
      <c r="J387" t="s">
        <v>416</v>
      </c>
      <c r="L387" s="36" t="str">
        <f t="shared" ref="L387:L450" si="6">IF(A387="","",C387&amp;", "&amp;D387&amp;", "&amp;E387&amp;" "&amp;F387)</f>
        <v>Provinciaal Inst. Biotechnisch Onderwijs, Sint-Truidersteenweg 323, 3700 TONGEREN</v>
      </c>
      <c r="M387" t="s">
        <v>378</v>
      </c>
    </row>
    <row r="388" spans="1:13" x14ac:dyDescent="0.3">
      <c r="A388">
        <v>40097</v>
      </c>
      <c r="B388" t="s">
        <v>2504</v>
      </c>
      <c r="C388" t="s">
        <v>1363</v>
      </c>
      <c r="D388" t="s">
        <v>1364</v>
      </c>
      <c r="E388">
        <v>3520</v>
      </c>
      <c r="F388" t="s">
        <v>101</v>
      </c>
      <c r="G388" t="s">
        <v>1365</v>
      </c>
      <c r="H388" t="s">
        <v>414</v>
      </c>
      <c r="I388" t="s">
        <v>415</v>
      </c>
      <c r="J388" t="s">
        <v>416</v>
      </c>
      <c r="L388" s="36" t="str">
        <f t="shared" si="6"/>
        <v>Vrije Middenschool 1, Engstegenseweg 1, 3520 ZONHOVEN</v>
      </c>
      <c r="M388" t="s">
        <v>378</v>
      </c>
    </row>
    <row r="389" spans="1:13" x14ac:dyDescent="0.3">
      <c r="A389">
        <v>40105</v>
      </c>
      <c r="B389" t="s">
        <v>2504</v>
      </c>
      <c r="C389" t="s">
        <v>1366</v>
      </c>
      <c r="D389" t="s">
        <v>1367</v>
      </c>
      <c r="E389">
        <v>3520</v>
      </c>
      <c r="F389" t="s">
        <v>101</v>
      </c>
      <c r="G389" t="s">
        <v>1368</v>
      </c>
      <c r="H389" t="s">
        <v>414</v>
      </c>
      <c r="I389" t="s">
        <v>415</v>
      </c>
      <c r="J389" t="s">
        <v>416</v>
      </c>
      <c r="L389" s="36" t="str">
        <f t="shared" si="6"/>
        <v>Sint-Jan Berchmansinstituut, Kleine Hemmenweg 4_A, 3520 ZONHOVEN</v>
      </c>
      <c r="M389" t="s">
        <v>378</v>
      </c>
    </row>
    <row r="390" spans="1:13" x14ac:dyDescent="0.3">
      <c r="A390">
        <v>40113</v>
      </c>
      <c r="B390" t="s">
        <v>2504</v>
      </c>
      <c r="C390" t="s">
        <v>1369</v>
      </c>
      <c r="D390" t="s">
        <v>1364</v>
      </c>
      <c r="E390">
        <v>3520</v>
      </c>
      <c r="F390" t="s">
        <v>101</v>
      </c>
      <c r="G390" t="s">
        <v>1365</v>
      </c>
      <c r="H390" t="s">
        <v>414</v>
      </c>
      <c r="I390" t="s">
        <v>415</v>
      </c>
      <c r="J390" t="s">
        <v>416</v>
      </c>
      <c r="L390" s="36" t="str">
        <f t="shared" si="6"/>
        <v>Vrije Middenschool 2, Engstegenseweg 1, 3520 ZONHOVEN</v>
      </c>
      <c r="M390" t="s">
        <v>378</v>
      </c>
    </row>
    <row r="391" spans="1:13" x14ac:dyDescent="0.3">
      <c r="A391">
        <v>40121</v>
      </c>
      <c r="B391" t="s">
        <v>2504</v>
      </c>
      <c r="C391" t="s">
        <v>1370</v>
      </c>
      <c r="D391" t="s">
        <v>1371</v>
      </c>
      <c r="E391">
        <v>3798</v>
      </c>
      <c r="F391" t="s">
        <v>312</v>
      </c>
      <c r="G391" t="s">
        <v>1372</v>
      </c>
      <c r="H391" t="s">
        <v>414</v>
      </c>
      <c r="I391" t="s">
        <v>415</v>
      </c>
      <c r="J391" t="s">
        <v>416</v>
      </c>
      <c r="L391" s="36" t="str">
        <f t="shared" si="6"/>
        <v>Provinciale Secundaire School Voeren, Hoeneveldje 2, 3798 'S GRAVENVOEREN</v>
      </c>
      <c r="M391" t="s">
        <v>378</v>
      </c>
    </row>
    <row r="392" spans="1:13" x14ac:dyDescent="0.3">
      <c r="A392">
        <v>40204</v>
      </c>
      <c r="B392" t="s">
        <v>2504</v>
      </c>
      <c r="C392" t="s">
        <v>1373</v>
      </c>
      <c r="D392" t="s">
        <v>1374</v>
      </c>
      <c r="E392">
        <v>8310</v>
      </c>
      <c r="F392" t="s">
        <v>129</v>
      </c>
      <c r="G392" t="s">
        <v>1375</v>
      </c>
      <c r="H392" t="s">
        <v>866</v>
      </c>
      <c r="I392" t="s">
        <v>2520</v>
      </c>
      <c r="J392" t="s">
        <v>867</v>
      </c>
      <c r="L392" s="36" t="str">
        <f t="shared" si="6"/>
        <v>GO! Stamina, Daverlostraat 132, 8310 ASSEBROEK</v>
      </c>
      <c r="M392" t="s">
        <v>378</v>
      </c>
    </row>
    <row r="393" spans="1:13" x14ac:dyDescent="0.3">
      <c r="A393">
        <v>40253</v>
      </c>
      <c r="B393" t="s">
        <v>2504</v>
      </c>
      <c r="C393" t="s">
        <v>1376</v>
      </c>
      <c r="D393" t="s">
        <v>82</v>
      </c>
      <c r="E393">
        <v>9120</v>
      </c>
      <c r="F393" t="s">
        <v>83</v>
      </c>
      <c r="G393" t="s">
        <v>1377</v>
      </c>
      <c r="H393" t="s">
        <v>465</v>
      </c>
      <c r="I393" t="s">
        <v>466</v>
      </c>
      <c r="J393" t="s">
        <v>467</v>
      </c>
      <c r="L393" s="36" t="str">
        <f t="shared" si="6"/>
        <v>GO! atheneum Beveren-Waas, Donkvijverstraat 30, 9120 BEVEREN-WAAS</v>
      </c>
      <c r="M393" t="s">
        <v>378</v>
      </c>
    </row>
    <row r="394" spans="1:13" x14ac:dyDescent="0.3">
      <c r="A394">
        <v>40287</v>
      </c>
      <c r="B394" t="s">
        <v>2504</v>
      </c>
      <c r="C394" t="s">
        <v>1378</v>
      </c>
      <c r="D394" t="s">
        <v>1379</v>
      </c>
      <c r="E394">
        <v>2060</v>
      </c>
      <c r="F394" t="s">
        <v>46</v>
      </c>
      <c r="G394" t="s">
        <v>1380</v>
      </c>
      <c r="H394" t="s">
        <v>414</v>
      </c>
      <c r="I394" t="s">
        <v>415</v>
      </c>
      <c r="J394" t="s">
        <v>416</v>
      </c>
      <c r="L394" s="36" t="str">
        <f t="shared" si="6"/>
        <v>GO! K.A. Antwerpen, Franklin Rooseveltplaats 11, 2060 ANTWERPEN</v>
      </c>
      <c r="M394" t="s">
        <v>378</v>
      </c>
    </row>
    <row r="395" spans="1:13" x14ac:dyDescent="0.3">
      <c r="A395">
        <v>40311</v>
      </c>
      <c r="B395" t="s">
        <v>2504</v>
      </c>
      <c r="C395" t="s">
        <v>1381</v>
      </c>
      <c r="D395" t="s">
        <v>1382</v>
      </c>
      <c r="E395">
        <v>2018</v>
      </c>
      <c r="F395" t="s">
        <v>46</v>
      </c>
      <c r="G395" t="s">
        <v>1383</v>
      </c>
      <c r="H395" t="s">
        <v>414</v>
      </c>
      <c r="I395" t="s">
        <v>415</v>
      </c>
      <c r="J395" t="s">
        <v>416</v>
      </c>
      <c r="L395" s="36" t="str">
        <f t="shared" si="6"/>
        <v>GO! Koninklijk Lyceum Antwerpen, Hertoginstraat 17, 2018 ANTWERPEN</v>
      </c>
      <c r="M395" t="s">
        <v>378</v>
      </c>
    </row>
    <row r="396" spans="1:13" x14ac:dyDescent="0.3">
      <c r="A396">
        <v>40411</v>
      </c>
      <c r="B396" t="s">
        <v>2504</v>
      </c>
      <c r="C396" t="s">
        <v>1384</v>
      </c>
      <c r="D396" t="s">
        <v>1385</v>
      </c>
      <c r="E396">
        <v>2850</v>
      </c>
      <c r="F396" t="s">
        <v>77</v>
      </c>
      <c r="G396" t="s">
        <v>1386</v>
      </c>
      <c r="H396" t="s">
        <v>414</v>
      </c>
      <c r="I396" t="s">
        <v>415</v>
      </c>
      <c r="J396" t="s">
        <v>416</v>
      </c>
      <c r="L396" s="36" t="str">
        <f t="shared" si="6"/>
        <v>GO! atheneum Boom, Jan Baptist Davidstraat 2, 2850 BOOM</v>
      </c>
      <c r="M396" t="s">
        <v>378</v>
      </c>
    </row>
    <row r="397" spans="1:13" x14ac:dyDescent="0.3">
      <c r="A397">
        <v>40428</v>
      </c>
      <c r="B397" t="s">
        <v>2504</v>
      </c>
      <c r="C397" t="s">
        <v>1387</v>
      </c>
      <c r="D397" t="s">
        <v>1388</v>
      </c>
      <c r="E397">
        <v>2850</v>
      </c>
      <c r="F397" t="s">
        <v>77</v>
      </c>
      <c r="G397" t="s">
        <v>1389</v>
      </c>
      <c r="H397" t="s">
        <v>414</v>
      </c>
      <c r="I397" t="s">
        <v>415</v>
      </c>
      <c r="J397" t="s">
        <v>416</v>
      </c>
      <c r="L397" s="36" t="str">
        <f t="shared" si="6"/>
        <v>GO! middenschool Den Brandt, Hollezijp 11, 2850 BOOM</v>
      </c>
      <c r="M397" t="s">
        <v>378</v>
      </c>
    </row>
    <row r="398" spans="1:13" x14ac:dyDescent="0.3">
      <c r="A398">
        <v>40469</v>
      </c>
      <c r="B398" t="s">
        <v>2504</v>
      </c>
      <c r="C398" t="s">
        <v>1390</v>
      </c>
      <c r="D398" t="s">
        <v>53</v>
      </c>
      <c r="E398">
        <v>2930</v>
      </c>
      <c r="F398" t="s">
        <v>54</v>
      </c>
      <c r="G398" t="s">
        <v>1391</v>
      </c>
      <c r="H398" t="s">
        <v>414</v>
      </c>
      <c r="I398" t="s">
        <v>415</v>
      </c>
      <c r="J398" t="s">
        <v>416</v>
      </c>
      <c r="L398" s="36" t="str">
        <f t="shared" si="6"/>
        <v>GO! atheneum Brasschaat, Augustijnslei 54, 2930 BRASSCHAAT</v>
      </c>
      <c r="M398" t="s">
        <v>378</v>
      </c>
    </row>
    <row r="399" spans="1:13" x14ac:dyDescent="0.3">
      <c r="A399">
        <v>40477</v>
      </c>
      <c r="B399" t="s">
        <v>2504</v>
      </c>
      <c r="C399" t="s">
        <v>1392</v>
      </c>
      <c r="D399" t="s">
        <v>1393</v>
      </c>
      <c r="E399">
        <v>2930</v>
      </c>
      <c r="F399" t="s">
        <v>54</v>
      </c>
      <c r="G399" t="s">
        <v>1394</v>
      </c>
      <c r="H399" t="s">
        <v>414</v>
      </c>
      <c r="I399" t="s">
        <v>415</v>
      </c>
      <c r="J399" t="s">
        <v>416</v>
      </c>
      <c r="L399" s="36" t="str">
        <f t="shared" si="6"/>
        <v>GO! technisch atheneum Brasschaat, Prins Kavellei 98, 2930 BRASSCHAAT</v>
      </c>
      <c r="M399" t="s">
        <v>378</v>
      </c>
    </row>
    <row r="400" spans="1:13" x14ac:dyDescent="0.3">
      <c r="A400">
        <v>40485</v>
      </c>
      <c r="B400" t="s">
        <v>2504</v>
      </c>
      <c r="C400" t="s">
        <v>1395</v>
      </c>
      <c r="D400" t="s">
        <v>53</v>
      </c>
      <c r="E400">
        <v>2930</v>
      </c>
      <c r="F400" t="s">
        <v>54</v>
      </c>
      <c r="G400" t="s">
        <v>1391</v>
      </c>
      <c r="H400" t="s">
        <v>414</v>
      </c>
      <c r="I400" t="s">
        <v>415</v>
      </c>
      <c r="J400" t="s">
        <v>416</v>
      </c>
      <c r="L400" s="36" t="str">
        <f t="shared" si="6"/>
        <v>GO! middenschool Brasschaat, Augustijnslei 54, 2930 BRASSCHAAT</v>
      </c>
      <c r="M400" t="s">
        <v>378</v>
      </c>
    </row>
    <row r="401" spans="1:13" x14ac:dyDescent="0.3">
      <c r="A401">
        <v>40519</v>
      </c>
      <c r="B401" t="s">
        <v>2504</v>
      </c>
      <c r="C401" t="s">
        <v>1396</v>
      </c>
      <c r="D401" t="s">
        <v>1397</v>
      </c>
      <c r="E401">
        <v>2100</v>
      </c>
      <c r="F401" t="s">
        <v>247</v>
      </c>
      <c r="G401" t="s">
        <v>1398</v>
      </c>
      <c r="H401" t="s">
        <v>414</v>
      </c>
      <c r="I401" t="s">
        <v>415</v>
      </c>
      <c r="J401" t="s">
        <v>416</v>
      </c>
      <c r="L401" s="36" t="str">
        <f t="shared" si="6"/>
        <v>GO! K.A. Deurne, Frank Craeybeckxlaan 22, 2100 DEURNE</v>
      </c>
      <c r="M401" t="s">
        <v>378</v>
      </c>
    </row>
    <row r="402" spans="1:13" x14ac:dyDescent="0.3">
      <c r="A402">
        <v>40584</v>
      </c>
      <c r="B402" t="s">
        <v>2504</v>
      </c>
      <c r="C402" t="s">
        <v>1399</v>
      </c>
      <c r="D402" t="s">
        <v>1400</v>
      </c>
      <c r="E402">
        <v>2650</v>
      </c>
      <c r="F402" t="s">
        <v>72</v>
      </c>
      <c r="G402" t="s">
        <v>1401</v>
      </c>
      <c r="H402" t="s">
        <v>414</v>
      </c>
      <c r="I402" t="s">
        <v>415</v>
      </c>
      <c r="J402" t="s">
        <v>416</v>
      </c>
      <c r="L402" s="36" t="str">
        <f t="shared" si="6"/>
        <v>GO! technisch atheneum Da Vinci Edegem, Monseigneur Cardijnlaan 1, 2650 EDEGEM</v>
      </c>
      <c r="M402" t="s">
        <v>378</v>
      </c>
    </row>
    <row r="403" spans="1:13" x14ac:dyDescent="0.3">
      <c r="A403">
        <v>40601</v>
      </c>
      <c r="B403" t="s">
        <v>2504</v>
      </c>
      <c r="C403" t="s">
        <v>1402</v>
      </c>
      <c r="D403" t="s">
        <v>1403</v>
      </c>
      <c r="E403">
        <v>2180</v>
      </c>
      <c r="F403" t="s">
        <v>48</v>
      </c>
      <c r="G403" t="s">
        <v>1404</v>
      </c>
      <c r="H403" t="s">
        <v>414</v>
      </c>
      <c r="I403" t="s">
        <v>415</v>
      </c>
      <c r="J403" t="s">
        <v>416</v>
      </c>
      <c r="L403" s="36" t="str">
        <f t="shared" si="6"/>
        <v>GO! Middenschool Ekeren, Pastoor De Vosstraat 19, 2180 EKEREN</v>
      </c>
      <c r="M403" t="s">
        <v>378</v>
      </c>
    </row>
    <row r="404" spans="1:13" x14ac:dyDescent="0.3">
      <c r="A404">
        <v>40618</v>
      </c>
      <c r="B404" t="s">
        <v>2504</v>
      </c>
      <c r="C404" t="s">
        <v>1405</v>
      </c>
      <c r="D404" t="s">
        <v>1403</v>
      </c>
      <c r="E404">
        <v>2180</v>
      </c>
      <c r="F404" t="s">
        <v>48</v>
      </c>
      <c r="G404" t="s">
        <v>1404</v>
      </c>
      <c r="H404" t="s">
        <v>414</v>
      </c>
      <c r="I404" t="s">
        <v>415</v>
      </c>
      <c r="J404" t="s">
        <v>416</v>
      </c>
      <c r="L404" s="36" t="str">
        <f t="shared" si="6"/>
        <v>GO! atheneum Ekeren, Pastoor De Vosstraat 19, 2180 EKEREN</v>
      </c>
      <c r="M404" t="s">
        <v>378</v>
      </c>
    </row>
    <row r="405" spans="1:13" x14ac:dyDescent="0.3">
      <c r="A405">
        <v>40626</v>
      </c>
      <c r="B405" t="s">
        <v>2504</v>
      </c>
      <c r="C405" t="s">
        <v>1406</v>
      </c>
      <c r="D405" t="s">
        <v>58</v>
      </c>
      <c r="E405">
        <v>2910</v>
      </c>
      <c r="F405" t="s">
        <v>59</v>
      </c>
      <c r="G405" t="s">
        <v>1407</v>
      </c>
      <c r="H405" t="s">
        <v>414</v>
      </c>
      <c r="I405" t="s">
        <v>415</v>
      </c>
      <c r="J405" t="s">
        <v>416</v>
      </c>
      <c r="L405" s="36" t="str">
        <f t="shared" si="6"/>
        <v>GO! Erasmusatheneum Essen-Kalmthout, Hofstraat 14, 2910 ESSEN</v>
      </c>
      <c r="M405" t="s">
        <v>378</v>
      </c>
    </row>
    <row r="406" spans="1:13" x14ac:dyDescent="0.3">
      <c r="A406">
        <v>40634</v>
      </c>
      <c r="B406" t="s">
        <v>2504</v>
      </c>
      <c r="C406" t="s">
        <v>1408</v>
      </c>
      <c r="D406" t="s">
        <v>1409</v>
      </c>
      <c r="E406">
        <v>2440</v>
      </c>
      <c r="F406" t="s">
        <v>68</v>
      </c>
      <c r="G406" t="s">
        <v>1410</v>
      </c>
      <c r="H406" t="s">
        <v>414</v>
      </c>
      <c r="I406" t="s">
        <v>415</v>
      </c>
      <c r="J406" t="s">
        <v>416</v>
      </c>
      <c r="L406" s="36" t="str">
        <f t="shared" si="6"/>
        <v>GO! middenschool Geel, Technische-Schoolstraat 15, 2440 GEEL</v>
      </c>
      <c r="M406" t="s">
        <v>378</v>
      </c>
    </row>
    <row r="407" spans="1:13" x14ac:dyDescent="0.3">
      <c r="A407">
        <v>40642</v>
      </c>
      <c r="B407" t="s">
        <v>2504</v>
      </c>
      <c r="C407" t="s">
        <v>1411</v>
      </c>
      <c r="D407" t="s">
        <v>1409</v>
      </c>
      <c r="E407">
        <v>2440</v>
      </c>
      <c r="F407" t="s">
        <v>68</v>
      </c>
      <c r="G407" t="s">
        <v>1410</v>
      </c>
      <c r="H407" t="s">
        <v>414</v>
      </c>
      <c r="I407" t="s">
        <v>415</v>
      </c>
      <c r="J407" t="s">
        <v>416</v>
      </c>
      <c r="L407" s="36" t="str">
        <f t="shared" si="6"/>
        <v>GO! atheneum Geel, Technische-Schoolstraat 15, 2440 GEEL</v>
      </c>
      <c r="M407" t="s">
        <v>378</v>
      </c>
    </row>
    <row r="408" spans="1:13" x14ac:dyDescent="0.3">
      <c r="A408">
        <v>40709</v>
      </c>
      <c r="B408" t="s">
        <v>2504</v>
      </c>
      <c r="C408" t="s">
        <v>1412</v>
      </c>
      <c r="D408" t="s">
        <v>1413</v>
      </c>
      <c r="E408">
        <v>2200</v>
      </c>
      <c r="F408" t="s">
        <v>67</v>
      </c>
      <c r="G408" t="s">
        <v>1414</v>
      </c>
      <c r="H408" t="s">
        <v>414</v>
      </c>
      <c r="I408" t="s">
        <v>415</v>
      </c>
      <c r="J408" t="s">
        <v>416</v>
      </c>
      <c r="L408" s="36" t="str">
        <f t="shared" si="6"/>
        <v>GO! SO De Vesten Herentals eerste graad, Augustijnenlaan 32, 2200 HERENTALS</v>
      </c>
      <c r="M408" t="s">
        <v>378</v>
      </c>
    </row>
    <row r="409" spans="1:13" x14ac:dyDescent="0.3">
      <c r="A409">
        <v>40717</v>
      </c>
      <c r="B409" t="s">
        <v>2504</v>
      </c>
      <c r="C409" t="s">
        <v>1415</v>
      </c>
      <c r="D409" t="s">
        <v>66</v>
      </c>
      <c r="E409">
        <v>2200</v>
      </c>
      <c r="F409" t="s">
        <v>67</v>
      </c>
      <c r="G409" t="s">
        <v>1416</v>
      </c>
      <c r="H409" t="s">
        <v>414</v>
      </c>
      <c r="I409" t="s">
        <v>415</v>
      </c>
      <c r="J409" t="s">
        <v>416</v>
      </c>
      <c r="L409" s="36" t="str">
        <f t="shared" si="6"/>
        <v>GO! SO De Vesten Herentals, Augustijnenlaan 31, 2200 HERENTALS</v>
      </c>
      <c r="M409" t="s">
        <v>378</v>
      </c>
    </row>
    <row r="410" spans="1:13" x14ac:dyDescent="0.3">
      <c r="A410">
        <v>40774</v>
      </c>
      <c r="B410" t="s">
        <v>2504</v>
      </c>
      <c r="C410" t="s">
        <v>1417</v>
      </c>
      <c r="D410" t="s">
        <v>1418</v>
      </c>
      <c r="E410">
        <v>2950</v>
      </c>
      <c r="F410" t="s">
        <v>49</v>
      </c>
      <c r="G410" t="s">
        <v>1419</v>
      </c>
      <c r="H410" t="s">
        <v>414</v>
      </c>
      <c r="I410" t="s">
        <v>415</v>
      </c>
      <c r="J410" t="s">
        <v>416</v>
      </c>
      <c r="L410" s="36" t="str">
        <f t="shared" si="6"/>
        <v>GO! atheneum Irishof, Streepstraat 16, 2950 KAPELLEN</v>
      </c>
      <c r="M410" t="s">
        <v>378</v>
      </c>
    </row>
    <row r="411" spans="1:13" x14ac:dyDescent="0.3">
      <c r="A411">
        <v>40782</v>
      </c>
      <c r="B411" t="s">
        <v>2504</v>
      </c>
      <c r="C411" t="s">
        <v>1420</v>
      </c>
      <c r="D411" t="s">
        <v>1421</v>
      </c>
      <c r="E411">
        <v>2950</v>
      </c>
      <c r="F411" t="s">
        <v>49</v>
      </c>
      <c r="G411" t="s">
        <v>1422</v>
      </c>
      <c r="H411" t="s">
        <v>414</v>
      </c>
      <c r="I411" t="s">
        <v>415</v>
      </c>
      <c r="J411" t="s">
        <v>416</v>
      </c>
      <c r="L411" s="36" t="str">
        <f t="shared" si="6"/>
        <v>GO! technisch atheneum Kapellen, Pastoor Vandenhoudtstraat 8, 2950 KAPELLEN</v>
      </c>
      <c r="M411" t="s">
        <v>378</v>
      </c>
    </row>
    <row r="412" spans="1:13" x14ac:dyDescent="0.3">
      <c r="A412">
        <v>40791</v>
      </c>
      <c r="B412" t="s">
        <v>2504</v>
      </c>
      <c r="C412" t="s">
        <v>1423</v>
      </c>
      <c r="D412" t="s">
        <v>1418</v>
      </c>
      <c r="E412">
        <v>2950</v>
      </c>
      <c r="F412" t="s">
        <v>49</v>
      </c>
      <c r="G412" t="s">
        <v>1424</v>
      </c>
      <c r="H412" t="s">
        <v>414</v>
      </c>
      <c r="I412" t="s">
        <v>415</v>
      </c>
      <c r="J412" t="s">
        <v>416</v>
      </c>
      <c r="L412" s="36" t="str">
        <f t="shared" si="6"/>
        <v>GO! middenschool Kapellen, Streepstraat 16, 2950 KAPELLEN</v>
      </c>
      <c r="M412" t="s">
        <v>378</v>
      </c>
    </row>
    <row r="413" spans="1:13" x14ac:dyDescent="0.3">
      <c r="A413">
        <v>40808</v>
      </c>
      <c r="B413" t="s">
        <v>2504</v>
      </c>
      <c r="C413" t="s">
        <v>1425</v>
      </c>
      <c r="D413" t="s">
        <v>70</v>
      </c>
      <c r="E413">
        <v>2500</v>
      </c>
      <c r="F413" t="s">
        <v>69</v>
      </c>
      <c r="G413" t="s">
        <v>1426</v>
      </c>
      <c r="H413" t="s">
        <v>414</v>
      </c>
      <c r="I413" t="s">
        <v>415</v>
      </c>
      <c r="J413" t="s">
        <v>416</v>
      </c>
      <c r="L413" s="36" t="str">
        <f t="shared" si="6"/>
        <v>GO! ath.Lier campus Arthur Vanderpoorten, Arthur Vanderpoortenlaan 35, 2500 LIER</v>
      </c>
      <c r="M413" t="s">
        <v>378</v>
      </c>
    </row>
    <row r="414" spans="1:13" x14ac:dyDescent="0.3">
      <c r="A414">
        <v>40816</v>
      </c>
      <c r="B414" t="s">
        <v>2504</v>
      </c>
      <c r="C414" t="s">
        <v>1427</v>
      </c>
      <c r="D414" t="s">
        <v>1428</v>
      </c>
      <c r="E414">
        <v>2500</v>
      </c>
      <c r="F414" t="s">
        <v>69</v>
      </c>
      <c r="G414" t="s">
        <v>1429</v>
      </c>
      <c r="H414" t="s">
        <v>414</v>
      </c>
      <c r="I414" t="s">
        <v>415</v>
      </c>
      <c r="J414" t="s">
        <v>416</v>
      </c>
      <c r="L414" s="36" t="str">
        <f t="shared" si="6"/>
        <v>GO! atheneum Lier campus Anton Bergmann, Anton Bergmannlaan 24, 2500 LIER</v>
      </c>
      <c r="M414" t="s">
        <v>378</v>
      </c>
    </row>
    <row r="415" spans="1:13" x14ac:dyDescent="0.3">
      <c r="A415">
        <v>40832</v>
      </c>
      <c r="B415" t="s">
        <v>2504</v>
      </c>
      <c r="C415" t="s">
        <v>1430</v>
      </c>
      <c r="D415" t="s">
        <v>1431</v>
      </c>
      <c r="E415">
        <v>2500</v>
      </c>
      <c r="F415" t="s">
        <v>69</v>
      </c>
      <c r="G415" t="s">
        <v>1432</v>
      </c>
      <c r="H415" t="s">
        <v>414</v>
      </c>
      <c r="I415" t="s">
        <v>415</v>
      </c>
      <c r="J415" t="s">
        <v>416</v>
      </c>
      <c r="L415" s="36" t="str">
        <f t="shared" si="6"/>
        <v>GO! atheneum Lier campus Louis Zimmer, Predikherenlaan 18, 2500 LIER</v>
      </c>
      <c r="M415" t="s">
        <v>378</v>
      </c>
    </row>
    <row r="416" spans="1:13" x14ac:dyDescent="0.3">
      <c r="A416">
        <v>40857</v>
      </c>
      <c r="B416" t="s">
        <v>2504</v>
      </c>
      <c r="C416" t="s">
        <v>1433</v>
      </c>
      <c r="D416" t="s">
        <v>1434</v>
      </c>
      <c r="E416">
        <v>2800</v>
      </c>
      <c r="F416" t="s">
        <v>84</v>
      </c>
      <c r="G416" t="s">
        <v>1435</v>
      </c>
      <c r="H416" t="s">
        <v>414</v>
      </c>
      <c r="I416" t="s">
        <v>415</v>
      </c>
      <c r="J416" t="s">
        <v>416</v>
      </c>
      <c r="L416" s="36" t="str">
        <f t="shared" si="6"/>
        <v>GO! Busleyden Atheneum-campus Pitzemburg, Bruul 129, 2800 MECHELEN</v>
      </c>
      <c r="M416" t="s">
        <v>378</v>
      </c>
    </row>
    <row r="417" spans="1:13" x14ac:dyDescent="0.3">
      <c r="A417">
        <v>40873</v>
      </c>
      <c r="B417" t="s">
        <v>2504</v>
      </c>
      <c r="C417" t="s">
        <v>1436</v>
      </c>
      <c r="D417" t="s">
        <v>85</v>
      </c>
      <c r="E417">
        <v>2800</v>
      </c>
      <c r="F417" t="s">
        <v>84</v>
      </c>
      <c r="G417" t="s">
        <v>1437</v>
      </c>
      <c r="H417" t="s">
        <v>414</v>
      </c>
      <c r="I417" t="s">
        <v>415</v>
      </c>
      <c r="J417" t="s">
        <v>416</v>
      </c>
      <c r="L417" s="36" t="str">
        <f t="shared" si="6"/>
        <v>GO! Busleyden Atheneum-campus Caputsteen, Caputsteenstraat 51, 2800 MECHELEN</v>
      </c>
      <c r="M417" t="s">
        <v>378</v>
      </c>
    </row>
    <row r="418" spans="1:13" x14ac:dyDescent="0.3">
      <c r="A418">
        <v>40907</v>
      </c>
      <c r="B418" t="s">
        <v>2504</v>
      </c>
      <c r="C418" t="s">
        <v>1438</v>
      </c>
      <c r="D418" t="s">
        <v>1439</v>
      </c>
      <c r="E418">
        <v>2800</v>
      </c>
      <c r="F418" t="s">
        <v>84</v>
      </c>
      <c r="G418" t="s">
        <v>1440</v>
      </c>
      <c r="H418" t="s">
        <v>414</v>
      </c>
      <c r="I418" t="s">
        <v>415</v>
      </c>
      <c r="J418" t="s">
        <v>416</v>
      </c>
      <c r="L418" s="36" t="str">
        <f t="shared" si="6"/>
        <v>GO! Busleyden Atheneum-campus Botaniek, Augustijnenstraat 92, 2800 MECHELEN</v>
      </c>
      <c r="M418" t="s">
        <v>378</v>
      </c>
    </row>
    <row r="419" spans="1:13" x14ac:dyDescent="0.3">
      <c r="A419">
        <v>40923</v>
      </c>
      <c r="B419" t="s">
        <v>2504</v>
      </c>
      <c r="C419" t="s">
        <v>1441</v>
      </c>
      <c r="D419" t="s">
        <v>356</v>
      </c>
      <c r="E419">
        <v>2170</v>
      </c>
      <c r="F419" t="s">
        <v>47</v>
      </c>
      <c r="G419" t="s">
        <v>1442</v>
      </c>
      <c r="H419" t="s">
        <v>414</v>
      </c>
      <c r="I419" t="s">
        <v>415</v>
      </c>
      <c r="J419" t="s">
        <v>416</v>
      </c>
      <c r="L419" s="36" t="str">
        <f t="shared" si="6"/>
        <v>GO! Koninklijk Atheneum MXM, Melgesdreef 113, 2170 MERKSEM</v>
      </c>
      <c r="M419" t="s">
        <v>378</v>
      </c>
    </row>
    <row r="420" spans="1:13" x14ac:dyDescent="0.3">
      <c r="A420">
        <v>40949</v>
      </c>
      <c r="B420" t="s">
        <v>2504</v>
      </c>
      <c r="C420" t="s">
        <v>1443</v>
      </c>
      <c r="D420" t="s">
        <v>1444</v>
      </c>
      <c r="E420">
        <v>2400</v>
      </c>
      <c r="F420" t="s">
        <v>65</v>
      </c>
      <c r="G420" t="s">
        <v>1445</v>
      </c>
      <c r="H420" t="s">
        <v>414</v>
      </c>
      <c r="I420" t="s">
        <v>415</v>
      </c>
      <c r="J420" t="s">
        <v>416</v>
      </c>
      <c r="L420" s="36" t="str">
        <f t="shared" si="6"/>
        <v>GO! Atheneum Het Spoor, Begonialaan 34, 2400 MOL</v>
      </c>
      <c r="M420" t="s">
        <v>378</v>
      </c>
    </row>
    <row r="421" spans="1:13" x14ac:dyDescent="0.3">
      <c r="A421">
        <v>40956</v>
      </c>
      <c r="B421" t="s">
        <v>2504</v>
      </c>
      <c r="C421" t="s">
        <v>1446</v>
      </c>
      <c r="D421" t="s">
        <v>1444</v>
      </c>
      <c r="E421">
        <v>2400</v>
      </c>
      <c r="F421" t="s">
        <v>65</v>
      </c>
      <c r="G421" t="s">
        <v>1445</v>
      </c>
      <c r="H421" t="s">
        <v>414</v>
      </c>
      <c r="I421" t="s">
        <v>415</v>
      </c>
      <c r="J421" t="s">
        <v>416</v>
      </c>
      <c r="L421" s="36" t="str">
        <f t="shared" si="6"/>
        <v>GO! Middenschool Het Spoor, Begonialaan 34, 2400 MOL</v>
      </c>
      <c r="M421" t="s">
        <v>378</v>
      </c>
    </row>
    <row r="422" spans="1:13" x14ac:dyDescent="0.3">
      <c r="A422">
        <v>40964</v>
      </c>
      <c r="B422" t="s">
        <v>2504</v>
      </c>
      <c r="C422" t="s">
        <v>1447</v>
      </c>
      <c r="D422" t="s">
        <v>1444</v>
      </c>
      <c r="E422">
        <v>2400</v>
      </c>
      <c r="F422" t="s">
        <v>65</v>
      </c>
      <c r="G422" t="s">
        <v>1448</v>
      </c>
      <c r="H422" t="s">
        <v>414</v>
      </c>
      <c r="I422" t="s">
        <v>415</v>
      </c>
      <c r="J422" t="s">
        <v>416</v>
      </c>
      <c r="L422" s="36" t="str">
        <f t="shared" si="6"/>
        <v>GO! Technisch Atheneum Het Spoor, Begonialaan 34, 2400 MOL</v>
      </c>
      <c r="M422" t="s">
        <v>378</v>
      </c>
    </row>
    <row r="423" spans="1:13" x14ac:dyDescent="0.3">
      <c r="A423">
        <v>40972</v>
      </c>
      <c r="B423" t="s">
        <v>2504</v>
      </c>
      <c r="C423" t="s">
        <v>1449</v>
      </c>
      <c r="D423" t="s">
        <v>1450</v>
      </c>
      <c r="E423">
        <v>2640</v>
      </c>
      <c r="F423" t="s">
        <v>71</v>
      </c>
      <c r="G423" t="s">
        <v>1451</v>
      </c>
      <c r="H423" t="s">
        <v>414</v>
      </c>
      <c r="I423" t="s">
        <v>415</v>
      </c>
      <c r="J423" t="s">
        <v>416</v>
      </c>
      <c r="L423" s="36" t="str">
        <f t="shared" si="6"/>
        <v>GO! atheneum Mortsel, Mechelsesteenweg 194, 2640 MORTSEL</v>
      </c>
      <c r="M423" t="s">
        <v>378</v>
      </c>
    </row>
    <row r="424" spans="1:13" x14ac:dyDescent="0.3">
      <c r="A424">
        <v>41004</v>
      </c>
      <c r="B424" t="s">
        <v>2504</v>
      </c>
      <c r="C424" t="s">
        <v>1452</v>
      </c>
      <c r="D424" t="s">
        <v>1453</v>
      </c>
      <c r="E424">
        <v>2845</v>
      </c>
      <c r="F424" t="s">
        <v>276</v>
      </c>
      <c r="G424" t="s">
        <v>1454</v>
      </c>
      <c r="H424" t="s">
        <v>414</v>
      </c>
      <c r="I424" t="s">
        <v>415</v>
      </c>
      <c r="J424" t="s">
        <v>416</v>
      </c>
      <c r="L424" s="36" t="str">
        <f t="shared" si="6"/>
        <v>GO! technischAtheneum Den Biezerd, Wirixstraat 56, 2845 NIEL</v>
      </c>
      <c r="M424" t="s">
        <v>378</v>
      </c>
    </row>
    <row r="425" spans="1:13" x14ac:dyDescent="0.3">
      <c r="A425">
        <v>41021</v>
      </c>
      <c r="B425" t="s">
        <v>2504</v>
      </c>
      <c r="C425" t="s">
        <v>1455</v>
      </c>
      <c r="D425" t="s">
        <v>1456</v>
      </c>
      <c r="E425">
        <v>2390</v>
      </c>
      <c r="F425" t="s">
        <v>250</v>
      </c>
      <c r="G425" t="s">
        <v>1457</v>
      </c>
      <c r="H425" t="s">
        <v>414</v>
      </c>
      <c r="I425" t="s">
        <v>415</v>
      </c>
      <c r="J425" t="s">
        <v>416</v>
      </c>
      <c r="L425" s="36" t="str">
        <f t="shared" si="6"/>
        <v>GO! middenschool Malle, Herentalsebaan 56, 2390 MALLE</v>
      </c>
      <c r="M425" t="s">
        <v>378</v>
      </c>
    </row>
    <row r="426" spans="1:13" x14ac:dyDescent="0.3">
      <c r="A426">
        <v>41038</v>
      </c>
      <c r="B426" t="s">
        <v>2504</v>
      </c>
      <c r="C426" t="s">
        <v>1458</v>
      </c>
      <c r="D426" t="s">
        <v>1456</v>
      </c>
      <c r="E426">
        <v>2390</v>
      </c>
      <c r="F426" t="s">
        <v>250</v>
      </c>
      <c r="G426" t="s">
        <v>1459</v>
      </c>
      <c r="H426" t="s">
        <v>414</v>
      </c>
      <c r="I426" t="s">
        <v>415</v>
      </c>
      <c r="J426" t="s">
        <v>416</v>
      </c>
      <c r="L426" s="36" t="str">
        <f t="shared" si="6"/>
        <v>GO! atheneum Malle, Herentalsebaan 56, 2390 MALLE</v>
      </c>
      <c r="M426" t="s">
        <v>378</v>
      </c>
    </row>
    <row r="427" spans="1:13" x14ac:dyDescent="0.3">
      <c r="A427">
        <v>41137</v>
      </c>
      <c r="B427" t="s">
        <v>2504</v>
      </c>
      <c r="C427" t="s">
        <v>1460</v>
      </c>
      <c r="D427" t="s">
        <v>1461</v>
      </c>
      <c r="E427">
        <v>2300</v>
      </c>
      <c r="F427" t="s">
        <v>64</v>
      </c>
      <c r="G427" t="s">
        <v>1462</v>
      </c>
      <c r="H427" t="s">
        <v>414</v>
      </c>
      <c r="I427" t="s">
        <v>415</v>
      </c>
      <c r="J427" t="s">
        <v>416</v>
      </c>
      <c r="L427" s="36" t="str">
        <f t="shared" si="6"/>
        <v>GO! Talentenschool Turnhout Campus Zenit, de Merodelei 220, 2300 TURNHOUT</v>
      </c>
      <c r="M427" t="s">
        <v>378</v>
      </c>
    </row>
    <row r="428" spans="1:13" x14ac:dyDescent="0.3">
      <c r="A428">
        <v>41145</v>
      </c>
      <c r="B428" t="s">
        <v>2504</v>
      </c>
      <c r="C428" t="s">
        <v>1463</v>
      </c>
      <c r="D428" t="s">
        <v>1464</v>
      </c>
      <c r="E428">
        <v>2300</v>
      </c>
      <c r="F428" t="s">
        <v>64</v>
      </c>
      <c r="G428" t="s">
        <v>1465</v>
      </c>
      <c r="H428" t="s">
        <v>414</v>
      </c>
      <c r="I428" t="s">
        <v>415</v>
      </c>
      <c r="J428" t="s">
        <v>416</v>
      </c>
      <c r="L428" s="36" t="str">
        <f t="shared" si="6"/>
        <v>GO! Talentenschool Turnhout Boomgaard TA, Boomgaardstraat 56, 2300 TURNHOUT</v>
      </c>
      <c r="M428" t="s">
        <v>378</v>
      </c>
    </row>
    <row r="429" spans="1:13" x14ac:dyDescent="0.3">
      <c r="A429">
        <v>41152</v>
      </c>
      <c r="B429" t="s">
        <v>2504</v>
      </c>
      <c r="C429" t="s">
        <v>1466</v>
      </c>
      <c r="D429" t="s">
        <v>1464</v>
      </c>
      <c r="E429">
        <v>2300</v>
      </c>
      <c r="F429" t="s">
        <v>64</v>
      </c>
      <c r="G429" t="s">
        <v>1465</v>
      </c>
      <c r="H429" t="s">
        <v>414</v>
      </c>
      <c r="I429" t="s">
        <v>415</v>
      </c>
      <c r="J429" t="s">
        <v>416</v>
      </c>
      <c r="L429" s="36" t="str">
        <f t="shared" si="6"/>
        <v>GO! Talentenschool Turnhout BoomgaardMS, Boomgaardstraat 56, 2300 TURNHOUT</v>
      </c>
      <c r="M429" t="s">
        <v>378</v>
      </c>
    </row>
    <row r="430" spans="1:13" x14ac:dyDescent="0.3">
      <c r="A430">
        <v>41178</v>
      </c>
      <c r="B430" t="s">
        <v>2504</v>
      </c>
      <c r="C430" t="s">
        <v>1467</v>
      </c>
      <c r="D430" t="s">
        <v>91</v>
      </c>
      <c r="E430">
        <v>2260</v>
      </c>
      <c r="F430" t="s">
        <v>92</v>
      </c>
      <c r="G430" t="s">
        <v>1468</v>
      </c>
      <c r="H430" t="s">
        <v>414</v>
      </c>
      <c r="I430" t="s">
        <v>415</v>
      </c>
      <c r="J430" t="s">
        <v>416</v>
      </c>
      <c r="L430" s="36" t="str">
        <f t="shared" si="6"/>
        <v>GO! Daltonatheneum Het Leerlabo, Spikdorenveld 22, 2260 WESTERLO</v>
      </c>
      <c r="M430" t="s">
        <v>378</v>
      </c>
    </row>
    <row r="431" spans="1:13" x14ac:dyDescent="0.3">
      <c r="A431">
        <v>41194</v>
      </c>
      <c r="B431" t="s">
        <v>2504</v>
      </c>
      <c r="C431" t="s">
        <v>1469</v>
      </c>
      <c r="D431" t="s">
        <v>1470</v>
      </c>
      <c r="E431">
        <v>2830</v>
      </c>
      <c r="F431" t="s">
        <v>277</v>
      </c>
      <c r="G431" t="s">
        <v>1471</v>
      </c>
      <c r="H431" t="s">
        <v>414</v>
      </c>
      <c r="I431" t="s">
        <v>415</v>
      </c>
      <c r="J431" t="s">
        <v>416</v>
      </c>
      <c r="L431" s="36" t="str">
        <f t="shared" si="6"/>
        <v>GO! atheneum Willebroek, Eduard Anseelestraat 46, 2830 WILLEBROEK</v>
      </c>
      <c r="M431" t="s">
        <v>378</v>
      </c>
    </row>
    <row r="432" spans="1:13" x14ac:dyDescent="0.3">
      <c r="A432">
        <v>41202</v>
      </c>
      <c r="B432" t="s">
        <v>2504</v>
      </c>
      <c r="C432" t="s">
        <v>1472</v>
      </c>
      <c r="D432" t="s">
        <v>2536</v>
      </c>
      <c r="E432">
        <v>2880</v>
      </c>
      <c r="F432" t="s">
        <v>79</v>
      </c>
      <c r="G432" t="s">
        <v>1473</v>
      </c>
      <c r="H432" t="s">
        <v>414</v>
      </c>
      <c r="I432" t="s">
        <v>415</v>
      </c>
      <c r="J432" t="s">
        <v>416</v>
      </c>
      <c r="L432" s="36" t="str">
        <f t="shared" si="6"/>
        <v>GO! Atheneum Klein-Brabant, Lindestraat 123 bus A, 2880 BORNEM</v>
      </c>
      <c r="M432" t="s">
        <v>378</v>
      </c>
    </row>
    <row r="433" spans="1:13" x14ac:dyDescent="0.3">
      <c r="A433">
        <v>41301</v>
      </c>
      <c r="B433" t="s">
        <v>2504</v>
      </c>
      <c r="C433" t="s">
        <v>1474</v>
      </c>
      <c r="D433" t="s">
        <v>1475</v>
      </c>
      <c r="E433">
        <v>1730</v>
      </c>
      <c r="F433" t="s">
        <v>35</v>
      </c>
      <c r="G433" t="s">
        <v>1476</v>
      </c>
      <c r="H433" t="s">
        <v>659</v>
      </c>
      <c r="I433" t="s">
        <v>660</v>
      </c>
      <c r="J433" t="s">
        <v>661</v>
      </c>
      <c r="L433" s="36" t="str">
        <f t="shared" si="6"/>
        <v>GO! atheneum campus Vijverbeek, Nieuwstraat 124_C, 1730 ASSE</v>
      </c>
      <c r="M433" t="s">
        <v>378</v>
      </c>
    </row>
    <row r="434" spans="1:13" x14ac:dyDescent="0.3">
      <c r="A434">
        <v>41319</v>
      </c>
      <c r="B434" t="s">
        <v>2504</v>
      </c>
      <c r="C434" t="s">
        <v>1477</v>
      </c>
      <c r="D434" t="s">
        <v>1478</v>
      </c>
      <c r="E434">
        <v>1730</v>
      </c>
      <c r="F434" t="s">
        <v>35</v>
      </c>
      <c r="G434" t="s">
        <v>1479</v>
      </c>
      <c r="H434" t="s">
        <v>659</v>
      </c>
      <c r="I434" t="s">
        <v>660</v>
      </c>
      <c r="J434" t="s">
        <v>661</v>
      </c>
      <c r="L434" s="36" t="str">
        <f t="shared" si="6"/>
        <v>GO! middenschool campus Vijverbeek, Nieuwstraat 124_B, 1730 ASSE</v>
      </c>
      <c r="M434" t="s">
        <v>378</v>
      </c>
    </row>
    <row r="435" spans="1:13" x14ac:dyDescent="0.3">
      <c r="A435">
        <v>41368</v>
      </c>
      <c r="B435" t="s">
        <v>2504</v>
      </c>
      <c r="C435" t="s">
        <v>1480</v>
      </c>
      <c r="D435" t="s">
        <v>1481</v>
      </c>
      <c r="E435">
        <v>1080</v>
      </c>
      <c r="F435" t="s">
        <v>22</v>
      </c>
      <c r="G435" t="s">
        <v>1482</v>
      </c>
      <c r="H435" t="s">
        <v>465</v>
      </c>
      <c r="I435" t="s">
        <v>466</v>
      </c>
      <c r="J435" t="s">
        <v>467</v>
      </c>
      <c r="L435" s="36" t="str">
        <f t="shared" si="6"/>
        <v>GO! 4 CITy, Picardstraat 172, 1080 SINT-JANS-MOLENBEEK</v>
      </c>
      <c r="M435" t="s">
        <v>378</v>
      </c>
    </row>
    <row r="436" spans="1:13" x14ac:dyDescent="0.3">
      <c r="A436">
        <v>41426</v>
      </c>
      <c r="B436" t="s">
        <v>2504</v>
      </c>
      <c r="C436" t="s">
        <v>1483</v>
      </c>
      <c r="D436" t="s">
        <v>1484</v>
      </c>
      <c r="E436">
        <v>3290</v>
      </c>
      <c r="F436" t="s">
        <v>96</v>
      </c>
      <c r="G436" t="s">
        <v>1485</v>
      </c>
      <c r="H436" t="s">
        <v>659</v>
      </c>
      <c r="I436" t="s">
        <v>660</v>
      </c>
      <c r="J436" t="s">
        <v>661</v>
      </c>
      <c r="L436" s="36" t="str">
        <f t="shared" si="6"/>
        <v>GO! De Prins Diest Antwerpsestraat, Antwerpsestraat 36, 3290 DIEST</v>
      </c>
      <c r="M436" t="s">
        <v>378</v>
      </c>
    </row>
    <row r="437" spans="1:13" x14ac:dyDescent="0.3">
      <c r="A437">
        <v>41467</v>
      </c>
      <c r="B437" t="s">
        <v>2504</v>
      </c>
      <c r="C437" t="s">
        <v>1486</v>
      </c>
      <c r="D437" t="s">
        <v>1487</v>
      </c>
      <c r="E437">
        <v>3290</v>
      </c>
      <c r="F437" t="s">
        <v>96</v>
      </c>
      <c r="G437" t="s">
        <v>1485</v>
      </c>
      <c r="H437" t="s">
        <v>659</v>
      </c>
      <c r="I437" t="s">
        <v>660</v>
      </c>
      <c r="J437" t="s">
        <v>661</v>
      </c>
      <c r="L437" s="36" t="str">
        <f t="shared" si="6"/>
        <v>GO! De Prins Diest Boudewijnvest, Boudewijnvest 5, 3290 DIEST</v>
      </c>
      <c r="M437" t="s">
        <v>378</v>
      </c>
    </row>
    <row r="438" spans="1:13" x14ac:dyDescent="0.3">
      <c r="A438">
        <v>41475</v>
      </c>
      <c r="B438" t="s">
        <v>2504</v>
      </c>
      <c r="C438" t="s">
        <v>1483</v>
      </c>
      <c r="D438" t="s">
        <v>1484</v>
      </c>
      <c r="E438">
        <v>3290</v>
      </c>
      <c r="F438" t="s">
        <v>96</v>
      </c>
      <c r="G438" t="s">
        <v>1485</v>
      </c>
      <c r="H438" t="s">
        <v>659</v>
      </c>
      <c r="I438" t="s">
        <v>660</v>
      </c>
      <c r="J438" t="s">
        <v>661</v>
      </c>
      <c r="L438" s="36" t="str">
        <f t="shared" si="6"/>
        <v>GO! De Prins Diest Antwerpsestraat, Antwerpsestraat 36, 3290 DIEST</v>
      </c>
      <c r="M438" t="s">
        <v>378</v>
      </c>
    </row>
    <row r="439" spans="1:13" x14ac:dyDescent="0.3">
      <c r="A439">
        <v>41483</v>
      </c>
      <c r="B439" t="s">
        <v>2504</v>
      </c>
      <c r="C439" t="s">
        <v>1488</v>
      </c>
      <c r="D439" t="s">
        <v>19</v>
      </c>
      <c r="E439">
        <v>1040</v>
      </c>
      <c r="F439" t="s">
        <v>20</v>
      </c>
      <c r="G439" t="s">
        <v>1489</v>
      </c>
      <c r="H439" t="s">
        <v>465</v>
      </c>
      <c r="I439" t="s">
        <v>466</v>
      </c>
      <c r="J439" t="s">
        <v>467</v>
      </c>
      <c r="L439" s="36" t="str">
        <f t="shared" si="6"/>
        <v>GO! atheneum Etterbeek, Edmond Mesenslaan 2, 1040 ETTERBEEK</v>
      </c>
      <c r="M439" t="s">
        <v>378</v>
      </c>
    </row>
    <row r="440" spans="1:13" x14ac:dyDescent="0.3">
      <c r="A440">
        <v>41533</v>
      </c>
      <c r="B440" t="s">
        <v>2504</v>
      </c>
      <c r="C440" t="s">
        <v>1490</v>
      </c>
      <c r="D440" t="s">
        <v>32</v>
      </c>
      <c r="E440">
        <v>1500</v>
      </c>
      <c r="F440" t="s">
        <v>33</v>
      </c>
      <c r="G440" t="s">
        <v>1491</v>
      </c>
      <c r="H440" t="s">
        <v>659</v>
      </c>
      <c r="I440" t="s">
        <v>660</v>
      </c>
      <c r="J440" t="s">
        <v>661</v>
      </c>
      <c r="L440" s="36" t="str">
        <f t="shared" si="6"/>
        <v>GO! atheneum Halle, Auguste Demaeghtlaan 40, 1500 HALLE</v>
      </c>
      <c r="M440" t="s">
        <v>378</v>
      </c>
    </row>
    <row r="441" spans="1:13" x14ac:dyDescent="0.3">
      <c r="A441">
        <v>41541</v>
      </c>
      <c r="B441" t="s">
        <v>2504</v>
      </c>
      <c r="C441" t="s">
        <v>1492</v>
      </c>
      <c r="D441" t="s">
        <v>32</v>
      </c>
      <c r="E441">
        <v>1500</v>
      </c>
      <c r="F441" t="s">
        <v>33</v>
      </c>
      <c r="G441" t="s">
        <v>1493</v>
      </c>
      <c r="H441" t="s">
        <v>659</v>
      </c>
      <c r="I441" t="s">
        <v>660</v>
      </c>
      <c r="J441" t="s">
        <v>661</v>
      </c>
      <c r="L441" s="36" t="str">
        <f t="shared" si="6"/>
        <v>GO! middenschool Halle, Auguste Demaeghtlaan 40, 1500 HALLE</v>
      </c>
      <c r="M441" t="s">
        <v>378</v>
      </c>
    </row>
    <row r="442" spans="1:13" x14ac:dyDescent="0.3">
      <c r="A442">
        <v>41558</v>
      </c>
      <c r="B442" t="s">
        <v>2504</v>
      </c>
      <c r="C442" t="s">
        <v>1494</v>
      </c>
      <c r="D442" t="s">
        <v>1495</v>
      </c>
      <c r="E442">
        <v>1500</v>
      </c>
      <c r="F442" t="s">
        <v>33</v>
      </c>
      <c r="G442" t="s">
        <v>1496</v>
      </c>
      <c r="H442" t="s">
        <v>659</v>
      </c>
      <c r="I442" t="s">
        <v>660</v>
      </c>
      <c r="J442" t="s">
        <v>661</v>
      </c>
      <c r="L442" s="36" t="str">
        <f t="shared" si="6"/>
        <v>GO! technisch atheneum Halle, Kluisstraat 1, 1500 HALLE</v>
      </c>
      <c r="M442" t="s">
        <v>378</v>
      </c>
    </row>
    <row r="443" spans="1:13" x14ac:dyDescent="0.3">
      <c r="A443">
        <v>41574</v>
      </c>
      <c r="B443" t="s">
        <v>2504</v>
      </c>
      <c r="C443" t="s">
        <v>1497</v>
      </c>
      <c r="D443" t="s">
        <v>1498</v>
      </c>
      <c r="E443">
        <v>1090</v>
      </c>
      <c r="F443" t="s">
        <v>211</v>
      </c>
      <c r="G443" t="s">
        <v>1499</v>
      </c>
      <c r="H443" t="s">
        <v>465</v>
      </c>
      <c r="I443" t="s">
        <v>466</v>
      </c>
      <c r="J443" t="s">
        <v>467</v>
      </c>
      <c r="L443" s="36" t="str">
        <f t="shared" si="6"/>
        <v>GO! technisch atheneum Jette, Léon Theodorstraat 80, 1090 JETTE</v>
      </c>
      <c r="M443" t="s">
        <v>378</v>
      </c>
    </row>
    <row r="444" spans="1:13" x14ac:dyDescent="0.3">
      <c r="A444">
        <v>41591</v>
      </c>
      <c r="B444" t="s">
        <v>2504</v>
      </c>
      <c r="C444" t="s">
        <v>1500</v>
      </c>
      <c r="D444" t="s">
        <v>86</v>
      </c>
      <c r="E444">
        <v>3140</v>
      </c>
      <c r="F444" t="s">
        <v>87</v>
      </c>
      <c r="G444" t="s">
        <v>1501</v>
      </c>
      <c r="H444" t="s">
        <v>414</v>
      </c>
      <c r="I444" t="s">
        <v>415</v>
      </c>
      <c r="J444" t="s">
        <v>416</v>
      </c>
      <c r="L444" s="36" t="str">
        <f t="shared" si="6"/>
        <v>GO! middenschool Keerbergen, Vlieghavenlaan 18, 3140 KEERBERGEN</v>
      </c>
      <c r="M444" t="s">
        <v>378</v>
      </c>
    </row>
    <row r="445" spans="1:13" x14ac:dyDescent="0.3">
      <c r="A445">
        <v>41608</v>
      </c>
      <c r="B445" t="s">
        <v>2504</v>
      </c>
      <c r="C445" t="s">
        <v>1502</v>
      </c>
      <c r="D445" t="s">
        <v>86</v>
      </c>
      <c r="E445">
        <v>3140</v>
      </c>
      <c r="F445" t="s">
        <v>87</v>
      </c>
      <c r="G445" t="s">
        <v>1503</v>
      </c>
      <c r="H445" t="s">
        <v>414</v>
      </c>
      <c r="I445" t="s">
        <v>415</v>
      </c>
      <c r="J445" t="s">
        <v>416</v>
      </c>
      <c r="L445" s="36" t="str">
        <f t="shared" si="6"/>
        <v>GO! atheneum Keerbergen, Vlieghavenlaan 18, 3140 KEERBERGEN</v>
      </c>
      <c r="M445" t="s">
        <v>378</v>
      </c>
    </row>
    <row r="446" spans="1:13" x14ac:dyDescent="0.3">
      <c r="A446">
        <v>41632</v>
      </c>
      <c r="B446" t="s">
        <v>2504</v>
      </c>
      <c r="C446" t="s">
        <v>1504</v>
      </c>
      <c r="D446" t="s">
        <v>23</v>
      </c>
      <c r="E446">
        <v>1081</v>
      </c>
      <c r="F446" t="s">
        <v>24</v>
      </c>
      <c r="G446" t="s">
        <v>1505</v>
      </c>
      <c r="H446" t="s">
        <v>465</v>
      </c>
      <c r="I446" t="s">
        <v>466</v>
      </c>
      <c r="J446" t="s">
        <v>467</v>
      </c>
      <c r="L446" s="36" t="str">
        <f t="shared" si="6"/>
        <v>GO! atheneum Unescoschool, Klein-Berchemstraat 1, 1081 KOEKELBERG</v>
      </c>
      <c r="M446" t="s">
        <v>378</v>
      </c>
    </row>
    <row r="447" spans="1:13" x14ac:dyDescent="0.3">
      <c r="A447">
        <v>41665</v>
      </c>
      <c r="B447" t="s">
        <v>2504</v>
      </c>
      <c r="C447" t="s">
        <v>1506</v>
      </c>
      <c r="D447" t="s">
        <v>1507</v>
      </c>
      <c r="E447">
        <v>3000</v>
      </c>
      <c r="F447" t="s">
        <v>88</v>
      </c>
      <c r="G447" t="s">
        <v>1508</v>
      </c>
      <c r="H447" t="s">
        <v>659</v>
      </c>
      <c r="I447" t="s">
        <v>660</v>
      </c>
      <c r="J447" t="s">
        <v>661</v>
      </c>
      <c r="L447" s="36" t="str">
        <f t="shared" si="6"/>
        <v>GO! middenschool 1 Leuven, Redingenstraat 90, 3000 LEUVEN</v>
      </c>
      <c r="M447" t="s">
        <v>378</v>
      </c>
    </row>
    <row r="448" spans="1:13" x14ac:dyDescent="0.3">
      <c r="A448">
        <v>41673</v>
      </c>
      <c r="B448" t="s">
        <v>2504</v>
      </c>
      <c r="C448" t="s">
        <v>1509</v>
      </c>
      <c r="D448" t="s">
        <v>1510</v>
      </c>
      <c r="E448">
        <v>1770</v>
      </c>
      <c r="F448" t="s">
        <v>38</v>
      </c>
      <c r="G448" t="s">
        <v>1511</v>
      </c>
      <c r="H448" t="s">
        <v>465</v>
      </c>
      <c r="I448" t="s">
        <v>466</v>
      </c>
      <c r="J448" t="s">
        <v>467</v>
      </c>
      <c r="L448" s="36" t="str">
        <f t="shared" si="6"/>
        <v>GO! Atheneum Liedekerke, Kleemputtenstraat 20, 1770 LIEDEKERKE</v>
      </c>
      <c r="M448" t="s">
        <v>378</v>
      </c>
    </row>
    <row r="449" spans="1:13" x14ac:dyDescent="0.3">
      <c r="A449">
        <v>41699</v>
      </c>
      <c r="B449" t="s">
        <v>2504</v>
      </c>
      <c r="C449" t="s">
        <v>1512</v>
      </c>
      <c r="D449" t="s">
        <v>21</v>
      </c>
      <c r="E449">
        <v>1080</v>
      </c>
      <c r="F449" t="s">
        <v>22</v>
      </c>
      <c r="G449" t="s">
        <v>1513</v>
      </c>
      <c r="H449" t="s">
        <v>465</v>
      </c>
      <c r="I449" t="s">
        <v>466</v>
      </c>
      <c r="J449" t="s">
        <v>467</v>
      </c>
      <c r="L449" s="36" t="str">
        <f t="shared" si="6"/>
        <v>atheneum GO! for Business, Toverfluitstraat 21, 1080 SINT-JANS-MOLENBEEK</v>
      </c>
      <c r="M449" t="s">
        <v>378</v>
      </c>
    </row>
    <row r="450" spans="1:13" x14ac:dyDescent="0.3">
      <c r="A450">
        <v>41756</v>
      </c>
      <c r="B450" t="s">
        <v>2504</v>
      </c>
      <c r="C450" t="s">
        <v>1514</v>
      </c>
      <c r="D450" t="s">
        <v>1515</v>
      </c>
      <c r="E450">
        <v>1030</v>
      </c>
      <c r="F450" t="s">
        <v>18</v>
      </c>
      <c r="G450" t="s">
        <v>1516</v>
      </c>
      <c r="H450" t="s">
        <v>465</v>
      </c>
      <c r="I450" t="s">
        <v>466</v>
      </c>
      <c r="J450" t="s">
        <v>467</v>
      </c>
      <c r="L450" s="36" t="str">
        <f t="shared" si="6"/>
        <v>GO! atheneum Emanuel Hiel, Charles Gilisquetlaan 34, 1030 SCHAARBEEK</v>
      </c>
      <c r="M450" t="s">
        <v>378</v>
      </c>
    </row>
    <row r="451" spans="1:13" x14ac:dyDescent="0.3">
      <c r="A451">
        <v>41764</v>
      </c>
      <c r="B451" t="s">
        <v>2504</v>
      </c>
      <c r="C451" t="s">
        <v>1517</v>
      </c>
      <c r="D451" t="s">
        <v>25</v>
      </c>
      <c r="E451">
        <v>1082</v>
      </c>
      <c r="F451" t="s">
        <v>26</v>
      </c>
      <c r="G451" t="s">
        <v>1518</v>
      </c>
      <c r="H451" t="s">
        <v>465</v>
      </c>
      <c r="I451" t="s">
        <v>466</v>
      </c>
      <c r="J451" t="s">
        <v>467</v>
      </c>
      <c r="L451" s="36" t="str">
        <f t="shared" ref="L451:L514" si="7">IF(A451="","",C451&amp;", "&amp;D451&amp;", "&amp;E451&amp;" "&amp;F451)</f>
        <v>GO! technisch atheneum Zavelenberg, Oscar Ruelensplein 13, 1082 SINT-AGATHA-BERCHEM</v>
      </c>
      <c r="M451" t="s">
        <v>378</v>
      </c>
    </row>
    <row r="452" spans="1:13" x14ac:dyDescent="0.3">
      <c r="A452">
        <v>41781</v>
      </c>
      <c r="B452" t="s">
        <v>2504</v>
      </c>
      <c r="C452" t="s">
        <v>1519</v>
      </c>
      <c r="D452" t="s">
        <v>1520</v>
      </c>
      <c r="E452">
        <v>1750</v>
      </c>
      <c r="F452" t="s">
        <v>34</v>
      </c>
      <c r="G452" t="s">
        <v>1521</v>
      </c>
      <c r="H452" t="s">
        <v>659</v>
      </c>
      <c r="I452" t="s">
        <v>660</v>
      </c>
      <c r="J452" t="s">
        <v>661</v>
      </c>
      <c r="L452" s="36" t="str">
        <f t="shared" si="7"/>
        <v>GO! middenschool Lennik, Karel Keymolenstraat 35, 1750 LENNIK</v>
      </c>
      <c r="M452" t="s">
        <v>378</v>
      </c>
    </row>
    <row r="453" spans="1:13" x14ac:dyDescent="0.3">
      <c r="A453">
        <v>41863</v>
      </c>
      <c r="B453" t="s">
        <v>2504</v>
      </c>
      <c r="C453" t="s">
        <v>1522</v>
      </c>
      <c r="D453" t="s">
        <v>381</v>
      </c>
      <c r="E453">
        <v>1180</v>
      </c>
      <c r="F453" t="s">
        <v>31</v>
      </c>
      <c r="G453" t="s">
        <v>1523</v>
      </c>
      <c r="H453" t="s">
        <v>465</v>
      </c>
      <c r="I453" t="s">
        <v>466</v>
      </c>
      <c r="J453" t="s">
        <v>467</v>
      </c>
      <c r="L453" s="36" t="str">
        <f t="shared" si="7"/>
        <v>GO! atheneum Kalevoet, Nekkersgatlaan 17, 1180 UKKEL</v>
      </c>
      <c r="M453" t="s">
        <v>378</v>
      </c>
    </row>
    <row r="454" spans="1:13" x14ac:dyDescent="0.3">
      <c r="A454">
        <v>41871</v>
      </c>
      <c r="B454" t="s">
        <v>2504</v>
      </c>
      <c r="C454" t="s">
        <v>1524</v>
      </c>
      <c r="D454" t="s">
        <v>381</v>
      </c>
      <c r="E454">
        <v>1180</v>
      </c>
      <c r="F454" t="s">
        <v>31</v>
      </c>
      <c r="G454" t="s">
        <v>1523</v>
      </c>
      <c r="H454" t="s">
        <v>465</v>
      </c>
      <c r="I454" t="s">
        <v>466</v>
      </c>
      <c r="J454" t="s">
        <v>467</v>
      </c>
      <c r="L454" s="36" t="str">
        <f t="shared" si="7"/>
        <v>GO! middenschool Kalevoet, Nekkersgatlaan 17, 1180 UKKEL</v>
      </c>
      <c r="M454" t="s">
        <v>378</v>
      </c>
    </row>
    <row r="455" spans="1:13" x14ac:dyDescent="0.3">
      <c r="A455">
        <v>41897</v>
      </c>
      <c r="B455" t="s">
        <v>2504</v>
      </c>
      <c r="C455" t="s">
        <v>1525</v>
      </c>
      <c r="D455" t="s">
        <v>1526</v>
      </c>
      <c r="E455">
        <v>1800</v>
      </c>
      <c r="F455" t="s">
        <v>39</v>
      </c>
      <c r="G455" t="s">
        <v>1527</v>
      </c>
      <c r="H455" t="s">
        <v>659</v>
      </c>
      <c r="I455" t="s">
        <v>660</v>
      </c>
      <c r="J455" t="s">
        <v>661</v>
      </c>
      <c r="L455" s="36" t="str">
        <f t="shared" si="7"/>
        <v>GO! technisch atheneum Horteco, de Bavaylei 116, 1800 VILVOORDE</v>
      </c>
      <c r="M455" t="s">
        <v>378</v>
      </c>
    </row>
    <row r="456" spans="1:13" x14ac:dyDescent="0.3">
      <c r="A456">
        <v>41921</v>
      </c>
      <c r="B456" t="s">
        <v>2504</v>
      </c>
      <c r="C456" t="s">
        <v>1528</v>
      </c>
      <c r="D456" t="s">
        <v>1529</v>
      </c>
      <c r="E456">
        <v>1780</v>
      </c>
      <c r="F456" t="s">
        <v>203</v>
      </c>
      <c r="G456" t="s">
        <v>1530</v>
      </c>
      <c r="H456" t="s">
        <v>659</v>
      </c>
      <c r="I456" t="s">
        <v>660</v>
      </c>
      <c r="J456" t="s">
        <v>661</v>
      </c>
      <c r="L456" s="36" t="str">
        <f t="shared" si="7"/>
        <v>GO! technisch atheneum Campus Wemmel, Zijp 14, 1780 WEMMEL</v>
      </c>
      <c r="M456" t="s">
        <v>378</v>
      </c>
    </row>
    <row r="457" spans="1:13" x14ac:dyDescent="0.3">
      <c r="A457">
        <v>41939</v>
      </c>
      <c r="B457" t="s">
        <v>2504</v>
      </c>
      <c r="C457" t="s">
        <v>1531</v>
      </c>
      <c r="D457" t="s">
        <v>1529</v>
      </c>
      <c r="E457">
        <v>1780</v>
      </c>
      <c r="F457" t="s">
        <v>203</v>
      </c>
      <c r="G457" t="s">
        <v>1532</v>
      </c>
      <c r="H457" t="s">
        <v>659</v>
      </c>
      <c r="I457" t="s">
        <v>660</v>
      </c>
      <c r="J457" t="s">
        <v>661</v>
      </c>
      <c r="L457" s="36" t="str">
        <f t="shared" si="7"/>
        <v>GO! middenschool Campus Wemmel, Zijp 14, 1780 WEMMEL</v>
      </c>
      <c r="M457" t="s">
        <v>378</v>
      </c>
    </row>
    <row r="458" spans="1:13" x14ac:dyDescent="0.3">
      <c r="A458">
        <v>41954</v>
      </c>
      <c r="B458" t="s">
        <v>2504</v>
      </c>
      <c r="C458" t="s">
        <v>1533</v>
      </c>
      <c r="D458" t="s">
        <v>28</v>
      </c>
      <c r="E458">
        <v>1150</v>
      </c>
      <c r="F458" t="s">
        <v>29</v>
      </c>
      <c r="G458" t="s">
        <v>1534</v>
      </c>
      <c r="H458" t="s">
        <v>465</v>
      </c>
      <c r="I458" t="s">
        <v>466</v>
      </c>
      <c r="J458" t="s">
        <v>467</v>
      </c>
      <c r="L458" s="36" t="str">
        <f t="shared" si="7"/>
        <v>GO! atheneum Sint-Pieters-Woluwe, Grote Prijzenlaan 59, 1150 SINT-PIETERS-WOLUWE</v>
      </c>
      <c r="M458" t="s">
        <v>378</v>
      </c>
    </row>
    <row r="459" spans="1:13" x14ac:dyDescent="0.3">
      <c r="A459">
        <v>42002</v>
      </c>
      <c r="B459" t="s">
        <v>2504</v>
      </c>
      <c r="C459" t="s">
        <v>1535</v>
      </c>
      <c r="D459" t="s">
        <v>1536</v>
      </c>
      <c r="E459">
        <v>3400</v>
      </c>
      <c r="F459" t="s">
        <v>99</v>
      </c>
      <c r="G459" t="s">
        <v>1537</v>
      </c>
      <c r="H459" t="s">
        <v>659</v>
      </c>
      <c r="I459" t="s">
        <v>660</v>
      </c>
      <c r="J459" t="s">
        <v>661</v>
      </c>
      <c r="L459" s="36" t="str">
        <f t="shared" si="7"/>
        <v>GO! atheneum D'Hek, Tiensestraat 57, 3400 LANDEN</v>
      </c>
      <c r="M459" t="s">
        <v>378</v>
      </c>
    </row>
    <row r="460" spans="1:13" x14ac:dyDescent="0.3">
      <c r="A460">
        <v>42011</v>
      </c>
      <c r="B460" t="s">
        <v>2504</v>
      </c>
      <c r="C460" t="s">
        <v>1538</v>
      </c>
      <c r="D460" t="s">
        <v>1536</v>
      </c>
      <c r="E460">
        <v>3400</v>
      </c>
      <c r="F460" t="s">
        <v>99</v>
      </c>
      <c r="G460" t="s">
        <v>1537</v>
      </c>
      <c r="H460" t="s">
        <v>659</v>
      </c>
      <c r="I460" t="s">
        <v>660</v>
      </c>
      <c r="J460" t="s">
        <v>661</v>
      </c>
      <c r="L460" s="36" t="str">
        <f t="shared" si="7"/>
        <v>GO! middenschool D'Hek, Tiensestraat 57, 3400 LANDEN</v>
      </c>
      <c r="M460" t="s">
        <v>378</v>
      </c>
    </row>
    <row r="461" spans="1:13" x14ac:dyDescent="0.3">
      <c r="A461">
        <v>42036</v>
      </c>
      <c r="B461" t="s">
        <v>2504</v>
      </c>
      <c r="C461" t="s">
        <v>1539</v>
      </c>
      <c r="D461" t="s">
        <v>1540</v>
      </c>
      <c r="E461">
        <v>8580</v>
      </c>
      <c r="F461" t="s">
        <v>149</v>
      </c>
      <c r="G461" t="s">
        <v>1541</v>
      </c>
      <c r="H461" t="s">
        <v>465</v>
      </c>
      <c r="I461" t="s">
        <v>466</v>
      </c>
      <c r="J461" t="s">
        <v>467</v>
      </c>
      <c r="L461" s="36" t="str">
        <f t="shared" si="7"/>
        <v>GO! atheneum Avelgem, Oudenaardsesteenweg 20, 8580 AVELGEM</v>
      </c>
      <c r="M461" t="s">
        <v>378</v>
      </c>
    </row>
    <row r="462" spans="1:13" x14ac:dyDescent="0.3">
      <c r="A462">
        <v>42044</v>
      </c>
      <c r="B462" t="s">
        <v>2504</v>
      </c>
      <c r="C462" t="s">
        <v>1542</v>
      </c>
      <c r="D462" t="s">
        <v>1540</v>
      </c>
      <c r="E462">
        <v>8580</v>
      </c>
      <c r="F462" t="s">
        <v>149</v>
      </c>
      <c r="G462" t="s">
        <v>1541</v>
      </c>
      <c r="H462" t="s">
        <v>465</v>
      </c>
      <c r="I462" t="s">
        <v>466</v>
      </c>
      <c r="J462" t="s">
        <v>467</v>
      </c>
      <c r="L462" s="36" t="str">
        <f t="shared" si="7"/>
        <v>GO! middenschool Avelgem, Oudenaardsesteenweg 20, 8580 AVELGEM</v>
      </c>
      <c r="M462" t="s">
        <v>378</v>
      </c>
    </row>
    <row r="463" spans="1:13" x14ac:dyDescent="0.3">
      <c r="A463">
        <v>42069</v>
      </c>
      <c r="B463" t="s">
        <v>2504</v>
      </c>
      <c r="C463" t="s">
        <v>1543</v>
      </c>
      <c r="D463" t="s">
        <v>140</v>
      </c>
      <c r="E463">
        <v>8370</v>
      </c>
      <c r="F463" t="s">
        <v>141</v>
      </c>
      <c r="G463" t="s">
        <v>1544</v>
      </c>
      <c r="H463" t="s">
        <v>866</v>
      </c>
      <c r="I463" t="s">
        <v>2520</v>
      </c>
      <c r="J463" t="s">
        <v>867</v>
      </c>
      <c r="L463" s="36" t="str">
        <f t="shared" si="7"/>
        <v>GO! middenschool Maerlant, Van Maerlantstraat 1, 8370 BLANKENBERGE</v>
      </c>
      <c r="M463" t="s">
        <v>378</v>
      </c>
    </row>
    <row r="464" spans="1:13" x14ac:dyDescent="0.3">
      <c r="A464">
        <v>42085</v>
      </c>
      <c r="B464" t="s">
        <v>2504</v>
      </c>
      <c r="C464" t="s">
        <v>1545</v>
      </c>
      <c r="D464" t="s">
        <v>140</v>
      </c>
      <c r="E464">
        <v>8370</v>
      </c>
      <c r="F464" t="s">
        <v>141</v>
      </c>
      <c r="G464" t="s">
        <v>1544</v>
      </c>
      <c r="H464" t="s">
        <v>866</v>
      </c>
      <c r="I464" t="s">
        <v>2520</v>
      </c>
      <c r="J464" t="s">
        <v>867</v>
      </c>
      <c r="L464" s="36" t="str">
        <f t="shared" si="7"/>
        <v>GO! atheneum Maerlant, Van Maerlantstraat 1, 8370 BLANKENBERGE</v>
      </c>
      <c r="M464" t="s">
        <v>378</v>
      </c>
    </row>
    <row r="465" spans="1:13" x14ac:dyDescent="0.3">
      <c r="A465">
        <v>42119</v>
      </c>
      <c r="B465" t="s">
        <v>2504</v>
      </c>
      <c r="C465" t="s">
        <v>1546</v>
      </c>
      <c r="D465" t="s">
        <v>1547</v>
      </c>
      <c r="E465">
        <v>8000</v>
      </c>
      <c r="F465" t="s">
        <v>126</v>
      </c>
      <c r="G465" t="s">
        <v>1548</v>
      </c>
      <c r="H465" t="s">
        <v>866</v>
      </c>
      <c r="I465" t="s">
        <v>2520</v>
      </c>
      <c r="J465" t="s">
        <v>867</v>
      </c>
      <c r="L465" s="36" t="str">
        <f t="shared" si="7"/>
        <v>Atheneum Brugge, Sint-Clarastraat 46_B, 8000 BRUGGE</v>
      </c>
      <c r="M465" t="s">
        <v>378</v>
      </c>
    </row>
    <row r="466" spans="1:13" x14ac:dyDescent="0.3">
      <c r="A466">
        <v>42151</v>
      </c>
      <c r="B466" t="s">
        <v>2504</v>
      </c>
      <c r="C466" t="s">
        <v>1373</v>
      </c>
      <c r="D466" t="s">
        <v>2537</v>
      </c>
      <c r="E466">
        <v>8310</v>
      </c>
      <c r="F466" t="s">
        <v>129</v>
      </c>
      <c r="G466" t="s">
        <v>1549</v>
      </c>
      <c r="H466" t="s">
        <v>866</v>
      </c>
      <c r="I466" t="s">
        <v>2520</v>
      </c>
      <c r="J466" t="s">
        <v>867</v>
      </c>
      <c r="L466" s="36" t="str">
        <f t="shared" si="7"/>
        <v>GO! Stamina, Daverlostraat 132 bus B, 8310 ASSEBROEK</v>
      </c>
      <c r="M466" t="s">
        <v>378</v>
      </c>
    </row>
    <row r="467" spans="1:13" x14ac:dyDescent="0.3">
      <c r="A467">
        <v>42201</v>
      </c>
      <c r="B467" t="s">
        <v>2504</v>
      </c>
      <c r="C467" t="s">
        <v>1550</v>
      </c>
      <c r="D467" t="s">
        <v>1551</v>
      </c>
      <c r="E467">
        <v>8200</v>
      </c>
      <c r="F467" t="s">
        <v>206</v>
      </c>
      <c r="G467" t="s">
        <v>1552</v>
      </c>
      <c r="H467" t="s">
        <v>866</v>
      </c>
      <c r="I467" t="s">
        <v>2520</v>
      </c>
      <c r="J467" t="s">
        <v>867</v>
      </c>
      <c r="L467" s="36" t="str">
        <f t="shared" si="7"/>
        <v>GO! technisch atheneum Brugge, Rijselstraat 7, 8200 SINT-MICHIELS</v>
      </c>
      <c r="M467" t="s">
        <v>378</v>
      </c>
    </row>
    <row r="468" spans="1:13" x14ac:dyDescent="0.3">
      <c r="A468">
        <v>42218</v>
      </c>
      <c r="B468" t="s">
        <v>2504</v>
      </c>
      <c r="C468" t="s">
        <v>1553</v>
      </c>
      <c r="D468" t="s">
        <v>1554</v>
      </c>
      <c r="E468">
        <v>8000</v>
      </c>
      <c r="F468" t="s">
        <v>126</v>
      </c>
      <c r="G468" t="s">
        <v>1555</v>
      </c>
      <c r="H468" t="s">
        <v>866</v>
      </c>
      <c r="I468" t="s">
        <v>2520</v>
      </c>
      <c r="J468" t="s">
        <v>867</v>
      </c>
      <c r="L468" s="36" t="str">
        <f t="shared" si="7"/>
        <v>GO! middenschool Brugge-centrum, Sint-Clarastraat 46_A, 8000 BRUGGE</v>
      </c>
      <c r="M468" t="s">
        <v>378</v>
      </c>
    </row>
    <row r="469" spans="1:13" x14ac:dyDescent="0.3">
      <c r="A469">
        <v>42267</v>
      </c>
      <c r="B469" t="s">
        <v>2504</v>
      </c>
      <c r="C469" t="s">
        <v>2538</v>
      </c>
      <c r="D469" t="s">
        <v>1556</v>
      </c>
      <c r="E469">
        <v>8600</v>
      </c>
      <c r="F469" t="s">
        <v>133</v>
      </c>
      <c r="G469" t="s">
        <v>1557</v>
      </c>
      <c r="H469" t="s">
        <v>866</v>
      </c>
      <c r="I469" t="s">
        <v>2520</v>
      </c>
      <c r="J469" t="s">
        <v>867</v>
      </c>
      <c r="L469" s="36" t="str">
        <f t="shared" si="7"/>
        <v>GO! atheneum Diksmuide, Kaaskerkestraat 22, 8600 DIKSMUIDE</v>
      </c>
      <c r="M469" t="s">
        <v>378</v>
      </c>
    </row>
    <row r="470" spans="1:13" x14ac:dyDescent="0.3">
      <c r="A470">
        <v>42283</v>
      </c>
      <c r="B470" t="s">
        <v>2504</v>
      </c>
      <c r="C470" t="s">
        <v>1558</v>
      </c>
      <c r="D470" t="s">
        <v>1559</v>
      </c>
      <c r="E470">
        <v>8470</v>
      </c>
      <c r="F470" t="s">
        <v>136</v>
      </c>
      <c r="G470" t="s">
        <v>1560</v>
      </c>
      <c r="H470" t="s">
        <v>866</v>
      </c>
      <c r="I470" t="s">
        <v>2520</v>
      </c>
      <c r="J470" t="s">
        <v>867</v>
      </c>
      <c r="L470" s="36" t="str">
        <f t="shared" si="7"/>
        <v>GO! Atlas atheneum Gistel, Callaertswalledreef 8, 8470 GISTEL</v>
      </c>
      <c r="M470" t="s">
        <v>378</v>
      </c>
    </row>
    <row r="471" spans="1:13" x14ac:dyDescent="0.3">
      <c r="A471">
        <v>42325</v>
      </c>
      <c r="B471" t="s">
        <v>2504</v>
      </c>
      <c r="C471" t="s">
        <v>1561</v>
      </c>
      <c r="D471" t="s">
        <v>1562</v>
      </c>
      <c r="E471">
        <v>8501</v>
      </c>
      <c r="F471" t="s">
        <v>154</v>
      </c>
      <c r="G471" t="s">
        <v>1563</v>
      </c>
      <c r="H471" t="s">
        <v>866</v>
      </c>
      <c r="I471" t="s">
        <v>2520</v>
      </c>
      <c r="J471" t="s">
        <v>867</v>
      </c>
      <c r="L471" s="36" t="str">
        <f t="shared" si="7"/>
        <v>GO! athena campus Heule, Guido Gezellelaan 10, 8501 HEULE</v>
      </c>
      <c r="M471" t="s">
        <v>378</v>
      </c>
    </row>
    <row r="472" spans="1:13" x14ac:dyDescent="0.3">
      <c r="A472">
        <v>42333</v>
      </c>
      <c r="B472" t="s">
        <v>2504</v>
      </c>
      <c r="C472" t="s">
        <v>1564</v>
      </c>
      <c r="D472" t="s">
        <v>1565</v>
      </c>
      <c r="E472">
        <v>8900</v>
      </c>
      <c r="F472" t="s">
        <v>161</v>
      </c>
      <c r="G472" t="s">
        <v>1566</v>
      </c>
      <c r="H472" t="s">
        <v>866</v>
      </c>
      <c r="I472" t="s">
        <v>2520</v>
      </c>
      <c r="J472" t="s">
        <v>867</v>
      </c>
      <c r="L472" s="36" t="str">
        <f t="shared" si="7"/>
        <v>GO! atheneum Ieper, Plumerlaan 26, 8900 IEPER</v>
      </c>
      <c r="M472" t="s">
        <v>378</v>
      </c>
    </row>
    <row r="473" spans="1:13" x14ac:dyDescent="0.3">
      <c r="A473">
        <v>42341</v>
      </c>
      <c r="B473" t="s">
        <v>2504</v>
      </c>
      <c r="C473" t="s">
        <v>1567</v>
      </c>
      <c r="D473" t="s">
        <v>1568</v>
      </c>
      <c r="E473">
        <v>8900</v>
      </c>
      <c r="F473" t="s">
        <v>161</v>
      </c>
      <c r="G473" t="s">
        <v>1569</v>
      </c>
      <c r="H473" t="s">
        <v>866</v>
      </c>
      <c r="I473" t="s">
        <v>2520</v>
      </c>
      <c r="J473" t="s">
        <v>867</v>
      </c>
      <c r="L473" s="36" t="str">
        <f t="shared" si="7"/>
        <v>GO! middenschool Ieper, Plumerlaan 24, 8900 IEPER</v>
      </c>
      <c r="M473" t="s">
        <v>378</v>
      </c>
    </row>
    <row r="474" spans="1:13" x14ac:dyDescent="0.3">
      <c r="A474">
        <v>42366</v>
      </c>
      <c r="B474" t="s">
        <v>2504</v>
      </c>
      <c r="C474" t="s">
        <v>1570</v>
      </c>
      <c r="D474" t="s">
        <v>1565</v>
      </c>
      <c r="E474">
        <v>8900</v>
      </c>
      <c r="F474" t="s">
        <v>161</v>
      </c>
      <c r="G474" t="s">
        <v>1571</v>
      </c>
      <c r="H474" t="s">
        <v>866</v>
      </c>
      <c r="I474" t="s">
        <v>2520</v>
      </c>
      <c r="J474" t="s">
        <v>867</v>
      </c>
      <c r="L474" s="36" t="str">
        <f t="shared" si="7"/>
        <v>GO! technisch atheneum Ieper, Plumerlaan 26, 8900 IEPER</v>
      </c>
      <c r="M474" t="s">
        <v>378</v>
      </c>
    </row>
    <row r="475" spans="1:13" x14ac:dyDescent="0.3">
      <c r="A475">
        <v>42374</v>
      </c>
      <c r="B475" t="s">
        <v>2504</v>
      </c>
      <c r="C475" t="s">
        <v>1572</v>
      </c>
      <c r="D475" t="s">
        <v>152</v>
      </c>
      <c r="E475">
        <v>8870</v>
      </c>
      <c r="F475" t="s">
        <v>153</v>
      </c>
      <c r="G475" t="s">
        <v>1573</v>
      </c>
      <c r="H475" t="s">
        <v>866</v>
      </c>
      <c r="I475" t="s">
        <v>2520</v>
      </c>
      <c r="J475" t="s">
        <v>867</v>
      </c>
      <c r="L475" s="36" t="str">
        <f t="shared" si="7"/>
        <v>GO! Atheneum Bellevue, Bellevuestraat 28, 8870 IZEGEM</v>
      </c>
      <c r="M475" t="s">
        <v>378</v>
      </c>
    </row>
    <row r="476" spans="1:13" x14ac:dyDescent="0.3">
      <c r="A476">
        <v>42408</v>
      </c>
      <c r="B476" t="s">
        <v>2504</v>
      </c>
      <c r="C476" t="s">
        <v>1574</v>
      </c>
      <c r="D476" t="s">
        <v>1575</v>
      </c>
      <c r="E476">
        <v>8300</v>
      </c>
      <c r="F476" t="s">
        <v>138</v>
      </c>
      <c r="G476" t="s">
        <v>1576</v>
      </c>
      <c r="H476" t="s">
        <v>866</v>
      </c>
      <c r="I476" t="s">
        <v>2520</v>
      </c>
      <c r="J476" t="s">
        <v>867</v>
      </c>
      <c r="L476" s="36" t="str">
        <f t="shared" si="7"/>
        <v>GO! atheneum Zwinstede, Alfred Verweeplein 25, 8300 KNOKKE-HEIST</v>
      </c>
      <c r="M476" t="s">
        <v>378</v>
      </c>
    </row>
    <row r="477" spans="1:13" x14ac:dyDescent="0.3">
      <c r="A477">
        <v>42416</v>
      </c>
      <c r="B477" t="s">
        <v>2504</v>
      </c>
      <c r="C477" t="s">
        <v>1577</v>
      </c>
      <c r="D477" t="s">
        <v>1575</v>
      </c>
      <c r="E477">
        <v>8300</v>
      </c>
      <c r="F477" t="s">
        <v>138</v>
      </c>
      <c r="G477" t="s">
        <v>1576</v>
      </c>
      <c r="H477" t="s">
        <v>866</v>
      </c>
      <c r="I477" t="s">
        <v>2520</v>
      </c>
      <c r="J477" t="s">
        <v>867</v>
      </c>
      <c r="L477" s="36" t="str">
        <f t="shared" si="7"/>
        <v>GO! middenschool Zwinstede Knokke, Alfred Verweeplein 25, 8300 KNOKKE-HEIST</v>
      </c>
      <c r="M477" t="s">
        <v>378</v>
      </c>
    </row>
    <row r="478" spans="1:13" x14ac:dyDescent="0.3">
      <c r="A478">
        <v>42441</v>
      </c>
      <c r="B478" t="s">
        <v>2504</v>
      </c>
      <c r="C478" t="s">
        <v>1578</v>
      </c>
      <c r="D478" t="s">
        <v>1579</v>
      </c>
      <c r="E478">
        <v>8680</v>
      </c>
      <c r="F478" t="s">
        <v>137</v>
      </c>
      <c r="G478" t="s">
        <v>1580</v>
      </c>
      <c r="H478" t="s">
        <v>866</v>
      </c>
      <c r="I478" t="s">
        <v>2520</v>
      </c>
      <c r="J478" t="s">
        <v>867</v>
      </c>
      <c r="L478" s="36" t="str">
        <f t="shared" si="7"/>
        <v>GO!Da Vinci Atheneum Koekelare, Moerestraat 20, 8680 KOEKELARE</v>
      </c>
      <c r="M478" t="s">
        <v>378</v>
      </c>
    </row>
    <row r="479" spans="1:13" x14ac:dyDescent="0.3">
      <c r="A479">
        <v>42465</v>
      </c>
      <c r="B479" t="s">
        <v>2504</v>
      </c>
      <c r="C479" t="s">
        <v>1581</v>
      </c>
      <c r="D479" t="s">
        <v>1582</v>
      </c>
      <c r="E479">
        <v>8500</v>
      </c>
      <c r="F479" t="s">
        <v>147</v>
      </c>
      <c r="G479" t="s">
        <v>1583</v>
      </c>
      <c r="H479" t="s">
        <v>866</v>
      </c>
      <c r="I479" t="s">
        <v>2520</v>
      </c>
      <c r="J479" t="s">
        <v>867</v>
      </c>
      <c r="L479" s="36" t="str">
        <f t="shared" si="7"/>
        <v>GO! Atheneum Pottelberg 2de en 3de graad, Pottelberg 4, 8500 KORTRIJK</v>
      </c>
      <c r="M479" t="s">
        <v>378</v>
      </c>
    </row>
    <row r="480" spans="1:13" x14ac:dyDescent="0.3">
      <c r="A480">
        <v>42499</v>
      </c>
      <c r="B480" t="s">
        <v>2504</v>
      </c>
      <c r="C480" t="s">
        <v>1584</v>
      </c>
      <c r="D480" t="s">
        <v>1585</v>
      </c>
      <c r="E480">
        <v>8500</v>
      </c>
      <c r="F480" t="s">
        <v>147</v>
      </c>
      <c r="G480" t="s">
        <v>1586</v>
      </c>
      <c r="H480" t="s">
        <v>866</v>
      </c>
      <c r="I480" t="s">
        <v>2520</v>
      </c>
      <c r="J480" t="s">
        <v>867</v>
      </c>
      <c r="L480" s="36" t="str">
        <f t="shared" si="7"/>
        <v>GO!athena Drie Hofsteden 2/3grd Kortrijk, Minister De Taeyelaan 13, 8500 KORTRIJK</v>
      </c>
      <c r="M480" t="s">
        <v>378</v>
      </c>
    </row>
    <row r="481" spans="1:13" x14ac:dyDescent="0.3">
      <c r="A481">
        <v>42515</v>
      </c>
      <c r="B481" t="s">
        <v>2504</v>
      </c>
      <c r="C481" t="s">
        <v>1587</v>
      </c>
      <c r="D481" t="s">
        <v>1588</v>
      </c>
      <c r="E481">
        <v>8500</v>
      </c>
      <c r="F481" t="s">
        <v>147</v>
      </c>
      <c r="G481" t="s">
        <v>1589</v>
      </c>
      <c r="H481" t="s">
        <v>866</v>
      </c>
      <c r="I481" t="s">
        <v>2520</v>
      </c>
      <c r="J481" t="s">
        <v>867</v>
      </c>
      <c r="L481" s="36" t="str">
        <f t="shared" si="7"/>
        <v>GO! Athena Campus Pottelberg 1ste graad, Burgemeester Felix de Bethunelaa 4, 8500 KORTRIJK</v>
      </c>
      <c r="M481" t="s">
        <v>378</v>
      </c>
    </row>
    <row r="482" spans="1:13" x14ac:dyDescent="0.3">
      <c r="A482">
        <v>42523</v>
      </c>
      <c r="B482" t="s">
        <v>2504</v>
      </c>
      <c r="C482" t="s">
        <v>1590</v>
      </c>
      <c r="D482" t="s">
        <v>1591</v>
      </c>
      <c r="E482">
        <v>8500</v>
      </c>
      <c r="F482" t="s">
        <v>147</v>
      </c>
      <c r="G482" t="s">
        <v>1592</v>
      </c>
      <c r="H482" t="s">
        <v>866</v>
      </c>
      <c r="I482" t="s">
        <v>2520</v>
      </c>
      <c r="J482" t="s">
        <v>867</v>
      </c>
      <c r="L482" s="36" t="str">
        <f t="shared" si="7"/>
        <v>GO! athena Drie Hofsteden 1egrd Kortrijk, Hugo Verriestlaan 155, 8500 KORTRIJK</v>
      </c>
      <c r="M482" t="s">
        <v>378</v>
      </c>
    </row>
    <row r="483" spans="1:13" x14ac:dyDescent="0.3">
      <c r="A483">
        <v>42531</v>
      </c>
      <c r="B483" t="s">
        <v>2504</v>
      </c>
      <c r="C483" t="s">
        <v>1593</v>
      </c>
      <c r="D483" t="s">
        <v>1594</v>
      </c>
      <c r="E483">
        <v>8930</v>
      </c>
      <c r="F483" t="s">
        <v>332</v>
      </c>
      <c r="G483" t="s">
        <v>1595</v>
      </c>
      <c r="H483" t="s">
        <v>866</v>
      </c>
      <c r="I483" t="s">
        <v>2520</v>
      </c>
      <c r="J483" t="s">
        <v>867</v>
      </c>
      <c r="L483" s="36" t="str">
        <f t="shared" si="7"/>
        <v>GO! Futura 2de en 3de graad, Vander Merschplein 54, 8930 MENEN</v>
      </c>
      <c r="M483" t="s">
        <v>378</v>
      </c>
    </row>
    <row r="484" spans="1:13" x14ac:dyDescent="0.3">
      <c r="A484">
        <v>42556</v>
      </c>
      <c r="B484" t="s">
        <v>2504</v>
      </c>
      <c r="C484" t="s">
        <v>1596</v>
      </c>
      <c r="D484" t="s">
        <v>1594</v>
      </c>
      <c r="E484">
        <v>8930</v>
      </c>
      <c r="F484" t="s">
        <v>332</v>
      </c>
      <c r="G484" t="s">
        <v>1595</v>
      </c>
      <c r="H484" t="s">
        <v>866</v>
      </c>
      <c r="I484" t="s">
        <v>2520</v>
      </c>
      <c r="J484" t="s">
        <v>867</v>
      </c>
      <c r="L484" s="36" t="str">
        <f t="shared" si="7"/>
        <v>GO! Futura 1ste graad, Vander Merschplein 54, 8930 MENEN</v>
      </c>
      <c r="M484" t="s">
        <v>378</v>
      </c>
    </row>
    <row r="485" spans="1:13" x14ac:dyDescent="0.3">
      <c r="A485">
        <v>42581</v>
      </c>
      <c r="B485" t="s">
        <v>2504</v>
      </c>
      <c r="C485" t="s">
        <v>1597</v>
      </c>
      <c r="D485" t="s">
        <v>1598</v>
      </c>
      <c r="E485">
        <v>8620</v>
      </c>
      <c r="F485" t="s">
        <v>143</v>
      </c>
      <c r="G485" t="s">
        <v>1599</v>
      </c>
      <c r="H485" t="s">
        <v>866</v>
      </c>
      <c r="I485" t="s">
        <v>2520</v>
      </c>
      <c r="J485" t="s">
        <v>867</v>
      </c>
      <c r="L485" s="36" t="str">
        <f t="shared" si="7"/>
        <v>GO! Atheneum Nieuwpoort, Arsenaalstraat 20, 8620 NIEUWPOORT</v>
      </c>
      <c r="M485" t="s">
        <v>378</v>
      </c>
    </row>
    <row r="486" spans="1:13" x14ac:dyDescent="0.3">
      <c r="A486">
        <v>42622</v>
      </c>
      <c r="B486" t="s">
        <v>2504</v>
      </c>
      <c r="C486" t="s">
        <v>1600</v>
      </c>
      <c r="D486" t="s">
        <v>1601</v>
      </c>
      <c r="E486">
        <v>8400</v>
      </c>
      <c r="F486" t="s">
        <v>142</v>
      </c>
      <c r="G486" t="s">
        <v>1602</v>
      </c>
      <c r="H486" t="s">
        <v>866</v>
      </c>
      <c r="I486" t="s">
        <v>2520</v>
      </c>
      <c r="J486" t="s">
        <v>867</v>
      </c>
      <c r="L486" s="36" t="str">
        <f t="shared" si="7"/>
        <v>GO! technisch atheneum Vesaliusinstituut, Leffingestraat 1, 8400 OOSTENDE</v>
      </c>
      <c r="M486" t="s">
        <v>378</v>
      </c>
    </row>
    <row r="487" spans="1:13" x14ac:dyDescent="0.3">
      <c r="A487">
        <v>42648</v>
      </c>
      <c r="B487" t="s">
        <v>2504</v>
      </c>
      <c r="C487" t="s">
        <v>1603</v>
      </c>
      <c r="D487" t="s">
        <v>1604</v>
      </c>
      <c r="E487">
        <v>8400</v>
      </c>
      <c r="F487" t="s">
        <v>142</v>
      </c>
      <c r="G487" t="s">
        <v>1605</v>
      </c>
      <c r="H487" t="s">
        <v>866</v>
      </c>
      <c r="I487" t="s">
        <v>2520</v>
      </c>
      <c r="J487" t="s">
        <v>867</v>
      </c>
      <c r="L487" s="36" t="str">
        <f t="shared" si="7"/>
        <v>GO! Atheneum Oostende, Steensedijk 495, 8400 OOSTENDE</v>
      </c>
      <c r="M487" t="s">
        <v>378</v>
      </c>
    </row>
    <row r="488" spans="1:13" x14ac:dyDescent="0.3">
      <c r="A488">
        <v>42689</v>
      </c>
      <c r="B488" t="s">
        <v>2504</v>
      </c>
      <c r="C488" t="s">
        <v>1606</v>
      </c>
      <c r="D488" t="s">
        <v>1607</v>
      </c>
      <c r="E488">
        <v>8660</v>
      </c>
      <c r="F488" t="s">
        <v>145</v>
      </c>
      <c r="G488" t="s">
        <v>1608</v>
      </c>
      <c r="H488" t="s">
        <v>866</v>
      </c>
      <c r="I488" t="s">
        <v>2520</v>
      </c>
      <c r="J488" t="s">
        <v>867</v>
      </c>
      <c r="L488" s="36" t="str">
        <f t="shared" si="7"/>
        <v>GO!Atheneum Calmeyn De Panne, St.-Elisabethlaan 4, 8660 DE PANNE</v>
      </c>
      <c r="M488" t="s">
        <v>378</v>
      </c>
    </row>
    <row r="489" spans="1:13" x14ac:dyDescent="0.3">
      <c r="A489">
        <v>42739</v>
      </c>
      <c r="B489" t="s">
        <v>2504</v>
      </c>
      <c r="C489" t="s">
        <v>1609</v>
      </c>
      <c r="D489" t="s">
        <v>1610</v>
      </c>
      <c r="E489">
        <v>8800</v>
      </c>
      <c r="F489" t="s">
        <v>159</v>
      </c>
      <c r="G489" t="s">
        <v>1611</v>
      </c>
      <c r="H489" t="s">
        <v>866</v>
      </c>
      <c r="I489" t="s">
        <v>2520</v>
      </c>
      <c r="J489" t="s">
        <v>867</v>
      </c>
      <c r="L489" s="36" t="str">
        <f t="shared" si="7"/>
        <v>GO!MSKA Roeselare, Groenestraat 170, 8800 ROESELARE</v>
      </c>
      <c r="M489" t="s">
        <v>378</v>
      </c>
    </row>
    <row r="490" spans="1:13" x14ac:dyDescent="0.3">
      <c r="A490">
        <v>42754</v>
      </c>
      <c r="B490" t="s">
        <v>2504</v>
      </c>
      <c r="C490" t="s">
        <v>1612</v>
      </c>
      <c r="D490" t="s">
        <v>1613</v>
      </c>
      <c r="E490">
        <v>8800</v>
      </c>
      <c r="F490" t="s">
        <v>159</v>
      </c>
      <c r="G490" t="s">
        <v>1614</v>
      </c>
      <c r="H490" t="s">
        <v>866</v>
      </c>
      <c r="I490" t="s">
        <v>2520</v>
      </c>
      <c r="J490" t="s">
        <v>867</v>
      </c>
      <c r="L490" s="36" t="str">
        <f t="shared" si="7"/>
        <v>GO! MSKA Roeselare, Hugo Verrieststraat 68, 8800 ROESELARE</v>
      </c>
      <c r="M490" t="s">
        <v>378</v>
      </c>
    </row>
    <row r="491" spans="1:13" x14ac:dyDescent="0.3">
      <c r="A491">
        <v>42762</v>
      </c>
      <c r="B491" t="s">
        <v>2504</v>
      </c>
      <c r="C491" t="s">
        <v>1615</v>
      </c>
      <c r="D491" t="s">
        <v>1616</v>
      </c>
      <c r="E491">
        <v>8700</v>
      </c>
      <c r="F491" t="s">
        <v>160</v>
      </c>
      <c r="G491" t="s">
        <v>1617</v>
      </c>
      <c r="H491" t="s">
        <v>465</v>
      </c>
      <c r="I491" t="s">
        <v>466</v>
      </c>
      <c r="J491" t="s">
        <v>467</v>
      </c>
      <c r="L491" s="36" t="str">
        <f t="shared" si="7"/>
        <v>GO! atheneum Campus De Reynaert, Stationstraat 67, 8700 TIELT</v>
      </c>
      <c r="M491" t="s">
        <v>378</v>
      </c>
    </row>
    <row r="492" spans="1:13" x14ac:dyDescent="0.3">
      <c r="A492">
        <v>42796</v>
      </c>
      <c r="B492" t="s">
        <v>2504</v>
      </c>
      <c r="C492" t="s">
        <v>1618</v>
      </c>
      <c r="D492" t="s">
        <v>130</v>
      </c>
      <c r="E492">
        <v>8820</v>
      </c>
      <c r="F492" t="s">
        <v>131</v>
      </c>
      <c r="G492" t="s">
        <v>132</v>
      </c>
      <c r="H492" t="s">
        <v>866</v>
      </c>
      <c r="I492" t="s">
        <v>2520</v>
      </c>
      <c r="J492" t="s">
        <v>867</v>
      </c>
      <c r="L492" s="36" t="str">
        <f t="shared" si="7"/>
        <v>GO! Atheneum Eureka, Rijselstraat 110, 8820 TORHOUT</v>
      </c>
      <c r="M492" t="s">
        <v>378</v>
      </c>
    </row>
    <row r="493" spans="1:13" x14ac:dyDescent="0.3">
      <c r="A493">
        <v>42812</v>
      </c>
      <c r="B493" t="s">
        <v>2504</v>
      </c>
      <c r="C493" t="s">
        <v>1619</v>
      </c>
      <c r="D493" t="s">
        <v>1620</v>
      </c>
      <c r="E493">
        <v>8630</v>
      </c>
      <c r="F493" t="s">
        <v>146</v>
      </c>
      <c r="G493" t="s">
        <v>1621</v>
      </c>
      <c r="H493" t="s">
        <v>866</v>
      </c>
      <c r="I493" t="s">
        <v>2520</v>
      </c>
      <c r="J493" t="s">
        <v>867</v>
      </c>
      <c r="L493" s="36" t="str">
        <f t="shared" si="7"/>
        <v>GO! atheneum Veurne Centrum, Smissestraat 3, 8630 VEURNE</v>
      </c>
      <c r="M493" t="s">
        <v>378</v>
      </c>
    </row>
    <row r="494" spans="1:13" x14ac:dyDescent="0.3">
      <c r="A494">
        <v>42846</v>
      </c>
      <c r="B494" t="s">
        <v>2504</v>
      </c>
      <c r="C494" t="s">
        <v>1622</v>
      </c>
      <c r="D494" t="s">
        <v>1623</v>
      </c>
      <c r="E494">
        <v>8790</v>
      </c>
      <c r="F494" t="s">
        <v>158</v>
      </c>
      <c r="G494" t="s">
        <v>1624</v>
      </c>
      <c r="H494" t="s">
        <v>465</v>
      </c>
      <c r="I494" t="s">
        <v>466</v>
      </c>
      <c r="J494" t="s">
        <v>467</v>
      </c>
      <c r="L494" s="36" t="str">
        <f t="shared" si="7"/>
        <v>GO! secundair onderwijs Groenhove CMS, Jozef Duthoystraat 34, 8790 WAREGEM</v>
      </c>
      <c r="M494" t="s">
        <v>378</v>
      </c>
    </row>
    <row r="495" spans="1:13" x14ac:dyDescent="0.3">
      <c r="A495">
        <v>42853</v>
      </c>
      <c r="B495" t="s">
        <v>2504</v>
      </c>
      <c r="C495" t="s">
        <v>1625</v>
      </c>
      <c r="D495" t="s">
        <v>1626</v>
      </c>
      <c r="E495">
        <v>8790</v>
      </c>
      <c r="F495" t="s">
        <v>158</v>
      </c>
      <c r="G495" t="s">
        <v>1627</v>
      </c>
      <c r="H495" t="s">
        <v>465</v>
      </c>
      <c r="I495" t="s">
        <v>466</v>
      </c>
      <c r="J495" t="s">
        <v>467</v>
      </c>
      <c r="L495" s="36" t="str">
        <f t="shared" si="7"/>
        <v>GO! secundair onderwijs Groenhove CAT, Westerlaan 69, 8790 WAREGEM</v>
      </c>
      <c r="M495" t="s">
        <v>378</v>
      </c>
    </row>
    <row r="496" spans="1:13" x14ac:dyDescent="0.3">
      <c r="A496">
        <v>42929</v>
      </c>
      <c r="B496" t="s">
        <v>2504</v>
      </c>
      <c r="C496" t="s">
        <v>1628</v>
      </c>
      <c r="D496" t="s">
        <v>179</v>
      </c>
      <c r="E496">
        <v>9300</v>
      </c>
      <c r="F496" t="s">
        <v>178</v>
      </c>
      <c r="G496" t="s">
        <v>1629</v>
      </c>
      <c r="H496" t="s">
        <v>465</v>
      </c>
      <c r="I496" t="s">
        <v>466</v>
      </c>
      <c r="J496" t="s">
        <v>467</v>
      </c>
      <c r="L496" s="36" t="str">
        <f t="shared" si="7"/>
        <v>GO! Atheneum Aalst, Graanmarkt 14, 9300 AALST</v>
      </c>
      <c r="M496" t="s">
        <v>378</v>
      </c>
    </row>
    <row r="497" spans="1:13" x14ac:dyDescent="0.3">
      <c r="A497">
        <v>42952</v>
      </c>
      <c r="B497" t="s">
        <v>2504</v>
      </c>
      <c r="C497" t="s">
        <v>1630</v>
      </c>
      <c r="D497" t="s">
        <v>1631</v>
      </c>
      <c r="E497">
        <v>9300</v>
      </c>
      <c r="F497" t="s">
        <v>178</v>
      </c>
      <c r="G497" t="s">
        <v>1632</v>
      </c>
      <c r="H497" t="s">
        <v>465</v>
      </c>
      <c r="I497" t="s">
        <v>466</v>
      </c>
      <c r="J497" t="s">
        <v>467</v>
      </c>
      <c r="L497" s="36" t="str">
        <f t="shared" si="7"/>
        <v>GO! lyceum Aalst, Pontstraat 51, 9300 AALST</v>
      </c>
      <c r="M497" t="s">
        <v>378</v>
      </c>
    </row>
    <row r="498" spans="1:13" x14ac:dyDescent="0.3">
      <c r="A498">
        <v>42961</v>
      </c>
      <c r="B498" t="s">
        <v>2504</v>
      </c>
      <c r="C498" t="s">
        <v>1633</v>
      </c>
      <c r="D498" t="s">
        <v>1634</v>
      </c>
      <c r="E498">
        <v>9300</v>
      </c>
      <c r="F498" t="s">
        <v>178</v>
      </c>
      <c r="G498" t="s">
        <v>1635</v>
      </c>
      <c r="H498" t="s">
        <v>465</v>
      </c>
      <c r="I498" t="s">
        <v>466</v>
      </c>
      <c r="J498" t="s">
        <v>467</v>
      </c>
      <c r="L498" s="36" t="str">
        <f t="shared" si="7"/>
        <v>GO! Handelsschool Aalst, Keizersplein 19, 9300 AALST</v>
      </c>
      <c r="M498" t="s">
        <v>378</v>
      </c>
    </row>
    <row r="499" spans="1:13" x14ac:dyDescent="0.3">
      <c r="A499">
        <v>42994</v>
      </c>
      <c r="B499" t="s">
        <v>2504</v>
      </c>
      <c r="C499" t="s">
        <v>1636</v>
      </c>
      <c r="D499" t="s">
        <v>1637</v>
      </c>
      <c r="E499">
        <v>9300</v>
      </c>
      <c r="F499" t="s">
        <v>178</v>
      </c>
      <c r="G499" t="s">
        <v>1638</v>
      </c>
      <c r="H499" t="s">
        <v>465</v>
      </c>
      <c r="I499" t="s">
        <v>466</v>
      </c>
      <c r="J499" t="s">
        <v>467</v>
      </c>
      <c r="L499" s="36" t="str">
        <f t="shared" si="7"/>
        <v>TechniGO! campus De Voorstad Aalst, Welvaartstraat 70_1, 9300 AALST</v>
      </c>
      <c r="M499" t="s">
        <v>378</v>
      </c>
    </row>
    <row r="500" spans="1:13" x14ac:dyDescent="0.3">
      <c r="A500">
        <v>43018</v>
      </c>
      <c r="B500" t="s">
        <v>2504</v>
      </c>
      <c r="C500" t="s">
        <v>1639</v>
      </c>
      <c r="D500" t="s">
        <v>1640</v>
      </c>
      <c r="E500">
        <v>9300</v>
      </c>
      <c r="F500" t="s">
        <v>178</v>
      </c>
      <c r="G500" t="s">
        <v>1638</v>
      </c>
      <c r="H500" t="s">
        <v>465</v>
      </c>
      <c r="I500" t="s">
        <v>466</v>
      </c>
      <c r="J500" t="s">
        <v>467</v>
      </c>
      <c r="L500" s="36" t="str">
        <f t="shared" si="7"/>
        <v>TechniGO! middenschool Aalst, Ledebaan 101, 9300 AALST</v>
      </c>
      <c r="M500" t="s">
        <v>378</v>
      </c>
    </row>
    <row r="501" spans="1:13" x14ac:dyDescent="0.3">
      <c r="A501">
        <v>43026</v>
      </c>
      <c r="B501" t="s">
        <v>2504</v>
      </c>
      <c r="C501" t="s">
        <v>1641</v>
      </c>
      <c r="D501" t="s">
        <v>1640</v>
      </c>
      <c r="E501">
        <v>9300</v>
      </c>
      <c r="F501" t="s">
        <v>178</v>
      </c>
      <c r="G501" t="s">
        <v>1638</v>
      </c>
      <c r="H501" t="s">
        <v>465</v>
      </c>
      <c r="I501" t="s">
        <v>466</v>
      </c>
      <c r="J501" t="s">
        <v>467</v>
      </c>
      <c r="L501" s="36" t="str">
        <f t="shared" si="7"/>
        <v>TechniGO! campus Ledebaan Aalst, Ledebaan 101, 9300 AALST</v>
      </c>
      <c r="M501" t="s">
        <v>378</v>
      </c>
    </row>
    <row r="502" spans="1:13" x14ac:dyDescent="0.3">
      <c r="A502">
        <v>43042</v>
      </c>
      <c r="B502" t="s">
        <v>2504</v>
      </c>
      <c r="C502" t="s">
        <v>1642</v>
      </c>
      <c r="D502" t="s">
        <v>197</v>
      </c>
      <c r="E502">
        <v>9880</v>
      </c>
      <c r="F502" t="s">
        <v>198</v>
      </c>
      <c r="G502" t="s">
        <v>1643</v>
      </c>
      <c r="H502" t="s">
        <v>465</v>
      </c>
      <c r="I502" t="s">
        <v>466</v>
      </c>
      <c r="J502" t="s">
        <v>467</v>
      </c>
      <c r="L502" s="36" t="str">
        <f t="shared" si="7"/>
        <v>GO! Secundaire School De Beuk Aalter, Stationsstraat 128, 9880 AALTER</v>
      </c>
      <c r="M502" t="s">
        <v>378</v>
      </c>
    </row>
    <row r="503" spans="1:13" x14ac:dyDescent="0.3">
      <c r="A503">
        <v>43117</v>
      </c>
      <c r="B503" t="s">
        <v>2504</v>
      </c>
      <c r="C503" t="s">
        <v>1644</v>
      </c>
      <c r="D503" t="s">
        <v>1645</v>
      </c>
      <c r="E503">
        <v>9470</v>
      </c>
      <c r="F503" t="s">
        <v>185</v>
      </c>
      <c r="G503" t="s">
        <v>1646</v>
      </c>
      <c r="H503" t="s">
        <v>465</v>
      </c>
      <c r="I503" t="s">
        <v>466</v>
      </c>
      <c r="J503" t="s">
        <v>467</v>
      </c>
      <c r="L503" s="36" t="str">
        <f t="shared" si="7"/>
        <v>GO! atheneum Denderleeuw, Kouterbaan 20, 9470 DENDERLEEUW</v>
      </c>
      <c r="M503" t="s">
        <v>378</v>
      </c>
    </row>
    <row r="504" spans="1:13" x14ac:dyDescent="0.3">
      <c r="A504">
        <v>43141</v>
      </c>
      <c r="B504" t="s">
        <v>2504</v>
      </c>
      <c r="C504" t="s">
        <v>1647</v>
      </c>
      <c r="D504" t="s">
        <v>181</v>
      </c>
      <c r="E504">
        <v>9200</v>
      </c>
      <c r="F504" t="s">
        <v>182</v>
      </c>
      <c r="G504" t="s">
        <v>1648</v>
      </c>
      <c r="H504" t="s">
        <v>465</v>
      </c>
      <c r="I504" t="s">
        <v>466</v>
      </c>
      <c r="J504" t="s">
        <v>467</v>
      </c>
      <c r="L504" s="36" t="str">
        <f t="shared" si="7"/>
        <v>GO! atheneum Dendermonde, Zuidlaan 3, 9200 DENDERMONDE</v>
      </c>
      <c r="M504" t="s">
        <v>378</v>
      </c>
    </row>
    <row r="505" spans="1:13" x14ac:dyDescent="0.3">
      <c r="A505">
        <v>43166</v>
      </c>
      <c r="B505" t="s">
        <v>2504</v>
      </c>
      <c r="C505" t="s">
        <v>1649</v>
      </c>
      <c r="D505" t="s">
        <v>1650</v>
      </c>
      <c r="E505">
        <v>9200</v>
      </c>
      <c r="F505" t="s">
        <v>182</v>
      </c>
      <c r="G505" t="s">
        <v>1651</v>
      </c>
      <c r="H505" t="s">
        <v>465</v>
      </c>
      <c r="I505" t="s">
        <v>466</v>
      </c>
      <c r="J505" t="s">
        <v>467</v>
      </c>
      <c r="L505" s="36" t="str">
        <f t="shared" si="7"/>
        <v>GO! talent Dendermonde, Begijnhoflaan 1, 9200 DENDERMONDE</v>
      </c>
      <c r="M505" t="s">
        <v>378</v>
      </c>
    </row>
    <row r="506" spans="1:13" x14ac:dyDescent="0.3">
      <c r="A506">
        <v>43174</v>
      </c>
      <c r="B506" t="s">
        <v>2504</v>
      </c>
      <c r="C506" t="s">
        <v>1652</v>
      </c>
      <c r="D506" t="s">
        <v>181</v>
      </c>
      <c r="E506">
        <v>9200</v>
      </c>
      <c r="F506" t="s">
        <v>182</v>
      </c>
      <c r="G506" t="s">
        <v>1653</v>
      </c>
      <c r="H506" t="s">
        <v>465</v>
      </c>
      <c r="I506" t="s">
        <v>466</v>
      </c>
      <c r="J506" t="s">
        <v>467</v>
      </c>
      <c r="L506" s="36" t="str">
        <f t="shared" si="7"/>
        <v>GO! Middenschool Athenea Dendermonde, Zuidlaan 3, 9200 DENDERMONDE</v>
      </c>
      <c r="M506" t="s">
        <v>378</v>
      </c>
    </row>
    <row r="507" spans="1:13" x14ac:dyDescent="0.3">
      <c r="A507">
        <v>43182</v>
      </c>
      <c r="B507" t="s">
        <v>2504</v>
      </c>
      <c r="C507" t="s">
        <v>1654</v>
      </c>
      <c r="D507" t="s">
        <v>1650</v>
      </c>
      <c r="E507">
        <v>9200</v>
      </c>
      <c r="F507" t="s">
        <v>182</v>
      </c>
      <c r="G507" t="s">
        <v>1653</v>
      </c>
      <c r="H507" t="s">
        <v>465</v>
      </c>
      <c r="I507" t="s">
        <v>466</v>
      </c>
      <c r="J507" t="s">
        <v>467</v>
      </c>
      <c r="L507" s="36" t="str">
        <f t="shared" si="7"/>
        <v>GO! middenschool Athenea Dendermonde, Begijnhoflaan 1, 9200 DENDERMONDE</v>
      </c>
      <c r="M507" t="s">
        <v>378</v>
      </c>
    </row>
    <row r="508" spans="1:13" x14ac:dyDescent="0.3">
      <c r="A508">
        <v>43216</v>
      </c>
      <c r="B508" t="s">
        <v>2504</v>
      </c>
      <c r="C508" t="s">
        <v>1655</v>
      </c>
      <c r="D508" t="s">
        <v>1656</v>
      </c>
      <c r="E508">
        <v>9940</v>
      </c>
      <c r="F508" t="s">
        <v>166</v>
      </c>
      <c r="G508" t="s">
        <v>1657</v>
      </c>
      <c r="H508" t="s">
        <v>465</v>
      </c>
      <c r="I508" t="s">
        <v>466</v>
      </c>
      <c r="J508" t="s">
        <v>467</v>
      </c>
      <c r="L508" s="36" t="str">
        <f t="shared" si="7"/>
        <v>Einstein Atheneum,ASO Talen,Wet.&amp; Kunst, Hofbilkstraat 21, 9940 EVERGEM</v>
      </c>
      <c r="M508" t="s">
        <v>378</v>
      </c>
    </row>
    <row r="509" spans="1:13" x14ac:dyDescent="0.3">
      <c r="A509">
        <v>43241</v>
      </c>
      <c r="B509" t="s">
        <v>2504</v>
      </c>
      <c r="C509" t="s">
        <v>1658</v>
      </c>
      <c r="D509" t="s">
        <v>1659</v>
      </c>
      <c r="E509">
        <v>9500</v>
      </c>
      <c r="F509" t="s">
        <v>186</v>
      </c>
      <c r="G509" t="s">
        <v>2539</v>
      </c>
      <c r="H509" t="s">
        <v>465</v>
      </c>
      <c r="I509" t="s">
        <v>466</v>
      </c>
      <c r="J509" t="s">
        <v>467</v>
      </c>
      <c r="L509" s="36" t="str">
        <f t="shared" si="7"/>
        <v>GO! atheneum Geraardsbergen, Papiermolenstraat 103, 9500 GERAARDSBERGEN</v>
      </c>
      <c r="M509" t="s">
        <v>378</v>
      </c>
    </row>
    <row r="510" spans="1:13" x14ac:dyDescent="0.3">
      <c r="A510">
        <v>43257</v>
      </c>
      <c r="B510" t="s">
        <v>2504</v>
      </c>
      <c r="C510" t="s">
        <v>1660</v>
      </c>
      <c r="D510" t="s">
        <v>1661</v>
      </c>
      <c r="E510">
        <v>9500</v>
      </c>
      <c r="F510" t="s">
        <v>186</v>
      </c>
      <c r="G510" t="s">
        <v>1662</v>
      </c>
      <c r="H510" t="s">
        <v>465</v>
      </c>
      <c r="I510" t="s">
        <v>466</v>
      </c>
      <c r="J510" t="s">
        <v>467</v>
      </c>
      <c r="L510" s="36" t="str">
        <f t="shared" si="7"/>
        <v>GO! middenschool Geraardsbergen, Wegvoeringstraat 7, 9500 GERAARDSBERGEN</v>
      </c>
      <c r="M510" t="s">
        <v>378</v>
      </c>
    </row>
    <row r="511" spans="1:13" x14ac:dyDescent="0.3">
      <c r="A511">
        <v>43273</v>
      </c>
      <c r="B511" t="s">
        <v>2504</v>
      </c>
      <c r="C511" t="s">
        <v>1663</v>
      </c>
      <c r="D511" t="s">
        <v>163</v>
      </c>
      <c r="E511">
        <v>9000</v>
      </c>
      <c r="F511" t="s">
        <v>164</v>
      </c>
      <c r="G511" t="s">
        <v>1664</v>
      </c>
      <c r="H511" t="s">
        <v>465</v>
      </c>
      <c r="I511" t="s">
        <v>466</v>
      </c>
      <c r="J511" t="s">
        <v>467</v>
      </c>
      <c r="L511" s="36" t="str">
        <f t="shared" si="7"/>
        <v>GO! atheneum Voskenslaan, Voskenslaan 60, 9000 GENT</v>
      </c>
      <c r="M511" t="s">
        <v>378</v>
      </c>
    </row>
    <row r="512" spans="1:13" x14ac:dyDescent="0.3">
      <c r="A512">
        <v>43299</v>
      </c>
      <c r="B512" t="s">
        <v>2504</v>
      </c>
      <c r="C512" t="s">
        <v>1665</v>
      </c>
      <c r="D512" t="s">
        <v>1666</v>
      </c>
      <c r="E512">
        <v>9000</v>
      </c>
      <c r="F512" t="s">
        <v>164</v>
      </c>
      <c r="G512" t="s">
        <v>1667</v>
      </c>
      <c r="H512" t="s">
        <v>465</v>
      </c>
      <c r="I512" t="s">
        <v>466</v>
      </c>
      <c r="J512" t="s">
        <v>467</v>
      </c>
      <c r="L512" s="36" t="str">
        <f t="shared" si="7"/>
        <v>GO! lyceum Gent, Kortrijksesteenweg 12, 9000 GENT</v>
      </c>
      <c r="M512" t="s">
        <v>378</v>
      </c>
    </row>
    <row r="513" spans="1:13" x14ac:dyDescent="0.3">
      <c r="A513">
        <v>43307</v>
      </c>
      <c r="B513" t="s">
        <v>2504</v>
      </c>
      <c r="C513" t="s">
        <v>1668</v>
      </c>
      <c r="D513" t="s">
        <v>1669</v>
      </c>
      <c r="E513">
        <v>9000</v>
      </c>
      <c r="F513" t="s">
        <v>164</v>
      </c>
      <c r="G513" t="s">
        <v>1670</v>
      </c>
      <c r="H513" t="s">
        <v>465</v>
      </c>
      <c r="I513" t="s">
        <v>466</v>
      </c>
      <c r="J513" t="s">
        <v>467</v>
      </c>
      <c r="L513" s="36" t="str">
        <f t="shared" si="7"/>
        <v>Tectura Gent-centrum, Coupure Rechts 312, 9000 GENT</v>
      </c>
      <c r="M513" t="s">
        <v>378</v>
      </c>
    </row>
    <row r="514" spans="1:13" x14ac:dyDescent="0.3">
      <c r="A514">
        <v>43356</v>
      </c>
      <c r="B514" t="s">
        <v>2504</v>
      </c>
      <c r="C514" t="s">
        <v>1671</v>
      </c>
      <c r="D514" t="s">
        <v>1672</v>
      </c>
      <c r="E514">
        <v>9000</v>
      </c>
      <c r="F514" t="s">
        <v>164</v>
      </c>
      <c r="G514" t="s">
        <v>1673</v>
      </c>
      <c r="H514" t="s">
        <v>465</v>
      </c>
      <c r="I514" t="s">
        <v>466</v>
      </c>
      <c r="J514" t="s">
        <v>467</v>
      </c>
      <c r="L514" s="36" t="str">
        <f t="shared" si="7"/>
        <v>GO! Middenschool Lyceum Gent, Kortrijksesteenweg 32, 9000 GENT</v>
      </c>
      <c r="M514" t="s">
        <v>378</v>
      </c>
    </row>
    <row r="515" spans="1:13" x14ac:dyDescent="0.3">
      <c r="A515">
        <v>43406</v>
      </c>
      <c r="B515" t="s">
        <v>2504</v>
      </c>
      <c r="C515" t="s">
        <v>1674</v>
      </c>
      <c r="D515" t="s">
        <v>1675</v>
      </c>
      <c r="E515">
        <v>9220</v>
      </c>
      <c r="F515" t="s">
        <v>173</v>
      </c>
      <c r="G515" t="s">
        <v>1676</v>
      </c>
      <c r="H515" t="s">
        <v>465</v>
      </c>
      <c r="I515" t="s">
        <v>466</v>
      </c>
      <c r="J515" t="s">
        <v>467</v>
      </c>
      <c r="L515" s="36" t="str">
        <f t="shared" ref="L515:L578" si="8">IF(A515="","",C515&amp;", "&amp;D515&amp;", "&amp;E515&amp;" "&amp;F515)</f>
        <v>GO! middenschool MIRA, Loystraat 70, 9220 HAMME</v>
      </c>
      <c r="M515" t="s">
        <v>378</v>
      </c>
    </row>
    <row r="516" spans="1:13" x14ac:dyDescent="0.3">
      <c r="A516">
        <v>43513</v>
      </c>
      <c r="B516" t="s">
        <v>2504</v>
      </c>
      <c r="C516" t="s">
        <v>1677</v>
      </c>
      <c r="D516" t="s">
        <v>1678</v>
      </c>
      <c r="E516">
        <v>9160</v>
      </c>
      <c r="F516" t="s">
        <v>169</v>
      </c>
      <c r="G516" t="s">
        <v>1679</v>
      </c>
      <c r="H516" t="s">
        <v>465</v>
      </c>
      <c r="I516" t="s">
        <v>466</v>
      </c>
      <c r="J516" t="s">
        <v>467</v>
      </c>
      <c r="L516" s="36" t="str">
        <f t="shared" si="8"/>
        <v>GO! technisch atheneum Lokeren, Azalealaan 21, 9160 LOKEREN</v>
      </c>
      <c r="M516" t="s">
        <v>378</v>
      </c>
    </row>
    <row r="517" spans="1:13" x14ac:dyDescent="0.3">
      <c r="A517">
        <v>43521</v>
      </c>
      <c r="B517" t="s">
        <v>2504</v>
      </c>
      <c r="C517" t="s">
        <v>1680</v>
      </c>
      <c r="D517" t="s">
        <v>1681</v>
      </c>
      <c r="E517">
        <v>9990</v>
      </c>
      <c r="F517" t="s">
        <v>202</v>
      </c>
      <c r="G517" t="s">
        <v>1682</v>
      </c>
      <c r="H517" t="s">
        <v>465</v>
      </c>
      <c r="I517" t="s">
        <v>466</v>
      </c>
      <c r="J517" t="s">
        <v>467</v>
      </c>
      <c r="L517" s="36" t="str">
        <f t="shared" si="8"/>
        <v>GO! middenschool Mevrouw Courtmans, Mevrouw Courtmanslaan 80, 9990 MALDEGEM</v>
      </c>
      <c r="M517" t="s">
        <v>378</v>
      </c>
    </row>
    <row r="518" spans="1:13" x14ac:dyDescent="0.3">
      <c r="A518">
        <v>43539</v>
      </c>
      <c r="B518" t="s">
        <v>2504</v>
      </c>
      <c r="C518" t="s">
        <v>1683</v>
      </c>
      <c r="D518" t="s">
        <v>1681</v>
      </c>
      <c r="E518">
        <v>9990</v>
      </c>
      <c r="F518" t="s">
        <v>202</v>
      </c>
      <c r="G518" t="s">
        <v>1682</v>
      </c>
      <c r="H518" t="s">
        <v>465</v>
      </c>
      <c r="I518" t="s">
        <v>466</v>
      </c>
      <c r="J518" t="s">
        <v>467</v>
      </c>
      <c r="L518" s="36" t="str">
        <f t="shared" si="8"/>
        <v>GO! atheneum Courtmanslaan Maldegem, Mevrouw Courtmanslaan 80, 9990 MALDEGEM</v>
      </c>
      <c r="M518" t="s">
        <v>378</v>
      </c>
    </row>
    <row r="519" spans="1:13" x14ac:dyDescent="0.3">
      <c r="A519">
        <v>43554</v>
      </c>
      <c r="B519" t="s">
        <v>2504</v>
      </c>
      <c r="C519" t="s">
        <v>1684</v>
      </c>
      <c r="D519" t="s">
        <v>1685</v>
      </c>
      <c r="E519">
        <v>9030</v>
      </c>
      <c r="F519" t="s">
        <v>200</v>
      </c>
      <c r="G519" t="s">
        <v>1686</v>
      </c>
      <c r="H519" t="s">
        <v>465</v>
      </c>
      <c r="I519" t="s">
        <v>466</v>
      </c>
      <c r="J519" t="s">
        <v>467</v>
      </c>
      <c r="L519" s="36" t="str">
        <f t="shared" si="8"/>
        <v>GO! atheneum Mariakerke, Amand Casier de ter Bekenlaan 26, 9030 MARIAKERKE</v>
      </c>
      <c r="M519" t="s">
        <v>378</v>
      </c>
    </row>
    <row r="520" spans="1:13" x14ac:dyDescent="0.3">
      <c r="A520">
        <v>43562</v>
      </c>
      <c r="B520" t="s">
        <v>2504</v>
      </c>
      <c r="C520" t="s">
        <v>1687</v>
      </c>
      <c r="D520" t="s">
        <v>1688</v>
      </c>
      <c r="E520">
        <v>9090</v>
      </c>
      <c r="F520" t="s">
        <v>344</v>
      </c>
      <c r="G520" t="s">
        <v>1689</v>
      </c>
      <c r="H520" t="s">
        <v>465</v>
      </c>
      <c r="I520" t="s">
        <v>466</v>
      </c>
      <c r="J520" t="s">
        <v>467</v>
      </c>
      <c r="L520" s="36" t="str">
        <f t="shared" si="8"/>
        <v>Tectura Tuinbouwschool Melle, Brusselsesteenweg 165, 9090 MELLE</v>
      </c>
      <c r="M520" t="s">
        <v>378</v>
      </c>
    </row>
    <row r="521" spans="1:13" x14ac:dyDescent="0.3">
      <c r="A521">
        <v>43588</v>
      </c>
      <c r="B521" t="s">
        <v>2504</v>
      </c>
      <c r="C521" t="s">
        <v>1690</v>
      </c>
      <c r="D521" t="s">
        <v>1691</v>
      </c>
      <c r="E521">
        <v>9180</v>
      </c>
      <c r="F521" t="s">
        <v>339</v>
      </c>
      <c r="G521" t="s">
        <v>1692</v>
      </c>
      <c r="H521" t="s">
        <v>465</v>
      </c>
      <c r="I521" t="s">
        <v>466</v>
      </c>
      <c r="J521" t="s">
        <v>467</v>
      </c>
      <c r="L521" s="36" t="str">
        <f t="shared" si="8"/>
        <v>GO! middenschool De Moerbei, Hospicestraat 16, 9180 MOERBEKE-WAAS</v>
      </c>
      <c r="M521" t="s">
        <v>378</v>
      </c>
    </row>
    <row r="522" spans="1:13" x14ac:dyDescent="0.3">
      <c r="A522">
        <v>43596</v>
      </c>
      <c r="B522" t="s">
        <v>2504</v>
      </c>
      <c r="C522" t="s">
        <v>1693</v>
      </c>
      <c r="D522" t="s">
        <v>1694</v>
      </c>
      <c r="E522">
        <v>9400</v>
      </c>
      <c r="F522" t="s">
        <v>184</v>
      </c>
      <c r="G522" t="s">
        <v>1695</v>
      </c>
      <c r="H522" t="s">
        <v>465</v>
      </c>
      <c r="I522" t="s">
        <v>466</v>
      </c>
      <c r="J522" t="s">
        <v>467</v>
      </c>
      <c r="L522" s="36" t="str">
        <f t="shared" si="8"/>
        <v>GO! atheneum Ninove, Dreefstraat 31, 9400 NINOVE</v>
      </c>
      <c r="M522" t="s">
        <v>378</v>
      </c>
    </row>
    <row r="523" spans="1:13" x14ac:dyDescent="0.3">
      <c r="A523">
        <v>43604</v>
      </c>
      <c r="B523" t="s">
        <v>2504</v>
      </c>
      <c r="C523" t="s">
        <v>1696</v>
      </c>
      <c r="D523" t="s">
        <v>1697</v>
      </c>
      <c r="E523">
        <v>9400</v>
      </c>
      <c r="F523" t="s">
        <v>184</v>
      </c>
      <c r="G523" t="s">
        <v>1698</v>
      </c>
      <c r="H523" t="s">
        <v>465</v>
      </c>
      <c r="I523" t="s">
        <v>466</v>
      </c>
      <c r="J523" t="s">
        <v>467</v>
      </c>
      <c r="L523" s="36" t="str">
        <f t="shared" si="8"/>
        <v>GO! middenschool Ninove, Astridlaan 33, 9400 NINOVE</v>
      </c>
      <c r="M523" t="s">
        <v>378</v>
      </c>
    </row>
    <row r="524" spans="1:13" x14ac:dyDescent="0.3">
      <c r="A524">
        <v>43729</v>
      </c>
      <c r="B524" t="s">
        <v>2504</v>
      </c>
      <c r="C524" t="s">
        <v>1699</v>
      </c>
      <c r="D524" t="s">
        <v>1700</v>
      </c>
      <c r="E524">
        <v>9100</v>
      </c>
      <c r="F524" t="s">
        <v>81</v>
      </c>
      <c r="G524" t="s">
        <v>1701</v>
      </c>
      <c r="H524" t="s">
        <v>465</v>
      </c>
      <c r="I524" t="s">
        <v>466</v>
      </c>
      <c r="J524" t="s">
        <v>467</v>
      </c>
      <c r="L524" s="36" t="str">
        <f t="shared" si="8"/>
        <v>Scholen Da Vinci, Parklaan 89, 9100 SINT-NIKLAAS</v>
      </c>
      <c r="M524" t="s">
        <v>378</v>
      </c>
    </row>
    <row r="525" spans="1:13" x14ac:dyDescent="0.3">
      <c r="A525">
        <v>43786</v>
      </c>
      <c r="B525" t="s">
        <v>2504</v>
      </c>
      <c r="C525" t="s">
        <v>1702</v>
      </c>
      <c r="D525" t="s">
        <v>1703</v>
      </c>
      <c r="E525">
        <v>9140</v>
      </c>
      <c r="F525" t="s">
        <v>80</v>
      </c>
      <c r="G525" t="s">
        <v>1704</v>
      </c>
      <c r="H525" t="s">
        <v>465</v>
      </c>
      <c r="I525" t="s">
        <v>466</v>
      </c>
      <c r="J525" t="s">
        <v>467</v>
      </c>
      <c r="L525" s="36" t="str">
        <f t="shared" si="8"/>
        <v>Terra, Theo De Deckerlaan 2, 9140 TEMSE</v>
      </c>
      <c r="M525" t="s">
        <v>378</v>
      </c>
    </row>
    <row r="526" spans="1:13" x14ac:dyDescent="0.3">
      <c r="A526">
        <v>43802</v>
      </c>
      <c r="B526" t="s">
        <v>2504</v>
      </c>
      <c r="C526" t="s">
        <v>1705</v>
      </c>
      <c r="D526" t="s">
        <v>174</v>
      </c>
      <c r="E526">
        <v>9230</v>
      </c>
      <c r="F526" t="s">
        <v>175</v>
      </c>
      <c r="G526" t="s">
        <v>1706</v>
      </c>
      <c r="H526" t="s">
        <v>465</v>
      </c>
      <c r="I526" t="s">
        <v>466</v>
      </c>
      <c r="J526" t="s">
        <v>467</v>
      </c>
      <c r="L526" s="36" t="str">
        <f t="shared" si="8"/>
        <v>GO! atheneum Campus Kompas Wetteren, Noordlaan 10, 9230 WETTEREN</v>
      </c>
      <c r="M526" t="s">
        <v>378</v>
      </c>
    </row>
    <row r="527" spans="1:13" x14ac:dyDescent="0.3">
      <c r="A527">
        <v>43836</v>
      </c>
      <c r="B527" t="s">
        <v>2504</v>
      </c>
      <c r="C527" t="s">
        <v>1707</v>
      </c>
      <c r="D527" t="s">
        <v>174</v>
      </c>
      <c r="E527">
        <v>9230</v>
      </c>
      <c r="F527" t="s">
        <v>175</v>
      </c>
      <c r="G527" t="s">
        <v>1708</v>
      </c>
      <c r="H527" t="s">
        <v>465</v>
      </c>
      <c r="I527" t="s">
        <v>466</v>
      </c>
      <c r="J527" t="s">
        <v>467</v>
      </c>
      <c r="L527" s="36" t="str">
        <f t="shared" si="8"/>
        <v>GO! middenschool Campus Kompas Wetteren, Noordlaan 10, 9230 WETTEREN</v>
      </c>
      <c r="M527" t="s">
        <v>378</v>
      </c>
    </row>
    <row r="528" spans="1:13" x14ac:dyDescent="0.3">
      <c r="A528">
        <v>43869</v>
      </c>
      <c r="B528" t="s">
        <v>2504</v>
      </c>
      <c r="C528" t="s">
        <v>2540</v>
      </c>
      <c r="D528" t="s">
        <v>1709</v>
      </c>
      <c r="E528">
        <v>9060</v>
      </c>
      <c r="F528" t="s">
        <v>167</v>
      </c>
      <c r="G528" t="s">
        <v>1710</v>
      </c>
      <c r="H528" t="s">
        <v>465</v>
      </c>
      <c r="I528" t="s">
        <v>466</v>
      </c>
      <c r="J528" t="s">
        <v>467</v>
      </c>
      <c r="L528" s="36" t="str">
        <f t="shared" si="8"/>
        <v>atheneum GO! Erasmus, Onteigeningsstraat 41_B, 9060 ZELZATE</v>
      </c>
      <c r="M528" t="s">
        <v>378</v>
      </c>
    </row>
    <row r="529" spans="1:13" x14ac:dyDescent="0.3">
      <c r="A529">
        <v>43885</v>
      </c>
      <c r="B529" t="s">
        <v>2504</v>
      </c>
      <c r="C529" t="s">
        <v>2541</v>
      </c>
      <c r="D529" t="s">
        <v>1711</v>
      </c>
      <c r="E529">
        <v>9060</v>
      </c>
      <c r="F529" t="s">
        <v>167</v>
      </c>
      <c r="G529" t="s">
        <v>1710</v>
      </c>
      <c r="H529" t="s">
        <v>465</v>
      </c>
      <c r="I529" t="s">
        <v>466</v>
      </c>
      <c r="J529" t="s">
        <v>467</v>
      </c>
      <c r="L529" s="36" t="str">
        <f t="shared" si="8"/>
        <v>middenschool GO! Erasmus, Onteigeningsstraat 41_D, 9060 ZELZATE</v>
      </c>
      <c r="M529" t="s">
        <v>378</v>
      </c>
    </row>
    <row r="530" spans="1:13" x14ac:dyDescent="0.3">
      <c r="A530">
        <v>43927</v>
      </c>
      <c r="B530" t="s">
        <v>2504</v>
      </c>
      <c r="C530" t="s">
        <v>1712</v>
      </c>
      <c r="D530" t="s">
        <v>192</v>
      </c>
      <c r="E530">
        <v>9660</v>
      </c>
      <c r="F530" t="s">
        <v>193</v>
      </c>
      <c r="G530" t="s">
        <v>1713</v>
      </c>
      <c r="H530" t="s">
        <v>465</v>
      </c>
      <c r="I530" t="s">
        <v>466</v>
      </c>
      <c r="J530" t="s">
        <v>467</v>
      </c>
      <c r="L530" s="36" t="str">
        <f t="shared" si="8"/>
        <v>GO! atheneum Brakel, Kasteelstraat 32, 9660 BRAKEL</v>
      </c>
      <c r="M530" t="s">
        <v>378</v>
      </c>
    </row>
    <row r="531" spans="1:13" x14ac:dyDescent="0.3">
      <c r="A531">
        <v>43968</v>
      </c>
      <c r="B531" t="s">
        <v>2504</v>
      </c>
      <c r="C531" t="s">
        <v>1714</v>
      </c>
      <c r="D531" t="s">
        <v>116</v>
      </c>
      <c r="E531">
        <v>3740</v>
      </c>
      <c r="F531" t="s">
        <v>117</v>
      </c>
      <c r="G531" t="s">
        <v>1715</v>
      </c>
      <c r="H531" t="s">
        <v>414</v>
      </c>
      <c r="I531" t="s">
        <v>415</v>
      </c>
      <c r="J531" t="s">
        <v>416</v>
      </c>
      <c r="L531" s="36" t="str">
        <f t="shared" si="8"/>
        <v>GO! Atheneum Martinus Bilzen, Sint Martinusstraat 3, 3740 BILZEN</v>
      </c>
      <c r="M531" t="s">
        <v>378</v>
      </c>
    </row>
    <row r="532" spans="1:13" x14ac:dyDescent="0.3">
      <c r="A532">
        <v>43992</v>
      </c>
      <c r="B532" t="s">
        <v>2504</v>
      </c>
      <c r="C532" t="s">
        <v>1716</v>
      </c>
      <c r="D532" t="s">
        <v>1717</v>
      </c>
      <c r="E532">
        <v>3960</v>
      </c>
      <c r="F532" t="s">
        <v>113</v>
      </c>
      <c r="G532" t="s">
        <v>1718</v>
      </c>
      <c r="H532" t="s">
        <v>414</v>
      </c>
      <c r="I532" t="s">
        <v>415</v>
      </c>
      <c r="J532" t="s">
        <v>416</v>
      </c>
      <c r="L532" s="36" t="str">
        <f t="shared" si="8"/>
        <v>GO! Atheneum Bree, Millenstraat 14, 3960 BREE</v>
      </c>
      <c r="M532" t="s">
        <v>378</v>
      </c>
    </row>
    <row r="533" spans="1:13" x14ac:dyDescent="0.3">
      <c r="A533">
        <v>44016</v>
      </c>
      <c r="B533" t="s">
        <v>2504</v>
      </c>
      <c r="C533" t="s">
        <v>1719</v>
      </c>
      <c r="D533" t="s">
        <v>1720</v>
      </c>
      <c r="E533">
        <v>3630</v>
      </c>
      <c r="F533" t="s">
        <v>110</v>
      </c>
      <c r="G533" t="s">
        <v>1721</v>
      </c>
      <c r="H533" t="s">
        <v>414</v>
      </c>
      <c r="I533" t="s">
        <v>415</v>
      </c>
      <c r="J533" t="s">
        <v>416</v>
      </c>
      <c r="L533" s="36" t="str">
        <f t="shared" si="8"/>
        <v>GO! Nikola Tesla middenschool, Daalstraat 4, 3630 MAASMECHELEN</v>
      </c>
      <c r="M533" t="s">
        <v>378</v>
      </c>
    </row>
    <row r="534" spans="1:13" x14ac:dyDescent="0.3">
      <c r="A534">
        <v>44041</v>
      </c>
      <c r="B534" t="s">
        <v>2504</v>
      </c>
      <c r="C534" t="s">
        <v>1722</v>
      </c>
      <c r="D534" t="s">
        <v>1723</v>
      </c>
      <c r="E534">
        <v>3600</v>
      </c>
      <c r="F534" t="s">
        <v>109</v>
      </c>
      <c r="G534" t="s">
        <v>1724</v>
      </c>
      <c r="H534" t="s">
        <v>414</v>
      </c>
      <c r="I534" t="s">
        <v>415</v>
      </c>
      <c r="J534" t="s">
        <v>416</v>
      </c>
      <c r="L534" s="36" t="str">
        <f t="shared" si="8"/>
        <v>GO! campus Genk Middenschool, Mosselerlaan 62, 3600 GENK</v>
      </c>
      <c r="M534" t="s">
        <v>378</v>
      </c>
    </row>
    <row r="535" spans="1:13" x14ac:dyDescent="0.3">
      <c r="A535">
        <v>44057</v>
      </c>
      <c r="B535" t="s">
        <v>2504</v>
      </c>
      <c r="C535" t="s">
        <v>1725</v>
      </c>
      <c r="D535" t="s">
        <v>1726</v>
      </c>
      <c r="E535">
        <v>3600</v>
      </c>
      <c r="F535" t="s">
        <v>109</v>
      </c>
      <c r="G535" t="s">
        <v>1727</v>
      </c>
      <c r="H535" t="s">
        <v>414</v>
      </c>
      <c r="I535" t="s">
        <v>415</v>
      </c>
      <c r="J535" t="s">
        <v>416</v>
      </c>
      <c r="L535" s="36" t="str">
        <f t="shared" si="8"/>
        <v>GO! Campus Genk ALTEA, Sint-Lodewijkstraat 26, 3600 GENK</v>
      </c>
      <c r="M535" t="s">
        <v>378</v>
      </c>
    </row>
    <row r="536" spans="1:13" x14ac:dyDescent="0.3">
      <c r="A536">
        <v>44073</v>
      </c>
      <c r="B536" t="s">
        <v>2504</v>
      </c>
      <c r="C536" t="s">
        <v>1728</v>
      </c>
      <c r="D536" t="s">
        <v>1729</v>
      </c>
      <c r="E536">
        <v>3600</v>
      </c>
      <c r="F536" t="s">
        <v>109</v>
      </c>
      <c r="G536" t="s">
        <v>1730</v>
      </c>
      <c r="H536" t="s">
        <v>414</v>
      </c>
      <c r="I536" t="s">
        <v>415</v>
      </c>
      <c r="J536" t="s">
        <v>416</v>
      </c>
      <c r="L536" s="36" t="str">
        <f t="shared" si="8"/>
        <v>GO! campus Genk Techn Atheneum De Wijzer, Mosselerlaan 94, 3600 GENK</v>
      </c>
      <c r="M536" t="s">
        <v>378</v>
      </c>
    </row>
    <row r="537" spans="1:13" x14ac:dyDescent="0.3">
      <c r="A537">
        <v>44081</v>
      </c>
      <c r="B537" t="s">
        <v>2504</v>
      </c>
      <c r="C537" t="s">
        <v>1731</v>
      </c>
      <c r="D537" t="s">
        <v>1732</v>
      </c>
      <c r="E537">
        <v>3500</v>
      </c>
      <c r="F537" t="s">
        <v>100</v>
      </c>
      <c r="G537" t="s">
        <v>1733</v>
      </c>
      <c r="H537" t="s">
        <v>414</v>
      </c>
      <c r="I537" t="s">
        <v>415</v>
      </c>
      <c r="J537" t="s">
        <v>416</v>
      </c>
      <c r="L537" s="36" t="str">
        <f t="shared" si="8"/>
        <v>GO! Next het atheneum, Capucienenstraat 28, 3500 HASSELT</v>
      </c>
      <c r="M537" t="s">
        <v>378</v>
      </c>
    </row>
    <row r="538" spans="1:13" x14ac:dyDescent="0.3">
      <c r="A538">
        <v>44107</v>
      </c>
      <c r="B538" t="s">
        <v>2504</v>
      </c>
      <c r="C538" t="s">
        <v>1734</v>
      </c>
      <c r="D538" t="s">
        <v>1735</v>
      </c>
      <c r="E538">
        <v>3500</v>
      </c>
      <c r="F538" t="s">
        <v>100</v>
      </c>
      <c r="G538" t="s">
        <v>1736</v>
      </c>
      <c r="H538" t="s">
        <v>414</v>
      </c>
      <c r="I538" t="s">
        <v>415</v>
      </c>
      <c r="J538" t="s">
        <v>416</v>
      </c>
      <c r="L538" s="36" t="str">
        <f t="shared" si="8"/>
        <v>GO! Next sportschool 1ste graad, Elfde-Liniestraat 14, 3500 HASSELT</v>
      </c>
      <c r="M538" t="s">
        <v>378</v>
      </c>
    </row>
    <row r="539" spans="1:13" x14ac:dyDescent="0.3">
      <c r="A539">
        <v>44123</v>
      </c>
      <c r="B539" t="s">
        <v>2504</v>
      </c>
      <c r="C539" t="s">
        <v>1737</v>
      </c>
      <c r="D539" t="s">
        <v>1738</v>
      </c>
      <c r="E539">
        <v>3500</v>
      </c>
      <c r="F539" t="s">
        <v>100</v>
      </c>
      <c r="G539" t="s">
        <v>1739</v>
      </c>
      <c r="H539" t="s">
        <v>414</v>
      </c>
      <c r="I539" t="s">
        <v>415</v>
      </c>
      <c r="J539" t="s">
        <v>416</v>
      </c>
      <c r="L539" s="36" t="str">
        <f t="shared" si="8"/>
        <v>GO! Next Level X, Vildersstraat 28, 3500 HASSELT</v>
      </c>
      <c r="M539" t="s">
        <v>378</v>
      </c>
    </row>
    <row r="540" spans="1:13" x14ac:dyDescent="0.3">
      <c r="A540">
        <v>44156</v>
      </c>
      <c r="B540" t="s">
        <v>2504</v>
      </c>
      <c r="C540" t="s">
        <v>1737</v>
      </c>
      <c r="D540" t="s">
        <v>1740</v>
      </c>
      <c r="E540">
        <v>3500</v>
      </c>
      <c r="F540" t="s">
        <v>100</v>
      </c>
      <c r="G540" t="s">
        <v>1739</v>
      </c>
      <c r="H540" t="s">
        <v>414</v>
      </c>
      <c r="I540" t="s">
        <v>415</v>
      </c>
      <c r="J540" t="s">
        <v>416</v>
      </c>
      <c r="L540" s="36" t="str">
        <f t="shared" si="8"/>
        <v>GO! Next Level X, Vildersstraat 3, 3500 HASSELT</v>
      </c>
      <c r="M540" t="s">
        <v>378</v>
      </c>
    </row>
    <row r="541" spans="1:13" x14ac:dyDescent="0.3">
      <c r="A541">
        <v>44172</v>
      </c>
      <c r="B541" t="s">
        <v>2504</v>
      </c>
      <c r="C541" t="s">
        <v>1741</v>
      </c>
      <c r="D541" t="s">
        <v>1735</v>
      </c>
      <c r="E541">
        <v>3500</v>
      </c>
      <c r="F541" t="s">
        <v>100</v>
      </c>
      <c r="G541" t="s">
        <v>1742</v>
      </c>
      <c r="H541" t="s">
        <v>414</v>
      </c>
      <c r="I541" t="s">
        <v>415</v>
      </c>
      <c r="J541" t="s">
        <v>416</v>
      </c>
      <c r="L541" s="36" t="str">
        <f t="shared" si="8"/>
        <v>GO! Next sportschool 2de en 3de graad, Elfde-Liniestraat 14, 3500 HASSELT</v>
      </c>
      <c r="M541" t="s">
        <v>378</v>
      </c>
    </row>
    <row r="542" spans="1:13" x14ac:dyDescent="0.3">
      <c r="A542">
        <v>44181</v>
      </c>
      <c r="B542" t="s">
        <v>2504</v>
      </c>
      <c r="C542" t="s">
        <v>1743</v>
      </c>
      <c r="D542" t="s">
        <v>1744</v>
      </c>
      <c r="E542">
        <v>3540</v>
      </c>
      <c r="F542" t="s">
        <v>120</v>
      </c>
      <c r="G542" t="s">
        <v>1745</v>
      </c>
      <c r="H542" t="s">
        <v>414</v>
      </c>
      <c r="I542" t="s">
        <v>415</v>
      </c>
      <c r="J542" t="s">
        <v>416</v>
      </c>
      <c r="L542" s="36" t="str">
        <f t="shared" si="8"/>
        <v>GO! Next van Veldeke - Herx, Dokter Vanweddingenlaan 10, 3540 HERK-DE-STAD</v>
      </c>
      <c r="M542" t="s">
        <v>378</v>
      </c>
    </row>
    <row r="543" spans="1:13" x14ac:dyDescent="0.3">
      <c r="A543">
        <v>44263</v>
      </c>
      <c r="B543" t="s">
        <v>2504</v>
      </c>
      <c r="C543" t="s">
        <v>2542</v>
      </c>
      <c r="D543" t="s">
        <v>377</v>
      </c>
      <c r="E543">
        <v>3620</v>
      </c>
      <c r="F543" t="s">
        <v>311</v>
      </c>
      <c r="G543" t="s">
        <v>1746</v>
      </c>
      <c r="H543" t="s">
        <v>414</v>
      </c>
      <c r="I543" t="s">
        <v>415</v>
      </c>
      <c r="J543" t="s">
        <v>416</v>
      </c>
      <c r="L543" s="36" t="str">
        <f t="shared" si="8"/>
        <v>GO! Atheneum Alicebourg Lanaken, Koning Albertlaan 58, 3620 LANAKEN</v>
      </c>
      <c r="M543" t="s">
        <v>378</v>
      </c>
    </row>
    <row r="544" spans="1:13" x14ac:dyDescent="0.3">
      <c r="A544">
        <v>44289</v>
      </c>
      <c r="B544" t="s">
        <v>2504</v>
      </c>
      <c r="C544" t="s">
        <v>1747</v>
      </c>
      <c r="D544" t="s">
        <v>122</v>
      </c>
      <c r="E544">
        <v>3970</v>
      </c>
      <c r="F544" t="s">
        <v>123</v>
      </c>
      <c r="G544" t="s">
        <v>124</v>
      </c>
      <c r="H544" t="s">
        <v>414</v>
      </c>
      <c r="I544" t="s">
        <v>415</v>
      </c>
      <c r="J544" t="s">
        <v>416</v>
      </c>
      <c r="L544" s="36" t="str">
        <f t="shared" si="8"/>
        <v>Campus FLX, Atheneumstraat 2, 3970 LEOPOLDSBURG</v>
      </c>
      <c r="M544" t="s">
        <v>378</v>
      </c>
    </row>
    <row r="545" spans="1:13" x14ac:dyDescent="0.3">
      <c r="A545">
        <v>44297</v>
      </c>
      <c r="B545" t="s">
        <v>2504</v>
      </c>
      <c r="C545" t="s">
        <v>1748</v>
      </c>
      <c r="D545" t="s">
        <v>122</v>
      </c>
      <c r="E545">
        <v>3970</v>
      </c>
      <c r="F545" t="s">
        <v>123</v>
      </c>
      <c r="G545" t="s">
        <v>124</v>
      </c>
      <c r="H545" t="s">
        <v>414</v>
      </c>
      <c r="I545" t="s">
        <v>415</v>
      </c>
      <c r="J545" t="s">
        <v>416</v>
      </c>
      <c r="L545" s="36" t="str">
        <f t="shared" si="8"/>
        <v>Campus FLX middenschool, Atheneumstraat 2, 3970 LEOPOLDSBURG</v>
      </c>
      <c r="M545" t="s">
        <v>378</v>
      </c>
    </row>
    <row r="546" spans="1:13" x14ac:dyDescent="0.3">
      <c r="A546">
        <v>44313</v>
      </c>
      <c r="B546" t="s">
        <v>2504</v>
      </c>
      <c r="C546" t="s">
        <v>1749</v>
      </c>
      <c r="D546" t="s">
        <v>372</v>
      </c>
      <c r="E546">
        <v>3920</v>
      </c>
      <c r="F546" t="s">
        <v>205</v>
      </c>
      <c r="G546" t="s">
        <v>1750</v>
      </c>
      <c r="H546" t="s">
        <v>414</v>
      </c>
      <c r="I546" t="s">
        <v>415</v>
      </c>
      <c r="J546" t="s">
        <v>416</v>
      </c>
      <c r="L546" s="36" t="str">
        <f t="shared" si="8"/>
        <v>X plus Lommel, Mudakkers 25, 3920 LOMMEL</v>
      </c>
      <c r="M546" t="s">
        <v>378</v>
      </c>
    </row>
    <row r="547" spans="1:13" x14ac:dyDescent="0.3">
      <c r="A547">
        <v>44321</v>
      </c>
      <c r="B547" t="s">
        <v>2504</v>
      </c>
      <c r="C547" t="s">
        <v>1751</v>
      </c>
      <c r="D547" t="s">
        <v>372</v>
      </c>
      <c r="E547">
        <v>3920</v>
      </c>
      <c r="F547" t="s">
        <v>205</v>
      </c>
      <c r="G547" t="s">
        <v>1750</v>
      </c>
      <c r="H547" t="s">
        <v>414</v>
      </c>
      <c r="I547" t="s">
        <v>415</v>
      </c>
      <c r="J547" t="s">
        <v>416</v>
      </c>
      <c r="L547" s="36" t="str">
        <f t="shared" si="8"/>
        <v>X plus, Mudakkers 25, 3920 LOMMEL</v>
      </c>
      <c r="M547" t="s">
        <v>378</v>
      </c>
    </row>
    <row r="548" spans="1:13" x14ac:dyDescent="0.3">
      <c r="A548">
        <v>44347</v>
      </c>
      <c r="B548" t="s">
        <v>2504</v>
      </c>
      <c r="C548" t="s">
        <v>1752</v>
      </c>
      <c r="D548" t="s">
        <v>1753</v>
      </c>
      <c r="E548">
        <v>3680</v>
      </c>
      <c r="F548" t="s">
        <v>112</v>
      </c>
      <c r="G548" t="s">
        <v>1754</v>
      </c>
      <c r="H548" t="s">
        <v>414</v>
      </c>
      <c r="I548" t="s">
        <v>415</v>
      </c>
      <c r="J548" t="s">
        <v>416</v>
      </c>
      <c r="L548" s="36" t="str">
        <f t="shared" si="8"/>
        <v>GO! Atheneum Campus Van Eyck Maaseik, Burgemeester Philipslaan 19_A, 3680 MAASEIK</v>
      </c>
      <c r="M548" t="s">
        <v>378</v>
      </c>
    </row>
    <row r="549" spans="1:13" x14ac:dyDescent="0.3">
      <c r="A549">
        <v>44362</v>
      </c>
      <c r="B549" t="s">
        <v>2504</v>
      </c>
      <c r="C549" t="s">
        <v>1755</v>
      </c>
      <c r="D549" t="s">
        <v>1756</v>
      </c>
      <c r="E549">
        <v>3680</v>
      </c>
      <c r="F549" t="s">
        <v>112</v>
      </c>
      <c r="G549" t="s">
        <v>1757</v>
      </c>
      <c r="H549" t="s">
        <v>414</v>
      </c>
      <c r="I549" t="s">
        <v>415</v>
      </c>
      <c r="J549" t="s">
        <v>416</v>
      </c>
      <c r="L549" s="36" t="str">
        <f t="shared" si="8"/>
        <v>GO! Technisch Atheneum Campus Van Eyck, Burgemeester Philipslaan 19_B, 3680 MAASEIK</v>
      </c>
      <c r="M549" t="s">
        <v>378</v>
      </c>
    </row>
    <row r="550" spans="1:13" x14ac:dyDescent="0.3">
      <c r="A550">
        <v>44371</v>
      </c>
      <c r="B550" t="s">
        <v>2504</v>
      </c>
      <c r="C550" t="s">
        <v>1758</v>
      </c>
      <c r="D550" t="s">
        <v>1759</v>
      </c>
      <c r="E550">
        <v>3680</v>
      </c>
      <c r="F550" t="s">
        <v>112</v>
      </c>
      <c r="G550" t="s">
        <v>1760</v>
      </c>
      <c r="H550" t="s">
        <v>414</v>
      </c>
      <c r="I550" t="s">
        <v>415</v>
      </c>
      <c r="J550" t="s">
        <v>416</v>
      </c>
      <c r="L550" s="36" t="str">
        <f t="shared" si="8"/>
        <v>GO! Middenschool Campus Van Eyck Maaseik, Burgemeester Philipslaan 20, 3680 MAASEIK</v>
      </c>
      <c r="M550" t="s">
        <v>378</v>
      </c>
    </row>
    <row r="551" spans="1:13" x14ac:dyDescent="0.3">
      <c r="A551">
        <v>44388</v>
      </c>
      <c r="B551" t="s">
        <v>2504</v>
      </c>
      <c r="C551" t="s">
        <v>1761</v>
      </c>
      <c r="D551" t="s">
        <v>268</v>
      </c>
      <c r="E551">
        <v>3630</v>
      </c>
      <c r="F551" t="s">
        <v>110</v>
      </c>
      <c r="G551" t="s">
        <v>1762</v>
      </c>
      <c r="H551" t="s">
        <v>414</v>
      </c>
      <c r="I551" t="s">
        <v>415</v>
      </c>
      <c r="J551" t="s">
        <v>416</v>
      </c>
      <c r="L551" s="36" t="str">
        <f t="shared" si="8"/>
        <v>GO! Maxwell, Onderwijsstraat 19, 3630 MAASMECHELEN</v>
      </c>
      <c r="M551" t="s">
        <v>378</v>
      </c>
    </row>
    <row r="552" spans="1:13" x14ac:dyDescent="0.3">
      <c r="A552">
        <v>44412</v>
      </c>
      <c r="B552" t="s">
        <v>2504</v>
      </c>
      <c r="C552" t="s">
        <v>1763</v>
      </c>
      <c r="D552" t="s">
        <v>105</v>
      </c>
      <c r="E552">
        <v>3900</v>
      </c>
      <c r="F552" t="s">
        <v>103</v>
      </c>
      <c r="G552" t="s">
        <v>106</v>
      </c>
      <c r="H552" t="s">
        <v>414</v>
      </c>
      <c r="I552" t="s">
        <v>415</v>
      </c>
      <c r="J552" t="s">
        <v>416</v>
      </c>
      <c r="L552" s="36" t="str">
        <f t="shared" si="8"/>
        <v>GO! atheneum VOX Pelt, Leopoldlaan 45, 3900 PELT</v>
      </c>
      <c r="M552" t="s">
        <v>378</v>
      </c>
    </row>
    <row r="553" spans="1:13" x14ac:dyDescent="0.3">
      <c r="A553">
        <v>44438</v>
      </c>
      <c r="B553" t="s">
        <v>2504</v>
      </c>
      <c r="C553" t="s">
        <v>1764</v>
      </c>
      <c r="D553" t="s">
        <v>105</v>
      </c>
      <c r="E553">
        <v>3900</v>
      </c>
      <c r="F553" t="s">
        <v>103</v>
      </c>
      <c r="G553" t="s">
        <v>106</v>
      </c>
      <c r="H553" t="s">
        <v>414</v>
      </c>
      <c r="I553" t="s">
        <v>415</v>
      </c>
      <c r="J553" t="s">
        <v>416</v>
      </c>
      <c r="L553" s="36" t="str">
        <f t="shared" si="8"/>
        <v>GO! Tienerschool VOX Pelt, Leopoldlaan 45, 3900 PELT</v>
      </c>
      <c r="M553" t="s">
        <v>378</v>
      </c>
    </row>
    <row r="554" spans="1:13" x14ac:dyDescent="0.3">
      <c r="A554">
        <v>44446</v>
      </c>
      <c r="B554" t="s">
        <v>2504</v>
      </c>
      <c r="C554" t="s">
        <v>2543</v>
      </c>
      <c r="D554" t="s">
        <v>119</v>
      </c>
      <c r="E554">
        <v>3800</v>
      </c>
      <c r="F554" t="s">
        <v>118</v>
      </c>
      <c r="G554" t="s">
        <v>1765</v>
      </c>
      <c r="H554" t="s">
        <v>414</v>
      </c>
      <c r="I554" t="s">
        <v>415</v>
      </c>
      <c r="J554" t="s">
        <v>416</v>
      </c>
      <c r="L554" s="36" t="str">
        <f t="shared" si="8"/>
        <v>GO! Methodeschool het Kompas St-Truiden, Tichelrijlaan 1, 3800 SINT-TRUIDEN</v>
      </c>
      <c r="M554" t="s">
        <v>378</v>
      </c>
    </row>
    <row r="555" spans="1:13" x14ac:dyDescent="0.3">
      <c r="A555">
        <v>44453</v>
      </c>
      <c r="B555" t="s">
        <v>2504</v>
      </c>
      <c r="C555" t="s">
        <v>2544</v>
      </c>
      <c r="D555" t="s">
        <v>114</v>
      </c>
      <c r="E555">
        <v>3700</v>
      </c>
      <c r="F555" t="s">
        <v>115</v>
      </c>
      <c r="G555" t="s">
        <v>1766</v>
      </c>
      <c r="H555" t="s">
        <v>414</v>
      </c>
      <c r="I555" t="s">
        <v>415</v>
      </c>
      <c r="J555" t="s">
        <v>416</v>
      </c>
      <c r="L555" s="36" t="str">
        <f t="shared" si="8"/>
        <v>GO! Ath. Tungrorum campus Ambiorix 1e gr, Moerenstraat 4, 3700 TONGEREN</v>
      </c>
      <c r="M555" t="s">
        <v>378</v>
      </c>
    </row>
    <row r="556" spans="1:13" x14ac:dyDescent="0.3">
      <c r="A556">
        <v>44487</v>
      </c>
      <c r="B556" t="s">
        <v>2504</v>
      </c>
      <c r="C556" t="s">
        <v>2545</v>
      </c>
      <c r="D556" t="s">
        <v>1767</v>
      </c>
      <c r="E556">
        <v>3800</v>
      </c>
      <c r="F556" t="s">
        <v>118</v>
      </c>
      <c r="G556" t="s">
        <v>1768</v>
      </c>
      <c r="H556" t="s">
        <v>414</v>
      </c>
      <c r="I556" t="s">
        <v>415</v>
      </c>
      <c r="J556" t="s">
        <v>416</v>
      </c>
      <c r="L556" s="36" t="str">
        <f t="shared" si="8"/>
        <v>GO!Ath.St-Truiden campus Speelhof 2-3egr, Speelhoflaan 9, 3800 SINT-TRUIDEN</v>
      </c>
      <c r="M556" t="s">
        <v>378</v>
      </c>
    </row>
    <row r="557" spans="1:13" x14ac:dyDescent="0.3">
      <c r="A557">
        <v>44495</v>
      </c>
      <c r="B557" t="s">
        <v>2504</v>
      </c>
      <c r="C557" t="s">
        <v>2546</v>
      </c>
      <c r="D557" t="s">
        <v>376</v>
      </c>
      <c r="E557">
        <v>3840</v>
      </c>
      <c r="F557" t="s">
        <v>314</v>
      </c>
      <c r="G557" t="s">
        <v>1769</v>
      </c>
      <c r="H557" t="s">
        <v>414</v>
      </c>
      <c r="I557" t="s">
        <v>415</v>
      </c>
      <c r="J557" t="s">
        <v>416</v>
      </c>
      <c r="L557" s="36" t="str">
        <f t="shared" si="8"/>
        <v>GO! Atheneum Borgloon 1ste graad SO, Stationsstraat 32, 3840 BORGLOON</v>
      </c>
      <c r="M557" t="s">
        <v>378</v>
      </c>
    </row>
    <row r="558" spans="1:13" x14ac:dyDescent="0.3">
      <c r="A558">
        <v>44537</v>
      </c>
      <c r="B558" t="s">
        <v>2504</v>
      </c>
      <c r="C558" t="s">
        <v>2547</v>
      </c>
      <c r="D558" t="s">
        <v>376</v>
      </c>
      <c r="E558">
        <v>3840</v>
      </c>
      <c r="F558" t="s">
        <v>314</v>
      </c>
      <c r="G558" t="s">
        <v>1769</v>
      </c>
      <c r="H558" t="s">
        <v>414</v>
      </c>
      <c r="I558" t="s">
        <v>415</v>
      </c>
      <c r="J558" t="s">
        <v>416</v>
      </c>
      <c r="L558" s="36" t="str">
        <f t="shared" si="8"/>
        <v>GO! Atheneum Borgloon 2de-3de graad SO, Stationsstraat 32, 3840 BORGLOON</v>
      </c>
      <c r="M558" t="s">
        <v>378</v>
      </c>
    </row>
    <row r="559" spans="1:13" x14ac:dyDescent="0.3">
      <c r="A559">
        <v>44552</v>
      </c>
      <c r="B559" t="s">
        <v>2504</v>
      </c>
      <c r="C559" t="s">
        <v>2548</v>
      </c>
      <c r="D559" t="s">
        <v>1770</v>
      </c>
      <c r="E559">
        <v>3700</v>
      </c>
      <c r="F559" t="s">
        <v>115</v>
      </c>
      <c r="G559" t="s">
        <v>1771</v>
      </c>
      <c r="H559" t="s">
        <v>414</v>
      </c>
      <c r="I559" t="s">
        <v>415</v>
      </c>
      <c r="J559" t="s">
        <v>416</v>
      </c>
      <c r="L559" s="36" t="str">
        <f t="shared" si="8"/>
        <v>GO!Ath. Tungrorum campus Plinius 2e-3egr, Keversstraat 26, 3700 TONGEREN</v>
      </c>
      <c r="M559" t="s">
        <v>378</v>
      </c>
    </row>
    <row r="560" spans="1:13" x14ac:dyDescent="0.3">
      <c r="A560">
        <v>44669</v>
      </c>
      <c r="B560" t="s">
        <v>2504</v>
      </c>
      <c r="C560" t="s">
        <v>1772</v>
      </c>
      <c r="D560" t="s">
        <v>163</v>
      </c>
      <c r="E560">
        <v>9000</v>
      </c>
      <c r="F560" t="s">
        <v>164</v>
      </c>
      <c r="G560" t="s">
        <v>1773</v>
      </c>
      <c r="H560" t="s">
        <v>465</v>
      </c>
      <c r="I560" t="s">
        <v>466</v>
      </c>
      <c r="J560" t="s">
        <v>467</v>
      </c>
      <c r="L560" s="36" t="str">
        <f t="shared" si="8"/>
        <v>GO! middenschool Voskenslaan, Voskenslaan 60, 9000 GENT</v>
      </c>
      <c r="M560" t="s">
        <v>378</v>
      </c>
    </row>
    <row r="561" spans="1:13" x14ac:dyDescent="0.3">
      <c r="A561">
        <v>44727</v>
      </c>
      <c r="B561" t="s">
        <v>2504</v>
      </c>
      <c r="C561" t="s">
        <v>2549</v>
      </c>
      <c r="D561" t="s">
        <v>226</v>
      </c>
      <c r="E561">
        <v>1800</v>
      </c>
      <c r="F561" t="s">
        <v>39</v>
      </c>
      <c r="G561" t="s">
        <v>835</v>
      </c>
      <c r="H561" t="s">
        <v>659</v>
      </c>
      <c r="I561" t="s">
        <v>660</v>
      </c>
      <c r="J561" t="s">
        <v>661</v>
      </c>
      <c r="L561" s="36" t="str">
        <f t="shared" si="8"/>
        <v>Virgo Plus EG, Rooseveltlaan (Franklin) 98, 1800 VILVOORDE</v>
      </c>
      <c r="M561" t="s">
        <v>378</v>
      </c>
    </row>
    <row r="562" spans="1:13" x14ac:dyDescent="0.3">
      <c r="A562">
        <v>46391</v>
      </c>
      <c r="B562" t="s">
        <v>2504</v>
      </c>
      <c r="C562" t="s">
        <v>1774</v>
      </c>
      <c r="D562" t="s">
        <v>1775</v>
      </c>
      <c r="E562">
        <v>2900</v>
      </c>
      <c r="F562" t="s">
        <v>52</v>
      </c>
      <c r="G562" t="s">
        <v>1776</v>
      </c>
      <c r="H562" t="s">
        <v>414</v>
      </c>
      <c r="I562" t="s">
        <v>415</v>
      </c>
      <c r="J562" t="s">
        <v>416</v>
      </c>
      <c r="L562" s="36" t="str">
        <f t="shared" si="8"/>
        <v>GO! atheneum Schoten, Emiel Blangenoisstraat 2, 2900 SCHOTEN</v>
      </c>
      <c r="M562" t="s">
        <v>378</v>
      </c>
    </row>
    <row r="563" spans="1:13" x14ac:dyDescent="0.3">
      <c r="A563">
        <v>46409</v>
      </c>
      <c r="B563" t="s">
        <v>2504</v>
      </c>
      <c r="C563" t="s">
        <v>1777</v>
      </c>
      <c r="D563" t="s">
        <v>97</v>
      </c>
      <c r="E563">
        <v>3290</v>
      </c>
      <c r="F563" t="s">
        <v>96</v>
      </c>
      <c r="G563" t="s">
        <v>1485</v>
      </c>
      <c r="H563" t="s">
        <v>659</v>
      </c>
      <c r="I563" t="s">
        <v>660</v>
      </c>
      <c r="J563" t="s">
        <v>661</v>
      </c>
      <c r="L563" s="36" t="str">
        <f t="shared" si="8"/>
        <v>GO! De Prins Diest Weerstandsplein, Weerstandsplein 1, 3290 DIEST</v>
      </c>
      <c r="M563" t="s">
        <v>378</v>
      </c>
    </row>
    <row r="564" spans="1:13" x14ac:dyDescent="0.3">
      <c r="A564">
        <v>46813</v>
      </c>
      <c r="B564" t="s">
        <v>2504</v>
      </c>
      <c r="C564" t="s">
        <v>1778</v>
      </c>
      <c r="D564" t="s">
        <v>2550</v>
      </c>
      <c r="E564">
        <v>2050</v>
      </c>
      <c r="F564" t="s">
        <v>46</v>
      </c>
      <c r="G564" t="s">
        <v>1779</v>
      </c>
      <c r="H564" t="s">
        <v>414</v>
      </c>
      <c r="I564" t="s">
        <v>415</v>
      </c>
      <c r="J564" t="s">
        <v>416</v>
      </c>
      <c r="L564" s="36" t="str">
        <f t="shared" si="8"/>
        <v>Sint-Annacollege -Middenschool, Halewijnlaan 88, 2050 ANTWERPEN</v>
      </c>
      <c r="M564" t="s">
        <v>378</v>
      </c>
    </row>
    <row r="565" spans="1:13" x14ac:dyDescent="0.3">
      <c r="A565">
        <v>46821</v>
      </c>
      <c r="B565" t="s">
        <v>2504</v>
      </c>
      <c r="C565" t="s">
        <v>1780</v>
      </c>
      <c r="D565" t="s">
        <v>240</v>
      </c>
      <c r="E565">
        <v>2018</v>
      </c>
      <c r="F565" t="s">
        <v>46</v>
      </c>
      <c r="G565" t="s">
        <v>241</v>
      </c>
      <c r="H565" t="s">
        <v>414</v>
      </c>
      <c r="I565" t="s">
        <v>415</v>
      </c>
      <c r="J565" t="s">
        <v>416</v>
      </c>
      <c r="L565" s="36" t="str">
        <f t="shared" si="8"/>
        <v>Vrije Israelitische school Sec.On. Yavne, Lamorinièrestraat 150, 2018 ANTWERPEN</v>
      </c>
      <c r="M565" t="s">
        <v>378</v>
      </c>
    </row>
    <row r="566" spans="1:13" x14ac:dyDescent="0.3">
      <c r="A566">
        <v>46854</v>
      </c>
      <c r="B566" t="s">
        <v>2504</v>
      </c>
      <c r="C566" t="s">
        <v>1781</v>
      </c>
      <c r="D566" t="s">
        <v>950</v>
      </c>
      <c r="E566">
        <v>8870</v>
      </c>
      <c r="F566" t="s">
        <v>153</v>
      </c>
      <c r="G566" t="s">
        <v>951</v>
      </c>
      <c r="H566" t="s">
        <v>866</v>
      </c>
      <c r="I566" t="s">
        <v>2520</v>
      </c>
      <c r="J566" t="s">
        <v>867</v>
      </c>
      <c r="L566" s="36" t="str">
        <f t="shared" si="8"/>
        <v>Prizma - Middenschool Izegem 2, Kasteelstraat 28, 8870 IZEGEM</v>
      </c>
      <c r="M566" t="s">
        <v>378</v>
      </c>
    </row>
    <row r="567" spans="1:13" x14ac:dyDescent="0.3">
      <c r="A567">
        <v>46862</v>
      </c>
      <c r="B567" t="s">
        <v>2504</v>
      </c>
      <c r="C567" t="s">
        <v>1782</v>
      </c>
      <c r="D567" t="s">
        <v>1783</v>
      </c>
      <c r="E567">
        <v>9000</v>
      </c>
      <c r="F567" t="s">
        <v>164</v>
      </c>
      <c r="G567" t="s">
        <v>1784</v>
      </c>
      <c r="H567" t="s">
        <v>465</v>
      </c>
      <c r="I567" t="s">
        <v>466</v>
      </c>
      <c r="J567" t="s">
        <v>467</v>
      </c>
      <c r="L567" s="36" t="str">
        <f t="shared" si="8"/>
        <v>Richtpunt campus Gent Abdisstraat, Abdisstraat 56, 9000 GENT</v>
      </c>
      <c r="M567" t="s">
        <v>378</v>
      </c>
    </row>
    <row r="568" spans="1:13" x14ac:dyDescent="0.3">
      <c r="A568">
        <v>46871</v>
      </c>
      <c r="B568" t="s">
        <v>2504</v>
      </c>
      <c r="C568" t="s">
        <v>1785</v>
      </c>
      <c r="D568" t="s">
        <v>337</v>
      </c>
      <c r="E568">
        <v>9000</v>
      </c>
      <c r="F568" t="s">
        <v>164</v>
      </c>
      <c r="G568" t="s">
        <v>338</v>
      </c>
      <c r="H568" t="s">
        <v>465</v>
      </c>
      <c r="I568" t="s">
        <v>466</v>
      </c>
      <c r="J568" t="s">
        <v>467</v>
      </c>
      <c r="L568" s="36" t="str">
        <f t="shared" si="8"/>
        <v>IVG-School, Nederkouter 112, 9000 GENT</v>
      </c>
      <c r="M568" t="s">
        <v>378</v>
      </c>
    </row>
    <row r="569" spans="1:13" x14ac:dyDescent="0.3">
      <c r="A569">
        <v>47209</v>
      </c>
      <c r="B569" t="s">
        <v>2504</v>
      </c>
      <c r="C569" t="s">
        <v>1786</v>
      </c>
      <c r="D569" t="s">
        <v>363</v>
      </c>
      <c r="E569">
        <v>9930</v>
      </c>
      <c r="F569" t="s">
        <v>201</v>
      </c>
      <c r="G569" t="s">
        <v>1787</v>
      </c>
      <c r="H569" t="s">
        <v>465</v>
      </c>
      <c r="I569" t="s">
        <v>466</v>
      </c>
      <c r="J569" t="s">
        <v>467</v>
      </c>
      <c r="L569" s="36" t="str">
        <f t="shared" si="8"/>
        <v>Instituut Sint-Lutgardis, Dreef 47, 9930 LIEVEGEM</v>
      </c>
      <c r="M569" t="s">
        <v>378</v>
      </c>
    </row>
    <row r="570" spans="1:13" x14ac:dyDescent="0.3">
      <c r="A570">
        <v>47217</v>
      </c>
      <c r="B570" t="s">
        <v>2504</v>
      </c>
      <c r="C570" t="s">
        <v>1788</v>
      </c>
      <c r="D570" t="s">
        <v>1789</v>
      </c>
      <c r="E570">
        <v>9930</v>
      </c>
      <c r="F570" t="s">
        <v>201</v>
      </c>
      <c r="G570" t="s">
        <v>1790</v>
      </c>
      <c r="H570" t="s">
        <v>465</v>
      </c>
      <c r="I570" t="s">
        <v>466</v>
      </c>
      <c r="J570" t="s">
        <v>467</v>
      </c>
      <c r="L570" s="36" t="str">
        <f t="shared" si="8"/>
        <v>Sint-Vincentiuscollege - Middenschool, Luitenant Dobbelaerestraat 16, 9930 LIEVEGEM</v>
      </c>
      <c r="M570" t="s">
        <v>378</v>
      </c>
    </row>
    <row r="571" spans="1:13" x14ac:dyDescent="0.3">
      <c r="A571">
        <v>47225</v>
      </c>
      <c r="B571" t="s">
        <v>2504</v>
      </c>
      <c r="C571" t="s">
        <v>527</v>
      </c>
      <c r="D571" t="s">
        <v>1791</v>
      </c>
      <c r="E571">
        <v>3600</v>
      </c>
      <c r="F571" t="s">
        <v>109</v>
      </c>
      <c r="G571" t="s">
        <v>1792</v>
      </c>
      <c r="H571" t="s">
        <v>414</v>
      </c>
      <c r="I571" t="s">
        <v>415</v>
      </c>
      <c r="J571" t="s">
        <v>416</v>
      </c>
      <c r="L571" s="36" t="str">
        <f t="shared" si="8"/>
        <v>Sint-Jozefinstituut, Hasseltweg 383, 3600 GENK</v>
      </c>
      <c r="M571" t="s">
        <v>378</v>
      </c>
    </row>
    <row r="572" spans="1:13" x14ac:dyDescent="0.3">
      <c r="A572">
        <v>47258</v>
      </c>
      <c r="B572" t="s">
        <v>2504</v>
      </c>
      <c r="C572" t="s">
        <v>1793</v>
      </c>
      <c r="D572" t="s">
        <v>233</v>
      </c>
      <c r="E572">
        <v>2060</v>
      </c>
      <c r="F572" t="s">
        <v>46</v>
      </c>
      <c r="G572" t="s">
        <v>1794</v>
      </c>
      <c r="H572" t="s">
        <v>414</v>
      </c>
      <c r="I572" t="s">
        <v>415</v>
      </c>
      <c r="J572" t="s">
        <v>416</v>
      </c>
      <c r="L572" s="36" t="str">
        <f t="shared" si="8"/>
        <v>Scheppersinstituut 1 Deurne &amp; Antwerpen, Van Helmontstraat 29, 2060 ANTWERPEN</v>
      </c>
      <c r="M572" t="s">
        <v>378</v>
      </c>
    </row>
    <row r="573" spans="1:13" x14ac:dyDescent="0.3">
      <c r="A573">
        <v>47282</v>
      </c>
      <c r="B573" t="s">
        <v>2504</v>
      </c>
      <c r="C573" t="s">
        <v>1795</v>
      </c>
      <c r="D573" t="s">
        <v>1796</v>
      </c>
      <c r="E573">
        <v>2050</v>
      </c>
      <c r="F573" t="s">
        <v>46</v>
      </c>
      <c r="G573" t="s">
        <v>1797</v>
      </c>
      <c r="H573" t="s">
        <v>414</v>
      </c>
      <c r="I573" t="s">
        <v>415</v>
      </c>
      <c r="J573" t="s">
        <v>416</v>
      </c>
      <c r="L573" s="36" t="str">
        <f t="shared" si="8"/>
        <v>Sint-Annacollege, Oscar De Gruyterlaan 4, 2050 ANTWERPEN</v>
      </c>
      <c r="M573" t="s">
        <v>378</v>
      </c>
    </row>
    <row r="574" spans="1:13" x14ac:dyDescent="0.3">
      <c r="A574">
        <v>47316</v>
      </c>
      <c r="B574" t="s">
        <v>2504</v>
      </c>
      <c r="C574" t="s">
        <v>1798</v>
      </c>
      <c r="D574" t="s">
        <v>2551</v>
      </c>
      <c r="E574">
        <v>1040</v>
      </c>
      <c r="F574" t="s">
        <v>20</v>
      </c>
      <c r="G574" t="s">
        <v>1799</v>
      </c>
      <c r="H574" t="s">
        <v>465</v>
      </c>
      <c r="I574" t="s">
        <v>466</v>
      </c>
      <c r="J574" t="s">
        <v>467</v>
      </c>
      <c r="L574" s="36" t="str">
        <f t="shared" si="8"/>
        <v>Middelbare Steinerschool Vlaanderen, Steenweg op Etterbeek 182, 1040 ETTERBEEK</v>
      </c>
      <c r="M574" t="s">
        <v>378</v>
      </c>
    </row>
    <row r="575" spans="1:13" x14ac:dyDescent="0.3">
      <c r="A575">
        <v>47589</v>
      </c>
      <c r="B575" t="s">
        <v>2504</v>
      </c>
      <c r="C575" t="s">
        <v>527</v>
      </c>
      <c r="D575" t="s">
        <v>1800</v>
      </c>
      <c r="E575">
        <v>9230</v>
      </c>
      <c r="F575" t="s">
        <v>175</v>
      </c>
      <c r="G575" t="s">
        <v>1801</v>
      </c>
      <c r="H575" t="s">
        <v>465</v>
      </c>
      <c r="I575" t="s">
        <v>466</v>
      </c>
      <c r="J575" t="s">
        <v>467</v>
      </c>
      <c r="L575" s="36" t="str">
        <f t="shared" si="8"/>
        <v>Sint-Jozefinstituut, Wegvoeringstraat 59_A, 9230 WETTEREN</v>
      </c>
      <c r="M575" t="s">
        <v>378</v>
      </c>
    </row>
    <row r="576" spans="1:13" x14ac:dyDescent="0.3">
      <c r="A576">
        <v>47597</v>
      </c>
      <c r="B576" t="s">
        <v>2504</v>
      </c>
      <c r="C576" t="s">
        <v>1802</v>
      </c>
      <c r="D576" t="s">
        <v>246</v>
      </c>
      <c r="E576">
        <v>2180</v>
      </c>
      <c r="F576" t="s">
        <v>48</v>
      </c>
      <c r="G576" t="s">
        <v>501</v>
      </c>
      <c r="H576" t="s">
        <v>414</v>
      </c>
      <c r="I576" t="s">
        <v>415</v>
      </c>
      <c r="J576" t="s">
        <v>416</v>
      </c>
      <c r="L576" s="36" t="str">
        <f t="shared" si="8"/>
        <v>Moretus 2, Oorderseweg 8, 2180 EKEREN</v>
      </c>
      <c r="M576" t="s">
        <v>378</v>
      </c>
    </row>
    <row r="577" spans="1:13" x14ac:dyDescent="0.3">
      <c r="A577">
        <v>47886</v>
      </c>
      <c r="B577" t="s">
        <v>2504</v>
      </c>
      <c r="C577" t="s">
        <v>1803</v>
      </c>
      <c r="D577" t="s">
        <v>1804</v>
      </c>
      <c r="E577">
        <v>3950</v>
      </c>
      <c r="F577" t="s">
        <v>108</v>
      </c>
      <c r="G577" t="s">
        <v>1805</v>
      </c>
      <c r="H577" t="s">
        <v>414</v>
      </c>
      <c r="I577" t="s">
        <v>415</v>
      </c>
      <c r="J577" t="s">
        <v>416</v>
      </c>
      <c r="L577" s="36" t="str">
        <f t="shared" si="8"/>
        <v>Biotechnicum, Kaulillerweg 3, 3950 BOCHOLT</v>
      </c>
      <c r="M577" t="s">
        <v>378</v>
      </c>
    </row>
    <row r="578" spans="1:13" x14ac:dyDescent="0.3">
      <c r="A578">
        <v>47894</v>
      </c>
      <c r="B578" t="s">
        <v>2504</v>
      </c>
      <c r="C578" t="s">
        <v>1806</v>
      </c>
      <c r="D578" t="s">
        <v>280</v>
      </c>
      <c r="E578">
        <v>2800</v>
      </c>
      <c r="F578" t="s">
        <v>84</v>
      </c>
      <c r="G578" t="s">
        <v>1807</v>
      </c>
      <c r="H578" t="s">
        <v>414</v>
      </c>
      <c r="I578" t="s">
        <v>415</v>
      </c>
      <c r="J578" t="s">
        <v>416</v>
      </c>
      <c r="L578" s="36" t="str">
        <f t="shared" si="8"/>
        <v>Berthoutinstituut - Klein Seminarie 2, Bleekstraat 3, 2800 MECHELEN</v>
      </c>
      <c r="M578" t="s">
        <v>378</v>
      </c>
    </row>
    <row r="579" spans="1:13" x14ac:dyDescent="0.3">
      <c r="A579">
        <v>47944</v>
      </c>
      <c r="B579" t="s">
        <v>2504</v>
      </c>
      <c r="C579" t="s">
        <v>1808</v>
      </c>
      <c r="D579" t="s">
        <v>1809</v>
      </c>
      <c r="E579">
        <v>9900</v>
      </c>
      <c r="F579" t="s">
        <v>199</v>
      </c>
      <c r="G579" t="s">
        <v>1810</v>
      </c>
      <c r="H579" t="s">
        <v>465</v>
      </c>
      <c r="I579" t="s">
        <v>466</v>
      </c>
      <c r="J579" t="s">
        <v>467</v>
      </c>
      <c r="L579" s="36" t="str">
        <f t="shared" ref="L579:L642" si="9">IF(A579="","",C579&amp;", "&amp;D579&amp;", "&amp;E579&amp;" "&amp;F579)</f>
        <v>GO! atheneum en leefschool De Tandem, Eikelstraat 41, 9900 EEKLO</v>
      </c>
      <c r="M579" t="s">
        <v>378</v>
      </c>
    </row>
    <row r="580" spans="1:13" x14ac:dyDescent="0.3">
      <c r="A580">
        <v>48025</v>
      </c>
      <c r="B580" t="s">
        <v>2504</v>
      </c>
      <c r="C580" t="s">
        <v>1811</v>
      </c>
      <c r="D580" t="s">
        <v>1812</v>
      </c>
      <c r="E580">
        <v>9470</v>
      </c>
      <c r="F580" t="s">
        <v>185</v>
      </c>
      <c r="G580" t="s">
        <v>1813</v>
      </c>
      <c r="H580" t="s">
        <v>465</v>
      </c>
      <c r="I580" t="s">
        <v>466</v>
      </c>
      <c r="J580" t="s">
        <v>467</v>
      </c>
      <c r="L580" s="36" t="str">
        <f t="shared" si="9"/>
        <v>Leonardo College, Middenstraat 10, 9470 DENDERLEEUW</v>
      </c>
      <c r="M580" t="s">
        <v>378</v>
      </c>
    </row>
    <row r="581" spans="1:13" x14ac:dyDescent="0.3">
      <c r="A581">
        <v>48033</v>
      </c>
      <c r="B581" t="s">
        <v>2504</v>
      </c>
      <c r="C581" t="s">
        <v>1814</v>
      </c>
      <c r="D581" t="s">
        <v>353</v>
      </c>
      <c r="E581">
        <v>9990</v>
      </c>
      <c r="F581" t="s">
        <v>202</v>
      </c>
      <c r="G581" t="s">
        <v>1815</v>
      </c>
      <c r="H581" t="s">
        <v>465</v>
      </c>
      <c r="I581" t="s">
        <v>466</v>
      </c>
      <c r="J581" t="s">
        <v>467</v>
      </c>
      <c r="L581" s="36" t="str">
        <f t="shared" si="9"/>
        <v>Instituut Zusters Maricolen - Middensch., Marktstraat 15, 9990 MALDEGEM</v>
      </c>
      <c r="M581" t="s">
        <v>378</v>
      </c>
    </row>
    <row r="582" spans="1:13" x14ac:dyDescent="0.3">
      <c r="A582">
        <v>48066</v>
      </c>
      <c r="B582" t="s">
        <v>2504</v>
      </c>
      <c r="C582" t="s">
        <v>1816</v>
      </c>
      <c r="D582" t="s">
        <v>1817</v>
      </c>
      <c r="E582">
        <v>3980</v>
      </c>
      <c r="F582" t="s">
        <v>125</v>
      </c>
      <c r="G582" t="s">
        <v>1818</v>
      </c>
      <c r="H582" t="s">
        <v>414</v>
      </c>
      <c r="I582" t="s">
        <v>415</v>
      </c>
      <c r="J582" t="s">
        <v>416</v>
      </c>
      <c r="L582" s="36" t="str">
        <f t="shared" si="9"/>
        <v>Campus MAX Middenschool, Stationsstraat 38, 3980 TESSENDERLO</v>
      </c>
      <c r="M582" t="s">
        <v>378</v>
      </c>
    </row>
    <row r="583" spans="1:13" x14ac:dyDescent="0.3">
      <c r="A583">
        <v>48074</v>
      </c>
      <c r="B583" t="s">
        <v>2504</v>
      </c>
      <c r="C583" t="s">
        <v>1819</v>
      </c>
      <c r="D583" t="s">
        <v>1820</v>
      </c>
      <c r="E583">
        <v>3980</v>
      </c>
      <c r="F583" t="s">
        <v>125</v>
      </c>
      <c r="G583" t="s">
        <v>1821</v>
      </c>
      <c r="H583" t="s">
        <v>414</v>
      </c>
      <c r="I583" t="s">
        <v>415</v>
      </c>
      <c r="J583" t="s">
        <v>416</v>
      </c>
      <c r="L583" s="36" t="str">
        <f t="shared" si="9"/>
        <v>Campus MAX College, Stationsstraat 125, 3980 TESSENDERLO</v>
      </c>
      <c r="M583" t="s">
        <v>378</v>
      </c>
    </row>
    <row r="584" spans="1:13" x14ac:dyDescent="0.3">
      <c r="A584">
        <v>48091</v>
      </c>
      <c r="B584" t="s">
        <v>2504</v>
      </c>
      <c r="C584" t="s">
        <v>2552</v>
      </c>
      <c r="D584" t="s">
        <v>1822</v>
      </c>
      <c r="E584">
        <v>2300</v>
      </c>
      <c r="F584" t="s">
        <v>64</v>
      </c>
      <c r="G584" t="s">
        <v>1823</v>
      </c>
      <c r="H584" t="s">
        <v>414</v>
      </c>
      <c r="I584" t="s">
        <v>415</v>
      </c>
      <c r="J584" t="s">
        <v>416</v>
      </c>
      <c r="L584" s="36" t="str">
        <f t="shared" si="9"/>
        <v>CAMPOS, Parklaan 52, 2300 TURNHOUT</v>
      </c>
      <c r="M584" t="s">
        <v>378</v>
      </c>
    </row>
    <row r="585" spans="1:13" x14ac:dyDescent="0.3">
      <c r="A585">
        <v>48108</v>
      </c>
      <c r="B585" t="s">
        <v>2504</v>
      </c>
      <c r="C585" t="s">
        <v>1824</v>
      </c>
      <c r="D585" t="s">
        <v>242</v>
      </c>
      <c r="E585">
        <v>2020</v>
      </c>
      <c r="F585" t="s">
        <v>46</v>
      </c>
      <c r="G585" t="s">
        <v>1825</v>
      </c>
      <c r="H585" t="s">
        <v>414</v>
      </c>
      <c r="I585" t="s">
        <v>415</v>
      </c>
      <c r="J585" t="s">
        <v>416</v>
      </c>
      <c r="L585" s="36" t="str">
        <f t="shared" si="9"/>
        <v>H. Pius X-instituut - Middenschool, VIIde-Olympiadelaan 25, 2020 ANTWERPEN</v>
      </c>
      <c r="M585" t="s">
        <v>378</v>
      </c>
    </row>
    <row r="586" spans="1:13" x14ac:dyDescent="0.3">
      <c r="A586">
        <v>48397</v>
      </c>
      <c r="B586" t="s">
        <v>2504</v>
      </c>
      <c r="C586" t="s">
        <v>1826</v>
      </c>
      <c r="D586" t="s">
        <v>1827</v>
      </c>
      <c r="E586">
        <v>2260</v>
      </c>
      <c r="F586" t="s">
        <v>92</v>
      </c>
      <c r="G586" t="s">
        <v>1828</v>
      </c>
      <c r="H586" t="s">
        <v>414</v>
      </c>
      <c r="I586" t="s">
        <v>415</v>
      </c>
      <c r="J586" t="s">
        <v>416</v>
      </c>
      <c r="L586" s="36" t="str">
        <f t="shared" si="9"/>
        <v>Sint-Lambertus 5, Denis Voetsstraat 21, 2260 WESTERLO</v>
      </c>
      <c r="M586" t="s">
        <v>378</v>
      </c>
    </row>
    <row r="587" spans="1:13" x14ac:dyDescent="0.3">
      <c r="A587">
        <v>48652</v>
      </c>
      <c r="B587" t="s">
        <v>2504</v>
      </c>
      <c r="C587" t="s">
        <v>1829</v>
      </c>
      <c r="D587" t="s">
        <v>1830</v>
      </c>
      <c r="E587">
        <v>3500</v>
      </c>
      <c r="F587" t="s">
        <v>100</v>
      </c>
      <c r="G587" t="s">
        <v>1831</v>
      </c>
      <c r="H587" t="s">
        <v>414</v>
      </c>
      <c r="I587" t="s">
        <v>415</v>
      </c>
      <c r="J587" t="s">
        <v>416</v>
      </c>
      <c r="L587" s="36" t="str">
        <f t="shared" si="9"/>
        <v>GO! Next Hotelschool, Elfde-Liniestraat 22, 3500 HASSELT</v>
      </c>
      <c r="M587" t="s">
        <v>378</v>
      </c>
    </row>
    <row r="588" spans="1:13" x14ac:dyDescent="0.3">
      <c r="A588">
        <v>48728</v>
      </c>
      <c r="B588" t="s">
        <v>2504</v>
      </c>
      <c r="C588" t="s">
        <v>1832</v>
      </c>
      <c r="D588" t="s">
        <v>274</v>
      </c>
      <c r="E588">
        <v>2600</v>
      </c>
      <c r="F588" t="s">
        <v>271</v>
      </c>
      <c r="G588" t="s">
        <v>275</v>
      </c>
      <c r="H588" t="s">
        <v>414</v>
      </c>
      <c r="I588" t="s">
        <v>415</v>
      </c>
      <c r="J588" t="s">
        <v>416</v>
      </c>
      <c r="L588" s="36" t="str">
        <f t="shared" si="9"/>
        <v>Sint-Willebrord-H.Familie, Jan Moorkensstraat 95, 2600 BERCHEM</v>
      </c>
      <c r="M588" t="s">
        <v>378</v>
      </c>
    </row>
    <row r="589" spans="1:13" x14ac:dyDescent="0.3">
      <c r="A589">
        <v>48769</v>
      </c>
      <c r="B589" t="s">
        <v>2504</v>
      </c>
      <c r="C589" t="s">
        <v>1833</v>
      </c>
      <c r="D589" t="s">
        <v>1834</v>
      </c>
      <c r="E589">
        <v>8200</v>
      </c>
      <c r="F589" t="s">
        <v>206</v>
      </c>
      <c r="G589" t="s">
        <v>906</v>
      </c>
      <c r="H589" t="s">
        <v>866</v>
      </c>
      <c r="I589" t="s">
        <v>2520</v>
      </c>
      <c r="J589" t="s">
        <v>867</v>
      </c>
      <c r="L589" s="36" t="str">
        <f t="shared" si="9"/>
        <v>Ter Groene Poorte (brood- &amp; banketbakk.), Groene-Poortdreef 17, 8200 SINT-MICHIELS</v>
      </c>
      <c r="M589" t="s">
        <v>378</v>
      </c>
    </row>
    <row r="590" spans="1:13" x14ac:dyDescent="0.3">
      <c r="A590">
        <v>48967</v>
      </c>
      <c r="B590" t="s">
        <v>2504</v>
      </c>
      <c r="C590" t="s">
        <v>1835</v>
      </c>
      <c r="D590" t="s">
        <v>1836</v>
      </c>
      <c r="E590">
        <v>9600</v>
      </c>
      <c r="F590" t="s">
        <v>189</v>
      </c>
      <c r="G590" t="s">
        <v>1837</v>
      </c>
      <c r="H590" t="s">
        <v>465</v>
      </c>
      <c r="I590" t="s">
        <v>466</v>
      </c>
      <c r="J590" t="s">
        <v>467</v>
      </c>
      <c r="L590" s="36" t="str">
        <f t="shared" si="9"/>
        <v>Campus Glorieux Secundair, Stefaan Modest Glorieuxlaan 30, 9600 RONSE</v>
      </c>
      <c r="M590" t="s">
        <v>378</v>
      </c>
    </row>
    <row r="591" spans="1:13" x14ac:dyDescent="0.3">
      <c r="A591">
        <v>48975</v>
      </c>
      <c r="B591" t="s">
        <v>2504</v>
      </c>
      <c r="C591" t="s">
        <v>1838</v>
      </c>
      <c r="D591" t="s">
        <v>1839</v>
      </c>
      <c r="E591">
        <v>9660</v>
      </c>
      <c r="F591" t="s">
        <v>193</v>
      </c>
      <c r="G591" t="s">
        <v>1840</v>
      </c>
      <c r="H591" t="s">
        <v>465</v>
      </c>
      <c r="I591" t="s">
        <v>466</v>
      </c>
      <c r="J591" t="s">
        <v>467</v>
      </c>
      <c r="L591" s="36" t="str">
        <f t="shared" si="9"/>
        <v>Vrij Instituut voor Sec. Ond. Cor Mariae, Kasteelstraat 44, 9660 BRAKEL</v>
      </c>
      <c r="M591" t="s">
        <v>378</v>
      </c>
    </row>
    <row r="592" spans="1:13" x14ac:dyDescent="0.3">
      <c r="A592">
        <v>48991</v>
      </c>
      <c r="B592" t="s">
        <v>2504</v>
      </c>
      <c r="C592" t="s">
        <v>1841</v>
      </c>
      <c r="D592" t="s">
        <v>1842</v>
      </c>
      <c r="E592">
        <v>2920</v>
      </c>
      <c r="F592" t="s">
        <v>57</v>
      </c>
      <c r="G592" t="s">
        <v>1843</v>
      </c>
      <c r="H592" t="s">
        <v>414</v>
      </c>
      <c r="I592" t="s">
        <v>415</v>
      </c>
      <c r="J592" t="s">
        <v>416</v>
      </c>
      <c r="L592" s="36" t="str">
        <f t="shared" si="9"/>
        <v>Gitok eerste graad, Kapellensteenweg 501, 2920 KALMTHOUT</v>
      </c>
      <c r="M592" t="s">
        <v>378</v>
      </c>
    </row>
    <row r="593" spans="1:13" x14ac:dyDescent="0.3">
      <c r="A593">
        <v>49023</v>
      </c>
      <c r="B593" t="s">
        <v>2504</v>
      </c>
      <c r="C593" t="s">
        <v>1844</v>
      </c>
      <c r="D593" t="s">
        <v>1845</v>
      </c>
      <c r="E593">
        <v>1020</v>
      </c>
      <c r="F593" t="s">
        <v>17</v>
      </c>
      <c r="G593" t="s">
        <v>1846</v>
      </c>
      <c r="H593" t="s">
        <v>465</v>
      </c>
      <c r="I593" t="s">
        <v>466</v>
      </c>
      <c r="J593" t="s">
        <v>467</v>
      </c>
      <c r="L593" s="36" t="str">
        <f t="shared" si="9"/>
        <v>GO! kunsthumaniora Brussel-Stad, Chrysantenstraat 26, 1020 LAKEN</v>
      </c>
      <c r="M593" t="s">
        <v>378</v>
      </c>
    </row>
    <row r="594" spans="1:13" x14ac:dyDescent="0.3">
      <c r="A594">
        <v>49189</v>
      </c>
      <c r="B594" t="s">
        <v>2504</v>
      </c>
      <c r="C594" t="s">
        <v>1847</v>
      </c>
      <c r="D594" t="s">
        <v>379</v>
      </c>
      <c r="E594">
        <v>1030</v>
      </c>
      <c r="F594" t="s">
        <v>18</v>
      </c>
      <c r="G594" t="s">
        <v>380</v>
      </c>
      <c r="H594" t="s">
        <v>465</v>
      </c>
      <c r="I594" t="s">
        <v>466</v>
      </c>
      <c r="J594" t="s">
        <v>467</v>
      </c>
      <c r="L594" s="36" t="str">
        <f t="shared" si="9"/>
        <v>Sint-Lukas Kunsthumaniora, Groenstraat 156, 1030 SCHAARBEEK</v>
      </c>
      <c r="M594" t="s">
        <v>378</v>
      </c>
    </row>
    <row r="595" spans="1:13" x14ac:dyDescent="0.3">
      <c r="A595">
        <v>49445</v>
      </c>
      <c r="B595" t="s">
        <v>2504</v>
      </c>
      <c r="C595" t="s">
        <v>1848</v>
      </c>
      <c r="D595" t="s">
        <v>1849</v>
      </c>
      <c r="E595">
        <v>2018</v>
      </c>
      <c r="F595" t="s">
        <v>46</v>
      </c>
      <c r="G595" t="s">
        <v>1850</v>
      </c>
      <c r="H595" t="s">
        <v>414</v>
      </c>
      <c r="I595" t="s">
        <v>415</v>
      </c>
      <c r="J595" t="s">
        <v>416</v>
      </c>
      <c r="L595" s="36" t="str">
        <f t="shared" si="9"/>
        <v>de! Kunsthumaniora van het GO!, Karel Oomsstraat 24, 2018 ANTWERPEN</v>
      </c>
      <c r="M595" t="s">
        <v>378</v>
      </c>
    </row>
    <row r="596" spans="1:13" x14ac:dyDescent="0.3">
      <c r="A596">
        <v>50096</v>
      </c>
      <c r="B596" t="s">
        <v>2504</v>
      </c>
      <c r="C596" t="s">
        <v>1851</v>
      </c>
      <c r="D596" t="s">
        <v>1852</v>
      </c>
      <c r="E596">
        <v>3500</v>
      </c>
      <c r="F596" t="s">
        <v>100</v>
      </c>
      <c r="G596" t="s">
        <v>1853</v>
      </c>
      <c r="H596" t="s">
        <v>414</v>
      </c>
      <c r="I596" t="s">
        <v>415</v>
      </c>
      <c r="J596" t="s">
        <v>416</v>
      </c>
      <c r="L596" s="36" t="str">
        <f t="shared" si="9"/>
        <v>Provinciale Secundaire School Hasselt, Gouverneur Verwilghensingel 3, 3500 HASSELT</v>
      </c>
      <c r="M596" t="s">
        <v>378</v>
      </c>
    </row>
    <row r="597" spans="1:13" x14ac:dyDescent="0.3">
      <c r="A597">
        <v>50161</v>
      </c>
      <c r="B597" t="s">
        <v>2504</v>
      </c>
      <c r="C597" t="s">
        <v>1854</v>
      </c>
      <c r="D597" t="s">
        <v>1855</v>
      </c>
      <c r="E597">
        <v>3600</v>
      </c>
      <c r="F597" t="s">
        <v>109</v>
      </c>
      <c r="G597" t="s">
        <v>1856</v>
      </c>
      <c r="H597" t="s">
        <v>414</v>
      </c>
      <c r="I597" t="s">
        <v>415</v>
      </c>
      <c r="J597" t="s">
        <v>416</v>
      </c>
      <c r="L597" s="36" t="str">
        <f t="shared" si="9"/>
        <v>Atlas College Genk 4, Collegelaan 9, 3600 GENK</v>
      </c>
      <c r="M597" t="s">
        <v>378</v>
      </c>
    </row>
    <row r="598" spans="1:13" x14ac:dyDescent="0.3">
      <c r="A598">
        <v>50336</v>
      </c>
      <c r="B598" t="s">
        <v>2504</v>
      </c>
      <c r="C598" t="s">
        <v>1857</v>
      </c>
      <c r="D598" t="s">
        <v>1858</v>
      </c>
      <c r="E598">
        <v>8000</v>
      </c>
      <c r="F598" t="s">
        <v>126</v>
      </c>
      <c r="G598" t="s">
        <v>1859</v>
      </c>
      <c r="H598" t="s">
        <v>866</v>
      </c>
      <c r="I598" t="s">
        <v>2520</v>
      </c>
      <c r="J598" t="s">
        <v>867</v>
      </c>
      <c r="L598" s="36" t="str">
        <f t="shared" si="9"/>
        <v>Stedelijke Academie voor Schone Kunsten, Katelijnestraat 86, 8000 BRUGGE</v>
      </c>
      <c r="M598" t="s">
        <v>378</v>
      </c>
    </row>
    <row r="599" spans="1:13" x14ac:dyDescent="0.3">
      <c r="A599">
        <v>50609</v>
      </c>
      <c r="B599" t="s">
        <v>2504</v>
      </c>
      <c r="C599" t="s">
        <v>1860</v>
      </c>
      <c r="D599" t="s">
        <v>1656</v>
      </c>
      <c r="E599">
        <v>9940</v>
      </c>
      <c r="F599" t="s">
        <v>166</v>
      </c>
      <c r="G599" t="s">
        <v>1861</v>
      </c>
      <c r="H599" t="s">
        <v>465</v>
      </c>
      <c r="I599" t="s">
        <v>466</v>
      </c>
      <c r="J599" t="s">
        <v>467</v>
      </c>
      <c r="L599" s="36" t="str">
        <f t="shared" si="9"/>
        <v>GO! MUDA Kunstsecundair, Hofbilkstraat 21, 9940 EVERGEM</v>
      </c>
      <c r="M599" t="s">
        <v>378</v>
      </c>
    </row>
    <row r="600" spans="1:13" x14ac:dyDescent="0.3">
      <c r="A600">
        <v>50633</v>
      </c>
      <c r="B600" t="s">
        <v>2504</v>
      </c>
      <c r="C600" t="s">
        <v>1862</v>
      </c>
      <c r="D600" t="s">
        <v>1863</v>
      </c>
      <c r="E600">
        <v>9000</v>
      </c>
      <c r="F600" t="s">
        <v>164</v>
      </c>
      <c r="G600" t="s">
        <v>1864</v>
      </c>
      <c r="H600" t="s">
        <v>465</v>
      </c>
      <c r="I600" t="s">
        <v>466</v>
      </c>
      <c r="J600" t="s">
        <v>467</v>
      </c>
      <c r="L600" s="36" t="str">
        <f t="shared" si="9"/>
        <v>Secundair Kunstinstituut, Ottogracht 4, 9000 GENT</v>
      </c>
      <c r="M600" t="s">
        <v>378</v>
      </c>
    </row>
    <row r="601" spans="1:13" x14ac:dyDescent="0.3">
      <c r="A601">
        <v>50658</v>
      </c>
      <c r="B601" t="s">
        <v>2504</v>
      </c>
      <c r="C601" t="s">
        <v>1865</v>
      </c>
      <c r="D601" t="s">
        <v>1866</v>
      </c>
      <c r="E601">
        <v>9000</v>
      </c>
      <c r="F601" t="s">
        <v>164</v>
      </c>
      <c r="G601" t="s">
        <v>1867</v>
      </c>
      <c r="H601" t="s">
        <v>465</v>
      </c>
      <c r="I601" t="s">
        <v>466</v>
      </c>
      <c r="J601" t="s">
        <v>467</v>
      </c>
      <c r="L601" s="36" t="str">
        <f t="shared" si="9"/>
        <v>Kunsthumaniora Sint-Lucas, Oude Houtlei 44, 9000 GENT</v>
      </c>
      <c r="M601" t="s">
        <v>378</v>
      </c>
    </row>
    <row r="602" spans="1:13" x14ac:dyDescent="0.3">
      <c r="A602">
        <v>51003</v>
      </c>
      <c r="B602" t="s">
        <v>2504</v>
      </c>
      <c r="C602" t="s">
        <v>1868</v>
      </c>
      <c r="D602" t="s">
        <v>1869</v>
      </c>
      <c r="E602">
        <v>3000</v>
      </c>
      <c r="F602" t="s">
        <v>88</v>
      </c>
      <c r="G602" t="s">
        <v>1870</v>
      </c>
      <c r="H602" t="s">
        <v>659</v>
      </c>
      <c r="I602" t="s">
        <v>660</v>
      </c>
      <c r="J602" t="s">
        <v>661</v>
      </c>
      <c r="L602" s="36" t="str">
        <f t="shared" si="9"/>
        <v>Lemmensinstituut Secundair Onderwijs, Lemmensberg 3, 3000 LEUVEN</v>
      </c>
      <c r="M602" t="s">
        <v>378</v>
      </c>
    </row>
    <row r="603" spans="1:13" x14ac:dyDescent="0.3">
      <c r="A603">
        <v>51086</v>
      </c>
      <c r="B603" t="s">
        <v>2504</v>
      </c>
      <c r="C603" t="s">
        <v>1871</v>
      </c>
      <c r="D603" t="s">
        <v>1872</v>
      </c>
      <c r="E603">
        <v>9300</v>
      </c>
      <c r="F603" t="s">
        <v>178</v>
      </c>
      <c r="G603" t="s">
        <v>1873</v>
      </c>
      <c r="H603" t="s">
        <v>465</v>
      </c>
      <c r="I603" t="s">
        <v>466</v>
      </c>
      <c r="J603" t="s">
        <v>467</v>
      </c>
      <c r="L603" s="36" t="str">
        <f t="shared" si="9"/>
        <v>Sted.Academie vr Beeldende Kunsten (KSO), Capucienenlaan 8, 9300 AALST</v>
      </c>
      <c r="M603" t="s">
        <v>378</v>
      </c>
    </row>
    <row r="604" spans="1:13" x14ac:dyDescent="0.3">
      <c r="A604">
        <v>53124</v>
      </c>
      <c r="B604" t="s">
        <v>2504</v>
      </c>
      <c r="C604" t="s">
        <v>1874</v>
      </c>
      <c r="D604" t="s">
        <v>327</v>
      </c>
      <c r="E604">
        <v>8450</v>
      </c>
      <c r="F604" t="s">
        <v>326</v>
      </c>
      <c r="G604" t="s">
        <v>328</v>
      </c>
      <c r="H604" t="s">
        <v>866</v>
      </c>
      <c r="I604" t="s">
        <v>2520</v>
      </c>
      <c r="J604" t="s">
        <v>867</v>
      </c>
      <c r="L604" s="36" t="str">
        <f t="shared" si="9"/>
        <v>Koninklijk Werk IBIS, Prinses Elisabethlaan 1, 8450 BREDENE</v>
      </c>
      <c r="M604" t="s">
        <v>378</v>
      </c>
    </row>
    <row r="605" spans="1:13" x14ac:dyDescent="0.3">
      <c r="A605">
        <v>53173</v>
      </c>
      <c r="B605" t="s">
        <v>2504</v>
      </c>
      <c r="C605" t="s">
        <v>1875</v>
      </c>
      <c r="D605" t="s">
        <v>272</v>
      </c>
      <c r="E605">
        <v>2600</v>
      </c>
      <c r="F605" t="s">
        <v>271</v>
      </c>
      <c r="G605" t="s">
        <v>273</v>
      </c>
      <c r="H605" t="s">
        <v>414</v>
      </c>
      <c r="I605" t="s">
        <v>415</v>
      </c>
      <c r="J605" t="s">
        <v>416</v>
      </c>
      <c r="L605" s="36" t="str">
        <f t="shared" si="9"/>
        <v>OLV Pulhof, Grotesteenweg 489, 2600 BERCHEM</v>
      </c>
      <c r="M605" t="s">
        <v>378</v>
      </c>
    </row>
    <row r="606" spans="1:13" x14ac:dyDescent="0.3">
      <c r="A606">
        <v>53331</v>
      </c>
      <c r="B606" t="s">
        <v>2504</v>
      </c>
      <c r="C606" t="s">
        <v>1876</v>
      </c>
      <c r="D606" t="s">
        <v>242</v>
      </c>
      <c r="E606">
        <v>2020</v>
      </c>
      <c r="F606" t="s">
        <v>46</v>
      </c>
      <c r="G606" t="s">
        <v>1825</v>
      </c>
      <c r="H606" t="s">
        <v>414</v>
      </c>
      <c r="I606" t="s">
        <v>415</v>
      </c>
      <c r="J606" t="s">
        <v>416</v>
      </c>
      <c r="L606" s="36" t="str">
        <f t="shared" si="9"/>
        <v>H. Pius X-instituut - Bovenbouw, VIIde-Olympiadelaan 25, 2020 ANTWERPEN</v>
      </c>
      <c r="M606" t="s">
        <v>378</v>
      </c>
    </row>
    <row r="607" spans="1:13" x14ac:dyDescent="0.3">
      <c r="A607">
        <v>55913</v>
      </c>
      <c r="B607" t="s">
        <v>2504</v>
      </c>
      <c r="C607" t="s">
        <v>1877</v>
      </c>
      <c r="D607" t="s">
        <v>1878</v>
      </c>
      <c r="E607">
        <v>2000</v>
      </c>
      <c r="F607" t="s">
        <v>46</v>
      </c>
      <c r="G607" t="s">
        <v>1879</v>
      </c>
      <c r="H607" t="s">
        <v>414</v>
      </c>
      <c r="I607" t="s">
        <v>415</v>
      </c>
      <c r="J607" t="s">
        <v>416</v>
      </c>
      <c r="L607" s="36" t="str">
        <f t="shared" si="9"/>
        <v>Secundaire Handelsschool Sint-Lodewijk, Lombardenvest 52, 2000 ANTWERPEN</v>
      </c>
      <c r="M607" t="s">
        <v>378</v>
      </c>
    </row>
    <row r="608" spans="1:13" x14ac:dyDescent="0.3">
      <c r="A608">
        <v>60831</v>
      </c>
      <c r="B608" t="s">
        <v>2504</v>
      </c>
      <c r="C608" t="s">
        <v>1880</v>
      </c>
      <c r="D608" t="s">
        <v>1881</v>
      </c>
      <c r="E608">
        <v>2800</v>
      </c>
      <c r="F608" t="s">
        <v>84</v>
      </c>
      <c r="G608" t="s">
        <v>1882</v>
      </c>
      <c r="H608" t="s">
        <v>414</v>
      </c>
      <c r="I608" t="s">
        <v>415</v>
      </c>
      <c r="J608" t="s">
        <v>416</v>
      </c>
      <c r="L608" s="36" t="str">
        <f t="shared" si="9"/>
        <v>GO! Busleyden Atheneum-campus Stassart, Wollemarkt 36, 2800 MECHELEN</v>
      </c>
      <c r="M608" t="s">
        <v>378</v>
      </c>
    </row>
    <row r="609" spans="1:13" x14ac:dyDescent="0.3">
      <c r="A609">
        <v>61929</v>
      </c>
      <c r="B609" t="s">
        <v>2504</v>
      </c>
      <c r="C609" t="s">
        <v>2553</v>
      </c>
      <c r="D609" t="s">
        <v>588</v>
      </c>
      <c r="E609">
        <v>2170</v>
      </c>
      <c r="F609" t="s">
        <v>47</v>
      </c>
      <c r="G609" t="s">
        <v>589</v>
      </c>
      <c r="H609" t="s">
        <v>414</v>
      </c>
      <c r="I609" t="s">
        <v>415</v>
      </c>
      <c r="J609" t="s">
        <v>416</v>
      </c>
      <c r="L609" s="36" t="str">
        <f t="shared" si="9"/>
        <v>KNMC JOMA2, Stella Marisstraat 2, 2170 MERKSEM</v>
      </c>
      <c r="M609" t="s">
        <v>378</v>
      </c>
    </row>
    <row r="610" spans="1:13" x14ac:dyDescent="0.3">
      <c r="A610">
        <v>61937</v>
      </c>
      <c r="B610" t="s">
        <v>2504</v>
      </c>
      <c r="C610" t="s">
        <v>1883</v>
      </c>
      <c r="D610" t="s">
        <v>1884</v>
      </c>
      <c r="E610">
        <v>9340</v>
      </c>
      <c r="F610" t="s">
        <v>180</v>
      </c>
      <c r="G610" t="s">
        <v>1885</v>
      </c>
      <c r="H610" t="s">
        <v>465</v>
      </c>
      <c r="I610" t="s">
        <v>466</v>
      </c>
      <c r="J610" t="s">
        <v>467</v>
      </c>
      <c r="L610" s="36" t="str">
        <f t="shared" si="9"/>
        <v>Stella Matutinacollege, Bellaertstraat 11, 9340 LEDE</v>
      </c>
      <c r="M610" t="s">
        <v>378</v>
      </c>
    </row>
    <row r="611" spans="1:13" x14ac:dyDescent="0.3">
      <c r="A611">
        <v>62091</v>
      </c>
      <c r="B611" t="s">
        <v>2504</v>
      </c>
      <c r="C611" t="s">
        <v>1886</v>
      </c>
      <c r="D611" t="s">
        <v>1887</v>
      </c>
      <c r="E611">
        <v>2660</v>
      </c>
      <c r="F611" t="s">
        <v>279</v>
      </c>
      <c r="G611" t="s">
        <v>1888</v>
      </c>
      <c r="H611" t="s">
        <v>414</v>
      </c>
      <c r="I611" t="s">
        <v>415</v>
      </c>
      <c r="J611" t="s">
        <v>416</v>
      </c>
      <c r="L611" s="36" t="str">
        <f t="shared" si="9"/>
        <v>GO! K.A. Hoboken, Distelvinklaan 22, 2660 HOBOKEN</v>
      </c>
      <c r="M611" t="s">
        <v>378</v>
      </c>
    </row>
    <row r="612" spans="1:13" x14ac:dyDescent="0.3">
      <c r="A612">
        <v>62141</v>
      </c>
      <c r="B612" t="s">
        <v>2504</v>
      </c>
      <c r="C612" t="s">
        <v>1889</v>
      </c>
      <c r="D612" t="s">
        <v>1890</v>
      </c>
      <c r="E612">
        <v>9120</v>
      </c>
      <c r="F612" t="s">
        <v>83</v>
      </c>
      <c r="G612" t="s">
        <v>1891</v>
      </c>
      <c r="H612" t="s">
        <v>465</v>
      </c>
      <c r="I612" t="s">
        <v>466</v>
      </c>
      <c r="J612" t="s">
        <v>467</v>
      </c>
      <c r="L612" s="36" t="str">
        <f t="shared" si="9"/>
        <v>Sint-Maarten Middenschool, Kallobaan 3_A, 9120 BEVEREN-WAAS</v>
      </c>
      <c r="M612" t="s">
        <v>378</v>
      </c>
    </row>
    <row r="613" spans="1:13" x14ac:dyDescent="0.3">
      <c r="A613">
        <v>62158</v>
      </c>
      <c r="B613" t="s">
        <v>2504</v>
      </c>
      <c r="C613" t="s">
        <v>1892</v>
      </c>
      <c r="D613" t="s">
        <v>1893</v>
      </c>
      <c r="E613">
        <v>9120</v>
      </c>
      <c r="F613" t="s">
        <v>83</v>
      </c>
      <c r="G613" t="s">
        <v>1894</v>
      </c>
      <c r="H613" t="s">
        <v>465</v>
      </c>
      <c r="I613" t="s">
        <v>466</v>
      </c>
      <c r="J613" t="s">
        <v>467</v>
      </c>
      <c r="L613" s="36" t="str">
        <f t="shared" si="9"/>
        <v>Sint-Maarten Bovenschool, Kallobaan 1, 9120 BEVEREN-WAAS</v>
      </c>
      <c r="M613" t="s">
        <v>378</v>
      </c>
    </row>
    <row r="614" spans="1:13" x14ac:dyDescent="0.3">
      <c r="A614">
        <v>104141</v>
      </c>
      <c r="B614" t="s">
        <v>2504</v>
      </c>
      <c r="C614" t="s">
        <v>1895</v>
      </c>
      <c r="D614" t="s">
        <v>1896</v>
      </c>
      <c r="E614">
        <v>8200</v>
      </c>
      <c r="F614" t="s">
        <v>206</v>
      </c>
      <c r="G614" t="s">
        <v>1897</v>
      </c>
      <c r="H614" t="s">
        <v>866</v>
      </c>
      <c r="I614" t="s">
        <v>2520</v>
      </c>
      <c r="J614" t="s">
        <v>867</v>
      </c>
      <c r="L614" s="36" t="str">
        <f t="shared" si="9"/>
        <v>ZOWE Verpleegkunde, Barrièrestraat 2_D, 8200 SINT-MICHIELS</v>
      </c>
      <c r="M614" t="s">
        <v>378</v>
      </c>
    </row>
    <row r="615" spans="1:13" x14ac:dyDescent="0.3">
      <c r="A615">
        <v>104166</v>
      </c>
      <c r="B615" t="s">
        <v>2504</v>
      </c>
      <c r="C615" t="s">
        <v>1898</v>
      </c>
      <c r="D615" t="s">
        <v>1899</v>
      </c>
      <c r="E615">
        <v>2870</v>
      </c>
      <c r="F615" t="s">
        <v>78</v>
      </c>
      <c r="G615" t="s">
        <v>1900</v>
      </c>
      <c r="H615" t="s">
        <v>414</v>
      </c>
      <c r="I615" t="s">
        <v>415</v>
      </c>
      <c r="J615" t="s">
        <v>416</v>
      </c>
      <c r="L615" s="36" t="str">
        <f t="shared" si="9"/>
        <v>Sint-Jan Berchmansinstituut ASO-TSO-BSO, Begijnhofstraat 3, 2870 PUURS-SINT-AMANDS</v>
      </c>
      <c r="M615" t="s">
        <v>378</v>
      </c>
    </row>
    <row r="616" spans="1:13" x14ac:dyDescent="0.3">
      <c r="A616">
        <v>104174</v>
      </c>
      <c r="B616" t="s">
        <v>2504</v>
      </c>
      <c r="C616" t="s">
        <v>2554</v>
      </c>
      <c r="D616" t="s">
        <v>1901</v>
      </c>
      <c r="E616">
        <v>2870</v>
      </c>
      <c r="F616" t="s">
        <v>78</v>
      </c>
      <c r="G616" t="s">
        <v>1902</v>
      </c>
      <c r="H616" t="s">
        <v>414</v>
      </c>
      <c r="I616" t="s">
        <v>415</v>
      </c>
      <c r="J616" t="s">
        <v>416</v>
      </c>
      <c r="L616" s="36" t="str">
        <f t="shared" si="9"/>
        <v>Sint-Jan Berchmansinstituut 1ste Graad, Kerkplein 15, 2870 PUURS-SINT-AMANDS</v>
      </c>
      <c r="M616" t="s">
        <v>378</v>
      </c>
    </row>
    <row r="617" spans="1:13" x14ac:dyDescent="0.3">
      <c r="A617">
        <v>104182</v>
      </c>
      <c r="B617" t="s">
        <v>2504</v>
      </c>
      <c r="C617" t="s">
        <v>1903</v>
      </c>
      <c r="D617" t="s">
        <v>1904</v>
      </c>
      <c r="E617">
        <v>1930</v>
      </c>
      <c r="F617" t="s">
        <v>43</v>
      </c>
      <c r="G617" t="s">
        <v>1905</v>
      </c>
      <c r="H617" t="s">
        <v>659</v>
      </c>
      <c r="I617" t="s">
        <v>660</v>
      </c>
      <c r="J617" t="s">
        <v>661</v>
      </c>
      <c r="L617" s="36" t="str">
        <f t="shared" si="9"/>
        <v>ZAVO, Groenstraat 13, 1930 ZAVENTEM</v>
      </c>
      <c r="M617" t="s">
        <v>378</v>
      </c>
    </row>
    <row r="618" spans="1:13" x14ac:dyDescent="0.3">
      <c r="A618">
        <v>104257</v>
      </c>
      <c r="B618" t="s">
        <v>2504</v>
      </c>
      <c r="C618" t="s">
        <v>1906</v>
      </c>
      <c r="D618" t="s">
        <v>1907</v>
      </c>
      <c r="E618">
        <v>8400</v>
      </c>
      <c r="F618" t="s">
        <v>142</v>
      </c>
      <c r="G618" t="s">
        <v>1908</v>
      </c>
      <c r="H618" t="s">
        <v>866</v>
      </c>
      <c r="I618" t="s">
        <v>2520</v>
      </c>
      <c r="J618" t="s">
        <v>867</v>
      </c>
      <c r="L618" s="36" t="str">
        <f t="shared" si="9"/>
        <v>GO! Maritiem Instituut Mercator Oostende, Mercatorlaan 15, 8400 OOSTENDE</v>
      </c>
      <c r="M618" t="s">
        <v>378</v>
      </c>
    </row>
    <row r="619" spans="1:13" x14ac:dyDescent="0.3">
      <c r="A619">
        <v>105395</v>
      </c>
      <c r="B619" t="s">
        <v>2504</v>
      </c>
      <c r="C619" t="s">
        <v>1909</v>
      </c>
      <c r="D619" t="s">
        <v>1910</v>
      </c>
      <c r="E619">
        <v>9000</v>
      </c>
      <c r="F619" t="s">
        <v>164</v>
      </c>
      <c r="G619" t="s">
        <v>1911</v>
      </c>
      <c r="H619" t="s">
        <v>465</v>
      </c>
      <c r="I619" t="s">
        <v>466</v>
      </c>
      <c r="J619" t="s">
        <v>467</v>
      </c>
      <c r="L619" s="36" t="str">
        <f t="shared" si="9"/>
        <v>Onze-Lieve-Vrouwe-Instituut, Tweebruggenstraat 55, 9000 GENT</v>
      </c>
      <c r="M619" t="s">
        <v>378</v>
      </c>
    </row>
    <row r="620" spans="1:13" x14ac:dyDescent="0.3">
      <c r="A620">
        <v>105403</v>
      </c>
      <c r="B620" t="s">
        <v>2504</v>
      </c>
      <c r="C620" t="s">
        <v>1912</v>
      </c>
      <c r="D620" t="s">
        <v>370</v>
      </c>
      <c r="E620">
        <v>2170</v>
      </c>
      <c r="F620" t="s">
        <v>47</v>
      </c>
      <c r="G620" t="s">
        <v>244</v>
      </c>
      <c r="H620" t="s">
        <v>414</v>
      </c>
      <c r="I620" t="s">
        <v>415</v>
      </c>
      <c r="J620" t="s">
        <v>416</v>
      </c>
      <c r="L620" s="36" t="str">
        <f t="shared" si="9"/>
        <v>Groenendaal 1, Gagelveldenstraat 71, 2170 MERKSEM</v>
      </c>
      <c r="M620" t="s">
        <v>378</v>
      </c>
    </row>
    <row r="621" spans="1:13" x14ac:dyDescent="0.3">
      <c r="A621">
        <v>105411</v>
      </c>
      <c r="B621" t="s">
        <v>2504</v>
      </c>
      <c r="C621" t="s">
        <v>1913</v>
      </c>
      <c r="D621" t="s">
        <v>1914</v>
      </c>
      <c r="E621">
        <v>8620</v>
      </c>
      <c r="F621" t="s">
        <v>143</v>
      </c>
      <c r="G621" t="s">
        <v>1915</v>
      </c>
      <c r="H621" t="s">
        <v>866</v>
      </c>
      <c r="I621" t="s">
        <v>2520</v>
      </c>
      <c r="J621" t="s">
        <v>867</v>
      </c>
      <c r="L621" s="36" t="str">
        <f t="shared" si="9"/>
        <v>Sint-Bernarduscollege, Marktplein 5, 8620 NIEUWPOORT</v>
      </c>
      <c r="M621" t="s">
        <v>378</v>
      </c>
    </row>
    <row r="622" spans="1:13" x14ac:dyDescent="0.3">
      <c r="A622">
        <v>105486</v>
      </c>
      <c r="B622" t="s">
        <v>2504</v>
      </c>
      <c r="C622" t="s">
        <v>1916</v>
      </c>
      <c r="D622" t="s">
        <v>1917</v>
      </c>
      <c r="E622">
        <v>9060</v>
      </c>
      <c r="F622" t="s">
        <v>167</v>
      </c>
      <c r="G622" t="s">
        <v>1918</v>
      </c>
      <c r="H622" t="s">
        <v>465</v>
      </c>
      <c r="I622" t="s">
        <v>466</v>
      </c>
      <c r="J622" t="s">
        <v>467</v>
      </c>
      <c r="L622" s="36" t="str">
        <f t="shared" si="9"/>
        <v>Sint-Laurens secundair onderwijs 2, Patronagestraat 51, 9060 ZELZATE</v>
      </c>
      <c r="M622" t="s">
        <v>378</v>
      </c>
    </row>
    <row r="623" spans="1:13" x14ac:dyDescent="0.3">
      <c r="A623">
        <v>105494</v>
      </c>
      <c r="B623" t="s">
        <v>2504</v>
      </c>
      <c r="C623" t="s">
        <v>1919</v>
      </c>
      <c r="D623" t="s">
        <v>1917</v>
      </c>
      <c r="E623">
        <v>9060</v>
      </c>
      <c r="F623" t="s">
        <v>167</v>
      </c>
      <c r="G623" t="s">
        <v>1918</v>
      </c>
      <c r="H623" t="s">
        <v>465</v>
      </c>
      <c r="I623" t="s">
        <v>466</v>
      </c>
      <c r="J623" t="s">
        <v>467</v>
      </c>
      <c r="L623" s="36" t="str">
        <f t="shared" si="9"/>
        <v>Sint-Laurens secundair onderwijs 1, Patronagestraat 51, 9060 ZELZATE</v>
      </c>
      <c r="M623" t="s">
        <v>378</v>
      </c>
    </row>
    <row r="624" spans="1:13" x14ac:dyDescent="0.3">
      <c r="A624">
        <v>107581</v>
      </c>
      <c r="B624" t="s">
        <v>2504</v>
      </c>
      <c r="C624" t="s">
        <v>1920</v>
      </c>
      <c r="D624" t="s">
        <v>349</v>
      </c>
      <c r="E624">
        <v>9400</v>
      </c>
      <c r="F624" t="s">
        <v>184</v>
      </c>
      <c r="G624" t="s">
        <v>1921</v>
      </c>
      <c r="H624" t="s">
        <v>465</v>
      </c>
      <c r="I624" t="s">
        <v>466</v>
      </c>
      <c r="J624" t="s">
        <v>467</v>
      </c>
      <c r="L624" s="36" t="str">
        <f t="shared" si="9"/>
        <v>Hartencollege Sec . Weggevoerdenstraat, Weggevoerdenstraat 55, 9400 NINOVE</v>
      </c>
      <c r="M624" t="s">
        <v>378</v>
      </c>
    </row>
    <row r="625" spans="1:13" x14ac:dyDescent="0.3">
      <c r="A625">
        <v>107599</v>
      </c>
      <c r="B625" t="s">
        <v>2504</v>
      </c>
      <c r="C625" t="s">
        <v>1922</v>
      </c>
      <c r="D625" t="s">
        <v>1923</v>
      </c>
      <c r="E625">
        <v>9230</v>
      </c>
      <c r="F625" t="s">
        <v>175</v>
      </c>
      <c r="G625" t="s">
        <v>1924</v>
      </c>
      <c r="H625" t="s">
        <v>465</v>
      </c>
      <c r="I625" t="s">
        <v>466</v>
      </c>
      <c r="J625" t="s">
        <v>467</v>
      </c>
      <c r="L625" s="36" t="str">
        <f t="shared" si="9"/>
        <v>Sint-Gertrudiscollege, Wegvoeringstraat 21, 9230 WETTEREN</v>
      </c>
      <c r="M625" t="s">
        <v>378</v>
      </c>
    </row>
    <row r="626" spans="1:13" x14ac:dyDescent="0.3">
      <c r="A626">
        <v>107607</v>
      </c>
      <c r="B626" t="s">
        <v>2504</v>
      </c>
      <c r="C626" t="s">
        <v>1925</v>
      </c>
      <c r="D626" t="s">
        <v>1926</v>
      </c>
      <c r="E626">
        <v>9800</v>
      </c>
      <c r="F626" t="s">
        <v>196</v>
      </c>
      <c r="G626" t="s">
        <v>1927</v>
      </c>
      <c r="H626" t="s">
        <v>465</v>
      </c>
      <c r="I626" t="s">
        <v>466</v>
      </c>
      <c r="J626" t="s">
        <v>467</v>
      </c>
      <c r="L626" s="36" t="str">
        <f t="shared" si="9"/>
        <v>Leiepoort Deinze campus Sint-Vincentius, Peter Benoitlaan 40, 9800 DEINZE</v>
      </c>
      <c r="M626" t="s">
        <v>378</v>
      </c>
    </row>
    <row r="627" spans="1:13" x14ac:dyDescent="0.3">
      <c r="A627">
        <v>107615</v>
      </c>
      <c r="B627" t="s">
        <v>2504</v>
      </c>
      <c r="C627" t="s">
        <v>1928</v>
      </c>
      <c r="D627" t="s">
        <v>1929</v>
      </c>
      <c r="E627">
        <v>9800</v>
      </c>
      <c r="F627" t="s">
        <v>196</v>
      </c>
      <c r="G627" t="s">
        <v>1930</v>
      </c>
      <c r="H627" t="s">
        <v>465</v>
      </c>
      <c r="I627" t="s">
        <v>466</v>
      </c>
      <c r="J627" t="s">
        <v>467</v>
      </c>
      <c r="L627" s="36" t="str">
        <f t="shared" si="9"/>
        <v>Leiepoort Deinze Sint-Hendrik, bovenbouw, Guido Gezellelaan 105, 9800 DEINZE</v>
      </c>
      <c r="M627" t="s">
        <v>378</v>
      </c>
    </row>
    <row r="628" spans="1:13" x14ac:dyDescent="0.3">
      <c r="A628">
        <v>107664</v>
      </c>
      <c r="B628" t="s">
        <v>2504</v>
      </c>
      <c r="C628" t="s">
        <v>1931</v>
      </c>
      <c r="D628" t="s">
        <v>2533</v>
      </c>
      <c r="E628">
        <v>3680</v>
      </c>
      <c r="F628" t="s">
        <v>112</v>
      </c>
      <c r="G628" t="s">
        <v>1932</v>
      </c>
      <c r="H628" t="s">
        <v>414</v>
      </c>
      <c r="I628" t="s">
        <v>415</v>
      </c>
      <c r="J628" t="s">
        <v>416</v>
      </c>
      <c r="L628" s="36" t="str">
        <f t="shared" si="9"/>
        <v>Mosa-RT Coll.H.Kr.St-Ursula A, Weertersteenweg 135 bus A, 3680 MAASEIK</v>
      </c>
      <c r="M628" t="s">
        <v>378</v>
      </c>
    </row>
    <row r="629" spans="1:13" x14ac:dyDescent="0.3">
      <c r="A629">
        <v>107672</v>
      </c>
      <c r="B629" t="s">
        <v>2504</v>
      </c>
      <c r="C629" t="s">
        <v>1933</v>
      </c>
      <c r="D629" t="s">
        <v>1934</v>
      </c>
      <c r="E629">
        <v>3680</v>
      </c>
      <c r="F629" t="s">
        <v>112</v>
      </c>
      <c r="G629" t="s">
        <v>1935</v>
      </c>
      <c r="H629" t="s">
        <v>414</v>
      </c>
      <c r="I629" t="s">
        <v>415</v>
      </c>
      <c r="J629" t="s">
        <v>416</v>
      </c>
      <c r="L629" s="36" t="str">
        <f t="shared" si="9"/>
        <v>Mosa-RT E.G.S.1, Pelserstraat 33, 3680 MAASEIK</v>
      </c>
      <c r="M629" t="s">
        <v>378</v>
      </c>
    </row>
    <row r="630" spans="1:13" x14ac:dyDescent="0.3">
      <c r="A630">
        <v>107706</v>
      </c>
      <c r="B630" t="s">
        <v>2504</v>
      </c>
      <c r="C630" t="s">
        <v>1936</v>
      </c>
      <c r="D630" t="s">
        <v>44</v>
      </c>
      <c r="E630">
        <v>3080</v>
      </c>
      <c r="F630" t="s">
        <v>45</v>
      </c>
      <c r="G630" t="s">
        <v>1937</v>
      </c>
      <c r="H630" t="s">
        <v>659</v>
      </c>
      <c r="I630" t="s">
        <v>660</v>
      </c>
      <c r="J630" t="s">
        <v>661</v>
      </c>
      <c r="L630" s="36" t="str">
        <f t="shared" si="9"/>
        <v>GO! atheneum Tervuren, Hippolyte Boulengerlaan 7, 3080 TERVUREN</v>
      </c>
      <c r="M630" t="s">
        <v>378</v>
      </c>
    </row>
    <row r="631" spans="1:13" x14ac:dyDescent="0.3">
      <c r="A631">
        <v>109843</v>
      </c>
      <c r="B631" t="s">
        <v>2504</v>
      </c>
      <c r="C631" t="s">
        <v>1938</v>
      </c>
      <c r="D631" t="s">
        <v>1939</v>
      </c>
      <c r="E631">
        <v>2610</v>
      </c>
      <c r="F631" t="s">
        <v>76</v>
      </c>
      <c r="G631" t="s">
        <v>1940</v>
      </c>
      <c r="H631" t="s">
        <v>414</v>
      </c>
      <c r="I631" t="s">
        <v>415</v>
      </c>
      <c r="J631" t="s">
        <v>416</v>
      </c>
      <c r="L631" s="36" t="str">
        <f t="shared" si="9"/>
        <v>Sint-Ursula-Instituut, Sint-Bavostraat 41, 2610 WILRIJK</v>
      </c>
      <c r="M631" t="s">
        <v>378</v>
      </c>
    </row>
    <row r="632" spans="1:13" x14ac:dyDescent="0.3">
      <c r="A632">
        <v>109892</v>
      </c>
      <c r="B632" t="s">
        <v>2504</v>
      </c>
      <c r="C632" t="s">
        <v>1941</v>
      </c>
      <c r="D632" t="s">
        <v>1942</v>
      </c>
      <c r="E632">
        <v>2800</v>
      </c>
      <c r="F632" t="s">
        <v>84</v>
      </c>
      <c r="G632" t="s">
        <v>1943</v>
      </c>
      <c r="H632" t="s">
        <v>414</v>
      </c>
      <c r="I632" t="s">
        <v>415</v>
      </c>
      <c r="J632" t="s">
        <v>416</v>
      </c>
      <c r="L632" s="36" t="str">
        <f t="shared" si="9"/>
        <v>Technische Scholen Mechelen, Jef Denynplein 2, 2800 MECHELEN</v>
      </c>
      <c r="M632" t="s">
        <v>378</v>
      </c>
    </row>
    <row r="633" spans="1:13" x14ac:dyDescent="0.3">
      <c r="A633">
        <v>109959</v>
      </c>
      <c r="B633" t="s">
        <v>2504</v>
      </c>
      <c r="C633" t="s">
        <v>1944</v>
      </c>
      <c r="D633" t="s">
        <v>375</v>
      </c>
      <c r="E633">
        <v>2000</v>
      </c>
      <c r="F633" t="s">
        <v>46</v>
      </c>
      <c r="G633" t="s">
        <v>239</v>
      </c>
      <c r="H633" t="s">
        <v>414</v>
      </c>
      <c r="I633" t="s">
        <v>415</v>
      </c>
      <c r="J633" t="s">
        <v>416</v>
      </c>
      <c r="L633" s="36" t="str">
        <f t="shared" si="9"/>
        <v>Sint-Lievenscollege, Kasteelpleinstraat 31, 2000 ANTWERPEN</v>
      </c>
      <c r="M633" t="s">
        <v>378</v>
      </c>
    </row>
    <row r="634" spans="1:13" x14ac:dyDescent="0.3">
      <c r="A634">
        <v>109975</v>
      </c>
      <c r="B634" t="s">
        <v>2504</v>
      </c>
      <c r="C634" t="s">
        <v>2555</v>
      </c>
      <c r="D634" t="s">
        <v>525</v>
      </c>
      <c r="E634">
        <v>2200</v>
      </c>
      <c r="F634" t="s">
        <v>67</v>
      </c>
      <c r="G634" t="s">
        <v>526</v>
      </c>
      <c r="H634" t="s">
        <v>414</v>
      </c>
      <c r="I634" t="s">
        <v>415</v>
      </c>
      <c r="J634" t="s">
        <v>416</v>
      </c>
      <c r="L634" s="36" t="str">
        <f t="shared" si="9"/>
        <v>kOsh F, Collegestraat 46, 2200 HERENTALS</v>
      </c>
      <c r="M634" t="s">
        <v>378</v>
      </c>
    </row>
    <row r="635" spans="1:13" x14ac:dyDescent="0.3">
      <c r="A635">
        <v>109983</v>
      </c>
      <c r="B635" t="s">
        <v>2504</v>
      </c>
      <c r="C635" t="s">
        <v>1945</v>
      </c>
      <c r="D635" t="s">
        <v>368</v>
      </c>
      <c r="E635">
        <v>2170</v>
      </c>
      <c r="F635" t="s">
        <v>47</v>
      </c>
      <c r="G635" t="s">
        <v>369</v>
      </c>
      <c r="H635" t="s">
        <v>414</v>
      </c>
      <c r="I635" t="s">
        <v>415</v>
      </c>
      <c r="J635" t="s">
        <v>416</v>
      </c>
      <c r="L635" s="36" t="str">
        <f t="shared" si="9"/>
        <v>JOMA 1, Maantjessteenweg 130, 2170 MERKSEM</v>
      </c>
      <c r="M635" t="s">
        <v>378</v>
      </c>
    </row>
    <row r="636" spans="1:13" x14ac:dyDescent="0.3">
      <c r="A636">
        <v>109991</v>
      </c>
      <c r="B636" t="s">
        <v>2504</v>
      </c>
      <c r="C636" t="s">
        <v>1946</v>
      </c>
      <c r="D636" t="s">
        <v>1337</v>
      </c>
      <c r="E636">
        <v>3630</v>
      </c>
      <c r="F636" t="s">
        <v>110</v>
      </c>
      <c r="G636" t="s">
        <v>1338</v>
      </c>
      <c r="H636" t="s">
        <v>414</v>
      </c>
      <c r="I636" t="s">
        <v>415</v>
      </c>
      <c r="J636" t="s">
        <v>416</v>
      </c>
      <c r="L636" s="36" t="str">
        <f t="shared" si="9"/>
        <v>campus de helix¹, Rijksweg 357, 3630 MAASMECHELEN</v>
      </c>
      <c r="M636" t="s">
        <v>378</v>
      </c>
    </row>
    <row r="637" spans="1:13" x14ac:dyDescent="0.3">
      <c r="A637">
        <v>110007</v>
      </c>
      <c r="B637" t="s">
        <v>2504</v>
      </c>
      <c r="C637" t="s">
        <v>2556</v>
      </c>
      <c r="D637" t="s">
        <v>1947</v>
      </c>
      <c r="E637">
        <v>8310</v>
      </c>
      <c r="F637" t="s">
        <v>139</v>
      </c>
      <c r="G637" t="s">
        <v>1948</v>
      </c>
      <c r="H637" t="s">
        <v>866</v>
      </c>
      <c r="I637" t="s">
        <v>2520</v>
      </c>
      <c r="J637" t="s">
        <v>867</v>
      </c>
      <c r="L637" s="36" t="str">
        <f t="shared" si="9"/>
        <v>MIA-Brugge, Boogschutterslaan 25, 8310 SINT-KRUIS</v>
      </c>
      <c r="M637" t="s">
        <v>378</v>
      </c>
    </row>
    <row r="638" spans="1:13" x14ac:dyDescent="0.3">
      <c r="A638">
        <v>110015</v>
      </c>
      <c r="B638" t="s">
        <v>2504</v>
      </c>
      <c r="C638" t="s">
        <v>1949</v>
      </c>
      <c r="D638" t="s">
        <v>1950</v>
      </c>
      <c r="E638">
        <v>8550</v>
      </c>
      <c r="F638" t="s">
        <v>148</v>
      </c>
      <c r="G638" t="s">
        <v>1951</v>
      </c>
      <c r="H638" t="s">
        <v>866</v>
      </c>
      <c r="I638" t="s">
        <v>2520</v>
      </c>
      <c r="J638" t="s">
        <v>867</v>
      </c>
      <c r="L638" s="36" t="str">
        <f t="shared" si="9"/>
        <v>RHIZO 5, Sint-Niklaasstraat 22, 8550 ZWEVEGEM</v>
      </c>
      <c r="M638" t="s">
        <v>378</v>
      </c>
    </row>
    <row r="639" spans="1:13" x14ac:dyDescent="0.3">
      <c r="A639">
        <v>110031</v>
      </c>
      <c r="B639" t="s">
        <v>2504</v>
      </c>
      <c r="C639" t="s">
        <v>1952</v>
      </c>
      <c r="D639" t="s">
        <v>1953</v>
      </c>
      <c r="E639">
        <v>2000</v>
      </c>
      <c r="F639" t="s">
        <v>46</v>
      </c>
      <c r="G639" t="s">
        <v>2557</v>
      </c>
      <c r="H639" t="s">
        <v>414</v>
      </c>
      <c r="I639" t="s">
        <v>415</v>
      </c>
      <c r="J639" t="s">
        <v>416</v>
      </c>
      <c r="L639" s="36" t="str">
        <f t="shared" si="9"/>
        <v>Stedelijk Lyceum Meir, Eikenstraat 8, 2000 ANTWERPEN</v>
      </c>
      <c r="M639" t="s">
        <v>378</v>
      </c>
    </row>
    <row r="640" spans="1:13" x14ac:dyDescent="0.3">
      <c r="A640">
        <v>110247</v>
      </c>
      <c r="B640" t="s">
        <v>2504</v>
      </c>
      <c r="C640" t="s">
        <v>1954</v>
      </c>
      <c r="D640" t="s">
        <v>1955</v>
      </c>
      <c r="E640">
        <v>3600</v>
      </c>
      <c r="F640" t="s">
        <v>109</v>
      </c>
      <c r="G640" t="s">
        <v>1956</v>
      </c>
      <c r="H640" t="s">
        <v>414</v>
      </c>
      <c r="I640" t="s">
        <v>415</v>
      </c>
      <c r="J640" t="s">
        <v>416</v>
      </c>
      <c r="L640" s="36" t="str">
        <f t="shared" si="9"/>
        <v>Atlas College Genk 7, Mosselerlaan 110, 3600 GENK</v>
      </c>
      <c r="M640" t="s">
        <v>378</v>
      </c>
    </row>
    <row r="641" spans="1:13" x14ac:dyDescent="0.3">
      <c r="A641">
        <v>110312</v>
      </c>
      <c r="B641" t="s">
        <v>2504</v>
      </c>
      <c r="C641" t="s">
        <v>1957</v>
      </c>
      <c r="D641" t="s">
        <v>1958</v>
      </c>
      <c r="E641">
        <v>2050</v>
      </c>
      <c r="F641" t="s">
        <v>46</v>
      </c>
      <c r="G641" t="s">
        <v>1959</v>
      </c>
      <c r="H641" t="s">
        <v>414</v>
      </c>
      <c r="I641" t="s">
        <v>415</v>
      </c>
      <c r="J641" t="s">
        <v>416</v>
      </c>
      <c r="L641" s="36" t="str">
        <f t="shared" si="9"/>
        <v>GO! De scheepvaartschool Cenflumarin, Gloriantlaan 75, 2050 ANTWERPEN</v>
      </c>
      <c r="M641" t="s">
        <v>378</v>
      </c>
    </row>
    <row r="642" spans="1:13" x14ac:dyDescent="0.3">
      <c r="A642">
        <v>110321</v>
      </c>
      <c r="B642" t="s">
        <v>2504</v>
      </c>
      <c r="C642" t="s">
        <v>1960</v>
      </c>
      <c r="D642" t="s">
        <v>1961</v>
      </c>
      <c r="E642">
        <v>3300</v>
      </c>
      <c r="F642" t="s">
        <v>98</v>
      </c>
      <c r="G642" t="s">
        <v>1962</v>
      </c>
      <c r="H642" t="s">
        <v>659</v>
      </c>
      <c r="I642" t="s">
        <v>660</v>
      </c>
      <c r="J642" t="s">
        <v>661</v>
      </c>
      <c r="L642" s="36" t="str">
        <f t="shared" si="9"/>
        <v>VIA-3, Waaibergstraat 45, 3300 TIENEN</v>
      </c>
      <c r="M642" t="s">
        <v>378</v>
      </c>
    </row>
    <row r="643" spans="1:13" x14ac:dyDescent="0.3">
      <c r="A643">
        <v>110338</v>
      </c>
      <c r="B643" t="s">
        <v>2504</v>
      </c>
      <c r="C643" t="s">
        <v>1963</v>
      </c>
      <c r="D643" t="s">
        <v>1964</v>
      </c>
      <c r="E643">
        <v>3300</v>
      </c>
      <c r="F643" t="s">
        <v>98</v>
      </c>
      <c r="G643" t="s">
        <v>1965</v>
      </c>
      <c r="H643" t="s">
        <v>659</v>
      </c>
      <c r="I643" t="s">
        <v>660</v>
      </c>
      <c r="J643" t="s">
        <v>661</v>
      </c>
      <c r="L643" s="36" t="str">
        <f t="shared" ref="L643:L706" si="10">IF(A643="","",C643&amp;", "&amp;D643&amp;", "&amp;E643&amp;" "&amp;F643)</f>
        <v>VIA-1, Waaibergstraat 43, 3300 TIENEN</v>
      </c>
      <c r="M643" t="s">
        <v>378</v>
      </c>
    </row>
    <row r="644" spans="1:13" x14ac:dyDescent="0.3">
      <c r="A644">
        <v>110346</v>
      </c>
      <c r="B644" t="s">
        <v>2504</v>
      </c>
      <c r="C644" t="s">
        <v>1966</v>
      </c>
      <c r="D644" t="s">
        <v>1967</v>
      </c>
      <c r="E644">
        <v>9041</v>
      </c>
      <c r="F644" t="s">
        <v>165</v>
      </c>
      <c r="G644" t="s">
        <v>1968</v>
      </c>
      <c r="H644" t="s">
        <v>465</v>
      </c>
      <c r="I644" t="s">
        <v>466</v>
      </c>
      <c r="J644" t="s">
        <v>467</v>
      </c>
      <c r="L644" s="36" t="str">
        <f t="shared" si="10"/>
        <v>EDUGO campus Glorieux Techn.Instituut, Sint-Jozefstraat 7, 9041 OOSTAKKER</v>
      </c>
      <c r="M644" t="s">
        <v>378</v>
      </c>
    </row>
    <row r="645" spans="1:13" x14ac:dyDescent="0.3">
      <c r="A645">
        <v>110379</v>
      </c>
      <c r="B645" t="s">
        <v>2504</v>
      </c>
      <c r="C645" t="s">
        <v>1969</v>
      </c>
      <c r="D645" t="s">
        <v>2558</v>
      </c>
      <c r="E645">
        <v>2800</v>
      </c>
      <c r="F645" t="s">
        <v>84</v>
      </c>
      <c r="G645" t="s">
        <v>1970</v>
      </c>
      <c r="H645" t="s">
        <v>414</v>
      </c>
      <c r="I645" t="s">
        <v>415</v>
      </c>
      <c r="J645" t="s">
        <v>416</v>
      </c>
      <c r="L645" s="36" t="str">
        <f t="shared" si="10"/>
        <v>TSM Middenschool, Onder-den-Toren 14, 2800 MECHELEN</v>
      </c>
      <c r="M645" t="s">
        <v>378</v>
      </c>
    </row>
    <row r="646" spans="1:13" x14ac:dyDescent="0.3">
      <c r="A646">
        <v>110395</v>
      </c>
      <c r="B646" t="s">
        <v>2504</v>
      </c>
      <c r="C646" t="s">
        <v>1971</v>
      </c>
      <c r="D646" t="s">
        <v>1972</v>
      </c>
      <c r="E646">
        <v>9300</v>
      </c>
      <c r="F646" t="s">
        <v>178</v>
      </c>
      <c r="G646" t="s">
        <v>1973</v>
      </c>
      <c r="H646" t="s">
        <v>465</v>
      </c>
      <c r="I646" t="s">
        <v>466</v>
      </c>
      <c r="J646" t="s">
        <v>467</v>
      </c>
      <c r="L646" s="36" t="str">
        <f t="shared" si="10"/>
        <v>V.T.I.-2, Sinte Annalaan 99_B, 9300 AALST</v>
      </c>
      <c r="M646" t="s">
        <v>378</v>
      </c>
    </row>
    <row r="647" spans="1:13" x14ac:dyDescent="0.3">
      <c r="A647">
        <v>111741</v>
      </c>
      <c r="B647" t="s">
        <v>2504</v>
      </c>
      <c r="C647" t="s">
        <v>1974</v>
      </c>
      <c r="D647" t="s">
        <v>1975</v>
      </c>
      <c r="E647">
        <v>2660</v>
      </c>
      <c r="F647" t="s">
        <v>279</v>
      </c>
      <c r="G647" t="s">
        <v>1976</v>
      </c>
      <c r="H647" t="s">
        <v>414</v>
      </c>
      <c r="I647" t="s">
        <v>415</v>
      </c>
      <c r="J647" t="s">
        <v>416</v>
      </c>
      <c r="L647" s="36" t="str">
        <f t="shared" si="10"/>
        <v>Sint-Agnesinstituut, Kloosterstraat 72, 2660 HOBOKEN</v>
      </c>
      <c r="M647" t="s">
        <v>378</v>
      </c>
    </row>
    <row r="648" spans="1:13" x14ac:dyDescent="0.3">
      <c r="A648">
        <v>111757</v>
      </c>
      <c r="B648" t="s">
        <v>2504</v>
      </c>
      <c r="C648" t="s">
        <v>1977</v>
      </c>
      <c r="D648" t="s">
        <v>1975</v>
      </c>
      <c r="E648">
        <v>2660</v>
      </c>
      <c r="F648" t="s">
        <v>279</v>
      </c>
      <c r="G648" t="s">
        <v>1978</v>
      </c>
      <c r="H648" t="s">
        <v>414</v>
      </c>
      <c r="I648" t="s">
        <v>415</v>
      </c>
      <c r="J648" t="s">
        <v>416</v>
      </c>
      <c r="L648" s="36" t="str">
        <f t="shared" si="10"/>
        <v>Sint-Agnesinstituut MS, Kloosterstraat 72, 2660 HOBOKEN</v>
      </c>
      <c r="M648" t="s">
        <v>378</v>
      </c>
    </row>
    <row r="649" spans="1:13" x14ac:dyDescent="0.3">
      <c r="A649">
        <v>111765</v>
      </c>
      <c r="B649" t="s">
        <v>2504</v>
      </c>
      <c r="C649" t="s">
        <v>1979</v>
      </c>
      <c r="D649" t="s">
        <v>2559</v>
      </c>
      <c r="E649">
        <v>2000</v>
      </c>
      <c r="F649" t="s">
        <v>46</v>
      </c>
      <c r="G649" t="s">
        <v>1980</v>
      </c>
      <c r="H649" t="s">
        <v>414</v>
      </c>
      <c r="I649" t="s">
        <v>415</v>
      </c>
      <c r="J649" t="s">
        <v>416</v>
      </c>
      <c r="L649" s="36" t="str">
        <f t="shared" si="10"/>
        <v>Technicum Noord-Antwerpen Bovenbouw, August Michielsstraat 19, 2000 ANTWERPEN</v>
      </c>
      <c r="M649" t="s">
        <v>378</v>
      </c>
    </row>
    <row r="650" spans="1:13" x14ac:dyDescent="0.3">
      <c r="A650">
        <v>111807</v>
      </c>
      <c r="B650" t="s">
        <v>2504</v>
      </c>
      <c r="C650" t="s">
        <v>1981</v>
      </c>
      <c r="D650" t="s">
        <v>1982</v>
      </c>
      <c r="E650">
        <v>3500</v>
      </c>
      <c r="F650" t="s">
        <v>100</v>
      </c>
      <c r="G650" t="s">
        <v>1983</v>
      </c>
      <c r="H650" t="s">
        <v>414</v>
      </c>
      <c r="I650" t="s">
        <v>415</v>
      </c>
      <c r="J650" t="s">
        <v>416</v>
      </c>
      <c r="L650" s="36" t="str">
        <f t="shared" si="10"/>
        <v>Virga Jessecollege, Guffenslaan 27, 3500 HASSELT</v>
      </c>
      <c r="M650" t="s">
        <v>378</v>
      </c>
    </row>
    <row r="651" spans="1:13" x14ac:dyDescent="0.3">
      <c r="A651">
        <v>111823</v>
      </c>
      <c r="B651" t="s">
        <v>2504</v>
      </c>
      <c r="C651" t="s">
        <v>1984</v>
      </c>
      <c r="D651" t="s">
        <v>286</v>
      </c>
      <c r="E651">
        <v>3640</v>
      </c>
      <c r="F651" t="s">
        <v>308</v>
      </c>
      <c r="G651" t="s">
        <v>1985</v>
      </c>
      <c r="H651" t="s">
        <v>414</v>
      </c>
      <c r="I651" t="s">
        <v>415</v>
      </c>
      <c r="J651" t="s">
        <v>416</v>
      </c>
      <c r="L651" s="36" t="str">
        <f t="shared" si="10"/>
        <v>Mosa-RT E.G.S.3, Kloosterstraat 14, 3640 KINROOI</v>
      </c>
      <c r="M651" t="s">
        <v>378</v>
      </c>
    </row>
    <row r="652" spans="1:13" x14ac:dyDescent="0.3">
      <c r="A652">
        <v>111831</v>
      </c>
      <c r="B652" t="s">
        <v>2504</v>
      </c>
      <c r="C652" t="s">
        <v>1986</v>
      </c>
      <c r="D652" t="s">
        <v>1281</v>
      </c>
      <c r="E652">
        <v>3600</v>
      </c>
      <c r="F652" t="s">
        <v>109</v>
      </c>
      <c r="G652" t="s">
        <v>1987</v>
      </c>
      <c r="H652" t="s">
        <v>414</v>
      </c>
      <c r="I652" t="s">
        <v>415</v>
      </c>
      <c r="J652" t="s">
        <v>416</v>
      </c>
      <c r="L652" s="36" t="str">
        <f t="shared" si="10"/>
        <v>Atlas College Genk 5, Collegelaan 19, 3600 GENK</v>
      </c>
      <c r="M652" t="s">
        <v>378</v>
      </c>
    </row>
    <row r="653" spans="1:13" x14ac:dyDescent="0.3">
      <c r="A653">
        <v>111906</v>
      </c>
      <c r="B653" t="s">
        <v>2504</v>
      </c>
      <c r="C653" t="s">
        <v>1988</v>
      </c>
      <c r="D653" t="s">
        <v>1989</v>
      </c>
      <c r="E653">
        <v>8800</v>
      </c>
      <c r="F653" t="s">
        <v>159</v>
      </c>
      <c r="G653" t="s">
        <v>1990</v>
      </c>
      <c r="H653" t="s">
        <v>866</v>
      </c>
      <c r="I653" t="s">
        <v>2520</v>
      </c>
      <c r="J653" t="s">
        <v>867</v>
      </c>
      <c r="L653" s="36" t="str">
        <f t="shared" si="10"/>
        <v>V.T.I. 2, Leenstraat 32, 8800 ROESELARE</v>
      </c>
      <c r="M653" t="s">
        <v>378</v>
      </c>
    </row>
    <row r="654" spans="1:13" x14ac:dyDescent="0.3">
      <c r="A654">
        <v>111948</v>
      </c>
      <c r="B654" t="s">
        <v>2504</v>
      </c>
      <c r="C654" t="s">
        <v>1991</v>
      </c>
      <c r="D654" t="s">
        <v>918</v>
      </c>
      <c r="E654">
        <v>8500</v>
      </c>
      <c r="F654" t="s">
        <v>147</v>
      </c>
      <c r="G654" t="s">
        <v>1992</v>
      </c>
      <c r="H654" t="s">
        <v>866</v>
      </c>
      <c r="I654" t="s">
        <v>2520</v>
      </c>
      <c r="J654" t="s">
        <v>867</v>
      </c>
      <c r="L654" s="36" t="str">
        <f t="shared" si="10"/>
        <v>Guldensporencollege 10, Beekstraat 21, 8500 KORTRIJK</v>
      </c>
      <c r="M654" t="s">
        <v>378</v>
      </c>
    </row>
    <row r="655" spans="1:13" x14ac:dyDescent="0.3">
      <c r="A655">
        <v>112011</v>
      </c>
      <c r="B655" t="s">
        <v>2504</v>
      </c>
      <c r="C655" t="s">
        <v>1993</v>
      </c>
      <c r="D655" t="s">
        <v>1994</v>
      </c>
      <c r="E655">
        <v>8700</v>
      </c>
      <c r="F655" t="s">
        <v>160</v>
      </c>
      <c r="G655" t="s">
        <v>1995</v>
      </c>
      <c r="H655" t="s">
        <v>866</v>
      </c>
      <c r="I655" t="s">
        <v>2520</v>
      </c>
      <c r="J655" t="s">
        <v>867</v>
      </c>
      <c r="L655" s="36" t="str">
        <f t="shared" si="10"/>
        <v>De Bron, Hulstplein 32, 8700 TIELT</v>
      </c>
      <c r="M655" t="s">
        <v>378</v>
      </c>
    </row>
    <row r="656" spans="1:13" x14ac:dyDescent="0.3">
      <c r="A656">
        <v>112052</v>
      </c>
      <c r="B656" t="s">
        <v>2504</v>
      </c>
      <c r="C656" t="s">
        <v>1996</v>
      </c>
      <c r="D656" t="s">
        <v>318</v>
      </c>
      <c r="E656">
        <v>8820</v>
      </c>
      <c r="F656" t="s">
        <v>131</v>
      </c>
      <c r="G656" t="s">
        <v>1997</v>
      </c>
      <c r="H656" t="s">
        <v>866</v>
      </c>
      <c r="I656" t="s">
        <v>2520</v>
      </c>
      <c r="J656" t="s">
        <v>867</v>
      </c>
      <c r="L656" s="36" t="str">
        <f t="shared" si="10"/>
        <v>MS Sint-Rembert 1, Bruggestraat 23, 8820 TORHOUT</v>
      </c>
      <c r="M656" t="s">
        <v>378</v>
      </c>
    </row>
    <row r="657" spans="1:13" x14ac:dyDescent="0.3">
      <c r="A657">
        <v>112061</v>
      </c>
      <c r="B657" t="s">
        <v>2504</v>
      </c>
      <c r="C657" t="s">
        <v>1998</v>
      </c>
      <c r="D657" t="s">
        <v>925</v>
      </c>
      <c r="E657">
        <v>8900</v>
      </c>
      <c r="F657" t="s">
        <v>161</v>
      </c>
      <c r="G657" t="s">
        <v>926</v>
      </c>
      <c r="H657" t="s">
        <v>866</v>
      </c>
      <c r="I657" t="s">
        <v>2520</v>
      </c>
      <c r="J657" t="s">
        <v>867</v>
      </c>
      <c r="L657" s="36" t="str">
        <f t="shared" si="10"/>
        <v>VTI Ieper eerste graad, Augustijnenstraat 58, 8900 IEPER</v>
      </c>
      <c r="M657" t="s">
        <v>378</v>
      </c>
    </row>
    <row r="658" spans="1:13" x14ac:dyDescent="0.3">
      <c r="A658">
        <v>112078</v>
      </c>
      <c r="B658" t="s">
        <v>2504</v>
      </c>
      <c r="C658" t="s">
        <v>1999</v>
      </c>
      <c r="D658" t="s">
        <v>2523</v>
      </c>
      <c r="E658">
        <v>8200</v>
      </c>
      <c r="F658" t="s">
        <v>134</v>
      </c>
      <c r="G658" t="s">
        <v>879</v>
      </c>
      <c r="H658" t="s">
        <v>866</v>
      </c>
      <c r="I658" t="s">
        <v>2520</v>
      </c>
      <c r="J658" t="s">
        <v>867</v>
      </c>
      <c r="L658" s="36" t="str">
        <f t="shared" si="10"/>
        <v>Vrij Technisch Instituut-Brugge MS, Vaartdijkstraat 3, 8200 SINT-ANDRIES</v>
      </c>
      <c r="M658" t="s">
        <v>378</v>
      </c>
    </row>
    <row r="659" spans="1:13" x14ac:dyDescent="0.3">
      <c r="A659">
        <v>112086</v>
      </c>
      <c r="B659" t="s">
        <v>2504</v>
      </c>
      <c r="C659" t="s">
        <v>2000</v>
      </c>
      <c r="D659" t="s">
        <v>1060</v>
      </c>
      <c r="E659">
        <v>8790</v>
      </c>
      <c r="F659" t="s">
        <v>158</v>
      </c>
      <c r="G659" t="s">
        <v>1061</v>
      </c>
      <c r="H659" t="s">
        <v>866</v>
      </c>
      <c r="I659" t="s">
        <v>2520</v>
      </c>
      <c r="J659" t="s">
        <v>867</v>
      </c>
      <c r="L659" s="36" t="str">
        <f t="shared" si="10"/>
        <v>Sint-Paulusschool campus VTI 2, Toekomststraat 75, 8790 WAREGEM</v>
      </c>
      <c r="M659" t="s">
        <v>378</v>
      </c>
    </row>
    <row r="660" spans="1:13" x14ac:dyDescent="0.3">
      <c r="A660">
        <v>112094</v>
      </c>
      <c r="B660" t="s">
        <v>2504</v>
      </c>
      <c r="C660" t="s">
        <v>2001</v>
      </c>
      <c r="D660" t="s">
        <v>751</v>
      </c>
      <c r="E660">
        <v>1880</v>
      </c>
      <c r="F660" t="s">
        <v>291</v>
      </c>
      <c r="G660" t="s">
        <v>752</v>
      </c>
      <c r="H660" t="s">
        <v>659</v>
      </c>
      <c r="I660" t="s">
        <v>660</v>
      </c>
      <c r="J660" t="s">
        <v>661</v>
      </c>
      <c r="L660" s="36" t="str">
        <f t="shared" si="10"/>
        <v>KOBOS Secundair I, Veldstraat 11, 1880 KAPELLE-OP-DEN-BOS</v>
      </c>
      <c r="M660" t="s">
        <v>378</v>
      </c>
    </row>
    <row r="661" spans="1:13" x14ac:dyDescent="0.3">
      <c r="A661">
        <v>112102</v>
      </c>
      <c r="B661" t="s">
        <v>2504</v>
      </c>
      <c r="C661" t="s">
        <v>2002</v>
      </c>
      <c r="D661" t="s">
        <v>2003</v>
      </c>
      <c r="E661">
        <v>9000</v>
      </c>
      <c r="F661" t="s">
        <v>164</v>
      </c>
      <c r="G661" t="s">
        <v>2004</v>
      </c>
      <c r="H661" t="s">
        <v>465</v>
      </c>
      <c r="I661" t="s">
        <v>466</v>
      </c>
      <c r="J661" t="s">
        <v>467</v>
      </c>
      <c r="L661" s="36" t="str">
        <f t="shared" si="10"/>
        <v>Atheneum Wispelberg, Wispelbergstraat 2, 9000 GENT</v>
      </c>
      <c r="M661" t="s">
        <v>378</v>
      </c>
    </row>
    <row r="662" spans="1:13" x14ac:dyDescent="0.3">
      <c r="A662">
        <v>112136</v>
      </c>
      <c r="B662" t="s">
        <v>2504</v>
      </c>
      <c r="C662" t="s">
        <v>2005</v>
      </c>
      <c r="D662" t="s">
        <v>1929</v>
      </c>
      <c r="E662">
        <v>9800</v>
      </c>
      <c r="F662" t="s">
        <v>196</v>
      </c>
      <c r="G662" t="s">
        <v>1930</v>
      </c>
      <c r="H662" t="s">
        <v>465</v>
      </c>
      <c r="I662" t="s">
        <v>466</v>
      </c>
      <c r="J662" t="s">
        <v>467</v>
      </c>
      <c r="L662" s="36" t="str">
        <f t="shared" si="10"/>
        <v>Leiepoort Deinze camp. St-Hendrik,1e gr., Guido Gezellelaan 105, 9800 DEINZE</v>
      </c>
      <c r="M662" t="s">
        <v>378</v>
      </c>
    </row>
    <row r="663" spans="1:13" x14ac:dyDescent="0.3">
      <c r="A663">
        <v>112144</v>
      </c>
      <c r="B663" t="s">
        <v>2504</v>
      </c>
      <c r="C663" t="s">
        <v>2006</v>
      </c>
      <c r="D663" t="s">
        <v>1248</v>
      </c>
      <c r="E663">
        <v>9052</v>
      </c>
      <c r="F663" t="s">
        <v>351</v>
      </c>
      <c r="G663" t="s">
        <v>1249</v>
      </c>
      <c r="H663" t="s">
        <v>465</v>
      </c>
      <c r="I663" t="s">
        <v>466</v>
      </c>
      <c r="J663" t="s">
        <v>467</v>
      </c>
      <c r="L663" s="36" t="str">
        <f t="shared" si="10"/>
        <v>Don Boscocollege Eerste graad, Grotesteenweg-Noord 113, 9052 ZWIJNAARDE</v>
      </c>
      <c r="M663" t="s">
        <v>378</v>
      </c>
    </row>
    <row r="664" spans="1:13" x14ac:dyDescent="0.3">
      <c r="A664">
        <v>112169</v>
      </c>
      <c r="B664" t="s">
        <v>2504</v>
      </c>
      <c r="C664" t="s">
        <v>2007</v>
      </c>
      <c r="D664" t="s">
        <v>1147</v>
      </c>
      <c r="E664">
        <v>9000</v>
      </c>
      <c r="F664" t="s">
        <v>164</v>
      </c>
      <c r="G664" t="s">
        <v>1148</v>
      </c>
      <c r="H664" t="s">
        <v>465</v>
      </c>
      <c r="I664" t="s">
        <v>466</v>
      </c>
      <c r="J664" t="s">
        <v>467</v>
      </c>
      <c r="L664" s="36" t="str">
        <f t="shared" si="10"/>
        <v>Sint-Bavohumaniora MS, Reep 4, 9000 GENT</v>
      </c>
      <c r="M664" t="s">
        <v>378</v>
      </c>
    </row>
    <row r="665" spans="1:13" x14ac:dyDescent="0.3">
      <c r="A665">
        <v>112292</v>
      </c>
      <c r="B665" t="s">
        <v>2504</v>
      </c>
      <c r="C665" t="s">
        <v>2008</v>
      </c>
      <c r="D665" t="s">
        <v>1507</v>
      </c>
      <c r="E665">
        <v>3000</v>
      </c>
      <c r="F665" t="s">
        <v>88</v>
      </c>
      <c r="G665" t="s">
        <v>2009</v>
      </c>
      <c r="H665" t="s">
        <v>659</v>
      </c>
      <c r="I665" t="s">
        <v>660</v>
      </c>
      <c r="J665" t="s">
        <v>661</v>
      </c>
      <c r="L665" s="36" t="str">
        <f t="shared" si="10"/>
        <v>GO! atheneum Leuven, Redingenstraat 90, 3000 LEUVEN</v>
      </c>
      <c r="M665" t="s">
        <v>378</v>
      </c>
    </row>
    <row r="666" spans="1:13" x14ac:dyDescent="0.3">
      <c r="A666">
        <v>112301</v>
      </c>
      <c r="B666" t="s">
        <v>2504</v>
      </c>
      <c r="C666" t="s">
        <v>2010</v>
      </c>
      <c r="D666" t="s">
        <v>357</v>
      </c>
      <c r="E666">
        <v>3010</v>
      </c>
      <c r="F666" t="s">
        <v>93</v>
      </c>
      <c r="G666" t="s">
        <v>2011</v>
      </c>
      <c r="H666" t="s">
        <v>659</v>
      </c>
      <c r="I666" t="s">
        <v>660</v>
      </c>
      <c r="J666" t="s">
        <v>661</v>
      </c>
      <c r="L666" s="36" t="str">
        <f t="shared" si="10"/>
        <v>De Nova, Rerum Novarumlaan 1, 3010 KESSEL-LO</v>
      </c>
      <c r="M666" t="s">
        <v>378</v>
      </c>
    </row>
    <row r="667" spans="1:13" x14ac:dyDescent="0.3">
      <c r="A667">
        <v>112318</v>
      </c>
      <c r="B667" t="s">
        <v>2504</v>
      </c>
      <c r="C667" t="s">
        <v>2012</v>
      </c>
      <c r="D667" t="s">
        <v>2013</v>
      </c>
      <c r="E667">
        <v>8500</v>
      </c>
      <c r="F667" t="s">
        <v>147</v>
      </c>
      <c r="G667" t="s">
        <v>2014</v>
      </c>
      <c r="H667" t="s">
        <v>465</v>
      </c>
      <c r="I667" t="s">
        <v>466</v>
      </c>
      <c r="J667" t="s">
        <v>467</v>
      </c>
      <c r="L667" s="36" t="str">
        <f t="shared" si="10"/>
        <v>Provinciaal Technisch Instituut, Graaf Karel de Goedelaan 7, 8500 KORTRIJK</v>
      </c>
      <c r="M667" t="s">
        <v>378</v>
      </c>
    </row>
    <row r="668" spans="1:13" x14ac:dyDescent="0.3">
      <c r="A668">
        <v>112797</v>
      </c>
      <c r="B668" t="s">
        <v>2504</v>
      </c>
      <c r="C668" t="s">
        <v>2015</v>
      </c>
      <c r="D668" t="s">
        <v>2016</v>
      </c>
      <c r="E668">
        <v>2018</v>
      </c>
      <c r="F668" t="s">
        <v>46</v>
      </c>
      <c r="G668" t="s">
        <v>2017</v>
      </c>
      <c r="H668" t="s">
        <v>414</v>
      </c>
      <c r="I668" t="s">
        <v>415</v>
      </c>
      <c r="J668" t="s">
        <v>416</v>
      </c>
      <c r="L668" s="36" t="str">
        <f t="shared" si="10"/>
        <v>avAnt Provinciaal Onderwijs, Brialmontlei 45, 2018 ANTWERPEN</v>
      </c>
      <c r="M668" t="s">
        <v>378</v>
      </c>
    </row>
    <row r="669" spans="1:13" x14ac:dyDescent="0.3">
      <c r="A669">
        <v>115221</v>
      </c>
      <c r="B669" t="s">
        <v>2504</v>
      </c>
      <c r="C669" t="s">
        <v>2018</v>
      </c>
      <c r="D669" t="s">
        <v>725</v>
      </c>
      <c r="E669">
        <v>1700</v>
      </c>
      <c r="F669" t="s">
        <v>36</v>
      </c>
      <c r="G669" t="s">
        <v>726</v>
      </c>
      <c r="H669" t="s">
        <v>659</v>
      </c>
      <c r="I669" t="s">
        <v>660</v>
      </c>
      <c r="J669" t="s">
        <v>661</v>
      </c>
      <c r="L669" s="36" t="str">
        <f t="shared" si="10"/>
        <v>Regina-Caelilyceum E.G., Rozenlaan 45, 1700 DILBEEK</v>
      </c>
      <c r="M669" t="s">
        <v>378</v>
      </c>
    </row>
    <row r="670" spans="1:13" x14ac:dyDescent="0.3">
      <c r="A670">
        <v>115238</v>
      </c>
      <c r="B670" t="s">
        <v>2504</v>
      </c>
      <c r="C670" t="s">
        <v>2019</v>
      </c>
      <c r="D670" t="s">
        <v>190</v>
      </c>
      <c r="E670">
        <v>9620</v>
      </c>
      <c r="F670" t="s">
        <v>191</v>
      </c>
      <c r="G670" t="s">
        <v>2020</v>
      </c>
      <c r="H670" t="s">
        <v>465</v>
      </c>
      <c r="I670" t="s">
        <v>466</v>
      </c>
      <c r="J670" t="s">
        <v>467</v>
      </c>
      <c r="L670" s="36" t="str">
        <f t="shared" si="10"/>
        <v>GO! atheneum Zottegem, Meerlaan 25, 9620 ZOTTEGEM</v>
      </c>
      <c r="M670" t="s">
        <v>378</v>
      </c>
    </row>
    <row r="671" spans="1:13" x14ac:dyDescent="0.3">
      <c r="A671">
        <v>115253</v>
      </c>
      <c r="B671" t="s">
        <v>2504</v>
      </c>
      <c r="C671" t="s">
        <v>2021</v>
      </c>
      <c r="D671" t="s">
        <v>2022</v>
      </c>
      <c r="E671">
        <v>3550</v>
      </c>
      <c r="F671" t="s">
        <v>305</v>
      </c>
      <c r="G671" t="s">
        <v>2023</v>
      </c>
      <c r="H671" t="s">
        <v>414</v>
      </c>
      <c r="I671" t="s">
        <v>415</v>
      </c>
      <c r="J671" t="s">
        <v>416</v>
      </c>
      <c r="L671" s="36" t="str">
        <f t="shared" si="10"/>
        <v>Sint-Franciscuscollege 1, Minderbroedersstraat 11, 3550 HEUSDEN-ZOLDER</v>
      </c>
      <c r="M671" t="s">
        <v>378</v>
      </c>
    </row>
    <row r="672" spans="1:13" x14ac:dyDescent="0.3">
      <c r="A672">
        <v>115261</v>
      </c>
      <c r="B672" t="s">
        <v>2504</v>
      </c>
      <c r="C672" t="s">
        <v>2024</v>
      </c>
      <c r="D672" t="s">
        <v>2022</v>
      </c>
      <c r="E672">
        <v>3550</v>
      </c>
      <c r="F672" t="s">
        <v>305</v>
      </c>
      <c r="G672" t="s">
        <v>2023</v>
      </c>
      <c r="H672" t="s">
        <v>414</v>
      </c>
      <c r="I672" t="s">
        <v>415</v>
      </c>
      <c r="J672" t="s">
        <v>416</v>
      </c>
      <c r="L672" s="36" t="str">
        <f t="shared" si="10"/>
        <v>Sint-Franciscuscollege 2, Minderbroedersstraat 11, 3550 HEUSDEN-ZOLDER</v>
      </c>
      <c r="M672" t="s">
        <v>378</v>
      </c>
    </row>
    <row r="673" spans="1:13" x14ac:dyDescent="0.3">
      <c r="A673">
        <v>115279</v>
      </c>
      <c r="B673" t="s">
        <v>2504</v>
      </c>
      <c r="C673" t="s">
        <v>2025</v>
      </c>
      <c r="D673" t="s">
        <v>2022</v>
      </c>
      <c r="E673">
        <v>3550</v>
      </c>
      <c r="F673" t="s">
        <v>305</v>
      </c>
      <c r="G673" t="s">
        <v>2023</v>
      </c>
      <c r="H673" t="s">
        <v>414</v>
      </c>
      <c r="I673" t="s">
        <v>415</v>
      </c>
      <c r="J673" t="s">
        <v>416</v>
      </c>
      <c r="L673" s="36" t="str">
        <f t="shared" si="10"/>
        <v>Sint-Franciscuscollege 3, Minderbroedersstraat 11, 3550 HEUSDEN-ZOLDER</v>
      </c>
      <c r="M673" t="s">
        <v>378</v>
      </c>
    </row>
    <row r="674" spans="1:13" x14ac:dyDescent="0.3">
      <c r="A674">
        <v>115287</v>
      </c>
      <c r="B674" t="s">
        <v>2504</v>
      </c>
      <c r="C674" t="s">
        <v>2026</v>
      </c>
      <c r="D674" t="s">
        <v>2022</v>
      </c>
      <c r="E674">
        <v>3550</v>
      </c>
      <c r="F674" t="s">
        <v>305</v>
      </c>
      <c r="G674" t="s">
        <v>2023</v>
      </c>
      <c r="H674" t="s">
        <v>414</v>
      </c>
      <c r="I674" t="s">
        <v>415</v>
      </c>
      <c r="J674" t="s">
        <v>416</v>
      </c>
      <c r="L674" s="36" t="str">
        <f t="shared" si="10"/>
        <v>Sint-Franciscuscollege 4, Minderbroedersstraat 11, 3550 HEUSDEN-ZOLDER</v>
      </c>
      <c r="M674" t="s">
        <v>378</v>
      </c>
    </row>
    <row r="675" spans="1:13" x14ac:dyDescent="0.3">
      <c r="A675">
        <v>115295</v>
      </c>
      <c r="B675" t="s">
        <v>2504</v>
      </c>
      <c r="C675" t="s">
        <v>2027</v>
      </c>
      <c r="D675" t="s">
        <v>2022</v>
      </c>
      <c r="E675">
        <v>3550</v>
      </c>
      <c r="F675" t="s">
        <v>305</v>
      </c>
      <c r="G675" t="s">
        <v>2023</v>
      </c>
      <c r="H675" t="s">
        <v>414</v>
      </c>
      <c r="I675" t="s">
        <v>415</v>
      </c>
      <c r="J675" t="s">
        <v>416</v>
      </c>
      <c r="L675" s="36" t="str">
        <f t="shared" si="10"/>
        <v>Sint-Franciscuscollege 5, Minderbroedersstraat 11, 3550 HEUSDEN-ZOLDER</v>
      </c>
      <c r="M675" t="s">
        <v>378</v>
      </c>
    </row>
    <row r="676" spans="1:13" x14ac:dyDescent="0.3">
      <c r="A676">
        <v>115303</v>
      </c>
      <c r="B676" t="s">
        <v>2504</v>
      </c>
      <c r="C676" t="s">
        <v>2028</v>
      </c>
      <c r="D676" t="s">
        <v>2029</v>
      </c>
      <c r="E676">
        <v>2060</v>
      </c>
      <c r="F676" t="s">
        <v>46</v>
      </c>
      <c r="G676" t="s">
        <v>1794</v>
      </c>
      <c r="H676" t="s">
        <v>414</v>
      </c>
      <c r="I676" t="s">
        <v>415</v>
      </c>
      <c r="J676" t="s">
        <v>416</v>
      </c>
      <c r="L676" s="36" t="str">
        <f t="shared" si="10"/>
        <v>Scheppersinstituut 2 Deurne &amp; Antwerpen, Van Helmontstraat 27, 2060 ANTWERPEN</v>
      </c>
      <c r="M676" t="s">
        <v>378</v>
      </c>
    </row>
    <row r="677" spans="1:13" x14ac:dyDescent="0.3">
      <c r="A677">
        <v>115311</v>
      </c>
      <c r="B677" t="s">
        <v>2504</v>
      </c>
      <c r="C677" t="s">
        <v>2030</v>
      </c>
      <c r="D677" t="s">
        <v>2029</v>
      </c>
      <c r="E677">
        <v>2060</v>
      </c>
      <c r="F677" t="s">
        <v>46</v>
      </c>
      <c r="G677" t="s">
        <v>1794</v>
      </c>
      <c r="H677" t="s">
        <v>414</v>
      </c>
      <c r="I677" t="s">
        <v>415</v>
      </c>
      <c r="J677" t="s">
        <v>416</v>
      </c>
      <c r="L677" s="36" t="str">
        <f t="shared" si="10"/>
        <v>Scheppersinstituut 3 Deurne &amp; Antwerpen, Van Helmontstraat 27, 2060 ANTWERPEN</v>
      </c>
      <c r="M677" t="s">
        <v>378</v>
      </c>
    </row>
    <row r="678" spans="1:13" x14ac:dyDescent="0.3">
      <c r="A678">
        <v>115329</v>
      </c>
      <c r="B678" t="s">
        <v>2504</v>
      </c>
      <c r="C678" t="s">
        <v>2031</v>
      </c>
      <c r="D678" t="s">
        <v>2032</v>
      </c>
      <c r="E678">
        <v>1702</v>
      </c>
      <c r="F678" t="s">
        <v>224</v>
      </c>
      <c r="G678" t="s">
        <v>2033</v>
      </c>
      <c r="H678" t="s">
        <v>659</v>
      </c>
      <c r="I678" t="s">
        <v>660</v>
      </c>
      <c r="J678" t="s">
        <v>661</v>
      </c>
      <c r="L678" s="36" t="str">
        <f t="shared" si="10"/>
        <v>Don Bosco-Instituut EG, Brusselstraat 283, 1702 GROOT-BIJGAARDEN</v>
      </c>
      <c r="M678" t="s">
        <v>378</v>
      </c>
    </row>
    <row r="679" spans="1:13" x14ac:dyDescent="0.3">
      <c r="A679">
        <v>115337</v>
      </c>
      <c r="B679" t="s">
        <v>2504</v>
      </c>
      <c r="C679" t="s">
        <v>2034</v>
      </c>
      <c r="D679" t="s">
        <v>2032</v>
      </c>
      <c r="E679">
        <v>1702</v>
      </c>
      <c r="F679" t="s">
        <v>224</v>
      </c>
      <c r="G679" t="s">
        <v>2033</v>
      </c>
      <c r="H679" t="s">
        <v>659</v>
      </c>
      <c r="I679" t="s">
        <v>660</v>
      </c>
      <c r="J679" t="s">
        <v>661</v>
      </c>
      <c r="L679" s="36" t="str">
        <f t="shared" si="10"/>
        <v>Don Bosco-Instituut ASO/TSO/BSO, Brusselstraat 283, 1702 GROOT-BIJGAARDEN</v>
      </c>
      <c r="M679" t="s">
        <v>378</v>
      </c>
    </row>
    <row r="680" spans="1:13" x14ac:dyDescent="0.3">
      <c r="A680">
        <v>115352</v>
      </c>
      <c r="B680" t="s">
        <v>2504</v>
      </c>
      <c r="C680" t="s">
        <v>860</v>
      </c>
      <c r="D680" t="s">
        <v>2035</v>
      </c>
      <c r="E680">
        <v>9040</v>
      </c>
      <c r="F680" t="s">
        <v>172</v>
      </c>
      <c r="G680" t="s">
        <v>2036</v>
      </c>
      <c r="H680" t="s">
        <v>465</v>
      </c>
      <c r="I680" t="s">
        <v>466</v>
      </c>
      <c r="J680" t="s">
        <v>467</v>
      </c>
      <c r="L680" s="36" t="str">
        <f t="shared" si="10"/>
        <v>Sint-Janscollege, Visitatiestraat 5, 9040 SINT-AMANDSBERG</v>
      </c>
      <c r="M680" t="s">
        <v>378</v>
      </c>
    </row>
    <row r="681" spans="1:13" x14ac:dyDescent="0.3">
      <c r="A681">
        <v>115361</v>
      </c>
      <c r="B681" t="s">
        <v>2504</v>
      </c>
      <c r="C681" t="s">
        <v>2037</v>
      </c>
      <c r="D681" t="s">
        <v>2035</v>
      </c>
      <c r="E681">
        <v>9040</v>
      </c>
      <c r="F681" t="s">
        <v>172</v>
      </c>
      <c r="G681" t="s">
        <v>2038</v>
      </c>
      <c r="H681" t="s">
        <v>465</v>
      </c>
      <c r="I681" t="s">
        <v>466</v>
      </c>
      <c r="J681" t="s">
        <v>467</v>
      </c>
      <c r="L681" s="36" t="str">
        <f t="shared" si="10"/>
        <v>Sint-Janscollege eerste graad, Visitatiestraat 5, 9040 SINT-AMANDSBERG</v>
      </c>
      <c r="M681" t="s">
        <v>378</v>
      </c>
    </row>
    <row r="682" spans="1:13" x14ac:dyDescent="0.3">
      <c r="A682">
        <v>115378</v>
      </c>
      <c r="B682" t="s">
        <v>2504</v>
      </c>
      <c r="C682" t="s">
        <v>2039</v>
      </c>
      <c r="D682" t="s">
        <v>997</v>
      </c>
      <c r="E682">
        <v>8400</v>
      </c>
      <c r="F682" t="s">
        <v>142</v>
      </c>
      <c r="G682" t="s">
        <v>998</v>
      </c>
      <c r="H682" t="s">
        <v>866</v>
      </c>
      <c r="I682" t="s">
        <v>2520</v>
      </c>
      <c r="J682" t="s">
        <v>867</v>
      </c>
      <c r="L682" s="36" t="str">
        <f t="shared" si="10"/>
        <v>Sint-Andreas Middenschool, Steensedijk 151, 8400 OOSTENDE</v>
      </c>
      <c r="M682" t="s">
        <v>378</v>
      </c>
    </row>
    <row r="683" spans="1:13" x14ac:dyDescent="0.3">
      <c r="A683">
        <v>115394</v>
      </c>
      <c r="B683" t="s">
        <v>2504</v>
      </c>
      <c r="C683" t="s">
        <v>2040</v>
      </c>
      <c r="D683" t="s">
        <v>2041</v>
      </c>
      <c r="E683">
        <v>9050</v>
      </c>
      <c r="F683" t="s">
        <v>176</v>
      </c>
      <c r="G683" t="s">
        <v>2042</v>
      </c>
      <c r="H683" t="s">
        <v>465</v>
      </c>
      <c r="I683" t="s">
        <v>466</v>
      </c>
      <c r="J683" t="s">
        <v>467</v>
      </c>
      <c r="L683" s="36" t="str">
        <f t="shared" si="10"/>
        <v>GO! atheneum Gentbrugge, Ooievaarsnest 3, 9050 GENTBRUGGE</v>
      </c>
      <c r="M683" t="s">
        <v>378</v>
      </c>
    </row>
    <row r="684" spans="1:13" x14ac:dyDescent="0.3">
      <c r="A684">
        <v>115411</v>
      </c>
      <c r="B684" t="s">
        <v>2504</v>
      </c>
      <c r="C684" t="s">
        <v>2043</v>
      </c>
      <c r="D684" t="s">
        <v>318</v>
      </c>
      <c r="E684">
        <v>8820</v>
      </c>
      <c r="F684" t="s">
        <v>131</v>
      </c>
      <c r="G684" t="s">
        <v>1043</v>
      </c>
      <c r="H684" t="s">
        <v>866</v>
      </c>
      <c r="I684" t="s">
        <v>2520</v>
      </c>
      <c r="J684" t="s">
        <v>867</v>
      </c>
      <c r="L684" s="36" t="str">
        <f t="shared" si="10"/>
        <v>Middenschool Sint-Rembert 2, Bruggestraat 23, 8820 TORHOUT</v>
      </c>
      <c r="M684" t="s">
        <v>378</v>
      </c>
    </row>
    <row r="685" spans="1:13" x14ac:dyDescent="0.3">
      <c r="A685">
        <v>116749</v>
      </c>
      <c r="B685" t="s">
        <v>2504</v>
      </c>
      <c r="C685" t="s">
        <v>2044</v>
      </c>
      <c r="D685" t="s">
        <v>2045</v>
      </c>
      <c r="E685">
        <v>9000</v>
      </c>
      <c r="F685" t="s">
        <v>164</v>
      </c>
      <c r="G685" t="s">
        <v>2046</v>
      </c>
      <c r="H685" t="s">
        <v>465</v>
      </c>
      <c r="I685" t="s">
        <v>466</v>
      </c>
      <c r="J685" t="s">
        <v>467</v>
      </c>
      <c r="L685" s="36" t="str">
        <f t="shared" si="10"/>
        <v>Het Spectrum Gent, Martelaarslaan 13, 9000 GENT</v>
      </c>
      <c r="M685" t="s">
        <v>378</v>
      </c>
    </row>
    <row r="686" spans="1:13" x14ac:dyDescent="0.3">
      <c r="A686">
        <v>116756</v>
      </c>
      <c r="B686" t="s">
        <v>2504</v>
      </c>
      <c r="C686" t="s">
        <v>2047</v>
      </c>
      <c r="D686" t="s">
        <v>2048</v>
      </c>
      <c r="E686">
        <v>9600</v>
      </c>
      <c r="F686" t="s">
        <v>189</v>
      </c>
      <c r="G686" t="s">
        <v>2049</v>
      </c>
      <c r="H686" t="s">
        <v>465</v>
      </c>
      <c r="I686" t="s">
        <v>466</v>
      </c>
      <c r="J686" t="s">
        <v>467</v>
      </c>
      <c r="L686" s="36" t="str">
        <f t="shared" si="10"/>
        <v>GO! atheneum Da Vinci Campus, Gustave Royerslaan 39, 9600 RONSE</v>
      </c>
      <c r="M686" t="s">
        <v>378</v>
      </c>
    </row>
    <row r="687" spans="1:13" x14ac:dyDescent="0.3">
      <c r="A687">
        <v>116764</v>
      </c>
      <c r="B687" t="s">
        <v>2504</v>
      </c>
      <c r="C687" t="s">
        <v>2050</v>
      </c>
      <c r="D687" t="s">
        <v>2051</v>
      </c>
      <c r="E687">
        <v>2100</v>
      </c>
      <c r="F687" t="s">
        <v>247</v>
      </c>
      <c r="G687" t="s">
        <v>2052</v>
      </c>
      <c r="H687" t="s">
        <v>414</v>
      </c>
      <c r="I687" t="s">
        <v>415</v>
      </c>
      <c r="J687" t="s">
        <v>416</v>
      </c>
      <c r="L687" s="36" t="str">
        <f t="shared" si="10"/>
        <v>GO! Spectrumschool, Ruggeveldlaan 496, 2100 DEURNE</v>
      </c>
      <c r="M687" t="s">
        <v>378</v>
      </c>
    </row>
    <row r="688" spans="1:13" x14ac:dyDescent="0.3">
      <c r="A688">
        <v>116781</v>
      </c>
      <c r="B688" t="s">
        <v>2504</v>
      </c>
      <c r="C688" t="s">
        <v>2053</v>
      </c>
      <c r="D688" t="s">
        <v>365</v>
      </c>
      <c r="E688">
        <v>9900</v>
      </c>
      <c r="F688" t="s">
        <v>199</v>
      </c>
      <c r="G688" t="s">
        <v>1105</v>
      </c>
      <c r="H688" t="s">
        <v>465</v>
      </c>
      <c r="I688" t="s">
        <v>466</v>
      </c>
      <c r="J688" t="s">
        <v>467</v>
      </c>
      <c r="L688" s="36" t="str">
        <f t="shared" si="10"/>
        <v>Sint-Vincentius, Zuidmoerstraat 125, 9900 EEKLO</v>
      </c>
      <c r="M688" t="s">
        <v>378</v>
      </c>
    </row>
    <row r="689" spans="1:13" x14ac:dyDescent="0.3">
      <c r="A689">
        <v>116806</v>
      </c>
      <c r="B689" t="s">
        <v>2504</v>
      </c>
      <c r="C689" t="s">
        <v>2054</v>
      </c>
      <c r="D689" t="s">
        <v>289</v>
      </c>
      <c r="E689">
        <v>2860</v>
      </c>
      <c r="F689" t="s">
        <v>269</v>
      </c>
      <c r="G689" t="s">
        <v>2055</v>
      </c>
      <c r="H689" t="s">
        <v>414</v>
      </c>
      <c r="I689" t="s">
        <v>415</v>
      </c>
      <c r="J689" t="s">
        <v>416</v>
      </c>
      <c r="L689" s="36" t="str">
        <f t="shared" si="10"/>
        <v>College Hagelstein 2, Berlaarbaan 229, 2860 SINT-KATELIJNE-WAVER</v>
      </c>
      <c r="M689" t="s">
        <v>378</v>
      </c>
    </row>
    <row r="690" spans="1:13" x14ac:dyDescent="0.3">
      <c r="A690">
        <v>116831</v>
      </c>
      <c r="B690" t="s">
        <v>2504</v>
      </c>
      <c r="C690" t="s">
        <v>2056</v>
      </c>
      <c r="D690" t="s">
        <v>2057</v>
      </c>
      <c r="E690">
        <v>3000</v>
      </c>
      <c r="F690" t="s">
        <v>88</v>
      </c>
      <c r="G690" t="s">
        <v>2058</v>
      </c>
      <c r="H690" t="s">
        <v>659</v>
      </c>
      <c r="I690" t="s">
        <v>660</v>
      </c>
      <c r="J690" t="s">
        <v>661</v>
      </c>
      <c r="L690" s="36" t="str">
        <f t="shared" si="10"/>
        <v>GO! atheneum De Ring, Tiensevest 62, 3000 LEUVEN</v>
      </c>
      <c r="M690" t="s">
        <v>378</v>
      </c>
    </row>
    <row r="691" spans="1:13" x14ac:dyDescent="0.3">
      <c r="A691">
        <v>116855</v>
      </c>
      <c r="B691" t="s">
        <v>2504</v>
      </c>
      <c r="C691" t="s">
        <v>2059</v>
      </c>
      <c r="D691" t="s">
        <v>2060</v>
      </c>
      <c r="E691">
        <v>2440</v>
      </c>
      <c r="F691" t="s">
        <v>68</v>
      </c>
      <c r="G691" t="s">
        <v>2061</v>
      </c>
      <c r="H691" t="s">
        <v>414</v>
      </c>
      <c r="I691" t="s">
        <v>415</v>
      </c>
      <c r="J691" t="s">
        <v>416</v>
      </c>
      <c r="L691" s="36" t="str">
        <f t="shared" si="10"/>
        <v>KOGEKA 2, Technische-Schoolstraat 52, 2440 GEEL</v>
      </c>
      <c r="M691" t="s">
        <v>378</v>
      </c>
    </row>
    <row r="692" spans="1:13" x14ac:dyDescent="0.3">
      <c r="A692">
        <v>116871</v>
      </c>
      <c r="B692" t="s">
        <v>2504</v>
      </c>
      <c r="C692" t="s">
        <v>2062</v>
      </c>
      <c r="D692" t="s">
        <v>2060</v>
      </c>
      <c r="E692">
        <v>2440</v>
      </c>
      <c r="F692" t="s">
        <v>68</v>
      </c>
      <c r="G692" t="s">
        <v>2061</v>
      </c>
      <c r="H692" t="s">
        <v>414</v>
      </c>
      <c r="I692" t="s">
        <v>415</v>
      </c>
      <c r="J692" t="s">
        <v>416</v>
      </c>
      <c r="L692" s="36" t="str">
        <f t="shared" si="10"/>
        <v>KOGEKA 4, Technische-Schoolstraat 52, 2440 GEEL</v>
      </c>
      <c r="M692" t="s">
        <v>378</v>
      </c>
    </row>
    <row r="693" spans="1:13" x14ac:dyDescent="0.3">
      <c r="A693">
        <v>116913</v>
      </c>
      <c r="B693" t="s">
        <v>2504</v>
      </c>
      <c r="C693" t="s">
        <v>2063</v>
      </c>
      <c r="D693" t="s">
        <v>2064</v>
      </c>
      <c r="E693">
        <v>8970</v>
      </c>
      <c r="F693" t="s">
        <v>162</v>
      </c>
      <c r="G693" t="s">
        <v>2065</v>
      </c>
      <c r="H693" t="s">
        <v>866</v>
      </c>
      <c r="I693" t="s">
        <v>2520</v>
      </c>
      <c r="J693" t="s">
        <v>867</v>
      </c>
      <c r="L693" s="36" t="str">
        <f t="shared" si="10"/>
        <v>Onze-Lieve-Vrouwe-instituut, Boeschepestraat 20, 8970 POPERINGE</v>
      </c>
      <c r="M693" t="s">
        <v>378</v>
      </c>
    </row>
    <row r="694" spans="1:13" x14ac:dyDescent="0.3">
      <c r="A694">
        <v>116921</v>
      </c>
      <c r="B694" t="s">
        <v>2504</v>
      </c>
      <c r="C694" t="s">
        <v>2066</v>
      </c>
      <c r="D694" t="s">
        <v>1014</v>
      </c>
      <c r="E694">
        <v>8970</v>
      </c>
      <c r="F694" t="s">
        <v>162</v>
      </c>
      <c r="G694" t="s">
        <v>1015</v>
      </c>
      <c r="H694" t="s">
        <v>866</v>
      </c>
      <c r="I694" t="s">
        <v>2520</v>
      </c>
      <c r="J694" t="s">
        <v>867</v>
      </c>
      <c r="L694" s="36" t="str">
        <f t="shared" si="10"/>
        <v>Sint-Janscollege 1, Burgemeester Bertenplein 32, 8970 POPERINGE</v>
      </c>
      <c r="M694" t="s">
        <v>378</v>
      </c>
    </row>
    <row r="695" spans="1:13" x14ac:dyDescent="0.3">
      <c r="A695">
        <v>116947</v>
      </c>
      <c r="B695" t="s">
        <v>2504</v>
      </c>
      <c r="C695" t="s">
        <v>2067</v>
      </c>
      <c r="D695" t="s">
        <v>1098</v>
      </c>
      <c r="E695">
        <v>9200</v>
      </c>
      <c r="F695" t="s">
        <v>182</v>
      </c>
      <c r="G695" t="s">
        <v>2068</v>
      </c>
      <c r="H695" t="s">
        <v>465</v>
      </c>
      <c r="I695" t="s">
        <v>466</v>
      </c>
      <c r="J695" t="s">
        <v>467</v>
      </c>
      <c r="L695" s="36" t="str">
        <f t="shared" si="10"/>
        <v>Óscar Romerocollege 1, Kerkstraat 60, 9200 DENDERMONDE</v>
      </c>
      <c r="M695" t="s">
        <v>378</v>
      </c>
    </row>
    <row r="696" spans="1:13" x14ac:dyDescent="0.3">
      <c r="A696">
        <v>116971</v>
      </c>
      <c r="B696" t="s">
        <v>2504</v>
      </c>
      <c r="C696" t="s">
        <v>2069</v>
      </c>
      <c r="D696" t="s">
        <v>2070</v>
      </c>
      <c r="E696">
        <v>2300</v>
      </c>
      <c r="F696" t="s">
        <v>64</v>
      </c>
      <c r="G696" t="s">
        <v>2071</v>
      </c>
      <c r="H696" t="s">
        <v>414</v>
      </c>
      <c r="I696" t="s">
        <v>415</v>
      </c>
      <c r="J696" t="s">
        <v>416</v>
      </c>
      <c r="L696" s="36" t="str">
        <f t="shared" si="10"/>
        <v>STM, Zandstraat 101, 2300 TURNHOUT</v>
      </c>
      <c r="M696" t="s">
        <v>378</v>
      </c>
    </row>
    <row r="697" spans="1:13" x14ac:dyDescent="0.3">
      <c r="A697">
        <v>116988</v>
      </c>
      <c r="B697" t="s">
        <v>2504</v>
      </c>
      <c r="C697" t="s">
        <v>2069</v>
      </c>
      <c r="D697" t="s">
        <v>2070</v>
      </c>
      <c r="E697">
        <v>2300</v>
      </c>
      <c r="F697" t="s">
        <v>64</v>
      </c>
      <c r="G697" t="s">
        <v>2071</v>
      </c>
      <c r="H697" t="s">
        <v>414</v>
      </c>
      <c r="I697" t="s">
        <v>415</v>
      </c>
      <c r="J697" t="s">
        <v>416</v>
      </c>
      <c r="L697" s="36" t="str">
        <f t="shared" si="10"/>
        <v>STM, Zandstraat 101, 2300 TURNHOUT</v>
      </c>
      <c r="M697" t="s">
        <v>378</v>
      </c>
    </row>
    <row r="698" spans="1:13" x14ac:dyDescent="0.3">
      <c r="A698">
        <v>117036</v>
      </c>
      <c r="B698" t="s">
        <v>2504</v>
      </c>
      <c r="C698" t="s">
        <v>2072</v>
      </c>
      <c r="D698" t="s">
        <v>2073</v>
      </c>
      <c r="E698">
        <v>2850</v>
      </c>
      <c r="F698" t="s">
        <v>77</v>
      </c>
      <c r="G698" t="s">
        <v>2074</v>
      </c>
      <c r="H698" t="s">
        <v>414</v>
      </c>
      <c r="I698" t="s">
        <v>415</v>
      </c>
      <c r="J698" t="s">
        <v>416</v>
      </c>
      <c r="L698" s="36" t="str">
        <f t="shared" si="10"/>
        <v>Onze-Lieve-Vrouwinstituut MS 1, Brandstraat 44, 2850 BOOM</v>
      </c>
      <c r="M698" t="s">
        <v>378</v>
      </c>
    </row>
    <row r="699" spans="1:13" x14ac:dyDescent="0.3">
      <c r="A699">
        <v>117044</v>
      </c>
      <c r="B699" t="s">
        <v>2504</v>
      </c>
      <c r="C699" t="s">
        <v>2075</v>
      </c>
      <c r="D699" t="s">
        <v>2073</v>
      </c>
      <c r="E699">
        <v>2850</v>
      </c>
      <c r="F699" t="s">
        <v>77</v>
      </c>
      <c r="G699" t="s">
        <v>2074</v>
      </c>
      <c r="H699" t="s">
        <v>414</v>
      </c>
      <c r="I699" t="s">
        <v>415</v>
      </c>
      <c r="J699" t="s">
        <v>416</v>
      </c>
      <c r="L699" s="36" t="str">
        <f t="shared" si="10"/>
        <v>Onze-Lieve-Vrouwinstituut MS 2, Brandstraat 44, 2850 BOOM</v>
      </c>
      <c r="M699" t="s">
        <v>378</v>
      </c>
    </row>
    <row r="700" spans="1:13" x14ac:dyDescent="0.3">
      <c r="A700">
        <v>117051</v>
      </c>
      <c r="B700" t="s">
        <v>2504</v>
      </c>
      <c r="C700" t="s">
        <v>2076</v>
      </c>
      <c r="D700" t="s">
        <v>2077</v>
      </c>
      <c r="E700">
        <v>2850</v>
      </c>
      <c r="F700" t="s">
        <v>77</v>
      </c>
      <c r="G700" t="s">
        <v>2078</v>
      </c>
      <c r="H700" t="s">
        <v>414</v>
      </c>
      <c r="I700" t="s">
        <v>415</v>
      </c>
      <c r="J700" t="s">
        <v>416</v>
      </c>
      <c r="L700" s="36" t="str">
        <f t="shared" si="10"/>
        <v>Onze-Lieve-Vrouwinstituut Bovenbouw ASO, O.L. Vrouwstraat 9, 2850 BOOM</v>
      </c>
      <c r="M700" t="s">
        <v>378</v>
      </c>
    </row>
    <row r="701" spans="1:13" x14ac:dyDescent="0.3">
      <c r="A701">
        <v>117069</v>
      </c>
      <c r="B701" t="s">
        <v>2504</v>
      </c>
      <c r="C701" t="s">
        <v>2079</v>
      </c>
      <c r="D701" t="s">
        <v>2080</v>
      </c>
      <c r="E701">
        <v>2850</v>
      </c>
      <c r="F701" t="s">
        <v>77</v>
      </c>
      <c r="G701" t="s">
        <v>2081</v>
      </c>
      <c r="H701" t="s">
        <v>414</v>
      </c>
      <c r="I701" t="s">
        <v>415</v>
      </c>
      <c r="J701" t="s">
        <v>416</v>
      </c>
      <c r="L701" s="36" t="str">
        <f t="shared" si="10"/>
        <v>Onze-Lieve-Vrouwinstituut Bovenb.TSO-BSO, Bassinstraat 15, 2850 BOOM</v>
      </c>
      <c r="M701" t="s">
        <v>378</v>
      </c>
    </row>
    <row r="702" spans="1:13" x14ac:dyDescent="0.3">
      <c r="A702">
        <v>117093</v>
      </c>
      <c r="B702" t="s">
        <v>2504</v>
      </c>
      <c r="C702" t="s">
        <v>2082</v>
      </c>
      <c r="D702" t="s">
        <v>274</v>
      </c>
      <c r="E702">
        <v>2600</v>
      </c>
      <c r="F702" t="s">
        <v>271</v>
      </c>
      <c r="G702" t="s">
        <v>275</v>
      </c>
      <c r="H702" t="s">
        <v>414</v>
      </c>
      <c r="I702" t="s">
        <v>415</v>
      </c>
      <c r="J702" t="s">
        <v>416</v>
      </c>
      <c r="L702" s="36" t="str">
        <f t="shared" si="10"/>
        <v>Sint-Willebrord-H.Familie 1e graad, Jan Moorkensstraat 95, 2600 BERCHEM</v>
      </c>
      <c r="M702" t="s">
        <v>378</v>
      </c>
    </row>
    <row r="703" spans="1:13" x14ac:dyDescent="0.3">
      <c r="A703">
        <v>117101</v>
      </c>
      <c r="B703" t="s">
        <v>2504</v>
      </c>
      <c r="C703" t="s">
        <v>2083</v>
      </c>
      <c r="D703" t="s">
        <v>318</v>
      </c>
      <c r="E703">
        <v>8820</v>
      </c>
      <c r="F703" t="s">
        <v>131</v>
      </c>
      <c r="G703" t="s">
        <v>1997</v>
      </c>
      <c r="H703" t="s">
        <v>866</v>
      </c>
      <c r="I703" t="s">
        <v>2520</v>
      </c>
      <c r="J703" t="s">
        <v>867</v>
      </c>
      <c r="L703" s="36" t="str">
        <f t="shared" si="10"/>
        <v>MS Sint-Rembert 3, Bruggestraat 23, 8820 TORHOUT</v>
      </c>
      <c r="M703" t="s">
        <v>378</v>
      </c>
    </row>
    <row r="704" spans="1:13" x14ac:dyDescent="0.3">
      <c r="A704">
        <v>117754</v>
      </c>
      <c r="B704" t="s">
        <v>2504</v>
      </c>
      <c r="C704" t="s">
        <v>2084</v>
      </c>
      <c r="D704" t="s">
        <v>2085</v>
      </c>
      <c r="E704">
        <v>2220</v>
      </c>
      <c r="F704" t="s">
        <v>90</v>
      </c>
      <c r="G704" t="s">
        <v>2086</v>
      </c>
      <c r="H704" t="s">
        <v>414</v>
      </c>
      <c r="I704" t="s">
        <v>415</v>
      </c>
      <c r="J704" t="s">
        <v>416</v>
      </c>
      <c r="L704" s="36" t="str">
        <f t="shared" si="10"/>
        <v>GO! Atheneum Heist, Boudewijnlaan 61, 2220 HEIST-OP-DEN-BERG</v>
      </c>
      <c r="M704" t="s">
        <v>378</v>
      </c>
    </row>
    <row r="705" spans="1:13" x14ac:dyDescent="0.3">
      <c r="A705">
        <v>117762</v>
      </c>
      <c r="B705" t="s">
        <v>2504</v>
      </c>
      <c r="C705" t="s">
        <v>2087</v>
      </c>
      <c r="D705" t="s">
        <v>187</v>
      </c>
      <c r="E705">
        <v>9550</v>
      </c>
      <c r="F705" t="s">
        <v>188</v>
      </c>
      <c r="G705" t="s">
        <v>2088</v>
      </c>
      <c r="H705" t="s">
        <v>465</v>
      </c>
      <c r="I705" t="s">
        <v>466</v>
      </c>
      <c r="J705" t="s">
        <v>467</v>
      </c>
      <c r="L705" s="36" t="str">
        <f t="shared" si="10"/>
        <v>GO! atheneum Herzele, De Tramzate 9, 9550 HERZELE</v>
      </c>
      <c r="M705" t="s">
        <v>378</v>
      </c>
    </row>
    <row r="706" spans="1:13" x14ac:dyDescent="0.3">
      <c r="A706">
        <v>117771</v>
      </c>
      <c r="B706" t="s">
        <v>2504</v>
      </c>
      <c r="C706" t="s">
        <v>2089</v>
      </c>
      <c r="D706" t="s">
        <v>2090</v>
      </c>
      <c r="E706">
        <v>2100</v>
      </c>
      <c r="F706" t="s">
        <v>247</v>
      </c>
      <c r="G706" t="s">
        <v>2091</v>
      </c>
      <c r="H706" t="s">
        <v>414</v>
      </c>
      <c r="I706" t="s">
        <v>415</v>
      </c>
      <c r="J706" t="s">
        <v>416</v>
      </c>
      <c r="L706" s="36" t="str">
        <f t="shared" si="10"/>
        <v>avAnt Provinciale Middenschool, Turnhoutsebaan 250, 2100 DEURNE</v>
      </c>
      <c r="M706" t="s">
        <v>378</v>
      </c>
    </row>
    <row r="707" spans="1:13" x14ac:dyDescent="0.3">
      <c r="A707">
        <v>117812</v>
      </c>
      <c r="B707" t="s">
        <v>2504</v>
      </c>
      <c r="C707" t="s">
        <v>2092</v>
      </c>
      <c r="D707" t="s">
        <v>2093</v>
      </c>
      <c r="E707">
        <v>1800</v>
      </c>
      <c r="F707" t="s">
        <v>39</v>
      </c>
      <c r="G707" t="s">
        <v>2094</v>
      </c>
      <c r="H707" t="s">
        <v>659</v>
      </c>
      <c r="I707" t="s">
        <v>660</v>
      </c>
      <c r="J707" t="s">
        <v>661</v>
      </c>
      <c r="L707" s="36" t="str">
        <f t="shared" ref="L707:L770" si="11">IF(A707="","",C707&amp;", "&amp;D707&amp;", "&amp;E707&amp;" "&amp;F707)</f>
        <v>GO! atheneum Vilvoorde, Van Helmontstraat 6, 1800 VILVOORDE</v>
      </c>
      <c r="M707" t="s">
        <v>378</v>
      </c>
    </row>
    <row r="708" spans="1:13" x14ac:dyDescent="0.3">
      <c r="A708">
        <v>117821</v>
      </c>
      <c r="B708" t="s">
        <v>2504</v>
      </c>
      <c r="C708" t="s">
        <v>2095</v>
      </c>
      <c r="D708" t="s">
        <v>2096</v>
      </c>
      <c r="E708">
        <v>1850</v>
      </c>
      <c r="F708" t="s">
        <v>40</v>
      </c>
      <c r="G708" t="s">
        <v>2097</v>
      </c>
      <c r="H708" t="s">
        <v>659</v>
      </c>
      <c r="I708" t="s">
        <v>660</v>
      </c>
      <c r="J708" t="s">
        <v>661</v>
      </c>
      <c r="L708" s="36" t="str">
        <f t="shared" si="11"/>
        <v>GO! atheneum Grimbergen, Lagesteenweg 77, 1850 GRIMBERGEN</v>
      </c>
      <c r="M708" t="s">
        <v>378</v>
      </c>
    </row>
    <row r="709" spans="1:13" x14ac:dyDescent="0.3">
      <c r="A709">
        <v>117838</v>
      </c>
      <c r="B709" t="s">
        <v>2504</v>
      </c>
      <c r="C709" t="s">
        <v>2098</v>
      </c>
      <c r="D709" t="s">
        <v>2099</v>
      </c>
      <c r="E709">
        <v>1800</v>
      </c>
      <c r="F709" t="s">
        <v>39</v>
      </c>
      <c r="G709" t="s">
        <v>2100</v>
      </c>
      <c r="H709" t="s">
        <v>659</v>
      </c>
      <c r="I709" t="s">
        <v>660</v>
      </c>
      <c r="J709" t="s">
        <v>661</v>
      </c>
      <c r="L709" s="36" t="str">
        <f t="shared" si="11"/>
        <v>GO! technisch atheneum Campus De Brug, Vaartstraat 1, 1800 VILVOORDE</v>
      </c>
      <c r="M709" t="s">
        <v>378</v>
      </c>
    </row>
    <row r="710" spans="1:13" x14ac:dyDescent="0.3">
      <c r="A710">
        <v>117846</v>
      </c>
      <c r="B710" t="s">
        <v>2504</v>
      </c>
      <c r="C710" t="s">
        <v>2101</v>
      </c>
      <c r="D710" t="s">
        <v>2102</v>
      </c>
      <c r="E710">
        <v>3740</v>
      </c>
      <c r="F710" t="s">
        <v>117</v>
      </c>
      <c r="G710" t="s">
        <v>2103</v>
      </c>
      <c r="H710" t="s">
        <v>414</v>
      </c>
      <c r="I710" t="s">
        <v>415</v>
      </c>
      <c r="J710" t="s">
        <v>416</v>
      </c>
      <c r="L710" s="36" t="str">
        <f t="shared" si="11"/>
        <v>Heilig-Grafinstituut, Jazz Bilzenplein 5, 3740 BILZEN</v>
      </c>
      <c r="M710" t="s">
        <v>378</v>
      </c>
    </row>
    <row r="711" spans="1:13" x14ac:dyDescent="0.3">
      <c r="A711">
        <v>117853</v>
      </c>
      <c r="B711" t="s">
        <v>2504</v>
      </c>
      <c r="C711" t="s">
        <v>2104</v>
      </c>
      <c r="D711" t="s">
        <v>2105</v>
      </c>
      <c r="E711">
        <v>3730</v>
      </c>
      <c r="F711" t="s">
        <v>309</v>
      </c>
      <c r="G711" t="s">
        <v>2106</v>
      </c>
      <c r="H711" t="s">
        <v>414</v>
      </c>
      <c r="I711" t="s">
        <v>415</v>
      </c>
      <c r="J711" t="s">
        <v>416</v>
      </c>
      <c r="L711" s="36" t="str">
        <f t="shared" si="11"/>
        <v>Instituut voor Katholiek Secundair Ond., Bruiloftstraat 10, 3730 HOESELT</v>
      </c>
      <c r="M711" t="s">
        <v>378</v>
      </c>
    </row>
    <row r="712" spans="1:13" x14ac:dyDescent="0.3">
      <c r="A712">
        <v>117861</v>
      </c>
      <c r="B712" t="s">
        <v>2504</v>
      </c>
      <c r="C712" t="s">
        <v>2107</v>
      </c>
      <c r="D712" t="s">
        <v>2108</v>
      </c>
      <c r="E712">
        <v>3740</v>
      </c>
      <c r="F712" t="s">
        <v>117</v>
      </c>
      <c r="G712" t="s">
        <v>2109</v>
      </c>
      <c r="H712" t="s">
        <v>414</v>
      </c>
      <c r="I712" t="s">
        <v>415</v>
      </c>
      <c r="J712" t="s">
        <v>416</v>
      </c>
      <c r="L712" s="36" t="str">
        <f t="shared" si="11"/>
        <v>Sint-Lambertuscollege 1, Sint Lambertuslaan 15, 3740 BILZEN</v>
      </c>
      <c r="M712" t="s">
        <v>378</v>
      </c>
    </row>
    <row r="713" spans="1:13" x14ac:dyDescent="0.3">
      <c r="A713">
        <v>118257</v>
      </c>
      <c r="B713" t="s">
        <v>2504</v>
      </c>
      <c r="C713" t="s">
        <v>2110</v>
      </c>
      <c r="D713" t="s">
        <v>2560</v>
      </c>
      <c r="E713">
        <v>8560</v>
      </c>
      <c r="F713" t="s">
        <v>150</v>
      </c>
      <c r="G713" t="s">
        <v>2111</v>
      </c>
      <c r="H713" t="s">
        <v>866</v>
      </c>
      <c r="I713" t="s">
        <v>2520</v>
      </c>
      <c r="J713" t="s">
        <v>867</v>
      </c>
      <c r="L713" s="36" t="str">
        <f t="shared" si="11"/>
        <v>Sint-Pauluscollege, Deken Jonckheerestraat 16 bus 1, 8560 WEVELGEM</v>
      </c>
      <c r="M713" t="s">
        <v>378</v>
      </c>
    </row>
    <row r="714" spans="1:13" x14ac:dyDescent="0.3">
      <c r="A714">
        <v>118265</v>
      </c>
      <c r="B714" t="s">
        <v>2504</v>
      </c>
      <c r="C714" t="s">
        <v>2112</v>
      </c>
      <c r="D714" t="s">
        <v>2561</v>
      </c>
      <c r="E714">
        <v>3840</v>
      </c>
      <c r="F714" t="s">
        <v>314</v>
      </c>
      <c r="G714" t="s">
        <v>2113</v>
      </c>
      <c r="H714" t="s">
        <v>414</v>
      </c>
      <c r="I714" t="s">
        <v>415</v>
      </c>
      <c r="J714" t="s">
        <v>416</v>
      </c>
      <c r="L714" s="36" t="str">
        <f t="shared" si="11"/>
        <v>viio 1, Grootloonstraat 1 bus A, 3840 BORGLOON</v>
      </c>
      <c r="M714" t="s">
        <v>378</v>
      </c>
    </row>
    <row r="715" spans="1:13" x14ac:dyDescent="0.3">
      <c r="A715">
        <v>118281</v>
      </c>
      <c r="B715" t="s">
        <v>2504</v>
      </c>
      <c r="C715" t="s">
        <v>2114</v>
      </c>
      <c r="D715" t="s">
        <v>1233</v>
      </c>
      <c r="E715">
        <v>9230</v>
      </c>
      <c r="F715" t="s">
        <v>175</v>
      </c>
      <c r="G715" t="s">
        <v>1234</v>
      </c>
      <c r="H715" t="s">
        <v>465</v>
      </c>
      <c r="I715" t="s">
        <v>466</v>
      </c>
      <c r="J715" t="s">
        <v>467</v>
      </c>
      <c r="L715" s="36" t="str">
        <f t="shared" si="11"/>
        <v>Scheppersinstituut 1, Cooppallaan 128, 9230 WETTEREN</v>
      </c>
      <c r="M715" t="s">
        <v>378</v>
      </c>
    </row>
    <row r="716" spans="1:13" x14ac:dyDescent="0.3">
      <c r="A716">
        <v>118299</v>
      </c>
      <c r="B716" t="s">
        <v>2504</v>
      </c>
      <c r="C716" t="s">
        <v>2115</v>
      </c>
      <c r="D716" t="s">
        <v>1923</v>
      </c>
      <c r="E716">
        <v>9230</v>
      </c>
      <c r="F716" t="s">
        <v>175</v>
      </c>
      <c r="G716" t="s">
        <v>1924</v>
      </c>
      <c r="H716" t="s">
        <v>465</v>
      </c>
      <c r="I716" t="s">
        <v>466</v>
      </c>
      <c r="J716" t="s">
        <v>467</v>
      </c>
      <c r="L716" s="36" t="str">
        <f t="shared" si="11"/>
        <v>Sint-Gertrudiscollege Eerste Graad, Wegvoeringstraat 21, 9230 WETTEREN</v>
      </c>
      <c r="M716" t="s">
        <v>378</v>
      </c>
    </row>
    <row r="717" spans="1:13" x14ac:dyDescent="0.3">
      <c r="A717">
        <v>118307</v>
      </c>
      <c r="B717" t="s">
        <v>2504</v>
      </c>
      <c r="C717" t="s">
        <v>2116</v>
      </c>
      <c r="D717" t="s">
        <v>261</v>
      </c>
      <c r="E717">
        <v>2320</v>
      </c>
      <c r="F717" t="s">
        <v>260</v>
      </c>
      <c r="G717" t="s">
        <v>538</v>
      </c>
      <c r="H717" t="s">
        <v>414</v>
      </c>
      <c r="I717" t="s">
        <v>415</v>
      </c>
      <c r="J717" t="s">
        <v>416</v>
      </c>
      <c r="L717" s="36" t="str">
        <f t="shared" si="11"/>
        <v>Klein Seminarie Hoogstraten eerste graad, Vrijheid 234, 2320 HOOGSTRATEN</v>
      </c>
      <c r="M717" t="s">
        <v>378</v>
      </c>
    </row>
    <row r="718" spans="1:13" x14ac:dyDescent="0.3">
      <c r="A718">
        <v>118315</v>
      </c>
      <c r="B718" t="s">
        <v>2504</v>
      </c>
      <c r="C718" t="s">
        <v>2117</v>
      </c>
      <c r="D718" t="s">
        <v>2118</v>
      </c>
      <c r="E718">
        <v>3540</v>
      </c>
      <c r="F718" t="s">
        <v>120</v>
      </c>
      <c r="G718" t="s">
        <v>2119</v>
      </c>
      <c r="H718" t="s">
        <v>414</v>
      </c>
      <c r="I718" t="s">
        <v>415</v>
      </c>
      <c r="J718" t="s">
        <v>416</v>
      </c>
      <c r="L718" s="36" t="str">
        <f t="shared" si="11"/>
        <v>Sint-Martinusscholen 118315, Veearts Strauvenlaan 5, 3540 HERK-DE-STAD</v>
      </c>
      <c r="M718" t="s">
        <v>378</v>
      </c>
    </row>
    <row r="719" spans="1:13" x14ac:dyDescent="0.3">
      <c r="A719">
        <v>118323</v>
      </c>
      <c r="B719" t="s">
        <v>2504</v>
      </c>
      <c r="C719" t="s">
        <v>2120</v>
      </c>
      <c r="D719" t="s">
        <v>1308</v>
      </c>
      <c r="E719">
        <v>3540</v>
      </c>
      <c r="F719" t="s">
        <v>120</v>
      </c>
      <c r="G719" t="s">
        <v>1309</v>
      </c>
      <c r="H719" t="s">
        <v>414</v>
      </c>
      <c r="I719" t="s">
        <v>415</v>
      </c>
      <c r="J719" t="s">
        <v>416</v>
      </c>
      <c r="L719" s="36" t="str">
        <f t="shared" si="11"/>
        <v>Sint-Martinusscholen 118323, Sint-Truidersteenweg 18, 3540 HERK-DE-STAD</v>
      </c>
      <c r="M719" t="s">
        <v>378</v>
      </c>
    </row>
    <row r="720" spans="1:13" x14ac:dyDescent="0.3">
      <c r="A720">
        <v>118331</v>
      </c>
      <c r="B720" t="s">
        <v>2504</v>
      </c>
      <c r="C720" t="s">
        <v>2121</v>
      </c>
      <c r="D720" t="s">
        <v>2122</v>
      </c>
      <c r="E720">
        <v>3540</v>
      </c>
      <c r="F720" t="s">
        <v>120</v>
      </c>
      <c r="G720" t="s">
        <v>2123</v>
      </c>
      <c r="H720" t="s">
        <v>414</v>
      </c>
      <c r="I720" t="s">
        <v>415</v>
      </c>
      <c r="J720" t="s">
        <v>416</v>
      </c>
      <c r="L720" s="36" t="str">
        <f t="shared" si="11"/>
        <v>Sint-Martinusscholen 118331, Ursulinenstraat 2, 3540 HERK-DE-STAD</v>
      </c>
      <c r="M720" t="s">
        <v>378</v>
      </c>
    </row>
    <row r="721" spans="1:13" x14ac:dyDescent="0.3">
      <c r="A721">
        <v>118349</v>
      </c>
      <c r="B721" t="s">
        <v>2504</v>
      </c>
      <c r="C721" t="s">
        <v>2124</v>
      </c>
      <c r="D721" t="s">
        <v>2122</v>
      </c>
      <c r="E721">
        <v>3540</v>
      </c>
      <c r="F721" t="s">
        <v>120</v>
      </c>
      <c r="G721" t="s">
        <v>2123</v>
      </c>
      <c r="H721" t="s">
        <v>414</v>
      </c>
      <c r="I721" t="s">
        <v>415</v>
      </c>
      <c r="J721" t="s">
        <v>416</v>
      </c>
      <c r="L721" s="36" t="str">
        <f t="shared" si="11"/>
        <v>Sint-Martinusscholen 118349, Ursulinenstraat 2, 3540 HERK-DE-STAD</v>
      </c>
      <c r="M721" t="s">
        <v>378</v>
      </c>
    </row>
    <row r="722" spans="1:13" x14ac:dyDescent="0.3">
      <c r="A722">
        <v>118356</v>
      </c>
      <c r="B722" t="s">
        <v>2504</v>
      </c>
      <c r="C722" t="s">
        <v>2125</v>
      </c>
      <c r="D722" t="s">
        <v>2126</v>
      </c>
      <c r="E722">
        <v>2590</v>
      </c>
      <c r="F722" t="s">
        <v>270</v>
      </c>
      <c r="G722" t="s">
        <v>2127</v>
      </c>
      <c r="H722" t="s">
        <v>414</v>
      </c>
      <c r="I722" t="s">
        <v>415</v>
      </c>
      <c r="J722" t="s">
        <v>416</v>
      </c>
      <c r="L722" s="36" t="str">
        <f t="shared" si="11"/>
        <v>Heilig Hart van Maria Berlaar, Sollevelden 3_A, 2590 BERLAAR</v>
      </c>
      <c r="M722" t="s">
        <v>378</v>
      </c>
    </row>
    <row r="723" spans="1:13" x14ac:dyDescent="0.3">
      <c r="A723">
        <v>118364</v>
      </c>
      <c r="B723" t="s">
        <v>2504</v>
      </c>
      <c r="C723" t="s">
        <v>2125</v>
      </c>
      <c r="D723" t="s">
        <v>2126</v>
      </c>
      <c r="E723">
        <v>2590</v>
      </c>
      <c r="F723" t="s">
        <v>270</v>
      </c>
      <c r="G723" t="s">
        <v>2128</v>
      </c>
      <c r="H723" t="s">
        <v>414</v>
      </c>
      <c r="I723" t="s">
        <v>415</v>
      </c>
      <c r="J723" t="s">
        <v>416</v>
      </c>
      <c r="L723" s="36" t="str">
        <f t="shared" si="11"/>
        <v>Heilig Hart van Maria Berlaar, Sollevelden 3_A, 2590 BERLAAR</v>
      </c>
      <c r="M723" t="s">
        <v>378</v>
      </c>
    </row>
    <row r="724" spans="1:13" x14ac:dyDescent="0.3">
      <c r="A724">
        <v>118372</v>
      </c>
      <c r="B724" t="s">
        <v>2504</v>
      </c>
      <c r="C724" t="s">
        <v>2129</v>
      </c>
      <c r="D724" t="s">
        <v>263</v>
      </c>
      <c r="E724">
        <v>2400</v>
      </c>
      <c r="F724" t="s">
        <v>65</v>
      </c>
      <c r="G724" t="s">
        <v>598</v>
      </c>
      <c r="H724" t="s">
        <v>414</v>
      </c>
      <c r="I724" t="s">
        <v>415</v>
      </c>
      <c r="J724" t="s">
        <v>416</v>
      </c>
      <c r="L724" s="36" t="str">
        <f t="shared" si="11"/>
        <v>KSOM 6, Jakob Smitslaan 36, 2400 MOL</v>
      </c>
      <c r="M724" t="s">
        <v>378</v>
      </c>
    </row>
    <row r="725" spans="1:13" x14ac:dyDescent="0.3">
      <c r="A725">
        <v>118381</v>
      </c>
      <c r="B725" t="s">
        <v>2504</v>
      </c>
      <c r="C725" t="s">
        <v>2130</v>
      </c>
      <c r="D725" t="s">
        <v>263</v>
      </c>
      <c r="E725">
        <v>2400</v>
      </c>
      <c r="F725" t="s">
        <v>65</v>
      </c>
      <c r="G725" t="s">
        <v>598</v>
      </c>
      <c r="H725" t="s">
        <v>414</v>
      </c>
      <c r="I725" t="s">
        <v>415</v>
      </c>
      <c r="J725" t="s">
        <v>416</v>
      </c>
      <c r="L725" s="36" t="str">
        <f t="shared" si="11"/>
        <v>KSOM 7, Jakob Smitslaan 36, 2400 MOL</v>
      </c>
      <c r="M725" t="s">
        <v>378</v>
      </c>
    </row>
    <row r="726" spans="1:13" x14ac:dyDescent="0.3">
      <c r="A726">
        <v>118398</v>
      </c>
      <c r="B726" t="s">
        <v>2504</v>
      </c>
      <c r="C726" t="s">
        <v>2131</v>
      </c>
      <c r="D726" t="s">
        <v>2132</v>
      </c>
      <c r="E726">
        <v>3600</v>
      </c>
      <c r="F726" t="s">
        <v>109</v>
      </c>
      <c r="G726" t="s">
        <v>1987</v>
      </c>
      <c r="H726" t="s">
        <v>414</v>
      </c>
      <c r="I726" t="s">
        <v>415</v>
      </c>
      <c r="J726" t="s">
        <v>416</v>
      </c>
      <c r="L726" s="36" t="str">
        <f t="shared" si="11"/>
        <v>Atlas College Genk 1, Collegelaan 1, 3600 GENK</v>
      </c>
      <c r="M726" t="s">
        <v>378</v>
      </c>
    </row>
    <row r="727" spans="1:13" x14ac:dyDescent="0.3">
      <c r="A727">
        <v>118406</v>
      </c>
      <c r="B727" t="s">
        <v>2504</v>
      </c>
      <c r="C727" t="s">
        <v>2133</v>
      </c>
      <c r="D727" t="s">
        <v>2132</v>
      </c>
      <c r="E727">
        <v>3600</v>
      </c>
      <c r="F727" t="s">
        <v>109</v>
      </c>
      <c r="G727" t="s">
        <v>2134</v>
      </c>
      <c r="H727" t="s">
        <v>414</v>
      </c>
      <c r="I727" t="s">
        <v>415</v>
      </c>
      <c r="J727" t="s">
        <v>416</v>
      </c>
      <c r="L727" s="36" t="str">
        <f t="shared" si="11"/>
        <v>Atlas College Genk 3, Collegelaan 1, 3600 GENK</v>
      </c>
      <c r="M727" t="s">
        <v>378</v>
      </c>
    </row>
    <row r="728" spans="1:13" x14ac:dyDescent="0.3">
      <c r="A728">
        <v>122382</v>
      </c>
      <c r="B728" t="s">
        <v>2504</v>
      </c>
      <c r="C728" t="s">
        <v>2135</v>
      </c>
      <c r="D728" t="s">
        <v>2136</v>
      </c>
      <c r="E728">
        <v>1070</v>
      </c>
      <c r="F728" t="s">
        <v>208</v>
      </c>
      <c r="G728" t="s">
        <v>2137</v>
      </c>
      <c r="H728" t="s">
        <v>465</v>
      </c>
      <c r="I728" t="s">
        <v>466</v>
      </c>
      <c r="J728" t="s">
        <v>467</v>
      </c>
      <c r="L728" s="36" t="str">
        <f t="shared" si="11"/>
        <v>Vrije Nederlandst.school Lucerna College, Industrielaan 31, 1070 ANDERLECHT</v>
      </c>
      <c r="M728" t="s">
        <v>378</v>
      </c>
    </row>
    <row r="729" spans="1:13" x14ac:dyDescent="0.3">
      <c r="A729">
        <v>122671</v>
      </c>
      <c r="B729" t="s">
        <v>2504</v>
      </c>
      <c r="C729" t="s">
        <v>2138</v>
      </c>
      <c r="D729" t="s">
        <v>2139</v>
      </c>
      <c r="E729">
        <v>9700</v>
      </c>
      <c r="F729" t="s">
        <v>194</v>
      </c>
      <c r="G729" t="s">
        <v>2140</v>
      </c>
      <c r="H729" t="s">
        <v>465</v>
      </c>
      <c r="I729" t="s">
        <v>466</v>
      </c>
      <c r="J729" t="s">
        <v>467</v>
      </c>
      <c r="L729" s="36" t="str">
        <f t="shared" si="11"/>
        <v>GO! atheneum Oudenaarde, Fortstraat 47, 9700 OUDENAARDE</v>
      </c>
      <c r="M729" t="s">
        <v>378</v>
      </c>
    </row>
    <row r="730" spans="1:13" x14ac:dyDescent="0.3">
      <c r="A730">
        <v>122705</v>
      </c>
      <c r="B730" t="s">
        <v>2504</v>
      </c>
      <c r="C730" t="s">
        <v>2141</v>
      </c>
      <c r="D730" t="s">
        <v>2142</v>
      </c>
      <c r="E730">
        <v>9620</v>
      </c>
      <c r="F730" t="s">
        <v>191</v>
      </c>
      <c r="G730" t="s">
        <v>2143</v>
      </c>
      <c r="H730" t="s">
        <v>465</v>
      </c>
      <c r="I730" t="s">
        <v>466</v>
      </c>
      <c r="J730" t="s">
        <v>467</v>
      </c>
      <c r="L730" s="36" t="str">
        <f t="shared" si="11"/>
        <v>Onze-Lieve-Vrouwcollege II, Zavel 19, 9620 ZOTTEGEM</v>
      </c>
      <c r="M730" t="s">
        <v>378</v>
      </c>
    </row>
    <row r="731" spans="1:13" x14ac:dyDescent="0.3">
      <c r="A731">
        <v>122713</v>
      </c>
      <c r="B731" t="s">
        <v>2504</v>
      </c>
      <c r="C731" t="s">
        <v>2144</v>
      </c>
      <c r="D731" t="s">
        <v>2145</v>
      </c>
      <c r="E731">
        <v>9620</v>
      </c>
      <c r="F731" t="s">
        <v>191</v>
      </c>
      <c r="G731" t="s">
        <v>2146</v>
      </c>
      <c r="H731" t="s">
        <v>465</v>
      </c>
      <c r="I731" t="s">
        <v>466</v>
      </c>
      <c r="J731" t="s">
        <v>467</v>
      </c>
      <c r="L731" s="36" t="str">
        <f t="shared" si="11"/>
        <v>Onze-Lieve-Vrouwcollege III, Parkstraat 2, 9620 ZOTTEGEM</v>
      </c>
      <c r="M731" t="s">
        <v>378</v>
      </c>
    </row>
    <row r="732" spans="1:13" x14ac:dyDescent="0.3">
      <c r="A732">
        <v>122721</v>
      </c>
      <c r="B732" t="s">
        <v>2504</v>
      </c>
      <c r="C732" t="s">
        <v>2147</v>
      </c>
      <c r="D732" t="s">
        <v>645</v>
      </c>
      <c r="E732">
        <v>2390</v>
      </c>
      <c r="F732" t="s">
        <v>248</v>
      </c>
      <c r="G732" t="s">
        <v>646</v>
      </c>
      <c r="H732" t="s">
        <v>414</v>
      </c>
      <c r="I732" t="s">
        <v>415</v>
      </c>
      <c r="J732" t="s">
        <v>416</v>
      </c>
      <c r="L732" s="36" t="str">
        <f t="shared" si="11"/>
        <v>Mariagaarde Instituut MS, Oude Molenstraat 13, 2390 WESTMALLE</v>
      </c>
      <c r="M732" t="s">
        <v>378</v>
      </c>
    </row>
    <row r="733" spans="1:13" x14ac:dyDescent="0.3">
      <c r="A733">
        <v>122739</v>
      </c>
      <c r="B733" t="s">
        <v>2504</v>
      </c>
      <c r="C733" t="s">
        <v>2148</v>
      </c>
      <c r="D733" t="s">
        <v>281</v>
      </c>
      <c r="E733">
        <v>2800</v>
      </c>
      <c r="F733" t="s">
        <v>84</v>
      </c>
      <c r="G733" t="s">
        <v>580</v>
      </c>
      <c r="H733" t="s">
        <v>414</v>
      </c>
      <c r="I733" t="s">
        <v>415</v>
      </c>
      <c r="J733" t="s">
        <v>416</v>
      </c>
      <c r="L733" s="36" t="str">
        <f t="shared" si="11"/>
        <v>Ursulinen Mechelen 1, Hoogstraat 35, 2800 MECHELEN</v>
      </c>
      <c r="M733" t="s">
        <v>378</v>
      </c>
    </row>
    <row r="734" spans="1:13" x14ac:dyDescent="0.3">
      <c r="A734">
        <v>122747</v>
      </c>
      <c r="B734" t="s">
        <v>2504</v>
      </c>
      <c r="C734" t="s">
        <v>2149</v>
      </c>
      <c r="D734" t="s">
        <v>1215</v>
      </c>
      <c r="E734">
        <v>9100</v>
      </c>
      <c r="F734" t="s">
        <v>81</v>
      </c>
      <c r="G734" t="s">
        <v>1216</v>
      </c>
      <c r="H734" t="s">
        <v>465</v>
      </c>
      <c r="I734" t="s">
        <v>466</v>
      </c>
      <c r="J734" t="s">
        <v>467</v>
      </c>
      <c r="L734" s="36" t="str">
        <f t="shared" si="11"/>
        <v>Sint-Carolus Secundair Onderwijs - 1, Hospitaalstraat 2, 9100 SINT-NIKLAAS</v>
      </c>
      <c r="M734" t="s">
        <v>378</v>
      </c>
    </row>
    <row r="735" spans="1:13" x14ac:dyDescent="0.3">
      <c r="A735">
        <v>122754</v>
      </c>
      <c r="B735" t="s">
        <v>2504</v>
      </c>
      <c r="C735" t="s">
        <v>1004</v>
      </c>
      <c r="D735" t="s">
        <v>278</v>
      </c>
      <c r="E735">
        <v>9100</v>
      </c>
      <c r="F735" t="s">
        <v>81</v>
      </c>
      <c r="G735" t="s">
        <v>1226</v>
      </c>
      <c r="H735" t="s">
        <v>465</v>
      </c>
      <c r="I735" t="s">
        <v>466</v>
      </c>
      <c r="J735" t="s">
        <v>467</v>
      </c>
      <c r="L735" s="36" t="str">
        <f t="shared" si="11"/>
        <v>Sint-Jozef, Collegestraat 31, 9100 SINT-NIKLAAS</v>
      </c>
      <c r="M735" t="s">
        <v>378</v>
      </c>
    </row>
    <row r="736" spans="1:13" x14ac:dyDescent="0.3">
      <c r="A736">
        <v>122762</v>
      </c>
      <c r="B736" t="s">
        <v>2504</v>
      </c>
      <c r="C736" t="s">
        <v>2150</v>
      </c>
      <c r="D736" t="s">
        <v>641</v>
      </c>
      <c r="E736">
        <v>2290</v>
      </c>
      <c r="F736" t="s">
        <v>256</v>
      </c>
      <c r="G736" t="s">
        <v>642</v>
      </c>
      <c r="H736" t="s">
        <v>414</v>
      </c>
      <c r="I736" t="s">
        <v>415</v>
      </c>
      <c r="J736" t="s">
        <v>416</v>
      </c>
      <c r="L736" s="36" t="str">
        <f t="shared" si="11"/>
        <v>Kardinaal van Roey-Instituut AEG, Mgr. Donchelei 7, 2290 VORSELAAR</v>
      </c>
      <c r="M736" t="s">
        <v>378</v>
      </c>
    </row>
    <row r="737" spans="1:13" x14ac:dyDescent="0.3">
      <c r="A737">
        <v>122771</v>
      </c>
      <c r="B737" t="s">
        <v>2504</v>
      </c>
      <c r="C737" t="s">
        <v>2151</v>
      </c>
      <c r="D737" t="s">
        <v>1950</v>
      </c>
      <c r="E737">
        <v>8550</v>
      </c>
      <c r="F737" t="s">
        <v>148</v>
      </c>
      <c r="G737" t="s">
        <v>1951</v>
      </c>
      <c r="H737" t="s">
        <v>866</v>
      </c>
      <c r="I737" t="s">
        <v>2520</v>
      </c>
      <c r="J737" t="s">
        <v>867</v>
      </c>
      <c r="L737" s="36" t="str">
        <f t="shared" si="11"/>
        <v>RHIZO 6, Sint-Niklaasstraat 22, 8550 ZWEVEGEM</v>
      </c>
      <c r="M737" t="s">
        <v>378</v>
      </c>
    </row>
    <row r="738" spans="1:13" x14ac:dyDescent="0.3">
      <c r="A738">
        <v>122788</v>
      </c>
      <c r="B738" t="s">
        <v>2504</v>
      </c>
      <c r="C738" t="s">
        <v>2152</v>
      </c>
      <c r="D738" t="s">
        <v>628</v>
      </c>
      <c r="E738">
        <v>2300</v>
      </c>
      <c r="F738" t="s">
        <v>64</v>
      </c>
      <c r="G738" t="s">
        <v>629</v>
      </c>
      <c r="H738" t="s">
        <v>414</v>
      </c>
      <c r="I738" t="s">
        <v>415</v>
      </c>
      <c r="J738" t="s">
        <v>416</v>
      </c>
      <c r="L738" s="36" t="str">
        <f t="shared" si="11"/>
        <v>Heilig Graf 122788, Patersstraat 28, 2300 TURNHOUT</v>
      </c>
      <c r="M738" t="s">
        <v>378</v>
      </c>
    </row>
    <row r="739" spans="1:13" x14ac:dyDescent="0.3">
      <c r="A739">
        <v>122796</v>
      </c>
      <c r="B739" t="s">
        <v>2504</v>
      </c>
      <c r="C739" t="s">
        <v>2153</v>
      </c>
      <c r="D739" t="s">
        <v>280</v>
      </c>
      <c r="E739">
        <v>2800</v>
      </c>
      <c r="F739" t="s">
        <v>84</v>
      </c>
      <c r="G739" t="s">
        <v>1807</v>
      </c>
      <c r="H739" t="s">
        <v>414</v>
      </c>
      <c r="I739" t="s">
        <v>415</v>
      </c>
      <c r="J739" t="s">
        <v>416</v>
      </c>
      <c r="L739" s="36" t="str">
        <f t="shared" si="11"/>
        <v>Berthoutinstituut - Klein Seminarie 1, Bleekstraat 3, 2800 MECHELEN</v>
      </c>
      <c r="M739" t="s">
        <v>378</v>
      </c>
    </row>
    <row r="740" spans="1:13" x14ac:dyDescent="0.3">
      <c r="A740">
        <v>122861</v>
      </c>
      <c r="B740" t="s">
        <v>2504</v>
      </c>
      <c r="C740" t="s">
        <v>2154</v>
      </c>
      <c r="D740" t="s">
        <v>535</v>
      </c>
      <c r="E740">
        <v>2320</v>
      </c>
      <c r="F740" t="s">
        <v>260</v>
      </c>
      <c r="G740" t="s">
        <v>536</v>
      </c>
      <c r="H740" t="s">
        <v>414</v>
      </c>
      <c r="I740" t="s">
        <v>415</v>
      </c>
      <c r="J740" t="s">
        <v>416</v>
      </c>
      <c r="L740" s="36" t="str">
        <f t="shared" si="11"/>
        <v>V.T.I. Spijker eerste graad, Gelmelstraat 62, 2320 HOOGSTRATEN</v>
      </c>
      <c r="M740" t="s">
        <v>378</v>
      </c>
    </row>
    <row r="741" spans="1:13" x14ac:dyDescent="0.3">
      <c r="A741">
        <v>122879</v>
      </c>
      <c r="B741" t="s">
        <v>2504</v>
      </c>
      <c r="C741" t="s">
        <v>2155</v>
      </c>
      <c r="D741" t="s">
        <v>215</v>
      </c>
      <c r="E741">
        <v>1500</v>
      </c>
      <c r="F741" t="s">
        <v>33</v>
      </c>
      <c r="G741" t="s">
        <v>741</v>
      </c>
      <c r="H741" t="s">
        <v>659</v>
      </c>
      <c r="I741" t="s">
        <v>660</v>
      </c>
      <c r="J741" t="s">
        <v>661</v>
      </c>
      <c r="L741" s="36" t="str">
        <f t="shared" si="11"/>
        <v>Don Bosco Instituut eerste graad, Lenniksesteenweg 2, 1500 HALLE</v>
      </c>
      <c r="M741" t="s">
        <v>378</v>
      </c>
    </row>
    <row r="742" spans="1:13" x14ac:dyDescent="0.3">
      <c r="A742">
        <v>123265</v>
      </c>
      <c r="B742" t="s">
        <v>2504</v>
      </c>
      <c r="C742" t="s">
        <v>2156</v>
      </c>
      <c r="D742" t="s">
        <v>564</v>
      </c>
      <c r="E742">
        <v>2550</v>
      </c>
      <c r="F742" t="s">
        <v>74</v>
      </c>
      <c r="G742" t="s">
        <v>565</v>
      </c>
      <c r="H742" t="s">
        <v>414</v>
      </c>
      <c r="I742" t="s">
        <v>415</v>
      </c>
      <c r="J742" t="s">
        <v>416</v>
      </c>
      <c r="L742" s="36" t="str">
        <f t="shared" si="11"/>
        <v>Sint-Ritacollege eerste graad, Pierstraat 1, 2550 KONTICH</v>
      </c>
      <c r="M742" t="s">
        <v>378</v>
      </c>
    </row>
    <row r="743" spans="1:13" x14ac:dyDescent="0.3">
      <c r="A743">
        <v>123273</v>
      </c>
      <c r="B743" t="s">
        <v>2504</v>
      </c>
      <c r="C743" t="s">
        <v>2157</v>
      </c>
      <c r="D743" t="s">
        <v>575</v>
      </c>
      <c r="E743">
        <v>2500</v>
      </c>
      <c r="F743" t="s">
        <v>69</v>
      </c>
      <c r="G743" t="s">
        <v>576</v>
      </c>
      <c r="H743" t="s">
        <v>414</v>
      </c>
      <c r="I743" t="s">
        <v>415</v>
      </c>
      <c r="J743" t="s">
        <v>416</v>
      </c>
      <c r="L743" s="36" t="str">
        <f t="shared" si="11"/>
        <v>Sint-Gummaruscollege EG-1, Kanunnik Davidlaan 10, 2500 LIER</v>
      </c>
      <c r="M743" t="s">
        <v>378</v>
      </c>
    </row>
    <row r="744" spans="1:13" x14ac:dyDescent="0.3">
      <c r="A744">
        <v>123281</v>
      </c>
      <c r="B744" t="s">
        <v>2504</v>
      </c>
      <c r="C744" t="s">
        <v>2158</v>
      </c>
      <c r="D744" t="s">
        <v>561</v>
      </c>
      <c r="E744">
        <v>2550</v>
      </c>
      <c r="F744" t="s">
        <v>74</v>
      </c>
      <c r="G744" t="s">
        <v>562</v>
      </c>
      <c r="H744" t="s">
        <v>414</v>
      </c>
      <c r="I744" t="s">
        <v>415</v>
      </c>
      <c r="J744" t="s">
        <v>416</v>
      </c>
      <c r="L744" s="36" t="str">
        <f t="shared" si="11"/>
        <v>Sint-Jozefinstituut eerste graad, Gemeenteplein 8, 2550 KONTICH</v>
      </c>
      <c r="M744" t="s">
        <v>378</v>
      </c>
    </row>
    <row r="745" spans="1:13" x14ac:dyDescent="0.3">
      <c r="A745">
        <v>123554</v>
      </c>
      <c r="B745" t="s">
        <v>2504</v>
      </c>
      <c r="C745" t="s">
        <v>2159</v>
      </c>
      <c r="D745" t="s">
        <v>374</v>
      </c>
      <c r="E745">
        <v>8930</v>
      </c>
      <c r="F745" t="s">
        <v>332</v>
      </c>
      <c r="G745" t="s">
        <v>2160</v>
      </c>
      <c r="H745" t="s">
        <v>866</v>
      </c>
      <c r="I745" t="s">
        <v>2520</v>
      </c>
      <c r="J745" t="s">
        <v>867</v>
      </c>
      <c r="L745" s="36" t="str">
        <f t="shared" si="11"/>
        <v>Sint-Jorisschool, Fabiolalaan 2, 8930 MENEN</v>
      </c>
      <c r="M745" t="s">
        <v>378</v>
      </c>
    </row>
    <row r="746" spans="1:13" x14ac:dyDescent="0.3">
      <c r="A746">
        <v>123571</v>
      </c>
      <c r="B746" t="s">
        <v>2504</v>
      </c>
      <c r="C746" t="s">
        <v>2161</v>
      </c>
      <c r="D746" t="s">
        <v>259</v>
      </c>
      <c r="E746">
        <v>2300</v>
      </c>
      <c r="F746" t="s">
        <v>64</v>
      </c>
      <c r="G746" t="s">
        <v>2162</v>
      </c>
      <c r="H746" t="s">
        <v>414</v>
      </c>
      <c r="I746" t="s">
        <v>415</v>
      </c>
      <c r="J746" t="s">
        <v>416</v>
      </c>
      <c r="L746" s="36" t="str">
        <f t="shared" si="11"/>
        <v>Sint-Pietersinstituut, Jubileumlaan 1, 2300 TURNHOUT</v>
      </c>
      <c r="M746" t="s">
        <v>378</v>
      </c>
    </row>
    <row r="747" spans="1:13" x14ac:dyDescent="0.3">
      <c r="A747">
        <v>123588</v>
      </c>
      <c r="B747" t="s">
        <v>2504</v>
      </c>
      <c r="C747" t="s">
        <v>2163</v>
      </c>
      <c r="D747" t="s">
        <v>259</v>
      </c>
      <c r="E747">
        <v>2300</v>
      </c>
      <c r="F747" t="s">
        <v>64</v>
      </c>
      <c r="G747" t="s">
        <v>2162</v>
      </c>
      <c r="H747" t="s">
        <v>414</v>
      </c>
      <c r="I747" t="s">
        <v>415</v>
      </c>
      <c r="J747" t="s">
        <v>416</v>
      </c>
      <c r="L747" s="36" t="str">
        <f t="shared" si="11"/>
        <v>Sint-Pietersinstituut H.S.O., Jubileumlaan 1, 2300 TURNHOUT</v>
      </c>
      <c r="M747" t="s">
        <v>378</v>
      </c>
    </row>
    <row r="748" spans="1:13" x14ac:dyDescent="0.3">
      <c r="A748">
        <v>123612</v>
      </c>
      <c r="B748" t="s">
        <v>2504</v>
      </c>
      <c r="C748" t="s">
        <v>2164</v>
      </c>
      <c r="D748" t="s">
        <v>278</v>
      </c>
      <c r="E748">
        <v>9100</v>
      </c>
      <c r="F748" t="s">
        <v>81</v>
      </c>
      <c r="G748" t="s">
        <v>1226</v>
      </c>
      <c r="H748" t="s">
        <v>465</v>
      </c>
      <c r="I748" t="s">
        <v>466</v>
      </c>
      <c r="J748" t="s">
        <v>467</v>
      </c>
      <c r="L748" s="36" t="str">
        <f t="shared" si="11"/>
        <v>Sint-Jozef-2, Collegestraat 31, 9100 SINT-NIKLAAS</v>
      </c>
      <c r="M748" t="s">
        <v>378</v>
      </c>
    </row>
    <row r="749" spans="1:13" x14ac:dyDescent="0.3">
      <c r="A749">
        <v>123621</v>
      </c>
      <c r="B749" t="s">
        <v>2504</v>
      </c>
      <c r="C749" t="s">
        <v>2165</v>
      </c>
      <c r="D749" t="s">
        <v>663</v>
      </c>
      <c r="E749">
        <v>3200</v>
      </c>
      <c r="F749" t="s">
        <v>95</v>
      </c>
      <c r="G749" t="s">
        <v>664</v>
      </c>
      <c r="H749" t="s">
        <v>659</v>
      </c>
      <c r="I749" t="s">
        <v>660</v>
      </c>
      <c r="J749" t="s">
        <v>661</v>
      </c>
      <c r="L749" s="36" t="str">
        <f t="shared" si="11"/>
        <v>Damiaaninstituut A, Pastoor Dergentlaan 220, 3200 AARSCHOT</v>
      </c>
      <c r="M749" t="s">
        <v>378</v>
      </c>
    </row>
    <row r="750" spans="1:13" x14ac:dyDescent="0.3">
      <c r="A750">
        <v>123638</v>
      </c>
      <c r="B750" t="s">
        <v>2504</v>
      </c>
      <c r="C750" t="s">
        <v>2166</v>
      </c>
      <c r="D750" t="s">
        <v>298</v>
      </c>
      <c r="E750">
        <v>3200</v>
      </c>
      <c r="F750" t="s">
        <v>95</v>
      </c>
      <c r="G750" t="s">
        <v>2167</v>
      </c>
      <c r="H750" t="s">
        <v>659</v>
      </c>
      <c r="I750" t="s">
        <v>660</v>
      </c>
      <c r="J750" t="s">
        <v>661</v>
      </c>
      <c r="L750" s="36" t="str">
        <f t="shared" si="11"/>
        <v>Sint-Jozefscollege 2, Bekaflaan 65, 3200 AARSCHOT</v>
      </c>
      <c r="M750" t="s">
        <v>378</v>
      </c>
    </row>
    <row r="751" spans="1:13" x14ac:dyDescent="0.3">
      <c r="A751">
        <v>123646</v>
      </c>
      <c r="B751" t="s">
        <v>2504</v>
      </c>
      <c r="C751" t="s">
        <v>2168</v>
      </c>
      <c r="D751" t="s">
        <v>298</v>
      </c>
      <c r="E751">
        <v>3200</v>
      </c>
      <c r="F751" t="s">
        <v>95</v>
      </c>
      <c r="G751" t="s">
        <v>2167</v>
      </c>
      <c r="H751" t="s">
        <v>659</v>
      </c>
      <c r="I751" t="s">
        <v>660</v>
      </c>
      <c r="J751" t="s">
        <v>661</v>
      </c>
      <c r="L751" s="36" t="str">
        <f t="shared" si="11"/>
        <v>Sint-Jozefscollege 3, Bekaflaan 65, 3200 AARSCHOT</v>
      </c>
      <c r="M751" t="s">
        <v>378</v>
      </c>
    </row>
    <row r="752" spans="1:13" x14ac:dyDescent="0.3">
      <c r="A752">
        <v>123653</v>
      </c>
      <c r="B752" t="s">
        <v>2504</v>
      </c>
      <c r="C752" t="s">
        <v>2169</v>
      </c>
      <c r="D752" t="s">
        <v>575</v>
      </c>
      <c r="E752">
        <v>2500</v>
      </c>
      <c r="F752" t="s">
        <v>69</v>
      </c>
      <c r="G752" t="s">
        <v>576</v>
      </c>
      <c r="H752" t="s">
        <v>414</v>
      </c>
      <c r="I752" t="s">
        <v>415</v>
      </c>
      <c r="J752" t="s">
        <v>416</v>
      </c>
      <c r="L752" s="36" t="str">
        <f t="shared" si="11"/>
        <v>Sint-Gummaruscollege EG-2, Kanunnik Davidlaan 10, 2500 LIER</v>
      </c>
      <c r="M752" t="s">
        <v>378</v>
      </c>
    </row>
    <row r="753" spans="1:13" x14ac:dyDescent="0.3">
      <c r="A753">
        <v>123661</v>
      </c>
      <c r="B753" t="s">
        <v>2504</v>
      </c>
      <c r="C753" t="s">
        <v>2170</v>
      </c>
      <c r="D753" t="s">
        <v>513</v>
      </c>
      <c r="E753">
        <v>2440</v>
      </c>
      <c r="F753" t="s">
        <v>68</v>
      </c>
      <c r="G753" t="s">
        <v>514</v>
      </c>
      <c r="H753" t="s">
        <v>414</v>
      </c>
      <c r="I753" t="s">
        <v>415</v>
      </c>
      <c r="J753" t="s">
        <v>416</v>
      </c>
      <c r="L753" s="36" t="str">
        <f t="shared" si="11"/>
        <v>KOGEKA 3, Schuttershof 2_B, 2440 GEEL</v>
      </c>
      <c r="M753" t="s">
        <v>378</v>
      </c>
    </row>
    <row r="754" spans="1:13" x14ac:dyDescent="0.3">
      <c r="A754">
        <v>123679</v>
      </c>
      <c r="B754" t="s">
        <v>2504</v>
      </c>
      <c r="C754" t="s">
        <v>2171</v>
      </c>
      <c r="D754" t="s">
        <v>2172</v>
      </c>
      <c r="E754">
        <v>2440</v>
      </c>
      <c r="F754" t="s">
        <v>68</v>
      </c>
      <c r="G754" t="s">
        <v>2173</v>
      </c>
      <c r="H754" t="s">
        <v>414</v>
      </c>
      <c r="I754" t="s">
        <v>415</v>
      </c>
      <c r="J754" t="s">
        <v>416</v>
      </c>
      <c r="L754" s="36" t="str">
        <f t="shared" si="11"/>
        <v>KOGEKA 6, Gasthuisstraat 2, 2440 GEEL</v>
      </c>
      <c r="M754" t="s">
        <v>378</v>
      </c>
    </row>
    <row r="755" spans="1:13" x14ac:dyDescent="0.3">
      <c r="A755">
        <v>123687</v>
      </c>
      <c r="B755" t="s">
        <v>2504</v>
      </c>
      <c r="C755" t="s">
        <v>2174</v>
      </c>
      <c r="D755" t="s">
        <v>2060</v>
      </c>
      <c r="E755">
        <v>2440</v>
      </c>
      <c r="F755" t="s">
        <v>68</v>
      </c>
      <c r="G755" t="s">
        <v>2061</v>
      </c>
      <c r="H755" t="s">
        <v>414</v>
      </c>
      <c r="I755" t="s">
        <v>415</v>
      </c>
      <c r="J755" t="s">
        <v>416</v>
      </c>
      <c r="L755" s="36" t="str">
        <f t="shared" si="11"/>
        <v>KOGEKA 7, Technische-Schoolstraat 52, 2440 GEEL</v>
      </c>
      <c r="M755" t="s">
        <v>378</v>
      </c>
    </row>
    <row r="756" spans="1:13" x14ac:dyDescent="0.3">
      <c r="A756">
        <v>123695</v>
      </c>
      <c r="B756" t="s">
        <v>2504</v>
      </c>
      <c r="C756" t="s">
        <v>2175</v>
      </c>
      <c r="D756" t="s">
        <v>2176</v>
      </c>
      <c r="E756">
        <v>2440</v>
      </c>
      <c r="F756" t="s">
        <v>68</v>
      </c>
      <c r="G756" t="s">
        <v>2177</v>
      </c>
      <c r="H756" t="s">
        <v>414</v>
      </c>
      <c r="I756" t="s">
        <v>415</v>
      </c>
      <c r="J756" t="s">
        <v>416</v>
      </c>
      <c r="L756" s="36" t="str">
        <f t="shared" si="11"/>
        <v>KOGEKA 8, Pas 110, 2440 GEEL</v>
      </c>
      <c r="M756" t="s">
        <v>378</v>
      </c>
    </row>
    <row r="757" spans="1:13" x14ac:dyDescent="0.3">
      <c r="A757">
        <v>123703</v>
      </c>
      <c r="B757" t="s">
        <v>2504</v>
      </c>
      <c r="C757" t="s">
        <v>2178</v>
      </c>
      <c r="D757" t="s">
        <v>2179</v>
      </c>
      <c r="E757">
        <v>8530</v>
      </c>
      <c r="F757" t="s">
        <v>156</v>
      </c>
      <c r="G757" t="s">
        <v>2180</v>
      </c>
      <c r="H757" t="s">
        <v>866</v>
      </c>
      <c r="I757" t="s">
        <v>2520</v>
      </c>
      <c r="J757" t="s">
        <v>867</v>
      </c>
      <c r="L757" s="36" t="str">
        <f t="shared" si="11"/>
        <v>Guldensporencollege 4, Ballingenweg 34, 8530 HARELBEKE</v>
      </c>
      <c r="M757" t="s">
        <v>378</v>
      </c>
    </row>
    <row r="758" spans="1:13" x14ac:dyDescent="0.3">
      <c r="A758">
        <v>123711</v>
      </c>
      <c r="B758" t="s">
        <v>2504</v>
      </c>
      <c r="C758" t="s">
        <v>2181</v>
      </c>
      <c r="D758" t="s">
        <v>2182</v>
      </c>
      <c r="E758">
        <v>8500</v>
      </c>
      <c r="F758" t="s">
        <v>147</v>
      </c>
      <c r="G758" t="s">
        <v>2183</v>
      </c>
      <c r="H758" t="s">
        <v>866</v>
      </c>
      <c r="I758" t="s">
        <v>2520</v>
      </c>
      <c r="J758" t="s">
        <v>867</v>
      </c>
      <c r="L758" s="36" t="str">
        <f t="shared" si="11"/>
        <v>Guldensporencollege 3, Diksmuidekaai 6, 8500 KORTRIJK</v>
      </c>
      <c r="M758" t="s">
        <v>378</v>
      </c>
    </row>
    <row r="759" spans="1:13" x14ac:dyDescent="0.3">
      <c r="A759">
        <v>123761</v>
      </c>
      <c r="B759" t="s">
        <v>2504</v>
      </c>
      <c r="C759" t="s">
        <v>2184</v>
      </c>
      <c r="D759" t="s">
        <v>267</v>
      </c>
      <c r="E759">
        <v>2530</v>
      </c>
      <c r="F759" t="s">
        <v>266</v>
      </c>
      <c r="G759" t="s">
        <v>2185</v>
      </c>
      <c r="H759" t="s">
        <v>414</v>
      </c>
      <c r="I759" t="s">
        <v>415</v>
      </c>
      <c r="J759" t="s">
        <v>416</v>
      </c>
      <c r="L759" s="36" t="str">
        <f t="shared" si="11"/>
        <v>Sint-Gabriëlcollege, Lange Kroonstraat 72, 2530 BOECHOUT</v>
      </c>
      <c r="M759" t="s">
        <v>378</v>
      </c>
    </row>
    <row r="760" spans="1:13" x14ac:dyDescent="0.3">
      <c r="A760">
        <v>123778</v>
      </c>
      <c r="B760" t="s">
        <v>2504</v>
      </c>
      <c r="C760" t="s">
        <v>2186</v>
      </c>
      <c r="D760" t="s">
        <v>267</v>
      </c>
      <c r="E760">
        <v>2530</v>
      </c>
      <c r="F760" t="s">
        <v>266</v>
      </c>
      <c r="G760" t="s">
        <v>2185</v>
      </c>
      <c r="H760" t="s">
        <v>414</v>
      </c>
      <c r="I760" t="s">
        <v>415</v>
      </c>
      <c r="J760" t="s">
        <v>416</v>
      </c>
      <c r="L760" s="36" t="str">
        <f t="shared" si="11"/>
        <v>Sint-Gabriëlcollege-Middenschool 1, Lange Kroonstraat 72, 2530 BOECHOUT</v>
      </c>
      <c r="M760" t="s">
        <v>378</v>
      </c>
    </row>
    <row r="761" spans="1:13" x14ac:dyDescent="0.3">
      <c r="A761">
        <v>123786</v>
      </c>
      <c r="B761" t="s">
        <v>2504</v>
      </c>
      <c r="C761" t="s">
        <v>2187</v>
      </c>
      <c r="D761" t="s">
        <v>2188</v>
      </c>
      <c r="E761">
        <v>2400</v>
      </c>
      <c r="F761" t="s">
        <v>65</v>
      </c>
      <c r="G761" t="s">
        <v>2189</v>
      </c>
      <c r="H761" t="s">
        <v>414</v>
      </c>
      <c r="I761" t="s">
        <v>415</v>
      </c>
      <c r="J761" t="s">
        <v>416</v>
      </c>
      <c r="L761" s="36" t="str">
        <f t="shared" si="11"/>
        <v>KSOM 8, Kruisven 25, 2400 MOL</v>
      </c>
      <c r="M761" t="s">
        <v>378</v>
      </c>
    </row>
    <row r="762" spans="1:13" x14ac:dyDescent="0.3">
      <c r="A762">
        <v>123794</v>
      </c>
      <c r="B762" t="s">
        <v>2504</v>
      </c>
      <c r="C762" t="s">
        <v>2190</v>
      </c>
      <c r="D762" t="s">
        <v>2188</v>
      </c>
      <c r="E762">
        <v>2400</v>
      </c>
      <c r="F762" t="s">
        <v>65</v>
      </c>
      <c r="G762" t="s">
        <v>2189</v>
      </c>
      <c r="H762" t="s">
        <v>414</v>
      </c>
      <c r="I762" t="s">
        <v>415</v>
      </c>
      <c r="J762" t="s">
        <v>416</v>
      </c>
      <c r="L762" s="36" t="str">
        <f t="shared" si="11"/>
        <v>KSOM 9, Kruisven 25, 2400 MOL</v>
      </c>
      <c r="M762" t="s">
        <v>378</v>
      </c>
    </row>
    <row r="763" spans="1:13" x14ac:dyDescent="0.3">
      <c r="A763">
        <v>123802</v>
      </c>
      <c r="B763" t="s">
        <v>2504</v>
      </c>
      <c r="C763" t="s">
        <v>2191</v>
      </c>
      <c r="D763" t="s">
        <v>2192</v>
      </c>
      <c r="E763">
        <v>8200</v>
      </c>
      <c r="F763" t="s">
        <v>134</v>
      </c>
      <c r="G763" t="s">
        <v>2193</v>
      </c>
      <c r="H763" t="s">
        <v>866</v>
      </c>
      <c r="I763" t="s">
        <v>2520</v>
      </c>
      <c r="J763" t="s">
        <v>867</v>
      </c>
      <c r="L763" s="36" t="str">
        <f t="shared" si="11"/>
        <v>Sint-Lodewijkscollege, Magdalenastraat 30, 8200 SINT-ANDRIES</v>
      </c>
      <c r="M763" t="s">
        <v>378</v>
      </c>
    </row>
    <row r="764" spans="1:13" x14ac:dyDescent="0.3">
      <c r="A764">
        <v>123811</v>
      </c>
      <c r="B764" t="s">
        <v>2504</v>
      </c>
      <c r="C764" t="s">
        <v>2194</v>
      </c>
      <c r="D764" t="s">
        <v>2192</v>
      </c>
      <c r="E764">
        <v>8200</v>
      </c>
      <c r="F764" t="s">
        <v>134</v>
      </c>
      <c r="G764" t="s">
        <v>2193</v>
      </c>
      <c r="H764" t="s">
        <v>866</v>
      </c>
      <c r="I764" t="s">
        <v>2520</v>
      </c>
      <c r="J764" t="s">
        <v>867</v>
      </c>
      <c r="L764" s="36" t="str">
        <f t="shared" si="11"/>
        <v>Sint-Lodewijkscollege Eerste Graad, Magdalenastraat 30, 8200 SINT-ANDRIES</v>
      </c>
      <c r="M764" t="s">
        <v>378</v>
      </c>
    </row>
    <row r="765" spans="1:13" x14ac:dyDescent="0.3">
      <c r="A765">
        <v>123828</v>
      </c>
      <c r="B765" t="s">
        <v>2504</v>
      </c>
      <c r="C765" t="s">
        <v>2195</v>
      </c>
      <c r="D765" t="s">
        <v>2196</v>
      </c>
      <c r="E765">
        <v>3800</v>
      </c>
      <c r="F765" t="s">
        <v>118</v>
      </c>
      <c r="G765" t="s">
        <v>2197</v>
      </c>
      <c r="H765" t="s">
        <v>414</v>
      </c>
      <c r="I765" t="s">
        <v>415</v>
      </c>
      <c r="J765" t="s">
        <v>416</v>
      </c>
      <c r="L765" s="36" t="str">
        <f t="shared" si="11"/>
        <v>Hasp-O 5, Diestersteenweg 146, 3800 SINT-TRUIDEN</v>
      </c>
      <c r="M765" t="s">
        <v>378</v>
      </c>
    </row>
    <row r="766" spans="1:13" x14ac:dyDescent="0.3">
      <c r="A766">
        <v>123836</v>
      </c>
      <c r="B766" t="s">
        <v>2504</v>
      </c>
      <c r="C766" t="s">
        <v>2198</v>
      </c>
      <c r="D766" t="s">
        <v>2196</v>
      </c>
      <c r="E766">
        <v>3800</v>
      </c>
      <c r="F766" t="s">
        <v>118</v>
      </c>
      <c r="G766" t="s">
        <v>2197</v>
      </c>
      <c r="H766" t="s">
        <v>414</v>
      </c>
      <c r="I766" t="s">
        <v>415</v>
      </c>
      <c r="J766" t="s">
        <v>416</v>
      </c>
      <c r="L766" s="36" t="str">
        <f t="shared" si="11"/>
        <v>Hasp-O 6, Diestersteenweg 146, 3800 SINT-TRUIDEN</v>
      </c>
      <c r="M766" t="s">
        <v>378</v>
      </c>
    </row>
    <row r="767" spans="1:13" x14ac:dyDescent="0.3">
      <c r="A767">
        <v>123844</v>
      </c>
      <c r="B767" t="s">
        <v>2504</v>
      </c>
      <c r="C767" t="s">
        <v>2199</v>
      </c>
      <c r="D767" t="s">
        <v>1827</v>
      </c>
      <c r="E767">
        <v>2260</v>
      </c>
      <c r="F767" t="s">
        <v>92</v>
      </c>
      <c r="G767" t="s">
        <v>1828</v>
      </c>
      <c r="H767" t="s">
        <v>414</v>
      </c>
      <c r="I767" t="s">
        <v>415</v>
      </c>
      <c r="J767" t="s">
        <v>416</v>
      </c>
      <c r="L767" s="36" t="str">
        <f t="shared" si="11"/>
        <v>Sint-Lambertus 3, Denis Voetsstraat 21, 2260 WESTERLO</v>
      </c>
      <c r="M767" t="s">
        <v>378</v>
      </c>
    </row>
    <row r="768" spans="1:13" x14ac:dyDescent="0.3">
      <c r="A768">
        <v>123851</v>
      </c>
      <c r="B768" t="s">
        <v>2504</v>
      </c>
      <c r="C768" t="s">
        <v>2200</v>
      </c>
      <c r="D768" t="s">
        <v>2201</v>
      </c>
      <c r="E768">
        <v>2260</v>
      </c>
      <c r="F768" t="s">
        <v>92</v>
      </c>
      <c r="G768" t="s">
        <v>2202</v>
      </c>
      <c r="H768" t="s">
        <v>414</v>
      </c>
      <c r="I768" t="s">
        <v>415</v>
      </c>
      <c r="J768" t="s">
        <v>416</v>
      </c>
      <c r="L768" s="36" t="str">
        <f t="shared" si="11"/>
        <v>Sint-Lambertus 1, Sint-Lambertusstraat 8, 2260 WESTERLO</v>
      </c>
      <c r="M768" t="s">
        <v>378</v>
      </c>
    </row>
    <row r="769" spans="1:13" x14ac:dyDescent="0.3">
      <c r="A769">
        <v>123869</v>
      </c>
      <c r="B769" t="s">
        <v>2504</v>
      </c>
      <c r="C769" t="s">
        <v>2203</v>
      </c>
      <c r="D769" t="s">
        <v>2201</v>
      </c>
      <c r="E769">
        <v>2260</v>
      </c>
      <c r="F769" t="s">
        <v>92</v>
      </c>
      <c r="G769" t="s">
        <v>2202</v>
      </c>
      <c r="H769" t="s">
        <v>414</v>
      </c>
      <c r="I769" t="s">
        <v>415</v>
      </c>
      <c r="J769" t="s">
        <v>416</v>
      </c>
      <c r="L769" s="36" t="str">
        <f t="shared" si="11"/>
        <v>Sint-Lambertus 2, Sint-Lambertusstraat 8, 2260 WESTERLO</v>
      </c>
      <c r="M769" t="s">
        <v>378</v>
      </c>
    </row>
    <row r="770" spans="1:13" x14ac:dyDescent="0.3">
      <c r="A770">
        <v>123877</v>
      </c>
      <c r="B770" t="s">
        <v>2504</v>
      </c>
      <c r="C770" t="s">
        <v>2204</v>
      </c>
      <c r="D770" t="s">
        <v>1827</v>
      </c>
      <c r="E770">
        <v>2260</v>
      </c>
      <c r="F770" t="s">
        <v>92</v>
      </c>
      <c r="G770" t="s">
        <v>1828</v>
      </c>
      <c r="H770" t="s">
        <v>414</v>
      </c>
      <c r="I770" t="s">
        <v>415</v>
      </c>
      <c r="J770" t="s">
        <v>416</v>
      </c>
      <c r="L770" s="36" t="str">
        <f t="shared" si="11"/>
        <v>Sint-Lambertus 4, Denis Voetsstraat 21, 2260 WESTERLO</v>
      </c>
      <c r="M770" t="s">
        <v>378</v>
      </c>
    </row>
    <row r="771" spans="1:13" x14ac:dyDescent="0.3">
      <c r="A771">
        <v>123935</v>
      </c>
      <c r="B771" t="s">
        <v>2504</v>
      </c>
      <c r="C771" t="s">
        <v>537</v>
      </c>
      <c r="D771" t="s">
        <v>1022</v>
      </c>
      <c r="E771">
        <v>8800</v>
      </c>
      <c r="F771" t="s">
        <v>159</v>
      </c>
      <c r="G771" t="s">
        <v>2205</v>
      </c>
      <c r="H771" t="s">
        <v>866</v>
      </c>
      <c r="I771" t="s">
        <v>2520</v>
      </c>
      <c r="J771" t="s">
        <v>867</v>
      </c>
      <c r="L771" s="36" t="str">
        <f t="shared" ref="L771:L834" si="12">IF(A771="","",C771&amp;", "&amp;D771&amp;", "&amp;E771&amp;" "&amp;F771)</f>
        <v>Klein Seminarie, Zuidstraat 27, 8800 ROESELARE</v>
      </c>
      <c r="M771" t="s">
        <v>378</v>
      </c>
    </row>
    <row r="772" spans="1:13" x14ac:dyDescent="0.3">
      <c r="A772">
        <v>123943</v>
      </c>
      <c r="B772" t="s">
        <v>2504</v>
      </c>
      <c r="C772" t="s">
        <v>2206</v>
      </c>
      <c r="D772" t="s">
        <v>1022</v>
      </c>
      <c r="E772">
        <v>8800</v>
      </c>
      <c r="F772" t="s">
        <v>159</v>
      </c>
      <c r="G772" t="s">
        <v>2205</v>
      </c>
      <c r="H772" t="s">
        <v>866</v>
      </c>
      <c r="I772" t="s">
        <v>2520</v>
      </c>
      <c r="J772" t="s">
        <v>867</v>
      </c>
      <c r="L772" s="36" t="str">
        <f t="shared" si="12"/>
        <v>Klein Seminarie eerste graad, Zuidstraat 27, 8800 ROESELARE</v>
      </c>
      <c r="M772" t="s">
        <v>378</v>
      </c>
    </row>
    <row r="773" spans="1:13" x14ac:dyDescent="0.3">
      <c r="A773">
        <v>123951</v>
      </c>
      <c r="B773" t="s">
        <v>2504</v>
      </c>
      <c r="C773" t="s">
        <v>2207</v>
      </c>
      <c r="D773" t="s">
        <v>2208</v>
      </c>
      <c r="E773">
        <v>8800</v>
      </c>
      <c r="F773" t="s">
        <v>159</v>
      </c>
      <c r="G773" t="s">
        <v>2209</v>
      </c>
      <c r="H773" t="s">
        <v>866</v>
      </c>
      <c r="I773" t="s">
        <v>2520</v>
      </c>
      <c r="J773" t="s">
        <v>867</v>
      </c>
      <c r="L773" s="36" t="str">
        <f t="shared" si="12"/>
        <v>BARNUM, Stokerijstraat 9, 8800 ROESELARE</v>
      </c>
      <c r="M773" t="s">
        <v>378</v>
      </c>
    </row>
    <row r="774" spans="1:13" x14ac:dyDescent="0.3">
      <c r="A774">
        <v>123968</v>
      </c>
      <c r="B774" t="s">
        <v>2504</v>
      </c>
      <c r="C774" t="s">
        <v>2210</v>
      </c>
      <c r="D774" t="s">
        <v>2208</v>
      </c>
      <c r="E774">
        <v>8800</v>
      </c>
      <c r="F774" t="s">
        <v>159</v>
      </c>
      <c r="G774" t="s">
        <v>2209</v>
      </c>
      <c r="H774" t="s">
        <v>866</v>
      </c>
      <c r="I774" t="s">
        <v>2520</v>
      </c>
      <c r="J774" t="s">
        <v>867</v>
      </c>
      <c r="L774" s="36" t="str">
        <f t="shared" si="12"/>
        <v>Barnum eerste graad, Stokerijstraat 9, 8800 ROESELARE</v>
      </c>
      <c r="M774" t="s">
        <v>378</v>
      </c>
    </row>
    <row r="775" spans="1:13" x14ac:dyDescent="0.3">
      <c r="A775">
        <v>123976</v>
      </c>
      <c r="B775" t="s">
        <v>2504</v>
      </c>
      <c r="C775" t="s">
        <v>2211</v>
      </c>
      <c r="D775" t="s">
        <v>2212</v>
      </c>
      <c r="E775">
        <v>8800</v>
      </c>
      <c r="F775" t="s">
        <v>159</v>
      </c>
      <c r="G775" t="s">
        <v>2213</v>
      </c>
      <c r="H775" t="s">
        <v>866</v>
      </c>
      <c r="I775" t="s">
        <v>2520</v>
      </c>
      <c r="J775" t="s">
        <v>867</v>
      </c>
      <c r="L775" s="36" t="str">
        <f t="shared" si="12"/>
        <v>VISO, Polenplein 23, 8800 ROESELARE</v>
      </c>
      <c r="M775" t="s">
        <v>378</v>
      </c>
    </row>
    <row r="776" spans="1:13" x14ac:dyDescent="0.3">
      <c r="A776">
        <v>123984</v>
      </c>
      <c r="B776" t="s">
        <v>2504</v>
      </c>
      <c r="C776" t="s">
        <v>2214</v>
      </c>
      <c r="D776" t="s">
        <v>2212</v>
      </c>
      <c r="E776">
        <v>8800</v>
      </c>
      <c r="F776" t="s">
        <v>159</v>
      </c>
      <c r="G776" t="s">
        <v>2213</v>
      </c>
      <c r="H776" t="s">
        <v>866</v>
      </c>
      <c r="I776" t="s">
        <v>2520</v>
      </c>
      <c r="J776" t="s">
        <v>867</v>
      </c>
      <c r="L776" s="36" t="str">
        <f t="shared" si="12"/>
        <v>VISO eerste graad, Polenplein 23, 8800 ROESELARE</v>
      </c>
      <c r="M776" t="s">
        <v>378</v>
      </c>
    </row>
    <row r="777" spans="1:13" x14ac:dyDescent="0.3">
      <c r="A777">
        <v>125187</v>
      </c>
      <c r="B777" t="s">
        <v>2504</v>
      </c>
      <c r="C777" t="s">
        <v>2215</v>
      </c>
      <c r="D777" t="s">
        <v>1236</v>
      </c>
      <c r="E777">
        <v>9230</v>
      </c>
      <c r="F777" t="s">
        <v>175</v>
      </c>
      <c r="G777" t="s">
        <v>1237</v>
      </c>
      <c r="H777" t="s">
        <v>465</v>
      </c>
      <c r="I777" t="s">
        <v>466</v>
      </c>
      <c r="J777" t="s">
        <v>467</v>
      </c>
      <c r="L777" s="36" t="str">
        <f t="shared" si="12"/>
        <v>Mariagaard Eerste Graad, Oosterzelesteenweg 80, 9230 WETTEREN</v>
      </c>
      <c r="M777" t="s">
        <v>378</v>
      </c>
    </row>
    <row r="778" spans="1:13" x14ac:dyDescent="0.3">
      <c r="A778">
        <v>125195</v>
      </c>
      <c r="B778" t="s">
        <v>2504</v>
      </c>
      <c r="C778" t="s">
        <v>2216</v>
      </c>
      <c r="D778" t="s">
        <v>249</v>
      </c>
      <c r="E778">
        <v>2390</v>
      </c>
      <c r="F778" t="s">
        <v>248</v>
      </c>
      <c r="G778" t="s">
        <v>648</v>
      </c>
      <c r="H778" t="s">
        <v>414</v>
      </c>
      <c r="I778" t="s">
        <v>415</v>
      </c>
      <c r="J778" t="s">
        <v>416</v>
      </c>
      <c r="L778" s="36" t="str">
        <f t="shared" si="12"/>
        <v>Sint-Jan Berchmanscollege MS, Kasteellaan 18, 2390 WESTMALLE</v>
      </c>
      <c r="M778" t="s">
        <v>378</v>
      </c>
    </row>
    <row r="779" spans="1:13" x14ac:dyDescent="0.3">
      <c r="A779">
        <v>125203</v>
      </c>
      <c r="B779" t="s">
        <v>2504</v>
      </c>
      <c r="C779" t="s">
        <v>2217</v>
      </c>
      <c r="D779" t="s">
        <v>267</v>
      </c>
      <c r="E779">
        <v>2530</v>
      </c>
      <c r="F779" t="s">
        <v>266</v>
      </c>
      <c r="G779" t="s">
        <v>2185</v>
      </c>
      <c r="H779" t="s">
        <v>414</v>
      </c>
      <c r="I779" t="s">
        <v>415</v>
      </c>
      <c r="J779" t="s">
        <v>416</v>
      </c>
      <c r="L779" s="36" t="str">
        <f t="shared" si="12"/>
        <v>Sint-Gabriëlcollege-Middenschool 2, Lange Kroonstraat 72, 2530 BOECHOUT</v>
      </c>
      <c r="M779" t="s">
        <v>378</v>
      </c>
    </row>
    <row r="780" spans="1:13" x14ac:dyDescent="0.3">
      <c r="A780">
        <v>125211</v>
      </c>
      <c r="B780" t="s">
        <v>2504</v>
      </c>
      <c r="C780" t="s">
        <v>2218</v>
      </c>
      <c r="D780" t="s">
        <v>222</v>
      </c>
      <c r="E780">
        <v>1750</v>
      </c>
      <c r="F780" t="s">
        <v>223</v>
      </c>
      <c r="G780" t="s">
        <v>2219</v>
      </c>
      <c r="H780" t="s">
        <v>659</v>
      </c>
      <c r="I780" t="s">
        <v>660</v>
      </c>
      <c r="J780" t="s">
        <v>661</v>
      </c>
      <c r="L780" s="36" t="str">
        <f t="shared" si="12"/>
        <v>Sint-Godelieve-Instituut ASO, Schapenstraat 39, 1750 SINT-MARTENS-LENNIK</v>
      </c>
      <c r="M780" t="s">
        <v>378</v>
      </c>
    </row>
    <row r="781" spans="1:13" x14ac:dyDescent="0.3">
      <c r="A781">
        <v>125229</v>
      </c>
      <c r="B781" t="s">
        <v>2504</v>
      </c>
      <c r="C781" t="s">
        <v>2220</v>
      </c>
      <c r="D781" t="s">
        <v>222</v>
      </c>
      <c r="E781">
        <v>1750</v>
      </c>
      <c r="F781" t="s">
        <v>223</v>
      </c>
      <c r="G781" t="s">
        <v>2219</v>
      </c>
      <c r="H781" t="s">
        <v>659</v>
      </c>
      <c r="I781" t="s">
        <v>660</v>
      </c>
      <c r="J781" t="s">
        <v>661</v>
      </c>
      <c r="L781" s="36" t="str">
        <f t="shared" si="12"/>
        <v>Sint-Godelieve-Instituut AEG, Schapenstraat 39, 1750 SINT-MARTENS-LENNIK</v>
      </c>
      <c r="M781" t="s">
        <v>378</v>
      </c>
    </row>
    <row r="782" spans="1:13" x14ac:dyDescent="0.3">
      <c r="A782">
        <v>125252</v>
      </c>
      <c r="B782" t="s">
        <v>2504</v>
      </c>
      <c r="C782" t="s">
        <v>2221</v>
      </c>
      <c r="D782" t="s">
        <v>299</v>
      </c>
      <c r="E782">
        <v>3200</v>
      </c>
      <c r="F782" t="s">
        <v>95</v>
      </c>
      <c r="G782" t="s">
        <v>2222</v>
      </c>
      <c r="H782" t="s">
        <v>659</v>
      </c>
      <c r="I782" t="s">
        <v>660</v>
      </c>
      <c r="J782" t="s">
        <v>661</v>
      </c>
      <c r="L782" s="36" t="str">
        <f t="shared" si="12"/>
        <v>Instituut Sancta Maria - A, Kard. Mercierstraat 10, 3200 AARSCHOT</v>
      </c>
      <c r="M782" t="s">
        <v>378</v>
      </c>
    </row>
    <row r="783" spans="1:13" x14ac:dyDescent="0.3">
      <c r="A783">
        <v>125261</v>
      </c>
      <c r="B783" t="s">
        <v>2504</v>
      </c>
      <c r="C783" t="s">
        <v>2223</v>
      </c>
      <c r="D783" t="s">
        <v>299</v>
      </c>
      <c r="E783">
        <v>3200</v>
      </c>
      <c r="F783" t="s">
        <v>95</v>
      </c>
      <c r="G783" t="s">
        <v>2222</v>
      </c>
      <c r="H783" t="s">
        <v>659</v>
      </c>
      <c r="I783" t="s">
        <v>660</v>
      </c>
      <c r="J783" t="s">
        <v>661</v>
      </c>
      <c r="L783" s="36" t="str">
        <f t="shared" si="12"/>
        <v>Instituut Sancta Maria - B, Kard. Mercierstraat 10, 3200 AARSCHOT</v>
      </c>
      <c r="M783" t="s">
        <v>378</v>
      </c>
    </row>
    <row r="784" spans="1:13" x14ac:dyDescent="0.3">
      <c r="A784">
        <v>125278</v>
      </c>
      <c r="B784" t="s">
        <v>2504</v>
      </c>
      <c r="C784" t="s">
        <v>2224</v>
      </c>
      <c r="D784" t="s">
        <v>2225</v>
      </c>
      <c r="E784">
        <v>3700</v>
      </c>
      <c r="F784" t="s">
        <v>115</v>
      </c>
      <c r="G784" t="s">
        <v>2226</v>
      </c>
      <c r="H784" t="s">
        <v>414</v>
      </c>
      <c r="I784" t="s">
        <v>415</v>
      </c>
      <c r="J784" t="s">
        <v>416</v>
      </c>
      <c r="L784" s="36" t="str">
        <f t="shared" si="12"/>
        <v>viio 4, Sint-Truidersteenweg 17, 3700 TONGEREN</v>
      </c>
      <c r="M784" t="s">
        <v>378</v>
      </c>
    </row>
    <row r="785" spans="1:13" x14ac:dyDescent="0.3">
      <c r="A785">
        <v>125286</v>
      </c>
      <c r="B785" t="s">
        <v>2504</v>
      </c>
      <c r="C785" t="s">
        <v>2227</v>
      </c>
      <c r="D785" t="s">
        <v>2225</v>
      </c>
      <c r="E785">
        <v>3700</v>
      </c>
      <c r="F785" t="s">
        <v>115</v>
      </c>
      <c r="G785" t="s">
        <v>2226</v>
      </c>
      <c r="H785" t="s">
        <v>414</v>
      </c>
      <c r="I785" t="s">
        <v>415</v>
      </c>
      <c r="J785" t="s">
        <v>416</v>
      </c>
      <c r="L785" s="36" t="str">
        <f t="shared" si="12"/>
        <v>viio 3, Sint-Truidersteenweg 17, 3700 TONGEREN</v>
      </c>
      <c r="M785" t="s">
        <v>378</v>
      </c>
    </row>
    <row r="786" spans="1:13" x14ac:dyDescent="0.3">
      <c r="A786">
        <v>125294</v>
      </c>
      <c r="B786" t="s">
        <v>2504</v>
      </c>
      <c r="C786" t="s">
        <v>2228</v>
      </c>
      <c r="D786" t="s">
        <v>2229</v>
      </c>
      <c r="E786">
        <v>3700</v>
      </c>
      <c r="F786" t="s">
        <v>115</v>
      </c>
      <c r="G786" t="s">
        <v>2230</v>
      </c>
      <c r="H786" t="s">
        <v>414</v>
      </c>
      <c r="I786" t="s">
        <v>415</v>
      </c>
      <c r="J786" t="s">
        <v>416</v>
      </c>
      <c r="L786" s="36" t="str">
        <f t="shared" si="12"/>
        <v>viio 5, Rode Kruislaan 27, 3700 TONGEREN</v>
      </c>
      <c r="M786" t="s">
        <v>378</v>
      </c>
    </row>
    <row r="787" spans="1:13" x14ac:dyDescent="0.3">
      <c r="A787">
        <v>125302</v>
      </c>
      <c r="B787" t="s">
        <v>2504</v>
      </c>
      <c r="C787" t="s">
        <v>2231</v>
      </c>
      <c r="D787" t="s">
        <v>2229</v>
      </c>
      <c r="E787">
        <v>3700</v>
      </c>
      <c r="F787" t="s">
        <v>115</v>
      </c>
      <c r="G787" t="s">
        <v>2230</v>
      </c>
      <c r="H787" t="s">
        <v>414</v>
      </c>
      <c r="I787" t="s">
        <v>415</v>
      </c>
      <c r="J787" t="s">
        <v>416</v>
      </c>
      <c r="L787" s="36" t="str">
        <f t="shared" si="12"/>
        <v>viio 2, Rode Kruislaan 27, 3700 TONGEREN</v>
      </c>
      <c r="M787" t="s">
        <v>378</v>
      </c>
    </row>
    <row r="788" spans="1:13" x14ac:dyDescent="0.3">
      <c r="A788">
        <v>125328</v>
      </c>
      <c r="B788" t="s">
        <v>2504</v>
      </c>
      <c r="C788" t="s">
        <v>2232</v>
      </c>
      <c r="D788" t="s">
        <v>2233</v>
      </c>
      <c r="E788">
        <v>2020</v>
      </c>
      <c r="F788" t="s">
        <v>46</v>
      </c>
      <c r="G788" t="s">
        <v>2234</v>
      </c>
      <c r="H788" t="s">
        <v>414</v>
      </c>
      <c r="I788" t="s">
        <v>415</v>
      </c>
      <c r="J788" t="s">
        <v>416</v>
      </c>
      <c r="L788" s="36" t="str">
        <f t="shared" si="12"/>
        <v>Stedelijk Lyceum Zuid, August Leyweg 3, 2020 ANTWERPEN</v>
      </c>
      <c r="M788" t="s">
        <v>378</v>
      </c>
    </row>
    <row r="789" spans="1:13" x14ac:dyDescent="0.3">
      <c r="A789">
        <v>125344</v>
      </c>
      <c r="B789" t="s">
        <v>2504</v>
      </c>
      <c r="C789" t="s">
        <v>2235</v>
      </c>
      <c r="D789" t="s">
        <v>2108</v>
      </c>
      <c r="E789">
        <v>3740</v>
      </c>
      <c r="F789" t="s">
        <v>117</v>
      </c>
      <c r="G789" t="s">
        <v>2109</v>
      </c>
      <c r="H789" t="s">
        <v>414</v>
      </c>
      <c r="I789" t="s">
        <v>415</v>
      </c>
      <c r="J789" t="s">
        <v>416</v>
      </c>
      <c r="L789" s="36" t="str">
        <f t="shared" si="12"/>
        <v>Sint-Lambertuscollege 2, Sint Lambertuslaan 15, 3740 BILZEN</v>
      </c>
      <c r="M789" t="s">
        <v>378</v>
      </c>
    </row>
    <row r="790" spans="1:13" x14ac:dyDescent="0.3">
      <c r="A790">
        <v>125351</v>
      </c>
      <c r="B790" t="s">
        <v>2504</v>
      </c>
      <c r="C790" t="s">
        <v>2236</v>
      </c>
      <c r="D790" t="s">
        <v>2237</v>
      </c>
      <c r="E790">
        <v>8500</v>
      </c>
      <c r="F790" t="s">
        <v>147</v>
      </c>
      <c r="G790" t="s">
        <v>2238</v>
      </c>
      <c r="H790" t="s">
        <v>866</v>
      </c>
      <c r="I790" t="s">
        <v>2520</v>
      </c>
      <c r="J790" t="s">
        <v>867</v>
      </c>
      <c r="L790" s="36" t="str">
        <f t="shared" si="12"/>
        <v>Guldensporencollege 5, Plein 14, 8500 KORTRIJK</v>
      </c>
      <c r="M790" t="s">
        <v>378</v>
      </c>
    </row>
    <row r="791" spans="1:13" x14ac:dyDescent="0.3">
      <c r="A791">
        <v>125377</v>
      </c>
      <c r="B791" t="s">
        <v>2504</v>
      </c>
      <c r="C791" t="s">
        <v>2239</v>
      </c>
      <c r="D791" t="s">
        <v>2182</v>
      </c>
      <c r="E791">
        <v>8500</v>
      </c>
      <c r="F791" t="s">
        <v>147</v>
      </c>
      <c r="G791" t="s">
        <v>2183</v>
      </c>
      <c r="H791" t="s">
        <v>866</v>
      </c>
      <c r="I791" t="s">
        <v>2520</v>
      </c>
      <c r="J791" t="s">
        <v>867</v>
      </c>
      <c r="L791" s="36" t="str">
        <f t="shared" si="12"/>
        <v>Guldensporencollege 6, Diksmuidekaai 6, 8500 KORTRIJK</v>
      </c>
      <c r="M791" t="s">
        <v>378</v>
      </c>
    </row>
    <row r="792" spans="1:13" x14ac:dyDescent="0.3">
      <c r="A792">
        <v>125393</v>
      </c>
      <c r="B792" t="s">
        <v>2504</v>
      </c>
      <c r="C792" t="s">
        <v>2240</v>
      </c>
      <c r="D792" t="s">
        <v>2241</v>
      </c>
      <c r="E792">
        <v>3600</v>
      </c>
      <c r="F792" t="s">
        <v>109</v>
      </c>
      <c r="G792" t="s">
        <v>2242</v>
      </c>
      <c r="H792" t="s">
        <v>414</v>
      </c>
      <c r="I792" t="s">
        <v>415</v>
      </c>
      <c r="J792" t="s">
        <v>416</v>
      </c>
      <c r="L792" s="36" t="str">
        <f t="shared" si="12"/>
        <v>Onze-Lieve-Vrouwlyceum - eerste graad, Collegelaan 30, 3600 GENK</v>
      </c>
      <c r="M792" t="s">
        <v>378</v>
      </c>
    </row>
    <row r="793" spans="1:13" x14ac:dyDescent="0.3">
      <c r="A793">
        <v>125401</v>
      </c>
      <c r="B793" t="s">
        <v>2504</v>
      </c>
      <c r="C793" t="s">
        <v>2243</v>
      </c>
      <c r="D793" t="s">
        <v>2241</v>
      </c>
      <c r="E793">
        <v>3600</v>
      </c>
      <c r="F793" t="s">
        <v>109</v>
      </c>
      <c r="G793" t="s">
        <v>2242</v>
      </c>
      <c r="H793" t="s">
        <v>414</v>
      </c>
      <c r="I793" t="s">
        <v>415</v>
      </c>
      <c r="J793" t="s">
        <v>416</v>
      </c>
      <c r="L793" s="36" t="str">
        <f t="shared" si="12"/>
        <v>Onze-Lieve-Vrouwlyceum, Collegelaan 30, 3600 GENK</v>
      </c>
      <c r="M793" t="s">
        <v>378</v>
      </c>
    </row>
    <row r="794" spans="1:13" x14ac:dyDescent="0.3">
      <c r="A794">
        <v>125427</v>
      </c>
      <c r="B794" t="s">
        <v>2504</v>
      </c>
      <c r="C794" t="s">
        <v>1111</v>
      </c>
      <c r="D794" t="s">
        <v>2244</v>
      </c>
      <c r="E794">
        <v>9160</v>
      </c>
      <c r="F794" t="s">
        <v>169</v>
      </c>
      <c r="G794" t="s">
        <v>1174</v>
      </c>
      <c r="H794" t="s">
        <v>465</v>
      </c>
      <c r="I794" t="s">
        <v>466</v>
      </c>
      <c r="J794" t="s">
        <v>467</v>
      </c>
      <c r="L794" s="36" t="str">
        <f t="shared" si="12"/>
        <v>VLOT!, Stommestraat 2, 9160 LOKEREN</v>
      </c>
      <c r="M794" t="s">
        <v>378</v>
      </c>
    </row>
    <row r="795" spans="1:13" x14ac:dyDescent="0.3">
      <c r="A795">
        <v>125435</v>
      </c>
      <c r="B795" t="s">
        <v>2504</v>
      </c>
      <c r="C795" t="s">
        <v>2245</v>
      </c>
      <c r="D795" t="s">
        <v>2246</v>
      </c>
      <c r="E795">
        <v>3800</v>
      </c>
      <c r="F795" t="s">
        <v>118</v>
      </c>
      <c r="G795" t="s">
        <v>2247</v>
      </c>
      <c r="H795" t="s">
        <v>414</v>
      </c>
      <c r="I795" t="s">
        <v>415</v>
      </c>
      <c r="J795" t="s">
        <v>416</v>
      </c>
      <c r="L795" s="36" t="str">
        <f t="shared" si="12"/>
        <v>Hasp-O Centrum 1, Diesterstraat 1, 3800 SINT-TRUIDEN</v>
      </c>
      <c r="M795" t="s">
        <v>378</v>
      </c>
    </row>
    <row r="796" spans="1:13" x14ac:dyDescent="0.3">
      <c r="A796">
        <v>125443</v>
      </c>
      <c r="B796" t="s">
        <v>2504</v>
      </c>
      <c r="C796" t="s">
        <v>2248</v>
      </c>
      <c r="D796" t="s">
        <v>2246</v>
      </c>
      <c r="E796">
        <v>3800</v>
      </c>
      <c r="F796" t="s">
        <v>118</v>
      </c>
      <c r="G796" t="s">
        <v>2247</v>
      </c>
      <c r="H796" t="s">
        <v>414</v>
      </c>
      <c r="I796" t="s">
        <v>415</v>
      </c>
      <c r="J796" t="s">
        <v>416</v>
      </c>
      <c r="L796" s="36" t="str">
        <f t="shared" si="12"/>
        <v>Hasp-O Centrum 2, Diesterstraat 1, 3800 SINT-TRUIDEN</v>
      </c>
      <c r="M796" t="s">
        <v>378</v>
      </c>
    </row>
    <row r="797" spans="1:13" x14ac:dyDescent="0.3">
      <c r="A797">
        <v>125451</v>
      </c>
      <c r="B797" t="s">
        <v>2504</v>
      </c>
      <c r="C797" t="s">
        <v>2249</v>
      </c>
      <c r="D797" t="s">
        <v>2246</v>
      </c>
      <c r="E797">
        <v>3800</v>
      </c>
      <c r="F797" t="s">
        <v>118</v>
      </c>
      <c r="G797" t="s">
        <v>2247</v>
      </c>
      <c r="H797" t="s">
        <v>414</v>
      </c>
      <c r="I797" t="s">
        <v>415</v>
      </c>
      <c r="J797" t="s">
        <v>416</v>
      </c>
      <c r="L797" s="36" t="str">
        <f t="shared" si="12"/>
        <v>Hasp-O Centrum 3, Diesterstraat 1, 3800 SINT-TRUIDEN</v>
      </c>
      <c r="M797" t="s">
        <v>378</v>
      </c>
    </row>
    <row r="798" spans="1:13" x14ac:dyDescent="0.3">
      <c r="A798">
        <v>125799</v>
      </c>
      <c r="B798" t="s">
        <v>2504</v>
      </c>
      <c r="C798" t="s">
        <v>2250</v>
      </c>
      <c r="D798" t="s">
        <v>264</v>
      </c>
      <c r="E798">
        <v>2400</v>
      </c>
      <c r="F798" t="s">
        <v>65</v>
      </c>
      <c r="G798" t="s">
        <v>2251</v>
      </c>
      <c r="H798" t="s">
        <v>414</v>
      </c>
      <c r="I798" t="s">
        <v>415</v>
      </c>
      <c r="J798" t="s">
        <v>416</v>
      </c>
      <c r="L798" s="36" t="str">
        <f t="shared" si="12"/>
        <v>KSOM 1, Rozenberg 2, 2400 MOL</v>
      </c>
      <c r="M798" t="s">
        <v>378</v>
      </c>
    </row>
    <row r="799" spans="1:13" x14ac:dyDescent="0.3">
      <c r="A799">
        <v>125807</v>
      </c>
      <c r="B799" t="s">
        <v>2504</v>
      </c>
      <c r="C799" t="s">
        <v>2252</v>
      </c>
      <c r="D799" t="s">
        <v>264</v>
      </c>
      <c r="E799">
        <v>2400</v>
      </c>
      <c r="F799" t="s">
        <v>65</v>
      </c>
      <c r="G799" t="s">
        <v>2251</v>
      </c>
      <c r="H799" t="s">
        <v>414</v>
      </c>
      <c r="I799" t="s">
        <v>415</v>
      </c>
      <c r="J799" t="s">
        <v>416</v>
      </c>
      <c r="L799" s="36" t="str">
        <f t="shared" si="12"/>
        <v>KSOM 2, Rozenberg 2, 2400 MOL</v>
      </c>
      <c r="M799" t="s">
        <v>378</v>
      </c>
    </row>
    <row r="800" spans="1:13" x14ac:dyDescent="0.3">
      <c r="A800">
        <v>125823</v>
      </c>
      <c r="B800" t="s">
        <v>2504</v>
      </c>
      <c r="C800" t="s">
        <v>2253</v>
      </c>
      <c r="D800" t="s">
        <v>264</v>
      </c>
      <c r="E800">
        <v>2400</v>
      </c>
      <c r="F800" t="s">
        <v>65</v>
      </c>
      <c r="G800" t="s">
        <v>2251</v>
      </c>
      <c r="H800" t="s">
        <v>414</v>
      </c>
      <c r="I800" t="s">
        <v>415</v>
      </c>
      <c r="J800" t="s">
        <v>416</v>
      </c>
      <c r="L800" s="36" t="str">
        <f t="shared" si="12"/>
        <v>KSOM 3, Rozenberg 2, 2400 MOL</v>
      </c>
      <c r="M800" t="s">
        <v>378</v>
      </c>
    </row>
    <row r="801" spans="1:13" x14ac:dyDescent="0.3">
      <c r="A801">
        <v>125831</v>
      </c>
      <c r="B801" t="s">
        <v>2504</v>
      </c>
      <c r="C801" t="s">
        <v>2254</v>
      </c>
      <c r="D801" t="s">
        <v>264</v>
      </c>
      <c r="E801">
        <v>2400</v>
      </c>
      <c r="F801" t="s">
        <v>65</v>
      </c>
      <c r="G801" t="s">
        <v>2251</v>
      </c>
      <c r="H801" t="s">
        <v>414</v>
      </c>
      <c r="I801" t="s">
        <v>415</v>
      </c>
      <c r="J801" t="s">
        <v>416</v>
      </c>
      <c r="L801" s="36" t="str">
        <f t="shared" si="12"/>
        <v>KSOM 4, Rozenberg 2, 2400 MOL</v>
      </c>
      <c r="M801" t="s">
        <v>378</v>
      </c>
    </row>
    <row r="802" spans="1:13" x14ac:dyDescent="0.3">
      <c r="A802">
        <v>125849</v>
      </c>
      <c r="B802" t="s">
        <v>2504</v>
      </c>
      <c r="C802" t="s">
        <v>2255</v>
      </c>
      <c r="D802" t="s">
        <v>2132</v>
      </c>
      <c r="E802">
        <v>3600</v>
      </c>
      <c r="F802" t="s">
        <v>109</v>
      </c>
      <c r="G802" t="s">
        <v>1987</v>
      </c>
      <c r="H802" t="s">
        <v>414</v>
      </c>
      <c r="I802" t="s">
        <v>415</v>
      </c>
      <c r="J802" t="s">
        <v>416</v>
      </c>
      <c r="L802" s="36" t="str">
        <f t="shared" si="12"/>
        <v>Atlas College Genk 2, Collegelaan 1, 3600 GENK</v>
      </c>
      <c r="M802" t="s">
        <v>378</v>
      </c>
    </row>
    <row r="803" spans="1:13" x14ac:dyDescent="0.3">
      <c r="A803">
        <v>125922</v>
      </c>
      <c r="B803" t="s">
        <v>2504</v>
      </c>
      <c r="C803" t="s">
        <v>2256</v>
      </c>
      <c r="D803" t="s">
        <v>2257</v>
      </c>
      <c r="E803">
        <v>1140</v>
      </c>
      <c r="F803" t="s">
        <v>27</v>
      </c>
      <c r="G803" t="s">
        <v>2258</v>
      </c>
      <c r="H803" t="s">
        <v>465</v>
      </c>
      <c r="I803" t="s">
        <v>466</v>
      </c>
      <c r="J803" t="s">
        <v>467</v>
      </c>
      <c r="L803" s="36" t="str">
        <f t="shared" si="12"/>
        <v>GO! techn. Atheneum Victor Hortaschool, Oud-Strijderslaan 200, 1140 EVERE</v>
      </c>
      <c r="M803" t="s">
        <v>378</v>
      </c>
    </row>
    <row r="804" spans="1:13" x14ac:dyDescent="0.3">
      <c r="A804">
        <v>125948</v>
      </c>
      <c r="B804" t="s">
        <v>2504</v>
      </c>
      <c r="C804" t="s">
        <v>2259</v>
      </c>
      <c r="D804" t="s">
        <v>170</v>
      </c>
      <c r="E804">
        <v>9160</v>
      </c>
      <c r="F804" t="s">
        <v>169</v>
      </c>
      <c r="G804" t="s">
        <v>2260</v>
      </c>
      <c r="H804" t="s">
        <v>465</v>
      </c>
      <c r="I804" t="s">
        <v>466</v>
      </c>
      <c r="J804" t="s">
        <v>467</v>
      </c>
      <c r="L804" s="36" t="str">
        <f t="shared" si="12"/>
        <v>GO! atheneum Lokeren, Azalealaan 2, 9160 LOKEREN</v>
      </c>
      <c r="M804" t="s">
        <v>378</v>
      </c>
    </row>
    <row r="805" spans="1:13" x14ac:dyDescent="0.3">
      <c r="A805">
        <v>125963</v>
      </c>
      <c r="B805" t="s">
        <v>2504</v>
      </c>
      <c r="C805" t="s">
        <v>2261</v>
      </c>
      <c r="D805" t="s">
        <v>2262</v>
      </c>
      <c r="E805">
        <v>2600</v>
      </c>
      <c r="F805" t="s">
        <v>271</v>
      </c>
      <c r="G805" t="s">
        <v>2263</v>
      </c>
      <c r="H805" t="s">
        <v>414</v>
      </c>
      <c r="I805" t="s">
        <v>415</v>
      </c>
      <c r="J805" t="s">
        <v>416</v>
      </c>
      <c r="L805" s="36" t="str">
        <f t="shared" si="12"/>
        <v>GO! K.A. Berchem, Uitbreidingstraat 246, 2600 BERCHEM</v>
      </c>
      <c r="M805" t="s">
        <v>378</v>
      </c>
    </row>
    <row r="806" spans="1:13" x14ac:dyDescent="0.3">
      <c r="A806">
        <v>125971</v>
      </c>
      <c r="B806" t="s">
        <v>2504</v>
      </c>
      <c r="C806" t="s">
        <v>2264</v>
      </c>
      <c r="D806" t="s">
        <v>1464</v>
      </c>
      <c r="E806">
        <v>2300</v>
      </c>
      <c r="F806" t="s">
        <v>64</v>
      </c>
      <c r="G806" t="s">
        <v>2265</v>
      </c>
      <c r="H806" t="s">
        <v>414</v>
      </c>
      <c r="I806" t="s">
        <v>415</v>
      </c>
      <c r="J806" t="s">
        <v>416</v>
      </c>
      <c r="L806" s="36" t="str">
        <f t="shared" si="12"/>
        <v>Talentenschool Turnhout camp BoomgaardKA, Boomgaardstraat 56, 2300 TURNHOUT</v>
      </c>
      <c r="M806" t="s">
        <v>378</v>
      </c>
    </row>
    <row r="807" spans="1:13" x14ac:dyDescent="0.3">
      <c r="A807">
        <v>125997</v>
      </c>
      <c r="B807" t="s">
        <v>2504</v>
      </c>
      <c r="C807" t="s">
        <v>656</v>
      </c>
      <c r="D807" t="s">
        <v>1077</v>
      </c>
      <c r="E807">
        <v>9300</v>
      </c>
      <c r="F807" t="s">
        <v>178</v>
      </c>
      <c r="G807" t="s">
        <v>1078</v>
      </c>
      <c r="H807" t="s">
        <v>465</v>
      </c>
      <c r="I807" t="s">
        <v>466</v>
      </c>
      <c r="J807" t="s">
        <v>467</v>
      </c>
      <c r="L807" s="36" t="str">
        <f t="shared" si="12"/>
        <v>Sint-Jozefscollege 1, Pontstraat 7, 9300 AALST</v>
      </c>
      <c r="M807" t="s">
        <v>378</v>
      </c>
    </row>
    <row r="808" spans="1:13" x14ac:dyDescent="0.3">
      <c r="A808">
        <v>126003</v>
      </c>
      <c r="B808" t="s">
        <v>2504</v>
      </c>
      <c r="C808" t="s">
        <v>2266</v>
      </c>
      <c r="D808" t="s">
        <v>2267</v>
      </c>
      <c r="E808">
        <v>2570</v>
      </c>
      <c r="F808" t="s">
        <v>75</v>
      </c>
      <c r="G808" t="s">
        <v>2268</v>
      </c>
      <c r="H808" t="s">
        <v>414</v>
      </c>
      <c r="I808" t="s">
        <v>415</v>
      </c>
      <c r="J808" t="s">
        <v>416</v>
      </c>
      <c r="L808" s="36" t="str">
        <f t="shared" si="12"/>
        <v>Sint-Norbertusinstituut 1, Stationsstraat 6, 2570 DUFFEL</v>
      </c>
      <c r="M808" t="s">
        <v>378</v>
      </c>
    </row>
    <row r="809" spans="1:13" x14ac:dyDescent="0.3">
      <c r="A809">
        <v>126011</v>
      </c>
      <c r="B809" t="s">
        <v>2504</v>
      </c>
      <c r="C809" t="s">
        <v>2269</v>
      </c>
      <c r="D809" t="s">
        <v>2267</v>
      </c>
      <c r="E809">
        <v>2570</v>
      </c>
      <c r="F809" t="s">
        <v>75</v>
      </c>
      <c r="G809" t="s">
        <v>2268</v>
      </c>
      <c r="H809" t="s">
        <v>414</v>
      </c>
      <c r="I809" t="s">
        <v>415</v>
      </c>
      <c r="J809" t="s">
        <v>416</v>
      </c>
      <c r="L809" s="36" t="str">
        <f t="shared" si="12"/>
        <v>Sint-Norbertusinstituut 2, Stationsstraat 6, 2570 DUFFEL</v>
      </c>
      <c r="M809" t="s">
        <v>378</v>
      </c>
    </row>
    <row r="810" spans="1:13" x14ac:dyDescent="0.3">
      <c r="A810">
        <v>126029</v>
      </c>
      <c r="B810" t="s">
        <v>2504</v>
      </c>
      <c r="C810" t="s">
        <v>2270</v>
      </c>
      <c r="D810" t="s">
        <v>210</v>
      </c>
      <c r="E810">
        <v>1070</v>
      </c>
      <c r="F810" t="s">
        <v>208</v>
      </c>
      <c r="G810" t="s">
        <v>371</v>
      </c>
      <c r="H810" t="s">
        <v>465</v>
      </c>
      <c r="I810" t="s">
        <v>466</v>
      </c>
      <c r="J810" t="s">
        <v>467</v>
      </c>
      <c r="L810" s="36" t="str">
        <f t="shared" si="12"/>
        <v>Sint-Niklaasinstituut, Bergense Steenweg 1421, 1070 ANDERLECHT</v>
      </c>
      <c r="M810" t="s">
        <v>378</v>
      </c>
    </row>
    <row r="811" spans="1:13" x14ac:dyDescent="0.3">
      <c r="A811">
        <v>126037</v>
      </c>
      <c r="B811" t="s">
        <v>2504</v>
      </c>
      <c r="C811" t="s">
        <v>2271</v>
      </c>
      <c r="D811" t="s">
        <v>210</v>
      </c>
      <c r="E811">
        <v>1070</v>
      </c>
      <c r="F811" t="s">
        <v>208</v>
      </c>
      <c r="G811" t="s">
        <v>371</v>
      </c>
      <c r="H811" t="s">
        <v>465</v>
      </c>
      <c r="I811" t="s">
        <v>466</v>
      </c>
      <c r="J811" t="s">
        <v>467</v>
      </c>
      <c r="L811" s="36" t="str">
        <f t="shared" si="12"/>
        <v>Sint-Niklaasinstituut autonome 1e graad, Bergense Steenweg 1421, 1070 ANDERLECHT</v>
      </c>
      <c r="M811" t="s">
        <v>378</v>
      </c>
    </row>
    <row r="812" spans="1:13" x14ac:dyDescent="0.3">
      <c r="A812">
        <v>126045</v>
      </c>
      <c r="B812" t="s">
        <v>2504</v>
      </c>
      <c r="C812" t="s">
        <v>2272</v>
      </c>
      <c r="D812" t="s">
        <v>2182</v>
      </c>
      <c r="E812">
        <v>8500</v>
      </c>
      <c r="F812" t="s">
        <v>147</v>
      </c>
      <c r="G812" t="s">
        <v>2183</v>
      </c>
      <c r="H812" t="s">
        <v>866</v>
      </c>
      <c r="I812" t="s">
        <v>2520</v>
      </c>
      <c r="J812" t="s">
        <v>867</v>
      </c>
      <c r="L812" s="36" t="str">
        <f t="shared" si="12"/>
        <v>Guldensporencollege 2, Diksmuidekaai 6, 8500 KORTRIJK</v>
      </c>
      <c r="M812" t="s">
        <v>378</v>
      </c>
    </row>
    <row r="813" spans="1:13" x14ac:dyDescent="0.3">
      <c r="A813">
        <v>126052</v>
      </c>
      <c r="B813" t="s">
        <v>2504</v>
      </c>
      <c r="C813" t="s">
        <v>2273</v>
      </c>
      <c r="D813" t="s">
        <v>2182</v>
      </c>
      <c r="E813">
        <v>8500</v>
      </c>
      <c r="F813" t="s">
        <v>147</v>
      </c>
      <c r="G813" t="s">
        <v>2183</v>
      </c>
      <c r="H813" t="s">
        <v>866</v>
      </c>
      <c r="I813" t="s">
        <v>2520</v>
      </c>
      <c r="J813" t="s">
        <v>867</v>
      </c>
      <c r="L813" s="36" t="str">
        <f t="shared" si="12"/>
        <v>Guldensporencollege 1, Diksmuidekaai 6, 8500 KORTRIJK</v>
      </c>
      <c r="M813" t="s">
        <v>378</v>
      </c>
    </row>
    <row r="814" spans="1:13" x14ac:dyDescent="0.3">
      <c r="A814">
        <v>126061</v>
      </c>
      <c r="B814" t="s">
        <v>2504</v>
      </c>
      <c r="C814" t="s">
        <v>2274</v>
      </c>
      <c r="D814" t="s">
        <v>2275</v>
      </c>
      <c r="E814">
        <v>9100</v>
      </c>
      <c r="F814" t="s">
        <v>81</v>
      </c>
      <c r="G814" t="s">
        <v>2276</v>
      </c>
      <c r="H814" t="s">
        <v>465</v>
      </c>
      <c r="I814" t="s">
        <v>466</v>
      </c>
      <c r="J814" t="s">
        <v>467</v>
      </c>
      <c r="L814" s="36" t="str">
        <f t="shared" si="12"/>
        <v>Broederscholen Hiëronymus 3, Nieuwstraat 91, 9100 SINT-NIKLAAS</v>
      </c>
      <c r="M814" t="s">
        <v>378</v>
      </c>
    </row>
    <row r="815" spans="1:13" x14ac:dyDescent="0.3">
      <c r="A815">
        <v>126094</v>
      </c>
      <c r="B815" t="s">
        <v>2504</v>
      </c>
      <c r="C815" t="s">
        <v>2277</v>
      </c>
      <c r="D815" t="s">
        <v>781</v>
      </c>
      <c r="E815">
        <v>3000</v>
      </c>
      <c r="F815" t="s">
        <v>88</v>
      </c>
      <c r="G815" t="s">
        <v>782</v>
      </c>
      <c r="H815" t="s">
        <v>659</v>
      </c>
      <c r="I815" t="s">
        <v>660</v>
      </c>
      <c r="J815" t="s">
        <v>661</v>
      </c>
      <c r="L815" s="36" t="str">
        <f t="shared" si="12"/>
        <v>H. Drievuldigheidscollege Eerstegrschool, Oude Markt 28, 3000 LEUVEN</v>
      </c>
      <c r="M815" t="s">
        <v>378</v>
      </c>
    </row>
    <row r="816" spans="1:13" x14ac:dyDescent="0.3">
      <c r="A816">
        <v>126102</v>
      </c>
      <c r="B816" t="s">
        <v>2504</v>
      </c>
      <c r="C816" t="s">
        <v>2125</v>
      </c>
      <c r="D816" t="s">
        <v>2126</v>
      </c>
      <c r="E816">
        <v>2590</v>
      </c>
      <c r="F816" t="s">
        <v>270</v>
      </c>
      <c r="G816" t="s">
        <v>2128</v>
      </c>
      <c r="H816" t="s">
        <v>414</v>
      </c>
      <c r="I816" t="s">
        <v>415</v>
      </c>
      <c r="J816" t="s">
        <v>416</v>
      </c>
      <c r="L816" s="36" t="str">
        <f t="shared" si="12"/>
        <v>Heilig Hart van Maria Berlaar, Sollevelden 3_A, 2590 BERLAAR</v>
      </c>
      <c r="M816" t="s">
        <v>378</v>
      </c>
    </row>
    <row r="817" spans="1:13" x14ac:dyDescent="0.3">
      <c r="A817">
        <v>126111</v>
      </c>
      <c r="B817" t="s">
        <v>2504</v>
      </c>
      <c r="C817" t="s">
        <v>2278</v>
      </c>
      <c r="D817" t="s">
        <v>1305</v>
      </c>
      <c r="E817">
        <v>3530</v>
      </c>
      <c r="F817" t="s">
        <v>304</v>
      </c>
      <c r="G817" t="s">
        <v>1306</v>
      </c>
      <c r="H817" t="s">
        <v>414</v>
      </c>
      <c r="I817" t="s">
        <v>415</v>
      </c>
      <c r="J817" t="s">
        <v>416</v>
      </c>
      <c r="L817" s="36" t="str">
        <f t="shared" si="12"/>
        <v>Don Bosco Technisch Instituut 1, Don Boscostraat 6, 3530 HELCHTEREN</v>
      </c>
      <c r="M817" t="s">
        <v>378</v>
      </c>
    </row>
    <row r="818" spans="1:13" x14ac:dyDescent="0.3">
      <c r="A818">
        <v>126151</v>
      </c>
      <c r="B818" t="s">
        <v>2504</v>
      </c>
      <c r="C818" t="s">
        <v>2279</v>
      </c>
      <c r="D818" t="s">
        <v>1157</v>
      </c>
      <c r="E818">
        <v>9308</v>
      </c>
      <c r="F818" t="s">
        <v>348</v>
      </c>
      <c r="G818" t="s">
        <v>1158</v>
      </c>
      <c r="H818" t="s">
        <v>465</v>
      </c>
      <c r="I818" t="s">
        <v>466</v>
      </c>
      <c r="J818" t="s">
        <v>467</v>
      </c>
      <c r="L818" s="36" t="str">
        <f t="shared" si="12"/>
        <v>Instituut Sint-Vincentius a Paulo 1, Pachthofstraat 3, 9308 GIJZEGEM</v>
      </c>
      <c r="M818" t="s">
        <v>378</v>
      </c>
    </row>
    <row r="819" spans="1:13" x14ac:dyDescent="0.3">
      <c r="A819">
        <v>126169</v>
      </c>
      <c r="B819" t="s">
        <v>2504</v>
      </c>
      <c r="C819" t="s">
        <v>2280</v>
      </c>
      <c r="D819" t="s">
        <v>778</v>
      </c>
      <c r="E819">
        <v>3000</v>
      </c>
      <c r="F819" t="s">
        <v>88</v>
      </c>
      <c r="G819" t="s">
        <v>779</v>
      </c>
      <c r="H819" t="s">
        <v>659</v>
      </c>
      <c r="I819" t="s">
        <v>660</v>
      </c>
      <c r="J819" t="s">
        <v>661</v>
      </c>
      <c r="L819" s="36" t="str">
        <f t="shared" si="12"/>
        <v>Sint-Pieterscollege Eerste graadschool, Minderbroedersstraat 13, 3000 LEUVEN</v>
      </c>
      <c r="M819" t="s">
        <v>378</v>
      </c>
    </row>
    <row r="820" spans="1:13" x14ac:dyDescent="0.3">
      <c r="A820">
        <v>126177</v>
      </c>
      <c r="B820" t="s">
        <v>2504</v>
      </c>
      <c r="C820" t="s">
        <v>2281</v>
      </c>
      <c r="D820" t="s">
        <v>1205</v>
      </c>
      <c r="E820">
        <v>9051</v>
      </c>
      <c r="F820" t="s">
        <v>352</v>
      </c>
      <c r="G820" t="s">
        <v>1206</v>
      </c>
      <c r="H820" t="s">
        <v>465</v>
      </c>
      <c r="I820" t="s">
        <v>466</v>
      </c>
      <c r="J820" t="s">
        <v>467</v>
      </c>
      <c r="L820" s="36" t="str">
        <f t="shared" si="12"/>
        <v>Don Bosco Technisch Instituut E.G., Kortrijksesteenweg 1025, 9051 SINT-DENIJS-WESTREM</v>
      </c>
      <c r="M820" t="s">
        <v>378</v>
      </c>
    </row>
    <row r="821" spans="1:13" x14ac:dyDescent="0.3">
      <c r="A821">
        <v>126185</v>
      </c>
      <c r="B821" t="s">
        <v>2504</v>
      </c>
      <c r="C821" t="s">
        <v>2282</v>
      </c>
      <c r="D821" t="s">
        <v>1942</v>
      </c>
      <c r="E821">
        <v>2800</v>
      </c>
      <c r="F821" t="s">
        <v>84</v>
      </c>
      <c r="G821" t="s">
        <v>1943</v>
      </c>
      <c r="H821" t="s">
        <v>414</v>
      </c>
      <c r="I821" t="s">
        <v>415</v>
      </c>
      <c r="J821" t="s">
        <v>416</v>
      </c>
      <c r="L821" s="36" t="str">
        <f t="shared" si="12"/>
        <v>TSM-Bovenbouw, Jef Denynplein 2, 2800 MECHELEN</v>
      </c>
      <c r="M821" t="s">
        <v>378</v>
      </c>
    </row>
    <row r="822" spans="1:13" x14ac:dyDescent="0.3">
      <c r="A822">
        <v>126193</v>
      </c>
      <c r="B822" t="s">
        <v>2504</v>
      </c>
      <c r="C822" t="s">
        <v>2283</v>
      </c>
      <c r="D822" t="s">
        <v>2294</v>
      </c>
      <c r="E822">
        <v>3910</v>
      </c>
      <c r="F822" t="s">
        <v>103</v>
      </c>
      <c r="G822" t="s">
        <v>2284</v>
      </c>
      <c r="H822" t="s">
        <v>414</v>
      </c>
      <c r="I822" t="s">
        <v>415</v>
      </c>
      <c r="J822" t="s">
        <v>416</v>
      </c>
      <c r="L822" s="36" t="str">
        <f t="shared" si="12"/>
        <v>WICO - 126193, Stationsstraat 74, 3910 PELT</v>
      </c>
      <c r="M822" t="s">
        <v>378</v>
      </c>
    </row>
    <row r="823" spans="1:13" x14ac:dyDescent="0.3">
      <c r="A823">
        <v>126201</v>
      </c>
      <c r="B823" t="s">
        <v>2504</v>
      </c>
      <c r="C823" t="s">
        <v>2285</v>
      </c>
      <c r="D823" t="s">
        <v>324</v>
      </c>
      <c r="E823">
        <v>3910</v>
      </c>
      <c r="F823" t="s">
        <v>103</v>
      </c>
      <c r="G823" t="s">
        <v>2284</v>
      </c>
      <c r="H823" t="s">
        <v>414</v>
      </c>
      <c r="I823" t="s">
        <v>415</v>
      </c>
      <c r="J823" t="s">
        <v>416</v>
      </c>
      <c r="L823" s="36" t="str">
        <f t="shared" si="12"/>
        <v>WICO - 126201, Stationsstraat 25, 3910 PELT</v>
      </c>
      <c r="M823" t="s">
        <v>378</v>
      </c>
    </row>
    <row r="824" spans="1:13" x14ac:dyDescent="0.3">
      <c r="A824">
        <v>126219</v>
      </c>
      <c r="B824" t="s">
        <v>2504</v>
      </c>
      <c r="C824" t="s">
        <v>2286</v>
      </c>
      <c r="D824" t="s">
        <v>2287</v>
      </c>
      <c r="E824">
        <v>3920</v>
      </c>
      <c r="F824" t="s">
        <v>205</v>
      </c>
      <c r="G824" t="s">
        <v>2288</v>
      </c>
      <c r="H824" t="s">
        <v>414</v>
      </c>
      <c r="I824" t="s">
        <v>415</v>
      </c>
      <c r="J824" t="s">
        <v>416</v>
      </c>
      <c r="L824" s="36" t="str">
        <f t="shared" si="12"/>
        <v>WICO - 126219, Pieter Breugheldreef 4, 3920 LOMMEL</v>
      </c>
      <c r="M824" t="s">
        <v>378</v>
      </c>
    </row>
    <row r="825" spans="1:13" x14ac:dyDescent="0.3">
      <c r="A825">
        <v>126227</v>
      </c>
      <c r="B825" t="s">
        <v>2504</v>
      </c>
      <c r="C825" t="s">
        <v>2289</v>
      </c>
      <c r="D825" t="s">
        <v>2287</v>
      </c>
      <c r="E825">
        <v>3920</v>
      </c>
      <c r="F825" t="s">
        <v>205</v>
      </c>
      <c r="G825" t="s">
        <v>2288</v>
      </c>
      <c r="H825" t="s">
        <v>414</v>
      </c>
      <c r="I825" t="s">
        <v>415</v>
      </c>
      <c r="J825" t="s">
        <v>416</v>
      </c>
      <c r="L825" s="36" t="str">
        <f t="shared" si="12"/>
        <v>WICO - 126227, Pieter Breugheldreef 4, 3920 LOMMEL</v>
      </c>
      <c r="M825" t="s">
        <v>378</v>
      </c>
    </row>
    <row r="826" spans="1:13" x14ac:dyDescent="0.3">
      <c r="A826">
        <v>126235</v>
      </c>
      <c r="B826" t="s">
        <v>2504</v>
      </c>
      <c r="C826" t="s">
        <v>2290</v>
      </c>
      <c r="D826" t="s">
        <v>324</v>
      </c>
      <c r="E826">
        <v>3910</v>
      </c>
      <c r="F826" t="s">
        <v>103</v>
      </c>
      <c r="G826" t="s">
        <v>2291</v>
      </c>
      <c r="H826" t="s">
        <v>414</v>
      </c>
      <c r="I826" t="s">
        <v>415</v>
      </c>
      <c r="J826" t="s">
        <v>416</v>
      </c>
      <c r="L826" s="36" t="str">
        <f t="shared" si="12"/>
        <v>WICO - 126235, Stationsstraat 25, 3910 PELT</v>
      </c>
      <c r="M826" t="s">
        <v>378</v>
      </c>
    </row>
    <row r="827" spans="1:13" x14ac:dyDescent="0.3">
      <c r="A827">
        <v>126243</v>
      </c>
      <c r="B827" t="s">
        <v>2504</v>
      </c>
      <c r="C827" t="s">
        <v>2292</v>
      </c>
      <c r="D827" t="s">
        <v>324</v>
      </c>
      <c r="E827">
        <v>3910</v>
      </c>
      <c r="F827" t="s">
        <v>103</v>
      </c>
      <c r="G827" t="s">
        <v>2291</v>
      </c>
      <c r="H827" t="s">
        <v>414</v>
      </c>
      <c r="I827" t="s">
        <v>415</v>
      </c>
      <c r="J827" t="s">
        <v>416</v>
      </c>
      <c r="L827" s="36" t="str">
        <f t="shared" si="12"/>
        <v>WICO - 126243, Stationsstraat 25, 3910 PELT</v>
      </c>
      <c r="M827" t="s">
        <v>378</v>
      </c>
    </row>
    <row r="828" spans="1:13" x14ac:dyDescent="0.3">
      <c r="A828">
        <v>126251</v>
      </c>
      <c r="B828" t="s">
        <v>2504</v>
      </c>
      <c r="C828" t="s">
        <v>2293</v>
      </c>
      <c r="D828" t="s">
        <v>2294</v>
      </c>
      <c r="E828">
        <v>3910</v>
      </c>
      <c r="F828" t="s">
        <v>103</v>
      </c>
      <c r="G828" t="s">
        <v>2295</v>
      </c>
      <c r="H828" t="s">
        <v>414</v>
      </c>
      <c r="I828" t="s">
        <v>415</v>
      </c>
      <c r="J828" t="s">
        <v>416</v>
      </c>
      <c r="L828" s="36" t="str">
        <f t="shared" si="12"/>
        <v>WICO - 126251, Stationsstraat 74, 3910 PELT</v>
      </c>
      <c r="M828" t="s">
        <v>378</v>
      </c>
    </row>
    <row r="829" spans="1:13" x14ac:dyDescent="0.3">
      <c r="A829">
        <v>126268</v>
      </c>
      <c r="B829" t="s">
        <v>2504</v>
      </c>
      <c r="C829" t="s">
        <v>2296</v>
      </c>
      <c r="D829" t="s">
        <v>2294</v>
      </c>
      <c r="E829">
        <v>3910</v>
      </c>
      <c r="F829" t="s">
        <v>103</v>
      </c>
      <c r="G829" t="s">
        <v>2295</v>
      </c>
      <c r="H829" t="s">
        <v>414</v>
      </c>
      <c r="I829" t="s">
        <v>415</v>
      </c>
      <c r="J829" t="s">
        <v>416</v>
      </c>
      <c r="L829" s="36" t="str">
        <f t="shared" si="12"/>
        <v>WICO - 126268, Stationsstraat 74, 3910 PELT</v>
      </c>
      <c r="M829" t="s">
        <v>378</v>
      </c>
    </row>
    <row r="830" spans="1:13" x14ac:dyDescent="0.3">
      <c r="A830">
        <v>126276</v>
      </c>
      <c r="B830" t="s">
        <v>2504</v>
      </c>
      <c r="C830" t="s">
        <v>2297</v>
      </c>
      <c r="D830" t="s">
        <v>301</v>
      </c>
      <c r="E830">
        <v>3290</v>
      </c>
      <c r="F830" t="s">
        <v>96</v>
      </c>
      <c r="G830" t="s">
        <v>719</v>
      </c>
      <c r="H830" t="s">
        <v>659</v>
      </c>
      <c r="I830" t="s">
        <v>660</v>
      </c>
      <c r="J830" t="s">
        <v>661</v>
      </c>
      <c r="L830" s="36" t="str">
        <f t="shared" si="12"/>
        <v>Eerste graad Voorzienigheid, Demerstraat 12, 3290 DIEST</v>
      </c>
      <c r="M830" t="s">
        <v>378</v>
      </c>
    </row>
    <row r="831" spans="1:13" x14ac:dyDescent="0.3">
      <c r="A831">
        <v>126284</v>
      </c>
      <c r="B831" t="s">
        <v>2504</v>
      </c>
      <c r="C831" t="s">
        <v>2298</v>
      </c>
      <c r="D831" t="s">
        <v>301</v>
      </c>
      <c r="E831">
        <v>3290</v>
      </c>
      <c r="F831" t="s">
        <v>96</v>
      </c>
      <c r="G831" t="s">
        <v>719</v>
      </c>
      <c r="H831" t="s">
        <v>659</v>
      </c>
      <c r="I831" t="s">
        <v>660</v>
      </c>
      <c r="J831" t="s">
        <v>661</v>
      </c>
      <c r="L831" s="36" t="str">
        <f t="shared" si="12"/>
        <v>Humaniora Voorzienigheid, Demerstraat 12, 3290 DIEST</v>
      </c>
      <c r="M831" t="s">
        <v>378</v>
      </c>
    </row>
    <row r="832" spans="1:13" x14ac:dyDescent="0.3">
      <c r="A832">
        <v>126292</v>
      </c>
      <c r="B832" t="s">
        <v>2504</v>
      </c>
      <c r="C832" t="s">
        <v>2299</v>
      </c>
      <c r="D832" t="s">
        <v>301</v>
      </c>
      <c r="E832">
        <v>3290</v>
      </c>
      <c r="F832" t="s">
        <v>96</v>
      </c>
      <c r="G832" t="s">
        <v>719</v>
      </c>
      <c r="H832" t="s">
        <v>659</v>
      </c>
      <c r="I832" t="s">
        <v>660</v>
      </c>
      <c r="J832" t="s">
        <v>661</v>
      </c>
      <c r="L832" s="36" t="str">
        <f t="shared" si="12"/>
        <v>V.T.I. Voorzienigheid, Demerstraat 12, 3290 DIEST</v>
      </c>
      <c r="M832" t="s">
        <v>378</v>
      </c>
    </row>
    <row r="833" spans="1:13" x14ac:dyDescent="0.3">
      <c r="A833">
        <v>126409</v>
      </c>
      <c r="B833" t="s">
        <v>2504</v>
      </c>
      <c r="C833" t="s">
        <v>2562</v>
      </c>
      <c r="D833" t="s">
        <v>2563</v>
      </c>
      <c r="E833">
        <v>8500</v>
      </c>
      <c r="F833" t="s">
        <v>147</v>
      </c>
      <c r="G833" t="s">
        <v>2564</v>
      </c>
      <c r="H833" t="s">
        <v>866</v>
      </c>
      <c r="I833" t="s">
        <v>2520</v>
      </c>
      <c r="J833" t="s">
        <v>867</v>
      </c>
      <c r="L833" s="36" t="str">
        <f t="shared" si="12"/>
        <v>CLW Kortrijk-vzw Damast, Scheutistenlaan 8, 8500 KORTRIJK</v>
      </c>
      <c r="M833" t="s">
        <v>378</v>
      </c>
    </row>
    <row r="834" spans="1:13" x14ac:dyDescent="0.3">
      <c r="A834">
        <v>126433</v>
      </c>
      <c r="B834" t="s">
        <v>2504</v>
      </c>
      <c r="C834" t="s">
        <v>2565</v>
      </c>
      <c r="D834" t="s">
        <v>2302</v>
      </c>
      <c r="E834">
        <v>9050</v>
      </c>
      <c r="F834" t="s">
        <v>343</v>
      </c>
      <c r="G834" t="s">
        <v>2300</v>
      </c>
      <c r="H834" t="s">
        <v>465</v>
      </c>
      <c r="I834" t="s">
        <v>466</v>
      </c>
      <c r="J834" t="s">
        <v>467</v>
      </c>
      <c r="L834" s="36" t="str">
        <f t="shared" si="12"/>
        <v>BenedictusPoort campus De Deyne, Hundelgemsesteenweg 93, 9050 LEDEBERG</v>
      </c>
      <c r="M834" t="s">
        <v>378</v>
      </c>
    </row>
    <row r="835" spans="1:13" x14ac:dyDescent="0.3">
      <c r="A835">
        <v>126441</v>
      </c>
      <c r="B835" t="s">
        <v>2504</v>
      </c>
      <c r="C835" t="s">
        <v>2301</v>
      </c>
      <c r="D835" t="s">
        <v>2302</v>
      </c>
      <c r="E835">
        <v>9050</v>
      </c>
      <c r="F835" t="s">
        <v>343</v>
      </c>
      <c r="G835" t="s">
        <v>2303</v>
      </c>
      <c r="H835" t="s">
        <v>465</v>
      </c>
      <c r="I835" t="s">
        <v>466</v>
      </c>
      <c r="J835" t="s">
        <v>467</v>
      </c>
      <c r="L835" s="36" t="str">
        <f t="shared" ref="L835:L898" si="13">IF(A835="","",C835&amp;", "&amp;D835&amp;", "&amp;E835&amp;" "&amp;F835)</f>
        <v>BenedictusPoort campus Ledeberg, Hundelgemsesteenweg 93, 9050 LEDEBERG</v>
      </c>
      <c r="M835" t="s">
        <v>378</v>
      </c>
    </row>
    <row r="836" spans="1:13" x14ac:dyDescent="0.3">
      <c r="A836">
        <v>126466</v>
      </c>
      <c r="B836" t="s">
        <v>2504</v>
      </c>
      <c r="C836" t="s">
        <v>2304</v>
      </c>
      <c r="D836" t="s">
        <v>230</v>
      </c>
      <c r="E836">
        <v>1970</v>
      </c>
      <c r="F836" t="s">
        <v>229</v>
      </c>
      <c r="G836" t="s">
        <v>2305</v>
      </c>
      <c r="H836" t="s">
        <v>659</v>
      </c>
      <c r="I836" t="s">
        <v>660</v>
      </c>
      <c r="J836" t="s">
        <v>661</v>
      </c>
      <c r="L836" s="36" t="str">
        <f t="shared" si="13"/>
        <v>Heilig Hartcollege, Albertlaan 44, 1970 WEZEMBEEK-OPPEM</v>
      </c>
      <c r="M836" t="s">
        <v>378</v>
      </c>
    </row>
    <row r="837" spans="1:13" x14ac:dyDescent="0.3">
      <c r="A837">
        <v>126474</v>
      </c>
      <c r="B837" t="s">
        <v>2504</v>
      </c>
      <c r="C837" t="s">
        <v>2304</v>
      </c>
      <c r="D837" t="s">
        <v>230</v>
      </c>
      <c r="E837">
        <v>1970</v>
      </c>
      <c r="F837" t="s">
        <v>229</v>
      </c>
      <c r="G837" t="s">
        <v>2305</v>
      </c>
      <c r="H837" t="s">
        <v>659</v>
      </c>
      <c r="I837" t="s">
        <v>660</v>
      </c>
      <c r="J837" t="s">
        <v>661</v>
      </c>
      <c r="L837" s="36" t="str">
        <f t="shared" si="13"/>
        <v>Heilig Hartcollege, Albertlaan 44, 1970 WEZEMBEEK-OPPEM</v>
      </c>
      <c r="M837" t="s">
        <v>378</v>
      </c>
    </row>
    <row r="838" spans="1:13" x14ac:dyDescent="0.3">
      <c r="A838">
        <v>126491</v>
      </c>
      <c r="B838" t="s">
        <v>2504</v>
      </c>
      <c r="C838" t="s">
        <v>2566</v>
      </c>
      <c r="D838" t="s">
        <v>2567</v>
      </c>
      <c r="E838">
        <v>2140</v>
      </c>
      <c r="F838" t="s">
        <v>60</v>
      </c>
      <c r="G838" t="s">
        <v>2568</v>
      </c>
      <c r="H838" t="s">
        <v>414</v>
      </c>
      <c r="I838" t="s">
        <v>415</v>
      </c>
      <c r="J838" t="s">
        <v>416</v>
      </c>
      <c r="L838" s="36" t="str">
        <f t="shared" si="13"/>
        <v>Centrum voor Leren en Werken Antwerpen, Prins Leopoldstraat 51, 2140 BORGERHOUT</v>
      </c>
      <c r="M838" t="s">
        <v>378</v>
      </c>
    </row>
    <row r="839" spans="1:13" x14ac:dyDescent="0.3">
      <c r="A839">
        <v>126649</v>
      </c>
      <c r="B839" t="s">
        <v>2504</v>
      </c>
      <c r="C839" t="s">
        <v>2306</v>
      </c>
      <c r="D839" t="s">
        <v>1144</v>
      </c>
      <c r="E839">
        <v>9000</v>
      </c>
      <c r="F839" t="s">
        <v>164</v>
      </c>
      <c r="G839" t="s">
        <v>1145</v>
      </c>
      <c r="H839" t="s">
        <v>465</v>
      </c>
      <c r="I839" t="s">
        <v>466</v>
      </c>
      <c r="J839" t="s">
        <v>467</v>
      </c>
      <c r="L839" s="36" t="str">
        <f t="shared" si="13"/>
        <v>Sint-Barbaracollege I, Savaanstraat 33, 9000 GENT</v>
      </c>
      <c r="M839" t="s">
        <v>378</v>
      </c>
    </row>
    <row r="840" spans="1:13" x14ac:dyDescent="0.3">
      <c r="A840">
        <v>126656</v>
      </c>
      <c r="B840" t="s">
        <v>2504</v>
      </c>
      <c r="C840" t="s">
        <v>2307</v>
      </c>
      <c r="D840" t="s">
        <v>294</v>
      </c>
      <c r="E840">
        <v>3001</v>
      </c>
      <c r="F840" t="s">
        <v>89</v>
      </c>
      <c r="G840" t="s">
        <v>745</v>
      </c>
      <c r="H840" t="s">
        <v>659</v>
      </c>
      <c r="I840" t="s">
        <v>660</v>
      </c>
      <c r="J840" t="s">
        <v>661</v>
      </c>
      <c r="L840" s="36" t="str">
        <f t="shared" si="13"/>
        <v>Pedagogische Human. H.Hartinstituut MS, Naamsesteenweg 355, 3001 HEVERLEE</v>
      </c>
      <c r="M840" t="s">
        <v>378</v>
      </c>
    </row>
    <row r="841" spans="1:13" x14ac:dyDescent="0.3">
      <c r="A841">
        <v>126664</v>
      </c>
      <c r="B841" t="s">
        <v>2504</v>
      </c>
      <c r="C841" t="s">
        <v>2308</v>
      </c>
      <c r="D841" t="s">
        <v>294</v>
      </c>
      <c r="E841">
        <v>3001</v>
      </c>
      <c r="F841" t="s">
        <v>89</v>
      </c>
      <c r="G841" t="s">
        <v>745</v>
      </c>
      <c r="H841" t="s">
        <v>659</v>
      </c>
      <c r="I841" t="s">
        <v>660</v>
      </c>
      <c r="J841" t="s">
        <v>661</v>
      </c>
      <c r="L841" s="36" t="str">
        <f t="shared" si="13"/>
        <v>Heilig Hartinstituut TO MS, Naamsesteenweg 355, 3001 HEVERLEE</v>
      </c>
      <c r="M841" t="s">
        <v>378</v>
      </c>
    </row>
    <row r="842" spans="1:13" x14ac:dyDescent="0.3">
      <c r="A842">
        <v>126672</v>
      </c>
      <c r="B842" t="s">
        <v>2504</v>
      </c>
      <c r="C842" t="s">
        <v>2309</v>
      </c>
      <c r="D842" t="s">
        <v>294</v>
      </c>
      <c r="E842">
        <v>3001</v>
      </c>
      <c r="F842" t="s">
        <v>89</v>
      </c>
      <c r="G842" t="s">
        <v>745</v>
      </c>
      <c r="H842" t="s">
        <v>659</v>
      </c>
      <c r="I842" t="s">
        <v>660</v>
      </c>
      <c r="J842" t="s">
        <v>661</v>
      </c>
      <c r="L842" s="36" t="str">
        <f t="shared" si="13"/>
        <v>H.-Hartinstituut Lyceum MS, Naamsesteenweg 355, 3001 HEVERLEE</v>
      </c>
      <c r="M842" t="s">
        <v>378</v>
      </c>
    </row>
    <row r="843" spans="1:13" x14ac:dyDescent="0.3">
      <c r="A843">
        <v>126706</v>
      </c>
      <c r="B843" t="s">
        <v>2504</v>
      </c>
      <c r="C843" t="s">
        <v>2310</v>
      </c>
      <c r="D843" t="s">
        <v>915</v>
      </c>
      <c r="E843">
        <v>8470</v>
      </c>
      <c r="F843" t="s">
        <v>136</v>
      </c>
      <c r="G843" t="s">
        <v>916</v>
      </c>
      <c r="H843" t="s">
        <v>866</v>
      </c>
      <c r="I843" t="s">
        <v>2520</v>
      </c>
      <c r="J843" t="s">
        <v>867</v>
      </c>
      <c r="L843" s="36" t="str">
        <f t="shared" si="13"/>
        <v>Sint-Godelievecollege MS, St-Jans-Gasthuisstraat 20, 8470 GISTEL</v>
      </c>
      <c r="M843" t="s">
        <v>378</v>
      </c>
    </row>
    <row r="844" spans="1:13" x14ac:dyDescent="0.3">
      <c r="A844">
        <v>126714</v>
      </c>
      <c r="B844" t="s">
        <v>2504</v>
      </c>
      <c r="C844" t="s">
        <v>2166</v>
      </c>
      <c r="D844" t="s">
        <v>1077</v>
      </c>
      <c r="E844">
        <v>9300</v>
      </c>
      <c r="F844" t="s">
        <v>178</v>
      </c>
      <c r="G844" t="s">
        <v>1078</v>
      </c>
      <c r="H844" t="s">
        <v>465</v>
      </c>
      <c r="I844" t="s">
        <v>466</v>
      </c>
      <c r="J844" t="s">
        <v>467</v>
      </c>
      <c r="L844" s="36" t="str">
        <f t="shared" si="13"/>
        <v>Sint-Jozefscollege 2, Pontstraat 7, 9300 AALST</v>
      </c>
      <c r="M844" t="s">
        <v>378</v>
      </c>
    </row>
    <row r="845" spans="1:13" x14ac:dyDescent="0.3">
      <c r="A845">
        <v>126731</v>
      </c>
      <c r="B845" t="s">
        <v>2504</v>
      </c>
      <c r="C845" t="s">
        <v>2311</v>
      </c>
      <c r="D845" t="s">
        <v>2312</v>
      </c>
      <c r="E845">
        <v>3090</v>
      </c>
      <c r="F845" t="s">
        <v>42</v>
      </c>
      <c r="G845" t="s">
        <v>2313</v>
      </c>
      <c r="H845" t="s">
        <v>659</v>
      </c>
      <c r="I845" t="s">
        <v>660</v>
      </c>
      <c r="J845" t="s">
        <v>661</v>
      </c>
      <c r="L845" s="36" t="str">
        <f t="shared" si="13"/>
        <v>Sint-Martinuscollege, Waversesteenweg 96, 3090 OVERIJSE</v>
      </c>
      <c r="M845" t="s">
        <v>378</v>
      </c>
    </row>
    <row r="846" spans="1:13" x14ac:dyDescent="0.3">
      <c r="A846">
        <v>126748</v>
      </c>
      <c r="B846" t="s">
        <v>2504</v>
      </c>
      <c r="C846" t="s">
        <v>2314</v>
      </c>
      <c r="D846" t="s">
        <v>2312</v>
      </c>
      <c r="E846">
        <v>3090</v>
      </c>
      <c r="F846" t="s">
        <v>42</v>
      </c>
      <c r="G846" t="s">
        <v>2313</v>
      </c>
      <c r="H846" t="s">
        <v>659</v>
      </c>
      <c r="I846" t="s">
        <v>660</v>
      </c>
      <c r="J846" t="s">
        <v>661</v>
      </c>
      <c r="L846" s="36" t="str">
        <f t="shared" si="13"/>
        <v>Sint-Martinuscollege 1e graad, Waversesteenweg 96, 3090 OVERIJSE</v>
      </c>
      <c r="M846" t="s">
        <v>378</v>
      </c>
    </row>
    <row r="847" spans="1:13" x14ac:dyDescent="0.3">
      <c r="A847">
        <v>126797</v>
      </c>
      <c r="B847" t="s">
        <v>2504</v>
      </c>
      <c r="C847" t="s">
        <v>2315</v>
      </c>
      <c r="D847" t="s">
        <v>1264</v>
      </c>
      <c r="E847">
        <v>3960</v>
      </c>
      <c r="F847" t="s">
        <v>113</v>
      </c>
      <c r="G847" t="s">
        <v>1265</v>
      </c>
      <c r="H847" t="s">
        <v>414</v>
      </c>
      <c r="I847" t="s">
        <v>415</v>
      </c>
      <c r="J847" t="s">
        <v>416</v>
      </c>
      <c r="L847" s="36" t="str">
        <f t="shared" si="13"/>
        <v>Sint-Augustinusinstituut ASO, Sint-Jacobstraat 12, 3960 BREE</v>
      </c>
      <c r="M847" t="s">
        <v>378</v>
      </c>
    </row>
    <row r="848" spans="1:13" x14ac:dyDescent="0.3">
      <c r="A848">
        <v>126805</v>
      </c>
      <c r="B848" t="s">
        <v>2504</v>
      </c>
      <c r="C848" t="s">
        <v>2316</v>
      </c>
      <c r="D848" t="s">
        <v>1000</v>
      </c>
      <c r="E848">
        <v>8400</v>
      </c>
      <c r="F848" t="s">
        <v>142</v>
      </c>
      <c r="G848" t="s">
        <v>1001</v>
      </c>
      <c r="H848" t="s">
        <v>866</v>
      </c>
      <c r="I848" t="s">
        <v>2520</v>
      </c>
      <c r="J848" t="s">
        <v>867</v>
      </c>
      <c r="L848" s="36" t="str">
        <f t="shared" si="13"/>
        <v>College Middenschool, Vindictivelaan 9, 8400 OOSTENDE</v>
      </c>
      <c r="M848" t="s">
        <v>378</v>
      </c>
    </row>
    <row r="849" spans="1:13" x14ac:dyDescent="0.3">
      <c r="A849">
        <v>126847</v>
      </c>
      <c r="B849" t="s">
        <v>2504</v>
      </c>
      <c r="C849" t="s">
        <v>2317</v>
      </c>
      <c r="D849" t="s">
        <v>1193</v>
      </c>
      <c r="E849">
        <v>9700</v>
      </c>
      <c r="F849" t="s">
        <v>194</v>
      </c>
      <c r="G849" t="s">
        <v>1200</v>
      </c>
      <c r="H849" t="s">
        <v>465</v>
      </c>
      <c r="I849" t="s">
        <v>466</v>
      </c>
      <c r="J849" t="s">
        <v>467</v>
      </c>
      <c r="L849" s="36" t="str">
        <f t="shared" si="13"/>
        <v>Bernardusscholen 3, Hoogstraat 30, 9700 OUDENAARDE</v>
      </c>
      <c r="M849" t="s">
        <v>378</v>
      </c>
    </row>
    <row r="850" spans="1:13" x14ac:dyDescent="0.3">
      <c r="A850">
        <v>126854</v>
      </c>
      <c r="B850" t="s">
        <v>2504</v>
      </c>
      <c r="C850" t="s">
        <v>2318</v>
      </c>
      <c r="D850" t="s">
        <v>436</v>
      </c>
      <c r="E850">
        <v>2020</v>
      </c>
      <c r="F850" t="s">
        <v>46</v>
      </c>
      <c r="G850" t="s">
        <v>2319</v>
      </c>
      <c r="H850" t="s">
        <v>414</v>
      </c>
      <c r="I850" t="s">
        <v>415</v>
      </c>
      <c r="J850" t="s">
        <v>416</v>
      </c>
      <c r="L850" s="36" t="str">
        <f t="shared" si="13"/>
        <v>Stedelijk Lyceum Pestalozzi II, Jan De Voslei 6, 2020 ANTWERPEN</v>
      </c>
      <c r="M850" t="s">
        <v>378</v>
      </c>
    </row>
    <row r="851" spans="1:13" x14ac:dyDescent="0.3">
      <c r="A851">
        <v>126871</v>
      </c>
      <c r="B851" t="s">
        <v>2504</v>
      </c>
      <c r="C851" t="s">
        <v>2320</v>
      </c>
      <c r="D851" t="s">
        <v>289</v>
      </c>
      <c r="E851">
        <v>2860</v>
      </c>
      <c r="F851" t="s">
        <v>269</v>
      </c>
      <c r="G851" t="s">
        <v>2055</v>
      </c>
      <c r="H851" t="s">
        <v>414</v>
      </c>
      <c r="I851" t="s">
        <v>415</v>
      </c>
      <c r="J851" t="s">
        <v>416</v>
      </c>
      <c r="L851" s="36" t="str">
        <f t="shared" si="13"/>
        <v>College Hagelstein 1, Berlaarbaan 229, 2860 SINT-KATELIJNE-WAVER</v>
      </c>
      <c r="M851" t="s">
        <v>378</v>
      </c>
    </row>
    <row r="852" spans="1:13" x14ac:dyDescent="0.3">
      <c r="A852">
        <v>126888</v>
      </c>
      <c r="B852" t="s">
        <v>2504</v>
      </c>
      <c r="C852" t="s">
        <v>2321</v>
      </c>
      <c r="D852" t="s">
        <v>293</v>
      </c>
      <c r="E852">
        <v>3000</v>
      </c>
      <c r="F852" t="s">
        <v>88</v>
      </c>
      <c r="G852" t="s">
        <v>2322</v>
      </c>
      <c r="H852" t="s">
        <v>659</v>
      </c>
      <c r="I852" t="s">
        <v>660</v>
      </c>
      <c r="J852" t="s">
        <v>661</v>
      </c>
      <c r="L852" s="36" t="str">
        <f t="shared" si="13"/>
        <v>Paridaensinstituut SO, Janseniusstraat 2, 3000 LEUVEN</v>
      </c>
      <c r="M852" t="s">
        <v>378</v>
      </c>
    </row>
    <row r="853" spans="1:13" x14ac:dyDescent="0.3">
      <c r="A853">
        <v>126896</v>
      </c>
      <c r="B853" t="s">
        <v>2504</v>
      </c>
      <c r="C853" t="s">
        <v>2323</v>
      </c>
      <c r="D853" t="s">
        <v>293</v>
      </c>
      <c r="E853">
        <v>3000</v>
      </c>
      <c r="F853" t="s">
        <v>88</v>
      </c>
      <c r="G853" t="s">
        <v>2322</v>
      </c>
      <c r="H853" t="s">
        <v>659</v>
      </c>
      <c r="I853" t="s">
        <v>660</v>
      </c>
      <c r="J853" t="s">
        <v>661</v>
      </c>
      <c r="L853" s="36" t="str">
        <f t="shared" si="13"/>
        <v>Paridaensinstituut Eerstegraadsschool, Janseniusstraat 2, 3000 LEUVEN</v>
      </c>
      <c r="M853" t="s">
        <v>378</v>
      </c>
    </row>
    <row r="854" spans="1:13" x14ac:dyDescent="0.3">
      <c r="A854">
        <v>126904</v>
      </c>
      <c r="B854" t="s">
        <v>2504</v>
      </c>
      <c r="C854" t="s">
        <v>2324</v>
      </c>
      <c r="D854" t="s">
        <v>2325</v>
      </c>
      <c r="E854">
        <v>3001</v>
      </c>
      <c r="F854" t="s">
        <v>89</v>
      </c>
      <c r="G854" t="s">
        <v>2326</v>
      </c>
      <c r="H854" t="s">
        <v>659</v>
      </c>
      <c r="I854" t="s">
        <v>660</v>
      </c>
      <c r="J854" t="s">
        <v>661</v>
      </c>
      <c r="L854" s="36" t="str">
        <f t="shared" si="13"/>
        <v>Don Bosco Groenveld, Groenveldstraat 44, 3001 HEVERLEE</v>
      </c>
      <c r="M854" t="s">
        <v>378</v>
      </c>
    </row>
    <row r="855" spans="1:13" x14ac:dyDescent="0.3">
      <c r="A855">
        <v>126921</v>
      </c>
      <c r="B855" t="s">
        <v>2504</v>
      </c>
      <c r="C855" t="s">
        <v>2327</v>
      </c>
      <c r="D855" t="s">
        <v>2328</v>
      </c>
      <c r="E855">
        <v>9300</v>
      </c>
      <c r="F855" t="s">
        <v>178</v>
      </c>
      <c r="G855" t="s">
        <v>1973</v>
      </c>
      <c r="H855" t="s">
        <v>465</v>
      </c>
      <c r="I855" t="s">
        <v>466</v>
      </c>
      <c r="J855" t="s">
        <v>467</v>
      </c>
      <c r="L855" s="36" t="str">
        <f t="shared" si="13"/>
        <v>V.T.I.-3, Vakschoolstraat 41, 9300 AALST</v>
      </c>
      <c r="M855" t="s">
        <v>378</v>
      </c>
    </row>
    <row r="856" spans="1:13" x14ac:dyDescent="0.3">
      <c r="A856">
        <v>126938</v>
      </c>
      <c r="B856" t="s">
        <v>2504</v>
      </c>
      <c r="C856" t="s">
        <v>2329</v>
      </c>
      <c r="D856" t="s">
        <v>2330</v>
      </c>
      <c r="E856">
        <v>9300</v>
      </c>
      <c r="F856" t="s">
        <v>178</v>
      </c>
      <c r="G856" t="s">
        <v>1973</v>
      </c>
      <c r="H856" t="s">
        <v>465</v>
      </c>
      <c r="I856" t="s">
        <v>466</v>
      </c>
      <c r="J856" t="s">
        <v>467</v>
      </c>
      <c r="L856" s="36" t="str">
        <f t="shared" si="13"/>
        <v>V.T.I.-1, Sinte Annalaan 198, 9300 AALST</v>
      </c>
      <c r="M856" t="s">
        <v>378</v>
      </c>
    </row>
    <row r="857" spans="1:13" x14ac:dyDescent="0.3">
      <c r="A857">
        <v>126946</v>
      </c>
      <c r="B857" t="s">
        <v>2504</v>
      </c>
      <c r="C857" t="s">
        <v>2331</v>
      </c>
      <c r="D857" t="s">
        <v>2332</v>
      </c>
      <c r="E857">
        <v>2861</v>
      </c>
      <c r="F857" t="s">
        <v>288</v>
      </c>
      <c r="G857" t="s">
        <v>2333</v>
      </c>
      <c r="H857" t="s">
        <v>414</v>
      </c>
      <c r="I857" t="s">
        <v>415</v>
      </c>
      <c r="J857" t="s">
        <v>416</v>
      </c>
      <c r="L857" s="36" t="str">
        <f t="shared" si="13"/>
        <v>Sint-Ursula-Instituut 1, Bosstraat 9, 2861 ONZE-LIEVE-VROUW-WAVER</v>
      </c>
      <c r="M857" t="s">
        <v>378</v>
      </c>
    </row>
    <row r="858" spans="1:13" x14ac:dyDescent="0.3">
      <c r="A858">
        <v>126953</v>
      </c>
      <c r="B858" t="s">
        <v>2504</v>
      </c>
      <c r="C858" t="s">
        <v>2334</v>
      </c>
      <c r="D858" t="s">
        <v>2332</v>
      </c>
      <c r="E858">
        <v>2861</v>
      </c>
      <c r="F858" t="s">
        <v>288</v>
      </c>
      <c r="G858" t="s">
        <v>2333</v>
      </c>
      <c r="H858" t="s">
        <v>414</v>
      </c>
      <c r="I858" t="s">
        <v>415</v>
      </c>
      <c r="J858" t="s">
        <v>416</v>
      </c>
      <c r="L858" s="36" t="str">
        <f t="shared" si="13"/>
        <v>Sint-Ursula-Instituut 2, Bosstraat 9, 2861 ONZE-LIEVE-VROUW-WAVER</v>
      </c>
      <c r="M858" t="s">
        <v>378</v>
      </c>
    </row>
    <row r="859" spans="1:13" x14ac:dyDescent="0.3">
      <c r="A859">
        <v>126961</v>
      </c>
      <c r="B859" t="s">
        <v>2504</v>
      </c>
      <c r="C859" t="s">
        <v>2335</v>
      </c>
      <c r="D859" t="s">
        <v>2332</v>
      </c>
      <c r="E859">
        <v>2861</v>
      </c>
      <c r="F859" t="s">
        <v>288</v>
      </c>
      <c r="G859" t="s">
        <v>2333</v>
      </c>
      <c r="H859" t="s">
        <v>414</v>
      </c>
      <c r="I859" t="s">
        <v>415</v>
      </c>
      <c r="J859" t="s">
        <v>416</v>
      </c>
      <c r="L859" s="36" t="str">
        <f t="shared" si="13"/>
        <v>Sint-Ursula-Instituut 3, Bosstraat 9, 2861 ONZE-LIEVE-VROUW-WAVER</v>
      </c>
      <c r="M859" t="s">
        <v>378</v>
      </c>
    </row>
    <row r="860" spans="1:13" x14ac:dyDescent="0.3">
      <c r="A860">
        <v>126987</v>
      </c>
      <c r="B860" t="s">
        <v>2504</v>
      </c>
      <c r="C860" t="s">
        <v>2336</v>
      </c>
      <c r="D860" t="s">
        <v>347</v>
      </c>
      <c r="E860">
        <v>9300</v>
      </c>
      <c r="F860" t="s">
        <v>178</v>
      </c>
      <c r="G860" t="s">
        <v>1083</v>
      </c>
      <c r="H860" t="s">
        <v>465</v>
      </c>
      <c r="I860" t="s">
        <v>466</v>
      </c>
      <c r="J860" t="s">
        <v>467</v>
      </c>
      <c r="L860" s="36" t="str">
        <f t="shared" si="13"/>
        <v>Sint-Maarteninstituut 1, Esplanadeplein 6, 9300 AALST</v>
      </c>
      <c r="M860" t="s">
        <v>378</v>
      </c>
    </row>
    <row r="861" spans="1:13" x14ac:dyDescent="0.3">
      <c r="A861">
        <v>126995</v>
      </c>
      <c r="B861" t="s">
        <v>2504</v>
      </c>
      <c r="C861" t="s">
        <v>2337</v>
      </c>
      <c r="D861" t="s">
        <v>347</v>
      </c>
      <c r="E861">
        <v>9300</v>
      </c>
      <c r="F861" t="s">
        <v>178</v>
      </c>
      <c r="G861" t="s">
        <v>1083</v>
      </c>
      <c r="H861" t="s">
        <v>465</v>
      </c>
      <c r="I861" t="s">
        <v>466</v>
      </c>
      <c r="J861" t="s">
        <v>467</v>
      </c>
      <c r="L861" s="36" t="str">
        <f t="shared" si="13"/>
        <v>Sint-Maarteninstituut 2, Esplanadeplein 6, 9300 AALST</v>
      </c>
      <c r="M861" t="s">
        <v>378</v>
      </c>
    </row>
    <row r="862" spans="1:13" x14ac:dyDescent="0.3">
      <c r="A862">
        <v>127159</v>
      </c>
      <c r="B862" t="s">
        <v>2504</v>
      </c>
      <c r="C862" t="s">
        <v>2338</v>
      </c>
      <c r="D862" t="s">
        <v>965</v>
      </c>
      <c r="E862">
        <v>8610</v>
      </c>
      <c r="F862" t="s">
        <v>319</v>
      </c>
      <c r="G862" t="s">
        <v>966</v>
      </c>
      <c r="H862" t="s">
        <v>866</v>
      </c>
      <c r="I862" t="s">
        <v>2520</v>
      </c>
      <c r="J862" t="s">
        <v>867</v>
      </c>
      <c r="L862" s="36" t="str">
        <f t="shared" si="13"/>
        <v>Margareta-Maria-Instituut-TSO-BSO 1e gr, Handzamestraat 18, 8610 KORTEMARK</v>
      </c>
      <c r="M862" t="s">
        <v>378</v>
      </c>
    </row>
    <row r="863" spans="1:13" x14ac:dyDescent="0.3">
      <c r="A863">
        <v>127423</v>
      </c>
      <c r="B863" t="s">
        <v>2504</v>
      </c>
      <c r="C863" t="s">
        <v>2339</v>
      </c>
      <c r="D863" t="s">
        <v>584</v>
      </c>
      <c r="E863">
        <v>2800</v>
      </c>
      <c r="F863" t="s">
        <v>84</v>
      </c>
      <c r="G863" t="s">
        <v>585</v>
      </c>
      <c r="H863" t="s">
        <v>414</v>
      </c>
      <c r="I863" t="s">
        <v>415</v>
      </c>
      <c r="J863" t="s">
        <v>416</v>
      </c>
      <c r="L863" s="36" t="str">
        <f t="shared" si="13"/>
        <v>COLOMAplus 3, Tervuursesteenweg 2, 2800 MECHELEN</v>
      </c>
      <c r="M863" t="s">
        <v>378</v>
      </c>
    </row>
    <row r="864" spans="1:13" x14ac:dyDescent="0.3">
      <c r="A864">
        <v>127431</v>
      </c>
      <c r="B864" t="s">
        <v>2504</v>
      </c>
      <c r="C864" t="s">
        <v>2340</v>
      </c>
      <c r="D864" t="s">
        <v>374</v>
      </c>
      <c r="E864">
        <v>8930</v>
      </c>
      <c r="F864" t="s">
        <v>332</v>
      </c>
      <c r="G864" t="s">
        <v>2160</v>
      </c>
      <c r="H864" t="s">
        <v>866</v>
      </c>
      <c r="I864" t="s">
        <v>2520</v>
      </c>
      <c r="J864" t="s">
        <v>867</v>
      </c>
      <c r="L864" s="36" t="str">
        <f t="shared" si="13"/>
        <v>Sint-Jorisschool eerste graad, Fabiolalaan 2, 8930 MENEN</v>
      </c>
      <c r="M864" t="s">
        <v>378</v>
      </c>
    </row>
    <row r="865" spans="1:13" x14ac:dyDescent="0.3">
      <c r="A865">
        <v>127449</v>
      </c>
      <c r="B865" t="s">
        <v>2504</v>
      </c>
      <c r="C865" t="s">
        <v>2341</v>
      </c>
      <c r="D865" t="s">
        <v>252</v>
      </c>
      <c r="E865">
        <v>2140</v>
      </c>
      <c r="F865" t="s">
        <v>60</v>
      </c>
      <c r="G865" t="s">
        <v>253</v>
      </c>
      <c r="H865" t="s">
        <v>414</v>
      </c>
      <c r="I865" t="s">
        <v>415</v>
      </c>
      <c r="J865" t="s">
        <v>416</v>
      </c>
      <c r="L865" s="36" t="str">
        <f t="shared" si="13"/>
        <v>Xaveriuscollege2, Collegelaan 36, 2140 BORGERHOUT</v>
      </c>
      <c r="M865" t="s">
        <v>378</v>
      </c>
    </row>
    <row r="866" spans="1:13" x14ac:dyDescent="0.3">
      <c r="A866">
        <v>127456</v>
      </c>
      <c r="B866" t="s">
        <v>2504</v>
      </c>
      <c r="C866" t="s">
        <v>431</v>
      </c>
      <c r="D866" t="s">
        <v>236</v>
      </c>
      <c r="E866">
        <v>2000</v>
      </c>
      <c r="F866" t="s">
        <v>46</v>
      </c>
      <c r="G866" t="s">
        <v>237</v>
      </c>
      <c r="H866" t="s">
        <v>414</v>
      </c>
      <c r="I866" t="s">
        <v>415</v>
      </c>
      <c r="J866" t="s">
        <v>416</v>
      </c>
      <c r="L866" s="36" t="str">
        <f t="shared" si="13"/>
        <v>Onze-Lieve-Vrouwecollege Plus, Frankrijklei 91, 2000 ANTWERPEN</v>
      </c>
      <c r="M866" t="s">
        <v>378</v>
      </c>
    </row>
    <row r="867" spans="1:13" x14ac:dyDescent="0.3">
      <c r="A867">
        <v>127464</v>
      </c>
      <c r="B867" t="s">
        <v>2504</v>
      </c>
      <c r="C867" t="s">
        <v>2342</v>
      </c>
      <c r="D867" t="s">
        <v>717</v>
      </c>
      <c r="E867">
        <v>1020</v>
      </c>
      <c r="F867" t="s">
        <v>17</v>
      </c>
      <c r="G867" t="s">
        <v>718</v>
      </c>
      <c r="H867" t="s">
        <v>465</v>
      </c>
      <c r="I867" t="s">
        <v>466</v>
      </c>
      <c r="J867" t="s">
        <v>467</v>
      </c>
      <c r="L867" s="36" t="str">
        <f t="shared" si="13"/>
        <v>Jan-van-Ruusbroeckollege Eerste Graad, Forumlaan 4, 1020 LAKEN</v>
      </c>
      <c r="M867" t="s">
        <v>378</v>
      </c>
    </row>
    <row r="868" spans="1:13" x14ac:dyDescent="0.3">
      <c r="A868">
        <v>127472</v>
      </c>
      <c r="B868" t="s">
        <v>2504</v>
      </c>
      <c r="C868" t="s">
        <v>2343</v>
      </c>
      <c r="D868" t="s">
        <v>234</v>
      </c>
      <c r="E868">
        <v>2000</v>
      </c>
      <c r="F868" t="s">
        <v>46</v>
      </c>
      <c r="G868" t="s">
        <v>235</v>
      </c>
      <c r="H868" t="s">
        <v>414</v>
      </c>
      <c r="I868" t="s">
        <v>415</v>
      </c>
      <c r="J868" t="s">
        <v>416</v>
      </c>
      <c r="L868" s="36" t="str">
        <f t="shared" si="13"/>
        <v>Sint-Ludgardis Belpaire, Maarschalk Gérardstraat 18, 2000 ANTWERPEN</v>
      </c>
      <c r="M868" t="s">
        <v>378</v>
      </c>
    </row>
    <row r="869" spans="1:13" x14ac:dyDescent="0.3">
      <c r="A869">
        <v>127481</v>
      </c>
      <c r="B869" t="s">
        <v>2504</v>
      </c>
      <c r="C869" t="s">
        <v>592</v>
      </c>
      <c r="D869" t="s">
        <v>234</v>
      </c>
      <c r="E869">
        <v>2000</v>
      </c>
      <c r="F869" t="s">
        <v>46</v>
      </c>
      <c r="G869" t="s">
        <v>235</v>
      </c>
      <c r="H869" t="s">
        <v>414</v>
      </c>
      <c r="I869" t="s">
        <v>415</v>
      </c>
      <c r="J869" t="s">
        <v>416</v>
      </c>
      <c r="L869" s="36" t="str">
        <f t="shared" si="13"/>
        <v>Sint-Ludgardisschool, Maarschalk Gérardstraat 18, 2000 ANTWERPEN</v>
      </c>
      <c r="M869" t="s">
        <v>378</v>
      </c>
    </row>
    <row r="870" spans="1:13" x14ac:dyDescent="0.3">
      <c r="A870">
        <v>127514</v>
      </c>
      <c r="B870" t="s">
        <v>2504</v>
      </c>
      <c r="C870" t="s">
        <v>2344</v>
      </c>
      <c r="D870" t="s">
        <v>258</v>
      </c>
      <c r="E870">
        <v>2300</v>
      </c>
      <c r="F870" t="s">
        <v>64</v>
      </c>
      <c r="G870" t="s">
        <v>2345</v>
      </c>
      <c r="H870" t="s">
        <v>414</v>
      </c>
      <c r="I870" t="s">
        <v>415</v>
      </c>
      <c r="J870" t="s">
        <v>416</v>
      </c>
      <c r="L870" s="36" t="str">
        <f t="shared" si="13"/>
        <v>Sint-Jozefcollege Turnhout, Koningin Astridlaan 33, 2300 TURNHOUT</v>
      </c>
      <c r="M870" t="s">
        <v>378</v>
      </c>
    </row>
    <row r="871" spans="1:13" x14ac:dyDescent="0.3">
      <c r="A871">
        <v>127522</v>
      </c>
      <c r="B871" t="s">
        <v>2504</v>
      </c>
      <c r="C871" t="s">
        <v>2346</v>
      </c>
      <c r="D871" t="s">
        <v>258</v>
      </c>
      <c r="E871">
        <v>2300</v>
      </c>
      <c r="F871" t="s">
        <v>64</v>
      </c>
      <c r="G871" t="s">
        <v>2345</v>
      </c>
      <c r="H871" t="s">
        <v>414</v>
      </c>
      <c r="I871" t="s">
        <v>415</v>
      </c>
      <c r="J871" t="s">
        <v>416</v>
      </c>
      <c r="L871" s="36" t="str">
        <f t="shared" si="13"/>
        <v>Sint-Jozefcollege Turnhout 1, Koningin Astridlaan 33, 2300 TURNHOUT</v>
      </c>
      <c r="M871" t="s">
        <v>378</v>
      </c>
    </row>
    <row r="872" spans="1:13" x14ac:dyDescent="0.3">
      <c r="A872">
        <v>127531</v>
      </c>
      <c r="B872" t="s">
        <v>2504</v>
      </c>
      <c r="C872" t="s">
        <v>2347</v>
      </c>
      <c r="D872" t="s">
        <v>2348</v>
      </c>
      <c r="E872">
        <v>9000</v>
      </c>
      <c r="F872" t="s">
        <v>164</v>
      </c>
      <c r="G872" t="s">
        <v>2349</v>
      </c>
      <c r="H872" t="s">
        <v>465</v>
      </c>
      <c r="I872" t="s">
        <v>466</v>
      </c>
      <c r="J872" t="s">
        <v>467</v>
      </c>
      <c r="L872" s="36" t="str">
        <f t="shared" si="13"/>
        <v>Sint-Paulusinstituut 1, Patijntjestraat 45, 9000 GENT</v>
      </c>
      <c r="M872" t="s">
        <v>378</v>
      </c>
    </row>
    <row r="873" spans="1:13" x14ac:dyDescent="0.3">
      <c r="A873">
        <v>127548</v>
      </c>
      <c r="B873" t="s">
        <v>2504</v>
      </c>
      <c r="C873" t="s">
        <v>2350</v>
      </c>
      <c r="D873" t="s">
        <v>2348</v>
      </c>
      <c r="E873">
        <v>9000</v>
      </c>
      <c r="F873" t="s">
        <v>164</v>
      </c>
      <c r="G873" t="s">
        <v>2349</v>
      </c>
      <c r="H873" t="s">
        <v>465</v>
      </c>
      <c r="I873" t="s">
        <v>466</v>
      </c>
      <c r="J873" t="s">
        <v>467</v>
      </c>
      <c r="L873" s="36" t="str">
        <f t="shared" si="13"/>
        <v>Sint-Paulusinstituut 2, Patijntjestraat 45, 9000 GENT</v>
      </c>
      <c r="M873" t="s">
        <v>378</v>
      </c>
    </row>
    <row r="874" spans="1:13" x14ac:dyDescent="0.3">
      <c r="A874">
        <v>127563</v>
      </c>
      <c r="B874" t="s">
        <v>2504</v>
      </c>
      <c r="C874" t="s">
        <v>2351</v>
      </c>
      <c r="D874" t="s">
        <v>2352</v>
      </c>
      <c r="E874">
        <v>3530</v>
      </c>
      <c r="F874" t="s">
        <v>102</v>
      </c>
      <c r="G874" t="s">
        <v>2353</v>
      </c>
      <c r="H874" t="s">
        <v>414</v>
      </c>
      <c r="I874" t="s">
        <v>415</v>
      </c>
      <c r="J874" t="s">
        <v>416</v>
      </c>
      <c r="L874" s="36" t="str">
        <f t="shared" si="13"/>
        <v>Inspirocollege, Herebaan-West 41, 3530 HOUTHALEN-HELCHTEREN</v>
      </c>
      <c r="M874" t="s">
        <v>378</v>
      </c>
    </row>
    <row r="875" spans="1:13" x14ac:dyDescent="0.3">
      <c r="A875">
        <v>127571</v>
      </c>
      <c r="B875" t="s">
        <v>2504</v>
      </c>
      <c r="C875" t="s">
        <v>2351</v>
      </c>
      <c r="D875" t="s">
        <v>2352</v>
      </c>
      <c r="E875">
        <v>3530</v>
      </c>
      <c r="F875" t="s">
        <v>102</v>
      </c>
      <c r="G875" t="s">
        <v>2353</v>
      </c>
      <c r="H875" t="s">
        <v>414</v>
      </c>
      <c r="I875" t="s">
        <v>415</v>
      </c>
      <c r="J875" t="s">
        <v>416</v>
      </c>
      <c r="L875" s="36" t="str">
        <f t="shared" si="13"/>
        <v>Inspirocollege, Herebaan-West 41, 3530 HOUTHALEN-HELCHTEREN</v>
      </c>
      <c r="M875" t="s">
        <v>378</v>
      </c>
    </row>
    <row r="876" spans="1:13" x14ac:dyDescent="0.3">
      <c r="A876">
        <v>127597</v>
      </c>
      <c r="B876" t="s">
        <v>2504</v>
      </c>
      <c r="C876" t="s">
        <v>2354</v>
      </c>
      <c r="D876" t="s">
        <v>611</v>
      </c>
      <c r="E876">
        <v>2390</v>
      </c>
      <c r="F876" t="s">
        <v>250</v>
      </c>
      <c r="G876" t="s">
        <v>612</v>
      </c>
      <c r="H876" t="s">
        <v>414</v>
      </c>
      <c r="I876" t="s">
        <v>415</v>
      </c>
      <c r="J876" t="s">
        <v>416</v>
      </c>
      <c r="L876" s="36" t="str">
        <f t="shared" si="13"/>
        <v>Maris Stella Instituut 1, Antwerpsesteenweg 67, 2390 MALLE</v>
      </c>
      <c r="M876" t="s">
        <v>378</v>
      </c>
    </row>
    <row r="877" spans="1:13" x14ac:dyDescent="0.3">
      <c r="A877">
        <v>127605</v>
      </c>
      <c r="B877" t="s">
        <v>2504</v>
      </c>
      <c r="C877" t="s">
        <v>2355</v>
      </c>
      <c r="D877" t="s">
        <v>1057</v>
      </c>
      <c r="E877">
        <v>8790</v>
      </c>
      <c r="F877" t="s">
        <v>158</v>
      </c>
      <c r="G877" t="s">
        <v>1058</v>
      </c>
      <c r="H877" t="s">
        <v>866</v>
      </c>
      <c r="I877" t="s">
        <v>2520</v>
      </c>
      <c r="J877" t="s">
        <v>867</v>
      </c>
      <c r="L877" s="36" t="str">
        <f t="shared" si="13"/>
        <v>Sint-Paulusschool campus College 2, Stationsstraat 85, 8790 WAREGEM</v>
      </c>
      <c r="M877" t="s">
        <v>378</v>
      </c>
    </row>
    <row r="878" spans="1:13" x14ac:dyDescent="0.3">
      <c r="A878">
        <v>127613</v>
      </c>
      <c r="B878" t="s">
        <v>2504</v>
      </c>
      <c r="C878" t="s">
        <v>2356</v>
      </c>
      <c r="D878" t="s">
        <v>1982</v>
      </c>
      <c r="E878">
        <v>3500</v>
      </c>
      <c r="F878" t="s">
        <v>100</v>
      </c>
      <c r="G878" t="s">
        <v>1983</v>
      </c>
      <c r="H878" t="s">
        <v>414</v>
      </c>
      <c r="I878" t="s">
        <v>415</v>
      </c>
      <c r="J878" t="s">
        <v>416</v>
      </c>
      <c r="L878" s="36" t="str">
        <f t="shared" si="13"/>
        <v>Virga-Jessecollege - eerste graad 1, Guffenslaan 27, 3500 HASSELT</v>
      </c>
      <c r="M878" t="s">
        <v>378</v>
      </c>
    </row>
    <row r="879" spans="1:13" x14ac:dyDescent="0.3">
      <c r="A879">
        <v>127621</v>
      </c>
      <c r="B879" t="s">
        <v>2504</v>
      </c>
      <c r="C879" t="s">
        <v>2357</v>
      </c>
      <c r="D879" t="s">
        <v>1982</v>
      </c>
      <c r="E879">
        <v>3500</v>
      </c>
      <c r="F879" t="s">
        <v>100</v>
      </c>
      <c r="G879" t="s">
        <v>1983</v>
      </c>
      <c r="H879" t="s">
        <v>414</v>
      </c>
      <c r="I879" t="s">
        <v>415</v>
      </c>
      <c r="J879" t="s">
        <v>416</v>
      </c>
      <c r="L879" s="36" t="str">
        <f t="shared" si="13"/>
        <v>Virga-Jessecollege - eerste graad 2, Guffenslaan 27, 3500 HASSELT</v>
      </c>
      <c r="M879" t="s">
        <v>378</v>
      </c>
    </row>
    <row r="880" spans="1:13" x14ac:dyDescent="0.3">
      <c r="A880">
        <v>127639</v>
      </c>
      <c r="B880" t="s">
        <v>2504</v>
      </c>
      <c r="C880" t="s">
        <v>2358</v>
      </c>
      <c r="D880" t="s">
        <v>1300</v>
      </c>
      <c r="E880">
        <v>3500</v>
      </c>
      <c r="F880" t="s">
        <v>100</v>
      </c>
      <c r="G880" t="s">
        <v>1301</v>
      </c>
      <c r="H880" t="s">
        <v>414</v>
      </c>
      <c r="I880" t="s">
        <v>415</v>
      </c>
      <c r="J880" t="s">
        <v>416</v>
      </c>
      <c r="L880" s="36" t="str">
        <f t="shared" si="13"/>
        <v>Middenschool Kindsheid Jesu, Kempische steenweg 400, 3500 HASSELT</v>
      </c>
      <c r="M880" t="s">
        <v>378</v>
      </c>
    </row>
    <row r="881" spans="1:13" x14ac:dyDescent="0.3">
      <c r="A881">
        <v>127647</v>
      </c>
      <c r="B881" t="s">
        <v>2504</v>
      </c>
      <c r="C881" t="s">
        <v>2359</v>
      </c>
      <c r="D881" t="s">
        <v>1934</v>
      </c>
      <c r="E881">
        <v>3680</v>
      </c>
      <c r="F881" t="s">
        <v>112</v>
      </c>
      <c r="G881" t="s">
        <v>1935</v>
      </c>
      <c r="H881" t="s">
        <v>414</v>
      </c>
      <c r="I881" t="s">
        <v>415</v>
      </c>
      <c r="J881" t="s">
        <v>416</v>
      </c>
      <c r="L881" s="36" t="str">
        <f t="shared" si="13"/>
        <v>Mosa-RT E.G.S.2, Pelserstraat 33, 3680 MAASEIK</v>
      </c>
      <c r="M881" t="s">
        <v>378</v>
      </c>
    </row>
    <row r="882" spans="1:13" x14ac:dyDescent="0.3">
      <c r="A882">
        <v>127654</v>
      </c>
      <c r="B882" t="s">
        <v>2504</v>
      </c>
      <c r="C882" t="s">
        <v>2360</v>
      </c>
      <c r="D882" t="s">
        <v>2533</v>
      </c>
      <c r="E882">
        <v>3680</v>
      </c>
      <c r="F882" t="s">
        <v>112</v>
      </c>
      <c r="G882" t="s">
        <v>1312</v>
      </c>
      <c r="H882" t="s">
        <v>414</v>
      </c>
      <c r="I882" t="s">
        <v>415</v>
      </c>
      <c r="J882" t="s">
        <v>416</v>
      </c>
      <c r="L882" s="36" t="str">
        <f t="shared" si="13"/>
        <v>Mosa-RT Coll.H.Kr.St-Ursula B, Weertersteenweg 135 bus A, 3680 MAASEIK</v>
      </c>
      <c r="M882" t="s">
        <v>378</v>
      </c>
    </row>
    <row r="883" spans="1:13" x14ac:dyDescent="0.3">
      <c r="A883">
        <v>127662</v>
      </c>
      <c r="B883" t="s">
        <v>2504</v>
      </c>
      <c r="C883" t="s">
        <v>2361</v>
      </c>
      <c r="D883" t="s">
        <v>1335</v>
      </c>
      <c r="E883">
        <v>3680</v>
      </c>
      <c r="F883" t="s">
        <v>112</v>
      </c>
      <c r="G883" t="s">
        <v>1312</v>
      </c>
      <c r="H883" t="s">
        <v>414</v>
      </c>
      <c r="I883" t="s">
        <v>415</v>
      </c>
      <c r="J883" t="s">
        <v>416</v>
      </c>
      <c r="L883" s="36" t="str">
        <f t="shared" si="13"/>
        <v>Mosa-RT T.I. St-Jansberg B, Sint-Jansberg 39, 3680 MAASEIK</v>
      </c>
      <c r="M883" t="s">
        <v>378</v>
      </c>
    </row>
    <row r="884" spans="1:13" x14ac:dyDescent="0.3">
      <c r="A884">
        <v>127671</v>
      </c>
      <c r="B884" t="s">
        <v>2504</v>
      </c>
      <c r="C884" t="s">
        <v>2362</v>
      </c>
      <c r="D884" t="s">
        <v>286</v>
      </c>
      <c r="E884">
        <v>3640</v>
      </c>
      <c r="F884" t="s">
        <v>308</v>
      </c>
      <c r="G884" t="s">
        <v>1985</v>
      </c>
      <c r="H884" t="s">
        <v>414</v>
      </c>
      <c r="I884" t="s">
        <v>415</v>
      </c>
      <c r="J884" t="s">
        <v>416</v>
      </c>
      <c r="L884" s="36" t="str">
        <f t="shared" si="13"/>
        <v>Mosa-RT E.G.S.4, Kloosterstraat 14, 3640 KINROOI</v>
      </c>
      <c r="M884" t="s">
        <v>378</v>
      </c>
    </row>
    <row r="885" spans="1:13" x14ac:dyDescent="0.3">
      <c r="A885">
        <v>127688</v>
      </c>
      <c r="B885" t="s">
        <v>2504</v>
      </c>
      <c r="C885" t="s">
        <v>2363</v>
      </c>
      <c r="D885" t="s">
        <v>2364</v>
      </c>
      <c r="E885">
        <v>9000</v>
      </c>
      <c r="F885" t="s">
        <v>164</v>
      </c>
      <c r="G885" t="s">
        <v>2365</v>
      </c>
      <c r="H885" t="s">
        <v>465</v>
      </c>
      <c r="I885" t="s">
        <v>466</v>
      </c>
      <c r="J885" t="s">
        <v>467</v>
      </c>
      <c r="L885" s="36" t="str">
        <f t="shared" si="13"/>
        <v>Sint-Lievenscollege 1, Zilverenberg 1, 9000 GENT</v>
      </c>
      <c r="M885" t="s">
        <v>378</v>
      </c>
    </row>
    <row r="886" spans="1:13" x14ac:dyDescent="0.3">
      <c r="A886">
        <v>127696</v>
      </c>
      <c r="B886" t="s">
        <v>2504</v>
      </c>
      <c r="C886" t="s">
        <v>1944</v>
      </c>
      <c r="D886" t="s">
        <v>2364</v>
      </c>
      <c r="E886">
        <v>9000</v>
      </c>
      <c r="F886" t="s">
        <v>164</v>
      </c>
      <c r="G886" t="s">
        <v>2365</v>
      </c>
      <c r="H886" t="s">
        <v>465</v>
      </c>
      <c r="I886" t="s">
        <v>466</v>
      </c>
      <c r="J886" t="s">
        <v>467</v>
      </c>
      <c r="L886" s="36" t="str">
        <f t="shared" si="13"/>
        <v>Sint-Lievenscollege, Zilverenberg 1, 9000 GENT</v>
      </c>
      <c r="M886" t="s">
        <v>378</v>
      </c>
    </row>
    <row r="887" spans="1:13" x14ac:dyDescent="0.3">
      <c r="A887">
        <v>127704</v>
      </c>
      <c r="B887" t="s">
        <v>2504</v>
      </c>
      <c r="C887" t="s">
        <v>2366</v>
      </c>
      <c r="D887" t="s">
        <v>2367</v>
      </c>
      <c r="E887">
        <v>9041</v>
      </c>
      <c r="F887" t="s">
        <v>165</v>
      </c>
      <c r="G887" t="s">
        <v>2368</v>
      </c>
      <c r="H887" t="s">
        <v>465</v>
      </c>
      <c r="I887" t="s">
        <v>466</v>
      </c>
      <c r="J887" t="s">
        <v>467</v>
      </c>
      <c r="L887" s="36" t="str">
        <f t="shared" si="13"/>
        <v>EDUGO campus De Toren, Sint-Jozefstraat 10, 9041 OOSTAKKER</v>
      </c>
      <c r="M887" t="s">
        <v>378</v>
      </c>
    </row>
    <row r="888" spans="1:13" x14ac:dyDescent="0.3">
      <c r="A888">
        <v>127712</v>
      </c>
      <c r="B888" t="s">
        <v>2504</v>
      </c>
      <c r="C888" t="s">
        <v>2369</v>
      </c>
      <c r="D888" t="s">
        <v>2569</v>
      </c>
      <c r="E888">
        <v>9041</v>
      </c>
      <c r="F888" t="s">
        <v>165</v>
      </c>
      <c r="G888" t="s">
        <v>2370</v>
      </c>
      <c r="H888" t="s">
        <v>465</v>
      </c>
      <c r="I888" t="s">
        <v>466</v>
      </c>
      <c r="J888" t="s">
        <v>467</v>
      </c>
      <c r="L888" s="36" t="str">
        <f t="shared" si="13"/>
        <v>EDUGO campus De Brug 1, Simone Duboisstraat 15, 9041 OOSTAKKER</v>
      </c>
      <c r="M888" t="s">
        <v>378</v>
      </c>
    </row>
    <row r="889" spans="1:13" x14ac:dyDescent="0.3">
      <c r="A889">
        <v>127721</v>
      </c>
      <c r="B889" t="s">
        <v>2504</v>
      </c>
      <c r="C889" t="s">
        <v>2371</v>
      </c>
      <c r="D889" t="s">
        <v>2569</v>
      </c>
      <c r="E889">
        <v>9041</v>
      </c>
      <c r="F889" t="s">
        <v>165</v>
      </c>
      <c r="G889" t="s">
        <v>2370</v>
      </c>
      <c r="H889" t="s">
        <v>465</v>
      </c>
      <c r="I889" t="s">
        <v>466</v>
      </c>
      <c r="J889" t="s">
        <v>467</v>
      </c>
      <c r="L889" s="36" t="str">
        <f t="shared" si="13"/>
        <v>EDUGO campus De Brug 2, Simone Duboisstraat 15, 9041 OOSTAKKER</v>
      </c>
      <c r="M889" t="s">
        <v>378</v>
      </c>
    </row>
    <row r="890" spans="1:13" x14ac:dyDescent="0.3">
      <c r="A890">
        <v>127738</v>
      </c>
      <c r="B890" t="s">
        <v>2504</v>
      </c>
      <c r="C890" t="s">
        <v>2372</v>
      </c>
      <c r="D890" t="s">
        <v>2373</v>
      </c>
      <c r="E890">
        <v>8800</v>
      </c>
      <c r="F890" t="s">
        <v>159</v>
      </c>
      <c r="G890" t="s">
        <v>2374</v>
      </c>
      <c r="H890" t="s">
        <v>866</v>
      </c>
      <c r="I890" t="s">
        <v>2520</v>
      </c>
      <c r="J890" t="s">
        <v>867</v>
      </c>
      <c r="L890" s="36" t="str">
        <f t="shared" si="13"/>
        <v>O.L.V. van Vreugde, Mandellaan 170, 8800 ROESELARE</v>
      </c>
      <c r="M890" t="s">
        <v>378</v>
      </c>
    </row>
    <row r="891" spans="1:13" x14ac:dyDescent="0.3">
      <c r="A891">
        <v>127746</v>
      </c>
      <c r="B891" t="s">
        <v>2504</v>
      </c>
      <c r="C891" t="s">
        <v>2375</v>
      </c>
      <c r="D891" t="s">
        <v>2373</v>
      </c>
      <c r="E891">
        <v>8800</v>
      </c>
      <c r="F891" t="s">
        <v>159</v>
      </c>
      <c r="G891" t="s">
        <v>2374</v>
      </c>
      <c r="H891" t="s">
        <v>866</v>
      </c>
      <c r="I891" t="s">
        <v>2520</v>
      </c>
      <c r="J891" t="s">
        <v>867</v>
      </c>
      <c r="L891" s="36" t="str">
        <f t="shared" si="13"/>
        <v>O.L.V. van Vreugde eerste graad, Mandellaan 170, 8800 ROESELARE</v>
      </c>
      <c r="M891" t="s">
        <v>378</v>
      </c>
    </row>
    <row r="892" spans="1:13" x14ac:dyDescent="0.3">
      <c r="A892">
        <v>127753</v>
      </c>
      <c r="B892" t="s">
        <v>2504</v>
      </c>
      <c r="C892" t="s">
        <v>2376</v>
      </c>
      <c r="D892" t="s">
        <v>2377</v>
      </c>
      <c r="E892">
        <v>8800</v>
      </c>
      <c r="F892" t="s">
        <v>159</v>
      </c>
      <c r="G892" t="s">
        <v>2378</v>
      </c>
      <c r="H892" t="s">
        <v>866</v>
      </c>
      <c r="I892" t="s">
        <v>2520</v>
      </c>
      <c r="J892" t="s">
        <v>867</v>
      </c>
      <c r="L892" s="36" t="str">
        <f t="shared" si="13"/>
        <v>VMS, Arme-Klarenstraat 40, 8800 ROESELARE</v>
      </c>
      <c r="M892" t="s">
        <v>378</v>
      </c>
    </row>
    <row r="893" spans="1:13" x14ac:dyDescent="0.3">
      <c r="A893">
        <v>127761</v>
      </c>
      <c r="B893" t="s">
        <v>2504</v>
      </c>
      <c r="C893" t="s">
        <v>2379</v>
      </c>
      <c r="D893" t="s">
        <v>2377</v>
      </c>
      <c r="E893">
        <v>8800</v>
      </c>
      <c r="F893" t="s">
        <v>159</v>
      </c>
      <c r="G893" t="s">
        <v>2378</v>
      </c>
      <c r="H893" t="s">
        <v>866</v>
      </c>
      <c r="I893" t="s">
        <v>2520</v>
      </c>
      <c r="J893" t="s">
        <v>867</v>
      </c>
      <c r="L893" s="36" t="str">
        <f t="shared" si="13"/>
        <v>VMS eerste graad, Arme-Klarenstraat 40, 8800 ROESELARE</v>
      </c>
      <c r="M893" t="s">
        <v>378</v>
      </c>
    </row>
    <row r="894" spans="1:13" x14ac:dyDescent="0.3">
      <c r="A894">
        <v>127779</v>
      </c>
      <c r="B894" t="s">
        <v>2504</v>
      </c>
      <c r="C894" t="s">
        <v>2380</v>
      </c>
      <c r="D894" t="s">
        <v>1989</v>
      </c>
      <c r="E894">
        <v>8800</v>
      </c>
      <c r="F894" t="s">
        <v>159</v>
      </c>
      <c r="G894" t="s">
        <v>1990</v>
      </c>
      <c r="H894" t="s">
        <v>866</v>
      </c>
      <c r="I894" t="s">
        <v>2520</v>
      </c>
      <c r="J894" t="s">
        <v>867</v>
      </c>
      <c r="L894" s="36" t="str">
        <f t="shared" si="13"/>
        <v>V.T.I. 1, Leenstraat 32, 8800 ROESELARE</v>
      </c>
      <c r="M894" t="s">
        <v>378</v>
      </c>
    </row>
    <row r="895" spans="1:13" x14ac:dyDescent="0.3">
      <c r="A895">
        <v>127787</v>
      </c>
      <c r="B895" t="s">
        <v>2504</v>
      </c>
      <c r="C895" t="s">
        <v>2381</v>
      </c>
      <c r="D895" t="s">
        <v>1989</v>
      </c>
      <c r="E895">
        <v>8800</v>
      </c>
      <c r="F895" t="s">
        <v>159</v>
      </c>
      <c r="G895" t="s">
        <v>1990</v>
      </c>
      <c r="H895" t="s">
        <v>866</v>
      </c>
      <c r="I895" t="s">
        <v>2520</v>
      </c>
      <c r="J895" t="s">
        <v>867</v>
      </c>
      <c r="L895" s="36" t="str">
        <f t="shared" si="13"/>
        <v>V.T.I. eerste graad, Leenstraat 32, 8800 ROESELARE</v>
      </c>
      <c r="M895" t="s">
        <v>378</v>
      </c>
    </row>
    <row r="896" spans="1:13" x14ac:dyDescent="0.3">
      <c r="A896">
        <v>127795</v>
      </c>
      <c r="B896" t="s">
        <v>2504</v>
      </c>
      <c r="C896" t="s">
        <v>2382</v>
      </c>
      <c r="D896" t="s">
        <v>2383</v>
      </c>
      <c r="E896">
        <v>8850</v>
      </c>
      <c r="F896" t="s">
        <v>334</v>
      </c>
      <c r="G896" t="s">
        <v>2384</v>
      </c>
      <c r="H896" t="s">
        <v>866</v>
      </c>
      <c r="I896" t="s">
        <v>2520</v>
      </c>
      <c r="J896" t="s">
        <v>867</v>
      </c>
      <c r="L896" s="36" t="str">
        <f t="shared" si="13"/>
        <v>H. Kindsheid, Wezestraat 2, 8850 ARDOOIE</v>
      </c>
      <c r="M896" t="s">
        <v>378</v>
      </c>
    </row>
    <row r="897" spans="1:13" x14ac:dyDescent="0.3">
      <c r="A897">
        <v>127803</v>
      </c>
      <c r="B897" t="s">
        <v>2504</v>
      </c>
      <c r="C897" t="s">
        <v>2385</v>
      </c>
      <c r="D897" t="s">
        <v>2383</v>
      </c>
      <c r="E897">
        <v>8850</v>
      </c>
      <c r="F897" t="s">
        <v>334</v>
      </c>
      <c r="G897" t="s">
        <v>2384</v>
      </c>
      <c r="H897" t="s">
        <v>866</v>
      </c>
      <c r="I897" t="s">
        <v>2520</v>
      </c>
      <c r="J897" t="s">
        <v>867</v>
      </c>
      <c r="L897" s="36" t="str">
        <f t="shared" si="13"/>
        <v>H. Kindsheid eerste graad, Wezestraat 2, 8850 ARDOOIE</v>
      </c>
      <c r="M897" t="s">
        <v>378</v>
      </c>
    </row>
    <row r="898" spans="1:13" x14ac:dyDescent="0.3">
      <c r="A898">
        <v>127811</v>
      </c>
      <c r="B898" t="s">
        <v>2504</v>
      </c>
      <c r="C898" t="s">
        <v>2386</v>
      </c>
      <c r="D898" t="s">
        <v>2387</v>
      </c>
      <c r="E898">
        <v>3000</v>
      </c>
      <c r="F898" t="s">
        <v>88</v>
      </c>
      <c r="G898" t="s">
        <v>2388</v>
      </c>
      <c r="H898" t="s">
        <v>659</v>
      </c>
      <c r="I898" t="s">
        <v>660</v>
      </c>
      <c r="J898" t="s">
        <v>661</v>
      </c>
      <c r="L898" s="36" t="str">
        <f t="shared" si="13"/>
        <v>Sancta Maria Leuven, Charles Deberiotstraat 14, 3000 LEUVEN</v>
      </c>
      <c r="M898" t="s">
        <v>378</v>
      </c>
    </row>
    <row r="899" spans="1:13" x14ac:dyDescent="0.3">
      <c r="A899">
        <v>127829</v>
      </c>
      <c r="B899" t="s">
        <v>2504</v>
      </c>
      <c r="C899" t="s">
        <v>2389</v>
      </c>
      <c r="D899" t="s">
        <v>2387</v>
      </c>
      <c r="E899">
        <v>3000</v>
      </c>
      <c r="F899" t="s">
        <v>88</v>
      </c>
      <c r="G899" t="s">
        <v>2388</v>
      </c>
      <c r="H899" t="s">
        <v>659</v>
      </c>
      <c r="I899" t="s">
        <v>660</v>
      </c>
      <c r="J899" t="s">
        <v>661</v>
      </c>
      <c r="L899" s="36" t="str">
        <f t="shared" ref="L899:L961" si="14">IF(A899="","",C899&amp;", "&amp;D899&amp;", "&amp;E899&amp;" "&amp;F899)</f>
        <v>Sancta Maria Instituut, Charles Deberiotstraat 14, 3000 LEUVEN</v>
      </c>
      <c r="M899" t="s">
        <v>378</v>
      </c>
    </row>
    <row r="900" spans="1:13" x14ac:dyDescent="0.3">
      <c r="A900">
        <v>127837</v>
      </c>
      <c r="B900" t="s">
        <v>2504</v>
      </c>
      <c r="C900" t="s">
        <v>2390</v>
      </c>
      <c r="D900" t="s">
        <v>2391</v>
      </c>
      <c r="E900">
        <v>3900</v>
      </c>
      <c r="F900" t="s">
        <v>103</v>
      </c>
      <c r="G900" t="s">
        <v>2392</v>
      </c>
      <c r="H900" t="s">
        <v>414</v>
      </c>
      <c r="I900" t="s">
        <v>415</v>
      </c>
      <c r="J900" t="s">
        <v>416</v>
      </c>
      <c r="L900" s="36" t="str">
        <f t="shared" si="14"/>
        <v>WICO - 127837, Ursulinenstraat 17, 3900 PELT</v>
      </c>
      <c r="M900" t="s">
        <v>378</v>
      </c>
    </row>
    <row r="901" spans="1:13" x14ac:dyDescent="0.3">
      <c r="A901">
        <v>127845</v>
      </c>
      <c r="B901" t="s">
        <v>2504</v>
      </c>
      <c r="C901" t="s">
        <v>2393</v>
      </c>
      <c r="D901" t="s">
        <v>2394</v>
      </c>
      <c r="E901">
        <v>3900</v>
      </c>
      <c r="F901" t="s">
        <v>103</v>
      </c>
      <c r="G901" t="s">
        <v>2392</v>
      </c>
      <c r="H901" t="s">
        <v>414</v>
      </c>
      <c r="I901" t="s">
        <v>415</v>
      </c>
      <c r="J901" t="s">
        <v>416</v>
      </c>
      <c r="L901" s="36" t="str">
        <f t="shared" si="14"/>
        <v>WICO - 127845, Ursulinenstraat 13, 3900 PELT</v>
      </c>
      <c r="M901" t="s">
        <v>378</v>
      </c>
    </row>
    <row r="902" spans="1:13" x14ac:dyDescent="0.3">
      <c r="A902">
        <v>127852</v>
      </c>
      <c r="B902" t="s">
        <v>2504</v>
      </c>
      <c r="C902" t="s">
        <v>2395</v>
      </c>
      <c r="D902" t="s">
        <v>481</v>
      </c>
      <c r="E902">
        <v>2930</v>
      </c>
      <c r="F902" t="s">
        <v>54</v>
      </c>
      <c r="G902" t="s">
        <v>482</v>
      </c>
      <c r="H902" t="s">
        <v>414</v>
      </c>
      <c r="I902" t="s">
        <v>415</v>
      </c>
      <c r="J902" t="s">
        <v>416</v>
      </c>
      <c r="L902" s="36" t="str">
        <f t="shared" si="14"/>
        <v>Sint-Michielscollege Brasschaat 1, Kapelsesteenweg 72, 2930 BRASSCHAAT</v>
      </c>
      <c r="M902" t="s">
        <v>378</v>
      </c>
    </row>
    <row r="903" spans="1:13" x14ac:dyDescent="0.3">
      <c r="A903">
        <v>127861</v>
      </c>
      <c r="B903" t="s">
        <v>2504</v>
      </c>
      <c r="C903" t="s">
        <v>2396</v>
      </c>
      <c r="D903" t="s">
        <v>2267</v>
      </c>
      <c r="E903">
        <v>2570</v>
      </c>
      <c r="F903" t="s">
        <v>75</v>
      </c>
      <c r="G903" t="s">
        <v>2268</v>
      </c>
      <c r="H903" t="s">
        <v>414</v>
      </c>
      <c r="I903" t="s">
        <v>415</v>
      </c>
      <c r="J903" t="s">
        <v>416</v>
      </c>
      <c r="L903" s="36" t="str">
        <f t="shared" si="14"/>
        <v>Sint-Norbertusinstituut 3, Stationsstraat 6, 2570 DUFFEL</v>
      </c>
      <c r="M903" t="s">
        <v>378</v>
      </c>
    </row>
    <row r="904" spans="1:13" x14ac:dyDescent="0.3">
      <c r="A904">
        <v>127878</v>
      </c>
      <c r="B904" t="s">
        <v>2504</v>
      </c>
      <c r="C904" t="s">
        <v>2397</v>
      </c>
      <c r="D904" t="s">
        <v>2398</v>
      </c>
      <c r="E904">
        <v>1020</v>
      </c>
      <c r="F904" t="s">
        <v>17</v>
      </c>
      <c r="G904" t="s">
        <v>701</v>
      </c>
      <c r="H904" t="s">
        <v>465</v>
      </c>
      <c r="I904" t="s">
        <v>466</v>
      </c>
      <c r="J904" t="s">
        <v>467</v>
      </c>
      <c r="L904" s="36" t="str">
        <f t="shared" si="14"/>
        <v>Maria Assumptalyceum, Stalkruidlaan 9, 1020 LAKEN</v>
      </c>
      <c r="M904" t="s">
        <v>378</v>
      </c>
    </row>
    <row r="905" spans="1:13" x14ac:dyDescent="0.3">
      <c r="A905">
        <v>127886</v>
      </c>
      <c r="B905" t="s">
        <v>2504</v>
      </c>
      <c r="C905" t="s">
        <v>2399</v>
      </c>
      <c r="D905" t="s">
        <v>1961</v>
      </c>
      <c r="E905">
        <v>3300</v>
      </c>
      <c r="F905" t="s">
        <v>98</v>
      </c>
      <c r="G905" t="s">
        <v>1962</v>
      </c>
      <c r="H905" t="s">
        <v>659</v>
      </c>
      <c r="I905" t="s">
        <v>660</v>
      </c>
      <c r="J905" t="s">
        <v>661</v>
      </c>
      <c r="L905" s="36" t="str">
        <f t="shared" si="14"/>
        <v>VIA-2, Waaibergstraat 45, 3300 TIENEN</v>
      </c>
      <c r="M905" t="s">
        <v>378</v>
      </c>
    </row>
    <row r="906" spans="1:13" x14ac:dyDescent="0.3">
      <c r="A906">
        <v>127894</v>
      </c>
      <c r="B906" t="s">
        <v>2504</v>
      </c>
      <c r="C906" t="s">
        <v>2400</v>
      </c>
      <c r="D906" t="s">
        <v>171</v>
      </c>
      <c r="E906">
        <v>9040</v>
      </c>
      <c r="F906" t="s">
        <v>172</v>
      </c>
      <c r="G906" t="s">
        <v>2401</v>
      </c>
      <c r="H906" t="s">
        <v>465</v>
      </c>
      <c r="I906" t="s">
        <v>466</v>
      </c>
      <c r="J906" t="s">
        <v>467</v>
      </c>
      <c r="L906" s="36" t="str">
        <f t="shared" si="14"/>
        <v>Tectura Groenkouter, Sint-Baafskouterstraat 129, 9040 SINT-AMANDSBERG</v>
      </c>
      <c r="M906" t="s">
        <v>378</v>
      </c>
    </row>
    <row r="907" spans="1:13" x14ac:dyDescent="0.3">
      <c r="A907">
        <v>127902</v>
      </c>
      <c r="B907" t="s">
        <v>2504</v>
      </c>
      <c r="C907" t="s">
        <v>2570</v>
      </c>
      <c r="D907" t="s">
        <v>2571</v>
      </c>
      <c r="E907">
        <v>9040</v>
      </c>
      <c r="F907" t="s">
        <v>172</v>
      </c>
      <c r="G907" t="s">
        <v>2572</v>
      </c>
      <c r="H907" t="s">
        <v>465</v>
      </c>
      <c r="I907" t="s">
        <v>466</v>
      </c>
      <c r="J907" t="s">
        <v>467</v>
      </c>
      <c r="L907" s="36" t="str">
        <f t="shared" si="14"/>
        <v>DuO²-Gent, Wittemolenstraat 9, 9040 SINT-AMANDSBERG</v>
      </c>
      <c r="M907" t="s">
        <v>378</v>
      </c>
    </row>
    <row r="908" spans="1:13" x14ac:dyDescent="0.3">
      <c r="A908">
        <v>127911</v>
      </c>
      <c r="B908" t="s">
        <v>2504</v>
      </c>
      <c r="C908" t="s">
        <v>2402</v>
      </c>
      <c r="D908" t="s">
        <v>1230</v>
      </c>
      <c r="E908">
        <v>9100</v>
      </c>
      <c r="F908" t="s">
        <v>81</v>
      </c>
      <c r="G908" t="s">
        <v>1231</v>
      </c>
      <c r="H908" t="s">
        <v>465</v>
      </c>
      <c r="I908" t="s">
        <v>466</v>
      </c>
      <c r="J908" t="s">
        <v>467</v>
      </c>
      <c r="L908" s="36" t="str">
        <f t="shared" si="14"/>
        <v>Berkenboom Humaniora eerste graad, Kleine Peperstraat 16, 9100 SINT-NIKLAAS</v>
      </c>
      <c r="M908" t="s">
        <v>378</v>
      </c>
    </row>
    <row r="909" spans="1:13" x14ac:dyDescent="0.3">
      <c r="A909">
        <v>127928</v>
      </c>
      <c r="B909" t="s">
        <v>2504</v>
      </c>
      <c r="C909" t="s">
        <v>2403</v>
      </c>
      <c r="D909" t="s">
        <v>617</v>
      </c>
      <c r="E909">
        <v>2900</v>
      </c>
      <c r="F909" t="s">
        <v>52</v>
      </c>
      <c r="G909" t="s">
        <v>618</v>
      </c>
      <c r="H909" t="s">
        <v>414</v>
      </c>
      <c r="I909" t="s">
        <v>415</v>
      </c>
      <c r="J909" t="s">
        <v>416</v>
      </c>
      <c r="L909" s="36" t="str">
        <f t="shared" si="14"/>
        <v>Sint-Michielscollege 1, Papenaardekenstraat 53, 2900 SCHOTEN</v>
      </c>
      <c r="M909" t="s">
        <v>378</v>
      </c>
    </row>
    <row r="910" spans="1:13" x14ac:dyDescent="0.3">
      <c r="A910">
        <v>127936</v>
      </c>
      <c r="B910" t="s">
        <v>2504</v>
      </c>
      <c r="C910" t="s">
        <v>748</v>
      </c>
      <c r="D910" t="s">
        <v>212</v>
      </c>
      <c r="E910">
        <v>1090</v>
      </c>
      <c r="F910" t="s">
        <v>211</v>
      </c>
      <c r="G910" t="s">
        <v>749</v>
      </c>
      <c r="H910" t="s">
        <v>465</v>
      </c>
      <c r="I910" t="s">
        <v>466</v>
      </c>
      <c r="J910" t="s">
        <v>467</v>
      </c>
      <c r="L910" s="36" t="str">
        <f t="shared" si="14"/>
        <v>Sint-Pieterscollege, Léon Theodorstraat 167, 1090 JETTE</v>
      </c>
      <c r="M910" t="s">
        <v>378</v>
      </c>
    </row>
    <row r="911" spans="1:13" x14ac:dyDescent="0.3">
      <c r="A911">
        <v>127944</v>
      </c>
      <c r="B911" t="s">
        <v>2504</v>
      </c>
      <c r="C911" t="s">
        <v>2404</v>
      </c>
      <c r="D911" t="s">
        <v>265</v>
      </c>
      <c r="E911">
        <v>2650</v>
      </c>
      <c r="F911" t="s">
        <v>72</v>
      </c>
      <c r="G911" t="s">
        <v>2405</v>
      </c>
      <c r="H911" t="s">
        <v>414</v>
      </c>
      <c r="I911" t="s">
        <v>415</v>
      </c>
      <c r="J911" t="s">
        <v>416</v>
      </c>
      <c r="L911" s="36" t="str">
        <f t="shared" si="14"/>
        <v>Onze-Lieve-Vrouw van Lourdescollege, Rombaut Keldermansstraat 33, 2650 EDEGEM</v>
      </c>
      <c r="M911" t="s">
        <v>378</v>
      </c>
    </row>
    <row r="912" spans="1:13" x14ac:dyDescent="0.3">
      <c r="A912">
        <v>127951</v>
      </c>
      <c r="B912" t="s">
        <v>2504</v>
      </c>
      <c r="C912" t="s">
        <v>2406</v>
      </c>
      <c r="D912" t="s">
        <v>265</v>
      </c>
      <c r="E912">
        <v>2650</v>
      </c>
      <c r="F912" t="s">
        <v>72</v>
      </c>
      <c r="G912" t="s">
        <v>2405</v>
      </c>
      <c r="H912" t="s">
        <v>414</v>
      </c>
      <c r="I912" t="s">
        <v>415</v>
      </c>
      <c r="J912" t="s">
        <v>416</v>
      </c>
      <c r="L912" s="36" t="str">
        <f t="shared" si="14"/>
        <v>Onze-Lieve-Vrouw van Lourdescollege MS, Rombaut Keldermansstraat 33, 2650 EDEGEM</v>
      </c>
      <c r="M912" t="s">
        <v>378</v>
      </c>
    </row>
    <row r="913" spans="1:13" x14ac:dyDescent="0.3">
      <c r="A913">
        <v>127969</v>
      </c>
      <c r="B913" t="s">
        <v>2504</v>
      </c>
      <c r="C913" t="s">
        <v>2407</v>
      </c>
      <c r="D913" t="s">
        <v>2408</v>
      </c>
      <c r="E913">
        <v>9880</v>
      </c>
      <c r="F913" t="s">
        <v>198</v>
      </c>
      <c r="G913" t="s">
        <v>2409</v>
      </c>
      <c r="H913" t="s">
        <v>465</v>
      </c>
      <c r="I913" t="s">
        <v>466</v>
      </c>
      <c r="J913" t="s">
        <v>467</v>
      </c>
      <c r="L913" s="36" t="str">
        <f t="shared" si="14"/>
        <v>Emmaüsinstituut@1, Sint-Gerolflaan 20, 9880 AALTER</v>
      </c>
      <c r="M913" t="s">
        <v>378</v>
      </c>
    </row>
    <row r="914" spans="1:13" x14ac:dyDescent="0.3">
      <c r="A914">
        <v>127977</v>
      </c>
      <c r="B914" t="s">
        <v>2504</v>
      </c>
      <c r="C914" t="s">
        <v>2410</v>
      </c>
      <c r="D914" t="s">
        <v>2408</v>
      </c>
      <c r="E914">
        <v>9880</v>
      </c>
      <c r="F914" t="s">
        <v>198</v>
      </c>
      <c r="G914" t="s">
        <v>2409</v>
      </c>
      <c r="H914" t="s">
        <v>465</v>
      </c>
      <c r="I914" t="s">
        <v>466</v>
      </c>
      <c r="J914" t="s">
        <v>467</v>
      </c>
      <c r="L914" s="36" t="str">
        <f t="shared" si="14"/>
        <v>Emmaüsinstituut@2, Sint-Gerolflaan 20, 9880 AALTER</v>
      </c>
      <c r="M914" t="s">
        <v>378</v>
      </c>
    </row>
    <row r="915" spans="1:13" x14ac:dyDescent="0.3">
      <c r="A915">
        <v>127985</v>
      </c>
      <c r="B915" t="s">
        <v>2504</v>
      </c>
      <c r="C915" t="s">
        <v>2411</v>
      </c>
      <c r="D915" t="s">
        <v>2412</v>
      </c>
      <c r="E915">
        <v>9800</v>
      </c>
      <c r="F915" t="s">
        <v>196</v>
      </c>
      <c r="G915" t="s">
        <v>2413</v>
      </c>
      <c r="H915" t="s">
        <v>465</v>
      </c>
      <c r="I915" t="s">
        <v>466</v>
      </c>
      <c r="J915" t="s">
        <v>467</v>
      </c>
      <c r="L915" s="36" t="str">
        <f t="shared" si="14"/>
        <v>GO! Erasmusatheneum Deinze, Volhardingslaan 11, 9800 DEINZE</v>
      </c>
      <c r="M915" t="s">
        <v>378</v>
      </c>
    </row>
    <row r="916" spans="1:13" x14ac:dyDescent="0.3">
      <c r="A916">
        <v>127993</v>
      </c>
      <c r="B916" t="s">
        <v>2504</v>
      </c>
      <c r="C916" t="s">
        <v>2414</v>
      </c>
      <c r="D916" t="s">
        <v>2415</v>
      </c>
      <c r="E916">
        <v>9840</v>
      </c>
      <c r="F916" t="s">
        <v>195</v>
      </c>
      <c r="G916" t="s">
        <v>2416</v>
      </c>
      <c r="H916" t="s">
        <v>465</v>
      </c>
      <c r="I916" t="s">
        <v>466</v>
      </c>
      <c r="J916" t="s">
        <v>467</v>
      </c>
      <c r="L916" s="36" t="str">
        <f t="shared" si="14"/>
        <v>GO! atheneum Erasmus De Pinte, Polderdreef 42, 9840 DE PINTE</v>
      </c>
      <c r="M916" t="s">
        <v>378</v>
      </c>
    </row>
    <row r="917" spans="1:13" x14ac:dyDescent="0.3">
      <c r="A917">
        <v>128017</v>
      </c>
      <c r="B917" t="s">
        <v>2504</v>
      </c>
      <c r="C917" t="s">
        <v>2417</v>
      </c>
      <c r="D917" t="s">
        <v>336</v>
      </c>
      <c r="E917">
        <v>8900</v>
      </c>
      <c r="F917" t="s">
        <v>161</v>
      </c>
      <c r="G917" t="s">
        <v>934</v>
      </c>
      <c r="H917" t="s">
        <v>866</v>
      </c>
      <c r="I917" t="s">
        <v>2520</v>
      </c>
      <c r="J917" t="s">
        <v>867</v>
      </c>
      <c r="L917" s="36" t="str">
        <f t="shared" si="14"/>
        <v>Lyceum Ieper eerste graad, Maloulaan 2, 8900 IEPER</v>
      </c>
      <c r="M917" t="s">
        <v>378</v>
      </c>
    </row>
    <row r="918" spans="1:13" x14ac:dyDescent="0.3">
      <c r="A918">
        <v>128025</v>
      </c>
      <c r="B918" t="s">
        <v>2504</v>
      </c>
      <c r="C918" t="s">
        <v>2418</v>
      </c>
      <c r="D918" t="s">
        <v>1141</v>
      </c>
      <c r="E918">
        <v>9000</v>
      </c>
      <c r="F918" t="s">
        <v>164</v>
      </c>
      <c r="G918" t="s">
        <v>1142</v>
      </c>
      <c r="H918" t="s">
        <v>465</v>
      </c>
      <c r="I918" t="s">
        <v>466</v>
      </c>
      <c r="J918" t="s">
        <v>467</v>
      </c>
      <c r="L918" s="36" t="str">
        <f t="shared" si="14"/>
        <v>Sint-Pietersinstituut eerstegraadsschool, Koning Albertlaan 70, 9000 GENT</v>
      </c>
      <c r="M918" t="s">
        <v>378</v>
      </c>
    </row>
    <row r="919" spans="1:13" x14ac:dyDescent="0.3">
      <c r="A919">
        <v>128108</v>
      </c>
      <c r="B919" t="s">
        <v>2504</v>
      </c>
      <c r="C919" t="s">
        <v>2573</v>
      </c>
      <c r="D919" t="s">
        <v>2574</v>
      </c>
      <c r="E919">
        <v>1930</v>
      </c>
      <c r="F919" t="s">
        <v>43</v>
      </c>
      <c r="G919" t="s">
        <v>2419</v>
      </c>
      <c r="H919" t="s">
        <v>659</v>
      </c>
      <c r="I919" t="s">
        <v>660</v>
      </c>
      <c r="J919" t="s">
        <v>661</v>
      </c>
      <c r="L919" s="36" t="str">
        <f t="shared" si="14"/>
        <v>GO! Kompaz, Parklaan 39, 1930 ZAVENTEM</v>
      </c>
      <c r="M919" t="s">
        <v>378</v>
      </c>
    </row>
    <row r="920" spans="1:13" x14ac:dyDescent="0.3">
      <c r="A920">
        <v>128447</v>
      </c>
      <c r="B920" t="s">
        <v>2504</v>
      </c>
      <c r="C920" t="s">
        <v>2420</v>
      </c>
      <c r="D920" t="s">
        <v>2182</v>
      </c>
      <c r="E920">
        <v>8500</v>
      </c>
      <c r="F920" t="s">
        <v>147</v>
      </c>
      <c r="G920" t="s">
        <v>2183</v>
      </c>
      <c r="H920" t="s">
        <v>866</v>
      </c>
      <c r="I920" t="s">
        <v>2520</v>
      </c>
      <c r="J920" t="s">
        <v>867</v>
      </c>
      <c r="L920" s="36" t="str">
        <f t="shared" si="14"/>
        <v>Guldensporencollege 7, Diksmuidekaai 6, 8500 KORTRIJK</v>
      </c>
      <c r="M920" t="s">
        <v>378</v>
      </c>
    </row>
    <row r="921" spans="1:13" x14ac:dyDescent="0.3">
      <c r="A921">
        <v>128538</v>
      </c>
      <c r="B921" t="s">
        <v>2504</v>
      </c>
      <c r="C921" t="s">
        <v>2421</v>
      </c>
      <c r="D921" t="s">
        <v>2422</v>
      </c>
      <c r="E921">
        <v>2800</v>
      </c>
      <c r="F921" t="s">
        <v>84</v>
      </c>
      <c r="G921" t="s">
        <v>2423</v>
      </c>
      <c r="H921" t="s">
        <v>414</v>
      </c>
      <c r="I921" t="s">
        <v>415</v>
      </c>
      <c r="J921" t="s">
        <v>416</v>
      </c>
      <c r="L921" s="36" t="str">
        <f t="shared" si="14"/>
        <v>PTS,Prov.Scholen vr Tuinbouw en Techniek, Antwerpsesteenweg 145, 2800 MECHELEN</v>
      </c>
      <c r="M921" t="s">
        <v>378</v>
      </c>
    </row>
    <row r="922" spans="1:13" x14ac:dyDescent="0.3">
      <c r="A922">
        <v>128546</v>
      </c>
      <c r="B922" t="s">
        <v>2504</v>
      </c>
      <c r="C922" t="s">
        <v>1272</v>
      </c>
      <c r="D922" t="s">
        <v>2422</v>
      </c>
      <c r="E922">
        <v>2800</v>
      </c>
      <c r="F922" t="s">
        <v>84</v>
      </c>
      <c r="G922" t="s">
        <v>2423</v>
      </c>
      <c r="H922" t="s">
        <v>414</v>
      </c>
      <c r="I922" t="s">
        <v>415</v>
      </c>
      <c r="J922" t="s">
        <v>416</v>
      </c>
      <c r="L922" s="36" t="str">
        <f t="shared" si="14"/>
        <v>Provinciale Middenschool, Antwerpsesteenweg 145, 2800 MECHELEN</v>
      </c>
      <c r="M922" t="s">
        <v>378</v>
      </c>
    </row>
    <row r="923" spans="1:13" x14ac:dyDescent="0.3">
      <c r="A923">
        <v>128553</v>
      </c>
      <c r="B923" t="s">
        <v>2504</v>
      </c>
      <c r="C923" t="s">
        <v>2424</v>
      </c>
      <c r="D923" t="s">
        <v>2425</v>
      </c>
      <c r="E923">
        <v>3960</v>
      </c>
      <c r="F923" t="s">
        <v>113</v>
      </c>
      <c r="G923" t="s">
        <v>2426</v>
      </c>
      <c r="H923" t="s">
        <v>414</v>
      </c>
      <c r="I923" t="s">
        <v>415</v>
      </c>
      <c r="J923" t="s">
        <v>416</v>
      </c>
      <c r="L923" s="36" t="str">
        <f t="shared" si="14"/>
        <v>TISM, Baron de Taxislaan 4, 3960 BREE</v>
      </c>
      <c r="M923" t="s">
        <v>378</v>
      </c>
    </row>
    <row r="924" spans="1:13" x14ac:dyDescent="0.3">
      <c r="A924">
        <v>128561</v>
      </c>
      <c r="B924" t="s">
        <v>2504</v>
      </c>
      <c r="C924" t="s">
        <v>2427</v>
      </c>
      <c r="D924" t="s">
        <v>2425</v>
      </c>
      <c r="E924">
        <v>3960</v>
      </c>
      <c r="F924" t="s">
        <v>113</v>
      </c>
      <c r="G924" t="s">
        <v>2426</v>
      </c>
      <c r="H924" t="s">
        <v>414</v>
      </c>
      <c r="I924" t="s">
        <v>415</v>
      </c>
      <c r="J924" t="s">
        <v>416</v>
      </c>
      <c r="L924" s="36" t="str">
        <f t="shared" si="14"/>
        <v>TISM 1e gr, Baron de Taxislaan 4, 3960 BREE</v>
      </c>
      <c r="M924" t="s">
        <v>378</v>
      </c>
    </row>
    <row r="925" spans="1:13" x14ac:dyDescent="0.3">
      <c r="A925">
        <v>128983</v>
      </c>
      <c r="B925" t="s">
        <v>2504</v>
      </c>
      <c r="C925" t="s">
        <v>2428</v>
      </c>
      <c r="D925" t="s">
        <v>2429</v>
      </c>
      <c r="E925">
        <v>3300</v>
      </c>
      <c r="F925" t="s">
        <v>98</v>
      </c>
      <c r="G925" t="s">
        <v>2430</v>
      </c>
      <c r="H925" t="s">
        <v>659</v>
      </c>
      <c r="I925" t="s">
        <v>660</v>
      </c>
      <c r="J925" t="s">
        <v>661</v>
      </c>
      <c r="L925" s="36" t="str">
        <f t="shared" si="14"/>
        <v>GO! atheneum Tienen, Gilainstraat 70, 3300 TIENEN</v>
      </c>
      <c r="M925" t="s">
        <v>378</v>
      </c>
    </row>
    <row r="926" spans="1:13" x14ac:dyDescent="0.3">
      <c r="A926">
        <v>129411</v>
      </c>
      <c r="B926" t="s">
        <v>2504</v>
      </c>
      <c r="C926" t="s">
        <v>2431</v>
      </c>
      <c r="D926" t="s">
        <v>2432</v>
      </c>
      <c r="E926">
        <v>2640</v>
      </c>
      <c r="F926" t="s">
        <v>71</v>
      </c>
      <c r="G926" t="s">
        <v>2433</v>
      </c>
      <c r="H926" t="s">
        <v>414</v>
      </c>
      <c r="I926" t="s">
        <v>415</v>
      </c>
      <c r="J926" t="s">
        <v>416</v>
      </c>
      <c r="L926" s="36" t="str">
        <f t="shared" si="14"/>
        <v>Onze-Lieve-Vrouw-van-Lourdescollege 2, Eduard Arsenstraat 40, 2640 MORTSEL</v>
      </c>
      <c r="M926" t="s">
        <v>378</v>
      </c>
    </row>
    <row r="927" spans="1:13" x14ac:dyDescent="0.3">
      <c r="A927">
        <v>129916</v>
      </c>
      <c r="B927" t="s">
        <v>2504</v>
      </c>
      <c r="C927" t="s">
        <v>840</v>
      </c>
      <c r="D927" t="s">
        <v>2434</v>
      </c>
      <c r="E927">
        <v>8940</v>
      </c>
      <c r="F927" t="s">
        <v>151</v>
      </c>
      <c r="G927" t="s">
        <v>2435</v>
      </c>
      <c r="H927" t="s">
        <v>866</v>
      </c>
      <c r="I927" t="s">
        <v>2520</v>
      </c>
      <c r="J927" t="s">
        <v>867</v>
      </c>
      <c r="L927" s="36" t="str">
        <f t="shared" si="14"/>
        <v>Sint-Jozefscollege, Koestraat 26, 8940 WERVIK</v>
      </c>
      <c r="M927" t="s">
        <v>378</v>
      </c>
    </row>
    <row r="928" spans="1:13" x14ac:dyDescent="0.3">
      <c r="A928">
        <v>130807</v>
      </c>
      <c r="B928" t="s">
        <v>2504</v>
      </c>
      <c r="C928" t="s">
        <v>1603</v>
      </c>
      <c r="D928" t="s">
        <v>2436</v>
      </c>
      <c r="E928">
        <v>8400</v>
      </c>
      <c r="F928" t="s">
        <v>142</v>
      </c>
      <c r="G928" t="s">
        <v>2437</v>
      </c>
      <c r="H928" t="s">
        <v>866</v>
      </c>
      <c r="I928" t="s">
        <v>2520</v>
      </c>
      <c r="J928" t="s">
        <v>867</v>
      </c>
      <c r="L928" s="36" t="str">
        <f t="shared" si="14"/>
        <v>GO! Atheneum Oostende, Leon Spilliaertstraat 31, 8400 OOSTENDE</v>
      </c>
      <c r="M928" t="s">
        <v>378</v>
      </c>
    </row>
    <row r="929" spans="1:13" x14ac:dyDescent="0.3">
      <c r="A929">
        <v>131326</v>
      </c>
      <c r="B929" t="s">
        <v>2504</v>
      </c>
      <c r="C929" t="s">
        <v>2438</v>
      </c>
      <c r="D929" t="s">
        <v>2439</v>
      </c>
      <c r="E929">
        <v>3200</v>
      </c>
      <c r="F929" t="s">
        <v>95</v>
      </c>
      <c r="G929" t="s">
        <v>2440</v>
      </c>
      <c r="H929" t="s">
        <v>659</v>
      </c>
      <c r="I929" t="s">
        <v>660</v>
      </c>
      <c r="J929" t="s">
        <v>661</v>
      </c>
      <c r="L929" s="36" t="str">
        <f t="shared" si="14"/>
        <v>GO! atheneum KAMSA Aarschot, Pastoor Dergentlaan 47, 3200 AARSCHOT</v>
      </c>
      <c r="M929" t="s">
        <v>378</v>
      </c>
    </row>
    <row r="930" spans="1:13" x14ac:dyDescent="0.3">
      <c r="A930">
        <v>131334</v>
      </c>
      <c r="B930" t="s">
        <v>2504</v>
      </c>
      <c r="C930" t="s">
        <v>2441</v>
      </c>
      <c r="D930" t="s">
        <v>2442</v>
      </c>
      <c r="E930">
        <v>3980</v>
      </c>
      <c r="F930" t="s">
        <v>125</v>
      </c>
      <c r="G930" t="s">
        <v>2443</v>
      </c>
      <c r="H930" t="s">
        <v>659</v>
      </c>
      <c r="I930" t="s">
        <v>660</v>
      </c>
      <c r="J930" t="s">
        <v>661</v>
      </c>
      <c r="L930" s="36" t="str">
        <f t="shared" si="14"/>
        <v>GO! Ath. Russelberg Tessenderlo, Gerhagenstraat 58, 3980 TESSENDERLO</v>
      </c>
      <c r="M930" t="s">
        <v>378</v>
      </c>
    </row>
    <row r="931" spans="1:13" x14ac:dyDescent="0.3">
      <c r="A931">
        <v>131342</v>
      </c>
      <c r="B931" t="s">
        <v>2504</v>
      </c>
      <c r="C931" t="s">
        <v>2444</v>
      </c>
      <c r="D931" t="s">
        <v>2445</v>
      </c>
      <c r="E931">
        <v>8380</v>
      </c>
      <c r="F931" t="s">
        <v>325</v>
      </c>
      <c r="G931" t="s">
        <v>2446</v>
      </c>
      <c r="H931" t="s">
        <v>866</v>
      </c>
      <c r="I931" t="s">
        <v>2520</v>
      </c>
      <c r="J931" t="s">
        <v>867</v>
      </c>
      <c r="L931" s="36" t="str">
        <f t="shared" si="14"/>
        <v>VTI Zeebrugge, Ploegstraat 38, 8380 ZEEBRUGGE</v>
      </c>
      <c r="M931" t="s">
        <v>378</v>
      </c>
    </row>
    <row r="932" spans="1:13" x14ac:dyDescent="0.3">
      <c r="A932">
        <v>131391</v>
      </c>
      <c r="B932" t="s">
        <v>2504</v>
      </c>
      <c r="C932" t="s">
        <v>2447</v>
      </c>
      <c r="D932" t="s">
        <v>2448</v>
      </c>
      <c r="E932">
        <v>8000</v>
      </c>
      <c r="F932" t="s">
        <v>126</v>
      </c>
      <c r="G932" t="s">
        <v>2449</v>
      </c>
      <c r="H932" t="s">
        <v>866</v>
      </c>
      <c r="I932" t="s">
        <v>2520</v>
      </c>
      <c r="J932" t="s">
        <v>867</v>
      </c>
      <c r="L932" s="36" t="str">
        <f t="shared" si="14"/>
        <v>SLHD - Bovenbouw, Potterierei 11, 8000 BRUGGE</v>
      </c>
      <c r="M932" t="s">
        <v>378</v>
      </c>
    </row>
    <row r="933" spans="1:13" x14ac:dyDescent="0.3">
      <c r="A933">
        <v>131409</v>
      </c>
      <c r="B933" t="s">
        <v>2504</v>
      </c>
      <c r="C933" t="s">
        <v>2450</v>
      </c>
      <c r="D933" t="s">
        <v>2448</v>
      </c>
      <c r="E933">
        <v>8000</v>
      </c>
      <c r="F933" t="s">
        <v>126</v>
      </c>
      <c r="G933" t="s">
        <v>2449</v>
      </c>
      <c r="H933" t="s">
        <v>866</v>
      </c>
      <c r="I933" t="s">
        <v>2520</v>
      </c>
      <c r="J933" t="s">
        <v>867</v>
      </c>
      <c r="L933" s="36" t="str">
        <f t="shared" si="14"/>
        <v>SLHD - Eerste graad, Potterierei 11, 8000 BRUGGE</v>
      </c>
      <c r="M933" t="s">
        <v>378</v>
      </c>
    </row>
    <row r="934" spans="1:13" x14ac:dyDescent="0.3">
      <c r="A934">
        <v>131805</v>
      </c>
      <c r="B934" t="s">
        <v>2504</v>
      </c>
      <c r="C934" t="s">
        <v>2575</v>
      </c>
      <c r="D934" t="s">
        <v>2576</v>
      </c>
      <c r="E934">
        <v>9100</v>
      </c>
      <c r="F934" t="s">
        <v>81</v>
      </c>
      <c r="G934" t="s">
        <v>2577</v>
      </c>
      <c r="H934" t="s">
        <v>465</v>
      </c>
      <c r="I934" t="s">
        <v>466</v>
      </c>
      <c r="J934" t="s">
        <v>467</v>
      </c>
      <c r="L934" s="36" t="str">
        <f t="shared" si="14"/>
        <v>CDO Newton, Slachthuisstraat 64, 9100 SINT-NIKLAAS</v>
      </c>
      <c r="M934" t="s">
        <v>378</v>
      </c>
    </row>
    <row r="935" spans="1:13" x14ac:dyDescent="0.3">
      <c r="A935">
        <v>131847</v>
      </c>
      <c r="B935" t="s">
        <v>2504</v>
      </c>
      <c r="C935" t="s">
        <v>1111</v>
      </c>
      <c r="D935" t="s">
        <v>1170</v>
      </c>
      <c r="E935">
        <v>9160</v>
      </c>
      <c r="F935" t="s">
        <v>169</v>
      </c>
      <c r="G935" t="s">
        <v>1174</v>
      </c>
      <c r="H935" t="s">
        <v>465</v>
      </c>
      <c r="I935" t="s">
        <v>466</v>
      </c>
      <c r="J935" t="s">
        <v>467</v>
      </c>
      <c r="L935" s="36" t="str">
        <f t="shared" si="14"/>
        <v>VLOT!, Prosper Thuysbaertlaan 1, 9160 LOKEREN</v>
      </c>
      <c r="M935" t="s">
        <v>378</v>
      </c>
    </row>
    <row r="936" spans="1:13" x14ac:dyDescent="0.3">
      <c r="A936">
        <v>131854</v>
      </c>
      <c r="B936" t="s">
        <v>2504</v>
      </c>
      <c r="C936" t="s">
        <v>2451</v>
      </c>
      <c r="D936" t="s">
        <v>918</v>
      </c>
      <c r="E936">
        <v>8500</v>
      </c>
      <c r="F936" t="s">
        <v>147</v>
      </c>
      <c r="G936" t="s">
        <v>1992</v>
      </c>
      <c r="H936" t="s">
        <v>866</v>
      </c>
      <c r="I936" t="s">
        <v>2520</v>
      </c>
      <c r="J936" t="s">
        <v>867</v>
      </c>
      <c r="L936" s="36" t="str">
        <f t="shared" si="14"/>
        <v>Guldensporencollege 11, Beekstraat 21, 8500 KORTRIJK</v>
      </c>
      <c r="M936" t="s">
        <v>378</v>
      </c>
    </row>
    <row r="937" spans="1:13" x14ac:dyDescent="0.3">
      <c r="A937">
        <v>131862</v>
      </c>
      <c r="B937" t="s">
        <v>2504</v>
      </c>
      <c r="C937" t="s">
        <v>2452</v>
      </c>
      <c r="D937" t="s">
        <v>918</v>
      </c>
      <c r="E937">
        <v>8500</v>
      </c>
      <c r="F937" t="s">
        <v>147</v>
      </c>
      <c r="G937" t="s">
        <v>1992</v>
      </c>
      <c r="H937" t="s">
        <v>866</v>
      </c>
      <c r="I937" t="s">
        <v>2520</v>
      </c>
      <c r="J937" t="s">
        <v>867</v>
      </c>
      <c r="L937" s="36" t="str">
        <f t="shared" si="14"/>
        <v>Guldensporencollege 9, Beekstraat 21, 8500 KORTRIJK</v>
      </c>
      <c r="M937" t="s">
        <v>378</v>
      </c>
    </row>
    <row r="938" spans="1:13" x14ac:dyDescent="0.3">
      <c r="A938">
        <v>132191</v>
      </c>
      <c r="B938" t="s">
        <v>2504</v>
      </c>
      <c r="C938" t="s">
        <v>2453</v>
      </c>
      <c r="D938" t="s">
        <v>2454</v>
      </c>
      <c r="E938">
        <v>8500</v>
      </c>
      <c r="F938" t="s">
        <v>147</v>
      </c>
      <c r="G938" t="s">
        <v>2455</v>
      </c>
      <c r="H938" t="s">
        <v>866</v>
      </c>
      <c r="I938" t="s">
        <v>2520</v>
      </c>
      <c r="J938" t="s">
        <v>867</v>
      </c>
      <c r="L938" s="36" t="str">
        <f t="shared" si="14"/>
        <v>RHIZO 4, Beheerstraat 10, 8500 KORTRIJK</v>
      </c>
      <c r="M938" t="s">
        <v>378</v>
      </c>
    </row>
    <row r="939" spans="1:13" x14ac:dyDescent="0.3">
      <c r="A939">
        <v>132209</v>
      </c>
      <c r="B939" t="s">
        <v>2504</v>
      </c>
      <c r="C939" t="s">
        <v>2456</v>
      </c>
      <c r="D939" t="s">
        <v>2457</v>
      </c>
      <c r="E939">
        <v>8500</v>
      </c>
      <c r="F939" t="s">
        <v>147</v>
      </c>
      <c r="G939" t="s">
        <v>2458</v>
      </c>
      <c r="H939" t="s">
        <v>866</v>
      </c>
      <c r="I939" t="s">
        <v>2520</v>
      </c>
      <c r="J939" t="s">
        <v>867</v>
      </c>
      <c r="L939" s="36" t="str">
        <f t="shared" si="14"/>
        <v>RHIZO 2, Senator Coolestraat 1, 8500 KORTRIJK</v>
      </c>
      <c r="M939" t="s">
        <v>378</v>
      </c>
    </row>
    <row r="940" spans="1:13" x14ac:dyDescent="0.3">
      <c r="A940">
        <v>132225</v>
      </c>
      <c r="B940" t="s">
        <v>2504</v>
      </c>
      <c r="C940" t="s">
        <v>2459</v>
      </c>
      <c r="D940" t="s">
        <v>2460</v>
      </c>
      <c r="E940">
        <v>2890</v>
      </c>
      <c r="F940" t="s">
        <v>78</v>
      </c>
      <c r="G940" t="s">
        <v>2461</v>
      </c>
      <c r="H940" t="s">
        <v>414</v>
      </c>
      <c r="I940" t="s">
        <v>415</v>
      </c>
      <c r="J940" t="s">
        <v>416</v>
      </c>
      <c r="L940" s="36" t="str">
        <f t="shared" si="14"/>
        <v>LAB, Hekkestraat 26, 2890 PUURS-SINT-AMANDS</v>
      </c>
      <c r="M940" t="s">
        <v>378</v>
      </c>
    </row>
    <row r="941" spans="1:13" x14ac:dyDescent="0.3">
      <c r="A941">
        <v>133331</v>
      </c>
      <c r="B941" t="s">
        <v>2504</v>
      </c>
      <c r="C941" t="s">
        <v>2462</v>
      </c>
      <c r="D941" t="s">
        <v>2463</v>
      </c>
      <c r="E941">
        <v>3000</v>
      </c>
      <c r="F941" t="s">
        <v>88</v>
      </c>
      <c r="G941" t="s">
        <v>2464</v>
      </c>
      <c r="H941" t="s">
        <v>659</v>
      </c>
      <c r="I941" t="s">
        <v>660</v>
      </c>
      <c r="J941" t="s">
        <v>661</v>
      </c>
      <c r="L941" s="36" t="str">
        <f t="shared" si="14"/>
        <v>Stroom Leuven, Jan-Pieter Minckelersstraat 192, 3000 LEUVEN</v>
      </c>
      <c r="M941" t="s">
        <v>378</v>
      </c>
    </row>
    <row r="942" spans="1:13" x14ac:dyDescent="0.3">
      <c r="A942">
        <v>133348</v>
      </c>
      <c r="B942" t="s">
        <v>2504</v>
      </c>
      <c r="C942" t="s">
        <v>2578</v>
      </c>
      <c r="D942" t="s">
        <v>119</v>
      </c>
      <c r="E942">
        <v>3800</v>
      </c>
      <c r="F942" t="s">
        <v>118</v>
      </c>
      <c r="G942" t="s">
        <v>1765</v>
      </c>
      <c r="H942" t="s">
        <v>414</v>
      </c>
      <c r="I942" t="s">
        <v>415</v>
      </c>
      <c r="J942" t="s">
        <v>416</v>
      </c>
      <c r="L942" s="36" t="str">
        <f t="shared" si="14"/>
        <v>GO!Ath.St-Truiden campus Tichelrij 1egr, Tichelrijlaan 1, 3800 SINT-TRUIDEN</v>
      </c>
      <c r="M942" t="s">
        <v>378</v>
      </c>
    </row>
    <row r="943" spans="1:13" x14ac:dyDescent="0.3">
      <c r="A943">
        <v>137364</v>
      </c>
      <c r="B943" t="s">
        <v>2504</v>
      </c>
      <c r="C943" t="s">
        <v>2465</v>
      </c>
      <c r="D943" t="s">
        <v>2466</v>
      </c>
      <c r="E943">
        <v>3390</v>
      </c>
      <c r="F943" t="s">
        <v>94</v>
      </c>
      <c r="G943" t="s">
        <v>2579</v>
      </c>
      <c r="H943" t="s">
        <v>659</v>
      </c>
      <c r="I943" t="s">
        <v>660</v>
      </c>
      <c r="J943" t="s">
        <v>661</v>
      </c>
      <c r="L943" s="36" t="str">
        <f t="shared" si="14"/>
        <v>De Met, Tiensesteenweg 2, 3390 SINT-JORIS-WINGE</v>
      </c>
      <c r="M943" t="s">
        <v>378</v>
      </c>
    </row>
    <row r="944" spans="1:13" x14ac:dyDescent="0.3">
      <c r="A944">
        <v>137381</v>
      </c>
      <c r="B944" t="s">
        <v>2504</v>
      </c>
      <c r="C944" t="s">
        <v>2467</v>
      </c>
      <c r="D944" t="s">
        <v>2468</v>
      </c>
      <c r="E944">
        <v>1190</v>
      </c>
      <c r="F944" t="s">
        <v>214</v>
      </c>
      <c r="G944" t="s">
        <v>2580</v>
      </c>
      <c r="H944" t="s">
        <v>465</v>
      </c>
      <c r="I944" t="s">
        <v>466</v>
      </c>
      <c r="J944" t="s">
        <v>467</v>
      </c>
      <c r="L944" s="36" t="str">
        <f t="shared" si="14"/>
        <v>Freinetschool Keerpunt, de Haveskerckelaan 25, 1190 VORST</v>
      </c>
      <c r="M944" t="s">
        <v>378</v>
      </c>
    </row>
    <row r="945" spans="1:13" x14ac:dyDescent="0.3">
      <c r="A945">
        <v>137398</v>
      </c>
      <c r="B945" t="s">
        <v>2504</v>
      </c>
      <c r="C945" t="s">
        <v>1111</v>
      </c>
      <c r="D945" t="s">
        <v>2469</v>
      </c>
      <c r="E945">
        <v>9160</v>
      </c>
      <c r="F945" t="s">
        <v>169</v>
      </c>
      <c r="G945" t="s">
        <v>1174</v>
      </c>
      <c r="H945" t="s">
        <v>465</v>
      </c>
      <c r="I945" t="s">
        <v>466</v>
      </c>
      <c r="J945" t="s">
        <v>467</v>
      </c>
      <c r="L945" s="36" t="str">
        <f t="shared" si="14"/>
        <v>VLOT!, H.-Hartlaan 1_A, 9160 LOKEREN</v>
      </c>
      <c r="M945" t="s">
        <v>378</v>
      </c>
    </row>
    <row r="946" spans="1:13" x14ac:dyDescent="0.3">
      <c r="A946">
        <v>138248</v>
      </c>
      <c r="B946" t="s">
        <v>2504</v>
      </c>
      <c r="C946" t="s">
        <v>2470</v>
      </c>
      <c r="D946" t="s">
        <v>2471</v>
      </c>
      <c r="E946">
        <v>2940</v>
      </c>
      <c r="F946" t="s">
        <v>50</v>
      </c>
      <c r="G946" t="s">
        <v>2472</v>
      </c>
      <c r="H946" t="s">
        <v>414</v>
      </c>
      <c r="I946" t="s">
        <v>415</v>
      </c>
      <c r="J946" t="s">
        <v>416</v>
      </c>
      <c r="L946" s="36" t="str">
        <f t="shared" si="14"/>
        <v>Provinciaal Instituut voor Techn. Onderw, Laageind 19, 2940 STABROEK</v>
      </c>
      <c r="M946" t="s">
        <v>378</v>
      </c>
    </row>
    <row r="947" spans="1:13" x14ac:dyDescent="0.3">
      <c r="A947">
        <v>138255</v>
      </c>
      <c r="B947" t="s">
        <v>2504</v>
      </c>
      <c r="C947" t="s">
        <v>2473</v>
      </c>
      <c r="D947" t="s">
        <v>2474</v>
      </c>
      <c r="E947">
        <v>9100</v>
      </c>
      <c r="F947" t="s">
        <v>81</v>
      </c>
      <c r="G947" t="s">
        <v>2475</v>
      </c>
      <c r="H947" t="s">
        <v>465</v>
      </c>
      <c r="I947" t="s">
        <v>466</v>
      </c>
      <c r="J947" t="s">
        <v>467</v>
      </c>
      <c r="L947" s="36" t="str">
        <f t="shared" si="14"/>
        <v>Broederscholen Hiëronymus 4, Kroonmolenstraat 8, 9100 SINT-NIKLAAS</v>
      </c>
      <c r="M947" t="s">
        <v>378</v>
      </c>
    </row>
    <row r="948" spans="1:13" x14ac:dyDescent="0.3">
      <c r="A948">
        <v>138263</v>
      </c>
      <c r="B948" t="s">
        <v>2504</v>
      </c>
      <c r="C948" t="s">
        <v>2476</v>
      </c>
      <c r="D948" t="s">
        <v>2136</v>
      </c>
      <c r="E948">
        <v>1070</v>
      </c>
      <c r="F948" t="s">
        <v>208</v>
      </c>
      <c r="G948" t="s">
        <v>2477</v>
      </c>
      <c r="H948" t="s">
        <v>465</v>
      </c>
      <c r="I948" t="s">
        <v>466</v>
      </c>
      <c r="J948" t="s">
        <v>467</v>
      </c>
      <c r="L948" s="36" t="str">
        <f t="shared" si="14"/>
        <v>Middenschool Lucerna, Industrielaan 31, 1070 ANDERLECHT</v>
      </c>
      <c r="M948" t="s">
        <v>378</v>
      </c>
    </row>
    <row r="949" spans="1:13" x14ac:dyDescent="0.3">
      <c r="A949">
        <v>138321</v>
      </c>
      <c r="B949" t="s">
        <v>2504</v>
      </c>
      <c r="C949" t="s">
        <v>1111</v>
      </c>
      <c r="D949" t="s">
        <v>2469</v>
      </c>
      <c r="E949">
        <v>9160</v>
      </c>
      <c r="F949" t="s">
        <v>169</v>
      </c>
      <c r="G949" t="s">
        <v>1174</v>
      </c>
      <c r="H949" t="s">
        <v>465</v>
      </c>
      <c r="I949" t="s">
        <v>466</v>
      </c>
      <c r="J949" t="s">
        <v>467</v>
      </c>
      <c r="L949" s="36" t="str">
        <f t="shared" si="14"/>
        <v>VLOT!, H.-Hartlaan 1_A, 9160 LOKEREN</v>
      </c>
      <c r="M949" t="s">
        <v>378</v>
      </c>
    </row>
    <row r="950" spans="1:13" x14ac:dyDescent="0.3">
      <c r="A950">
        <v>138362</v>
      </c>
      <c r="B950" t="s">
        <v>2504</v>
      </c>
      <c r="C950" t="s">
        <v>2581</v>
      </c>
      <c r="D950" t="s">
        <v>2582</v>
      </c>
      <c r="E950">
        <v>2300</v>
      </c>
      <c r="F950" t="s">
        <v>64</v>
      </c>
      <c r="G950" t="s">
        <v>2583</v>
      </c>
      <c r="H950" t="s">
        <v>414</v>
      </c>
      <c r="I950" t="s">
        <v>415</v>
      </c>
      <c r="J950" t="s">
        <v>416</v>
      </c>
      <c r="L950" s="36" t="str">
        <f t="shared" si="14"/>
        <v>CDO Noorderkempen, Prins Boudewijnlaan 9 bus 3, 2300 TURNHOUT</v>
      </c>
      <c r="M950" t="s">
        <v>378</v>
      </c>
    </row>
    <row r="951" spans="1:13" x14ac:dyDescent="0.3">
      <c r="A951">
        <v>143628</v>
      </c>
      <c r="B951" t="s">
        <v>2504</v>
      </c>
      <c r="C951" t="s">
        <v>2478</v>
      </c>
      <c r="D951" t="s">
        <v>1223</v>
      </c>
      <c r="E951">
        <v>9100</v>
      </c>
      <c r="F951" t="s">
        <v>81</v>
      </c>
      <c r="G951" t="s">
        <v>1224</v>
      </c>
      <c r="H951" t="s">
        <v>465</v>
      </c>
      <c r="I951" t="s">
        <v>466</v>
      </c>
      <c r="J951" t="s">
        <v>467</v>
      </c>
      <c r="L951" s="36" t="str">
        <f t="shared" si="14"/>
        <v>Eerstegraadsschool Heilige Familie, Hofstraat 15, 9100 SINT-NIKLAAS</v>
      </c>
      <c r="M951" t="s">
        <v>378</v>
      </c>
    </row>
    <row r="952" spans="1:13" x14ac:dyDescent="0.3">
      <c r="A952">
        <v>143644</v>
      </c>
      <c r="B952" t="s">
        <v>2504</v>
      </c>
      <c r="C952" t="s">
        <v>2479</v>
      </c>
      <c r="D952" t="s">
        <v>231</v>
      </c>
      <c r="E952">
        <v>9190</v>
      </c>
      <c r="F952" t="s">
        <v>168</v>
      </c>
      <c r="G952" t="s">
        <v>2480</v>
      </c>
      <c r="H952" t="s">
        <v>465</v>
      </c>
      <c r="I952" t="s">
        <v>466</v>
      </c>
      <c r="J952" t="s">
        <v>467</v>
      </c>
      <c r="L952" s="36" t="str">
        <f t="shared" si="14"/>
        <v>Broederscholen Hiëronymus 5, Nieuwstraat 17, 9190 STEKENE</v>
      </c>
      <c r="M952" t="s">
        <v>378</v>
      </c>
    </row>
    <row r="953" spans="1:13" x14ac:dyDescent="0.3">
      <c r="A953">
        <v>143651</v>
      </c>
      <c r="B953" t="s">
        <v>2504</v>
      </c>
      <c r="C953" t="s">
        <v>2481</v>
      </c>
      <c r="D953" t="s">
        <v>364</v>
      </c>
      <c r="E953">
        <v>9100</v>
      </c>
      <c r="F953" t="s">
        <v>81</v>
      </c>
      <c r="G953" t="s">
        <v>1228</v>
      </c>
      <c r="H953" t="s">
        <v>465</v>
      </c>
      <c r="I953" t="s">
        <v>466</v>
      </c>
      <c r="J953" t="s">
        <v>467</v>
      </c>
      <c r="L953" s="36" t="str">
        <f t="shared" si="14"/>
        <v>Onze-Lieve-Vrouw-Presentatie SecundOnd 2, Plezantstraat 135, 9100 SINT-NIKLAAS</v>
      </c>
      <c r="M953" t="s">
        <v>378</v>
      </c>
    </row>
    <row r="954" spans="1:13" x14ac:dyDescent="0.3">
      <c r="A954">
        <v>143669</v>
      </c>
      <c r="B954" t="s">
        <v>2504</v>
      </c>
      <c r="C954" t="s">
        <v>2482</v>
      </c>
      <c r="D954" t="s">
        <v>1215</v>
      </c>
      <c r="E954">
        <v>9100</v>
      </c>
      <c r="F954" t="s">
        <v>81</v>
      </c>
      <c r="G954" t="s">
        <v>1216</v>
      </c>
      <c r="H954" t="s">
        <v>465</v>
      </c>
      <c r="I954" t="s">
        <v>466</v>
      </c>
      <c r="J954" t="s">
        <v>467</v>
      </c>
      <c r="L954" s="36" t="str">
        <f t="shared" si="14"/>
        <v>Sint-Carolus Secundair Onderwijs - 2, Hospitaalstraat 2, 9100 SINT-NIKLAAS</v>
      </c>
      <c r="M954" t="s">
        <v>378</v>
      </c>
    </row>
    <row r="955" spans="1:13" x14ac:dyDescent="0.3">
      <c r="A955">
        <v>143677</v>
      </c>
      <c r="B955" t="s">
        <v>2504</v>
      </c>
      <c r="C955" t="s">
        <v>1883</v>
      </c>
      <c r="D955" t="s">
        <v>1884</v>
      </c>
      <c r="E955">
        <v>9340</v>
      </c>
      <c r="F955" t="s">
        <v>180</v>
      </c>
      <c r="G955" t="s">
        <v>1885</v>
      </c>
      <c r="H955" t="s">
        <v>465</v>
      </c>
      <c r="I955" t="s">
        <v>466</v>
      </c>
      <c r="J955" t="s">
        <v>467</v>
      </c>
      <c r="L955" s="36" t="str">
        <f t="shared" si="14"/>
        <v>Stella Matutinacollege, Bellaertstraat 11, 9340 LEDE</v>
      </c>
      <c r="M955" t="s">
        <v>378</v>
      </c>
    </row>
    <row r="956" spans="1:13" x14ac:dyDescent="0.3">
      <c r="A956">
        <v>143685</v>
      </c>
      <c r="B956" t="s">
        <v>2504</v>
      </c>
      <c r="C956" t="s">
        <v>2483</v>
      </c>
      <c r="D956" t="s">
        <v>1904</v>
      </c>
      <c r="E956">
        <v>1930</v>
      </c>
      <c r="F956" t="s">
        <v>43</v>
      </c>
      <c r="G956" t="s">
        <v>1905</v>
      </c>
      <c r="H956" t="s">
        <v>659</v>
      </c>
      <c r="I956" t="s">
        <v>660</v>
      </c>
      <c r="J956" t="s">
        <v>661</v>
      </c>
      <c r="L956" s="36" t="str">
        <f t="shared" si="14"/>
        <v>ZAVO brede eerste graad, Groenstraat 13, 1930 ZAVENTEM</v>
      </c>
      <c r="M956" t="s">
        <v>378</v>
      </c>
    </row>
    <row r="957" spans="1:13" x14ac:dyDescent="0.3">
      <c r="A957">
        <v>143693</v>
      </c>
      <c r="B957" t="s">
        <v>2504</v>
      </c>
      <c r="C957" t="s">
        <v>2484</v>
      </c>
      <c r="D957" t="s">
        <v>2485</v>
      </c>
      <c r="E957">
        <v>1030</v>
      </c>
      <c r="F957" t="s">
        <v>18</v>
      </c>
      <c r="G957" t="s">
        <v>2584</v>
      </c>
      <c r="H957" t="s">
        <v>465</v>
      </c>
      <c r="I957" t="s">
        <v>466</v>
      </c>
      <c r="J957" t="s">
        <v>467</v>
      </c>
      <c r="L957" s="36" t="str">
        <f t="shared" si="14"/>
        <v>Campus Kompas, Gallaitstraat 58_60, 1030 SCHAARBEEK</v>
      </c>
      <c r="M957" t="s">
        <v>378</v>
      </c>
    </row>
    <row r="958" spans="1:13" x14ac:dyDescent="0.3">
      <c r="A958">
        <v>143701</v>
      </c>
      <c r="B958" t="s">
        <v>2504</v>
      </c>
      <c r="C958" t="s">
        <v>2486</v>
      </c>
      <c r="D958" t="s">
        <v>1098</v>
      </c>
      <c r="E958">
        <v>9200</v>
      </c>
      <c r="F958" t="s">
        <v>182</v>
      </c>
      <c r="G958" t="s">
        <v>1099</v>
      </c>
      <c r="H958" t="s">
        <v>465</v>
      </c>
      <c r="I958" t="s">
        <v>466</v>
      </c>
      <c r="J958" t="s">
        <v>467</v>
      </c>
      <c r="L958" s="36" t="str">
        <f t="shared" si="14"/>
        <v>Óscar Romerocollege 6, Kerkstraat 60, 9200 DENDERMONDE</v>
      </c>
      <c r="M958" t="s">
        <v>378</v>
      </c>
    </row>
    <row r="959" spans="1:13" x14ac:dyDescent="0.3">
      <c r="A959">
        <v>143909</v>
      </c>
      <c r="B959" t="s">
        <v>2504</v>
      </c>
      <c r="C959" t="s">
        <v>2487</v>
      </c>
      <c r="D959" t="s">
        <v>2488</v>
      </c>
      <c r="E959">
        <v>9100</v>
      </c>
      <c r="F959" t="s">
        <v>81</v>
      </c>
      <c r="G959" t="s">
        <v>2489</v>
      </c>
      <c r="H959" t="s">
        <v>465</v>
      </c>
      <c r="I959" t="s">
        <v>466</v>
      </c>
      <c r="J959" t="s">
        <v>467</v>
      </c>
      <c r="L959" s="36" t="str">
        <f t="shared" si="14"/>
        <v>LAB Sint-Niklaas, Kleibeekstraat 138, 9100 SINT-NIKLAAS</v>
      </c>
      <c r="M959" t="s">
        <v>378</v>
      </c>
    </row>
    <row r="960" spans="1:13" x14ac:dyDescent="0.3">
      <c r="A960">
        <v>144584</v>
      </c>
      <c r="B960" t="s">
        <v>2504</v>
      </c>
      <c r="C960" t="s">
        <v>1883</v>
      </c>
      <c r="D960" t="s">
        <v>1884</v>
      </c>
      <c r="E960">
        <v>9340</v>
      </c>
      <c r="F960" t="s">
        <v>180</v>
      </c>
      <c r="G960" t="s">
        <v>1885</v>
      </c>
      <c r="H960" t="s">
        <v>465</v>
      </c>
      <c r="I960" t="s">
        <v>466</v>
      </c>
      <c r="J960" t="s">
        <v>467</v>
      </c>
      <c r="L960" s="36" t="str">
        <f t="shared" si="14"/>
        <v>Stella Matutinacollege, Bellaertstraat 11, 9340 LEDE</v>
      </c>
      <c r="M960" t="s">
        <v>378</v>
      </c>
    </row>
    <row r="961" spans="1:13" x14ac:dyDescent="0.3">
      <c r="A961">
        <v>144592</v>
      </c>
      <c r="B961" t="s">
        <v>2504</v>
      </c>
      <c r="C961" t="s">
        <v>2585</v>
      </c>
      <c r="D961" t="s">
        <v>2490</v>
      </c>
      <c r="E961">
        <v>3020</v>
      </c>
      <c r="F961" t="s">
        <v>2491</v>
      </c>
      <c r="G961" t="s">
        <v>745</v>
      </c>
      <c r="H961" t="s">
        <v>659</v>
      </c>
      <c r="I961" t="s">
        <v>660</v>
      </c>
      <c r="J961" t="s">
        <v>661</v>
      </c>
      <c r="L961" s="36" t="str">
        <f t="shared" si="14"/>
        <v>Veld-Veltem, Pastoor De Clerckstraat 1, 3020 HERENT</v>
      </c>
      <c r="M961" t="s">
        <v>378</v>
      </c>
    </row>
    <row r="962" spans="1:13" x14ac:dyDescent="0.3">
      <c r="A962">
        <v>144601</v>
      </c>
      <c r="B962" t="s">
        <v>2504</v>
      </c>
      <c r="C962" t="s">
        <v>1292</v>
      </c>
      <c r="D962" t="s">
        <v>1293</v>
      </c>
      <c r="E962">
        <v>3500</v>
      </c>
      <c r="F962" t="s">
        <v>100</v>
      </c>
      <c r="G962" t="s">
        <v>1294</v>
      </c>
      <c r="H962" t="s">
        <v>414</v>
      </c>
      <c r="I962" t="s">
        <v>415</v>
      </c>
      <c r="J962" t="s">
        <v>416</v>
      </c>
      <c r="L962" s="36" t="str">
        <f t="shared" ref="L962:L1025" si="15">IF(A962="","",C962&amp;", "&amp;D962&amp;", "&amp;E962&amp;" "&amp;F962)</f>
        <v>Hast Katholiek Onderwijs Hasselt, Kleine Breemstraat 7, 3500 HASSELT</v>
      </c>
      <c r="M962" t="s">
        <v>378</v>
      </c>
    </row>
    <row r="963" spans="1:13" x14ac:dyDescent="0.3">
      <c r="A963">
        <v>144618</v>
      </c>
      <c r="B963" t="s">
        <v>2504</v>
      </c>
      <c r="C963" t="s">
        <v>2492</v>
      </c>
      <c r="D963" t="s">
        <v>529</v>
      </c>
      <c r="E963">
        <v>2660</v>
      </c>
      <c r="F963" t="s">
        <v>279</v>
      </c>
      <c r="G963" t="s">
        <v>530</v>
      </c>
      <c r="H963" t="s">
        <v>414</v>
      </c>
      <c r="I963" t="s">
        <v>415</v>
      </c>
      <c r="J963" t="s">
        <v>416</v>
      </c>
      <c r="L963" s="36" t="str">
        <f t="shared" si="15"/>
        <v>Don Bosco TI Hoboken Middenschool, Salesianenlaan 1, 2660 HOBOKEN</v>
      </c>
      <c r="M963" t="s">
        <v>378</v>
      </c>
    </row>
    <row r="964" spans="1:13" x14ac:dyDescent="0.3">
      <c r="A964">
        <v>144626</v>
      </c>
      <c r="B964" t="s">
        <v>2504</v>
      </c>
      <c r="C964" t="s">
        <v>2493</v>
      </c>
      <c r="D964" t="s">
        <v>1303</v>
      </c>
      <c r="E964">
        <v>3940</v>
      </c>
      <c r="F964" t="s">
        <v>306</v>
      </c>
      <c r="G964" t="s">
        <v>1304</v>
      </c>
      <c r="H964" t="s">
        <v>414</v>
      </c>
      <c r="I964" t="s">
        <v>415</v>
      </c>
      <c r="J964" t="s">
        <v>416</v>
      </c>
      <c r="L964" s="36" t="str">
        <f t="shared" si="15"/>
        <v>Don Bosco, Don Boscostraat 72, 3940 HECHTEL</v>
      </c>
      <c r="M964" t="s">
        <v>378</v>
      </c>
    </row>
    <row r="965" spans="1:13" x14ac:dyDescent="0.3">
      <c r="A965">
        <v>145151</v>
      </c>
      <c r="B965" t="s">
        <v>2504</v>
      </c>
      <c r="C965" t="s">
        <v>2586</v>
      </c>
      <c r="D965" t="s">
        <v>2587</v>
      </c>
      <c r="E965">
        <v>1081</v>
      </c>
      <c r="F965" t="s">
        <v>24</v>
      </c>
      <c r="G965" t="s">
        <v>2588</v>
      </c>
      <c r="H965" t="s">
        <v>465</v>
      </c>
      <c r="I965" t="s">
        <v>466</v>
      </c>
      <c r="J965" t="s">
        <v>467</v>
      </c>
      <c r="L965" s="36" t="str">
        <f t="shared" si="15"/>
        <v>GO! atheneum Comenius, Félix Vande Sandestraat 11, 1081 KOEKELBERG</v>
      </c>
      <c r="M965" t="s">
        <v>378</v>
      </c>
    </row>
    <row r="966" spans="1:13" x14ac:dyDescent="0.3">
      <c r="A966">
        <v>145722</v>
      </c>
      <c r="B966" t="s">
        <v>2504</v>
      </c>
      <c r="C966" t="s">
        <v>2589</v>
      </c>
      <c r="D966" t="s">
        <v>1246</v>
      </c>
      <c r="E966">
        <v>9620</v>
      </c>
      <c r="F966" t="s">
        <v>191</v>
      </c>
      <c r="G966" t="s">
        <v>1247</v>
      </c>
      <c r="H966" t="s">
        <v>465</v>
      </c>
      <c r="I966" t="s">
        <v>466</v>
      </c>
      <c r="J966" t="s">
        <v>467</v>
      </c>
      <c r="L966" s="36" t="str">
        <f t="shared" si="15"/>
        <v>Richtpunt campus Ninove-Zottegem, Sabina van Beierenlaan 35, 9620 ZOTTEGEM</v>
      </c>
      <c r="M966" t="s">
        <v>378</v>
      </c>
    </row>
    <row r="967" spans="1:13" x14ac:dyDescent="0.3">
      <c r="L967" s="36" t="str">
        <f t="shared" si="15"/>
        <v/>
      </c>
      <c r="M967" t="s">
        <v>378</v>
      </c>
    </row>
    <row r="968" spans="1:13" x14ac:dyDescent="0.3">
      <c r="L968" s="36" t="str">
        <f t="shared" si="15"/>
        <v/>
      </c>
      <c r="M968" t="s">
        <v>378</v>
      </c>
    </row>
    <row r="969" spans="1:13" x14ac:dyDescent="0.3">
      <c r="L969" s="36" t="str">
        <f t="shared" si="15"/>
        <v/>
      </c>
      <c r="M969" t="s">
        <v>378</v>
      </c>
    </row>
    <row r="970" spans="1:13" x14ac:dyDescent="0.3">
      <c r="L970" s="36" t="str">
        <f t="shared" si="15"/>
        <v/>
      </c>
      <c r="M970" t="s">
        <v>378</v>
      </c>
    </row>
    <row r="971" spans="1:13" x14ac:dyDescent="0.3">
      <c r="L971" s="36" t="str">
        <f t="shared" si="15"/>
        <v/>
      </c>
      <c r="M971" t="s">
        <v>378</v>
      </c>
    </row>
    <row r="972" spans="1:13" x14ac:dyDescent="0.3">
      <c r="L972" s="36" t="str">
        <f t="shared" si="15"/>
        <v/>
      </c>
      <c r="M972" t="s">
        <v>378</v>
      </c>
    </row>
    <row r="973" spans="1:13" x14ac:dyDescent="0.3">
      <c r="L973" s="36" t="str">
        <f t="shared" si="15"/>
        <v/>
      </c>
      <c r="M973" t="s">
        <v>378</v>
      </c>
    </row>
    <row r="974" spans="1:13" x14ac:dyDescent="0.3">
      <c r="L974" s="36" t="str">
        <f t="shared" si="15"/>
        <v/>
      </c>
      <c r="M974" t="s">
        <v>378</v>
      </c>
    </row>
    <row r="975" spans="1:13" x14ac:dyDescent="0.3">
      <c r="L975" s="36" t="str">
        <f t="shared" si="15"/>
        <v/>
      </c>
      <c r="M975" t="s">
        <v>378</v>
      </c>
    </row>
    <row r="976" spans="1:13" x14ac:dyDescent="0.3">
      <c r="L976" s="36" t="str">
        <f t="shared" si="15"/>
        <v/>
      </c>
      <c r="M976" t="s">
        <v>378</v>
      </c>
    </row>
    <row r="977" spans="12:13" x14ac:dyDescent="0.3">
      <c r="L977" s="36" t="str">
        <f t="shared" si="15"/>
        <v/>
      </c>
      <c r="M977" t="s">
        <v>378</v>
      </c>
    </row>
    <row r="978" spans="12:13" x14ac:dyDescent="0.3">
      <c r="L978" s="36" t="str">
        <f t="shared" si="15"/>
        <v/>
      </c>
      <c r="M978" t="s">
        <v>378</v>
      </c>
    </row>
    <row r="979" spans="12:13" x14ac:dyDescent="0.3">
      <c r="L979" s="36" t="str">
        <f t="shared" si="15"/>
        <v/>
      </c>
      <c r="M979" t="s">
        <v>378</v>
      </c>
    </row>
    <row r="980" spans="12:13" x14ac:dyDescent="0.3">
      <c r="L980" s="36" t="str">
        <f t="shared" si="15"/>
        <v/>
      </c>
      <c r="M980" t="s">
        <v>378</v>
      </c>
    </row>
    <row r="981" spans="12:13" x14ac:dyDescent="0.3">
      <c r="L981" s="36" t="str">
        <f t="shared" si="15"/>
        <v/>
      </c>
      <c r="M981" t="s">
        <v>378</v>
      </c>
    </row>
    <row r="982" spans="12:13" x14ac:dyDescent="0.3">
      <c r="L982" s="36" t="str">
        <f t="shared" si="15"/>
        <v/>
      </c>
      <c r="M982" t="s">
        <v>378</v>
      </c>
    </row>
    <row r="983" spans="12:13" x14ac:dyDescent="0.3">
      <c r="L983" s="36" t="str">
        <f t="shared" si="15"/>
        <v/>
      </c>
      <c r="M983" t="s">
        <v>378</v>
      </c>
    </row>
    <row r="984" spans="12:13" x14ac:dyDescent="0.3">
      <c r="L984" s="36" t="str">
        <f t="shared" si="15"/>
        <v/>
      </c>
      <c r="M984" t="s">
        <v>378</v>
      </c>
    </row>
    <row r="985" spans="12:13" x14ac:dyDescent="0.3">
      <c r="L985" s="36" t="str">
        <f t="shared" si="15"/>
        <v/>
      </c>
      <c r="M985" t="s">
        <v>378</v>
      </c>
    </row>
    <row r="986" spans="12:13" x14ac:dyDescent="0.3">
      <c r="L986" s="36" t="str">
        <f t="shared" si="15"/>
        <v/>
      </c>
      <c r="M986" t="s">
        <v>378</v>
      </c>
    </row>
    <row r="987" spans="12:13" x14ac:dyDescent="0.3">
      <c r="L987" s="36" t="str">
        <f t="shared" si="15"/>
        <v/>
      </c>
      <c r="M987" t="s">
        <v>378</v>
      </c>
    </row>
    <row r="988" spans="12:13" x14ac:dyDescent="0.3">
      <c r="L988" s="36" t="str">
        <f t="shared" si="15"/>
        <v/>
      </c>
      <c r="M988" t="s">
        <v>378</v>
      </c>
    </row>
    <row r="989" spans="12:13" x14ac:dyDescent="0.3">
      <c r="L989" s="36" t="str">
        <f t="shared" si="15"/>
        <v/>
      </c>
      <c r="M989" t="s">
        <v>378</v>
      </c>
    </row>
    <row r="990" spans="12:13" x14ac:dyDescent="0.3">
      <c r="L990" s="36" t="str">
        <f t="shared" si="15"/>
        <v/>
      </c>
      <c r="M990" t="s">
        <v>378</v>
      </c>
    </row>
    <row r="991" spans="12:13" x14ac:dyDescent="0.3">
      <c r="L991" s="36" t="str">
        <f t="shared" si="15"/>
        <v/>
      </c>
      <c r="M991" t="s">
        <v>378</v>
      </c>
    </row>
    <row r="992" spans="12:13" x14ac:dyDescent="0.3">
      <c r="L992" s="36" t="str">
        <f t="shared" si="15"/>
        <v/>
      </c>
      <c r="M992" t="s">
        <v>378</v>
      </c>
    </row>
    <row r="993" spans="12:13" x14ac:dyDescent="0.3">
      <c r="L993" s="36" t="str">
        <f t="shared" si="15"/>
        <v/>
      </c>
      <c r="M993" t="s">
        <v>378</v>
      </c>
    </row>
    <row r="994" spans="12:13" x14ac:dyDescent="0.3">
      <c r="L994" s="36" t="str">
        <f t="shared" si="15"/>
        <v/>
      </c>
      <c r="M994" t="s">
        <v>378</v>
      </c>
    </row>
    <row r="995" spans="12:13" x14ac:dyDescent="0.3">
      <c r="L995" s="36" t="str">
        <f t="shared" si="15"/>
        <v/>
      </c>
      <c r="M995" t="s">
        <v>378</v>
      </c>
    </row>
    <row r="996" spans="12:13" x14ac:dyDescent="0.3">
      <c r="L996" s="36" t="str">
        <f t="shared" si="15"/>
        <v/>
      </c>
      <c r="M996" t="s">
        <v>378</v>
      </c>
    </row>
    <row r="997" spans="12:13" x14ac:dyDescent="0.3">
      <c r="L997" s="36" t="str">
        <f t="shared" si="15"/>
        <v/>
      </c>
      <c r="M997" t="s">
        <v>378</v>
      </c>
    </row>
    <row r="998" spans="12:13" x14ac:dyDescent="0.3">
      <c r="L998" s="36" t="str">
        <f t="shared" si="15"/>
        <v/>
      </c>
      <c r="M998" t="s">
        <v>378</v>
      </c>
    </row>
    <row r="999" spans="12:13" x14ac:dyDescent="0.3">
      <c r="L999" s="36" t="str">
        <f t="shared" si="15"/>
        <v/>
      </c>
      <c r="M999" t="s">
        <v>378</v>
      </c>
    </row>
    <row r="1000" spans="12:13" x14ac:dyDescent="0.3">
      <c r="L1000" s="36" t="str">
        <f t="shared" si="15"/>
        <v/>
      </c>
      <c r="M1000" t="s">
        <v>378</v>
      </c>
    </row>
    <row r="1001" spans="12:13" x14ac:dyDescent="0.3">
      <c r="L1001" s="36" t="str">
        <f t="shared" si="15"/>
        <v/>
      </c>
      <c r="M1001" t="s">
        <v>378</v>
      </c>
    </row>
    <row r="1002" spans="12:13" x14ac:dyDescent="0.3">
      <c r="L1002" s="36" t="str">
        <f t="shared" si="15"/>
        <v/>
      </c>
      <c r="M1002" t="s">
        <v>378</v>
      </c>
    </row>
    <row r="1003" spans="12:13" x14ac:dyDescent="0.3">
      <c r="L1003" s="36" t="str">
        <f t="shared" si="15"/>
        <v/>
      </c>
      <c r="M1003" t="s">
        <v>378</v>
      </c>
    </row>
    <row r="1004" spans="12:13" x14ac:dyDescent="0.3">
      <c r="L1004" s="36" t="str">
        <f t="shared" si="15"/>
        <v/>
      </c>
      <c r="M1004" t="s">
        <v>378</v>
      </c>
    </row>
    <row r="1005" spans="12:13" x14ac:dyDescent="0.3">
      <c r="L1005" s="36" t="str">
        <f t="shared" si="15"/>
        <v/>
      </c>
      <c r="M1005" t="s">
        <v>378</v>
      </c>
    </row>
    <row r="1006" spans="12:13" x14ac:dyDescent="0.3">
      <c r="L1006" s="36" t="str">
        <f t="shared" si="15"/>
        <v/>
      </c>
      <c r="M1006" t="s">
        <v>378</v>
      </c>
    </row>
    <row r="1007" spans="12:13" x14ac:dyDescent="0.3">
      <c r="L1007" s="36" t="str">
        <f t="shared" si="15"/>
        <v/>
      </c>
      <c r="M1007" t="s">
        <v>378</v>
      </c>
    </row>
    <row r="1008" spans="12:13" x14ac:dyDescent="0.3">
      <c r="L1008" s="36" t="str">
        <f t="shared" si="15"/>
        <v/>
      </c>
      <c r="M1008" t="s">
        <v>378</v>
      </c>
    </row>
    <row r="1009" spans="12:13" x14ac:dyDescent="0.3">
      <c r="L1009" s="36" t="str">
        <f t="shared" si="15"/>
        <v/>
      </c>
      <c r="M1009" t="s">
        <v>378</v>
      </c>
    </row>
    <row r="1010" spans="12:13" x14ac:dyDescent="0.3">
      <c r="L1010" s="36" t="str">
        <f t="shared" si="15"/>
        <v/>
      </c>
      <c r="M1010" t="s">
        <v>378</v>
      </c>
    </row>
    <row r="1011" spans="12:13" x14ac:dyDescent="0.3">
      <c r="L1011" s="36" t="str">
        <f t="shared" si="15"/>
        <v/>
      </c>
      <c r="M1011" t="s">
        <v>378</v>
      </c>
    </row>
    <row r="1012" spans="12:13" x14ac:dyDescent="0.3">
      <c r="L1012" s="36" t="str">
        <f t="shared" si="15"/>
        <v/>
      </c>
      <c r="M1012" t="s">
        <v>378</v>
      </c>
    </row>
    <row r="1013" spans="12:13" x14ac:dyDescent="0.3">
      <c r="L1013" s="36" t="str">
        <f t="shared" si="15"/>
        <v/>
      </c>
      <c r="M1013" t="s">
        <v>378</v>
      </c>
    </row>
    <row r="1014" spans="12:13" x14ac:dyDescent="0.3">
      <c r="L1014" s="36" t="str">
        <f t="shared" si="15"/>
        <v/>
      </c>
      <c r="M1014" t="s">
        <v>378</v>
      </c>
    </row>
    <row r="1015" spans="12:13" x14ac:dyDescent="0.3">
      <c r="L1015" s="36" t="str">
        <f t="shared" si="15"/>
        <v/>
      </c>
      <c r="M1015" t="s">
        <v>378</v>
      </c>
    </row>
    <row r="1016" spans="12:13" x14ac:dyDescent="0.3">
      <c r="L1016" s="36" t="str">
        <f t="shared" si="15"/>
        <v/>
      </c>
      <c r="M1016" t="s">
        <v>378</v>
      </c>
    </row>
    <row r="1017" spans="12:13" x14ac:dyDescent="0.3">
      <c r="L1017" s="36" t="str">
        <f t="shared" si="15"/>
        <v/>
      </c>
      <c r="M1017" t="s">
        <v>378</v>
      </c>
    </row>
    <row r="1018" spans="12:13" x14ac:dyDescent="0.3">
      <c r="L1018" s="36" t="str">
        <f t="shared" si="15"/>
        <v/>
      </c>
      <c r="M1018" t="s">
        <v>378</v>
      </c>
    </row>
    <row r="1019" spans="12:13" x14ac:dyDescent="0.3">
      <c r="L1019" s="36" t="str">
        <f t="shared" si="15"/>
        <v/>
      </c>
      <c r="M1019" t="s">
        <v>378</v>
      </c>
    </row>
    <row r="1020" spans="12:13" x14ac:dyDescent="0.3">
      <c r="L1020" s="36" t="str">
        <f t="shared" si="15"/>
        <v/>
      </c>
      <c r="M1020" t="s">
        <v>378</v>
      </c>
    </row>
    <row r="1021" spans="12:13" x14ac:dyDescent="0.3">
      <c r="L1021" s="36" t="str">
        <f t="shared" si="15"/>
        <v/>
      </c>
      <c r="M1021" t="s">
        <v>378</v>
      </c>
    </row>
    <row r="1022" spans="12:13" x14ac:dyDescent="0.3">
      <c r="L1022" s="36" t="str">
        <f t="shared" si="15"/>
        <v/>
      </c>
      <c r="M1022" t="s">
        <v>378</v>
      </c>
    </row>
    <row r="1023" spans="12:13" x14ac:dyDescent="0.3">
      <c r="L1023" s="36" t="str">
        <f t="shared" si="15"/>
        <v/>
      </c>
      <c r="M1023" t="s">
        <v>378</v>
      </c>
    </row>
    <row r="1024" spans="12:13" x14ac:dyDescent="0.3">
      <c r="L1024" s="36" t="str">
        <f t="shared" si="15"/>
        <v/>
      </c>
      <c r="M1024" t="s">
        <v>378</v>
      </c>
    </row>
    <row r="1025" spans="12:13" x14ac:dyDescent="0.3">
      <c r="L1025" s="36" t="str">
        <f t="shared" si="15"/>
        <v/>
      </c>
      <c r="M1025" t="s">
        <v>378</v>
      </c>
    </row>
    <row r="1026" spans="12:13" x14ac:dyDescent="0.3">
      <c r="L1026" s="36" t="str">
        <f t="shared" ref="L1026:L1089" si="16">IF(A1026="","",C1026&amp;", "&amp;D1026&amp;", "&amp;E1026&amp;" "&amp;F1026)</f>
        <v/>
      </c>
      <c r="M1026" t="s">
        <v>378</v>
      </c>
    </row>
    <row r="1027" spans="12:13" x14ac:dyDescent="0.3">
      <c r="L1027" s="36" t="str">
        <f t="shared" si="16"/>
        <v/>
      </c>
      <c r="M1027" t="s">
        <v>378</v>
      </c>
    </row>
    <row r="1028" spans="12:13" x14ac:dyDescent="0.3">
      <c r="L1028" s="36" t="str">
        <f t="shared" si="16"/>
        <v/>
      </c>
      <c r="M1028" t="s">
        <v>378</v>
      </c>
    </row>
    <row r="1029" spans="12:13" x14ac:dyDescent="0.3">
      <c r="L1029" s="36" t="str">
        <f t="shared" si="16"/>
        <v/>
      </c>
      <c r="M1029" t="s">
        <v>378</v>
      </c>
    </row>
    <row r="1030" spans="12:13" x14ac:dyDescent="0.3">
      <c r="L1030" s="36" t="str">
        <f t="shared" si="16"/>
        <v/>
      </c>
      <c r="M1030" t="s">
        <v>378</v>
      </c>
    </row>
    <row r="1031" spans="12:13" x14ac:dyDescent="0.3">
      <c r="L1031" s="36" t="str">
        <f t="shared" si="16"/>
        <v/>
      </c>
      <c r="M1031" t="s">
        <v>378</v>
      </c>
    </row>
    <row r="1032" spans="12:13" x14ac:dyDescent="0.3">
      <c r="L1032" s="36" t="str">
        <f t="shared" si="16"/>
        <v/>
      </c>
      <c r="M1032" t="s">
        <v>378</v>
      </c>
    </row>
    <row r="1033" spans="12:13" x14ac:dyDescent="0.3">
      <c r="L1033" s="36" t="str">
        <f t="shared" si="16"/>
        <v/>
      </c>
      <c r="M1033" t="s">
        <v>378</v>
      </c>
    </row>
    <row r="1034" spans="12:13" x14ac:dyDescent="0.3">
      <c r="L1034" s="36" t="str">
        <f t="shared" si="16"/>
        <v/>
      </c>
      <c r="M1034" t="s">
        <v>378</v>
      </c>
    </row>
    <row r="1035" spans="12:13" x14ac:dyDescent="0.3">
      <c r="L1035" s="36" t="str">
        <f t="shared" si="16"/>
        <v/>
      </c>
      <c r="M1035" t="s">
        <v>378</v>
      </c>
    </row>
    <row r="1036" spans="12:13" x14ac:dyDescent="0.3">
      <c r="L1036" s="36" t="str">
        <f t="shared" si="16"/>
        <v/>
      </c>
      <c r="M1036" t="s">
        <v>378</v>
      </c>
    </row>
    <row r="1037" spans="12:13" x14ac:dyDescent="0.3">
      <c r="L1037" s="36" t="str">
        <f t="shared" si="16"/>
        <v/>
      </c>
      <c r="M1037" t="s">
        <v>378</v>
      </c>
    </row>
    <row r="1038" spans="12:13" x14ac:dyDescent="0.3">
      <c r="L1038" s="36" t="str">
        <f t="shared" si="16"/>
        <v/>
      </c>
      <c r="M1038" t="s">
        <v>378</v>
      </c>
    </row>
    <row r="1039" spans="12:13" x14ac:dyDescent="0.3">
      <c r="L1039" s="36" t="str">
        <f t="shared" si="16"/>
        <v/>
      </c>
      <c r="M1039" t="s">
        <v>378</v>
      </c>
    </row>
    <row r="1040" spans="12:13" x14ac:dyDescent="0.3">
      <c r="L1040" s="36" t="str">
        <f t="shared" si="16"/>
        <v/>
      </c>
      <c r="M1040" t="s">
        <v>378</v>
      </c>
    </row>
    <row r="1041" spans="12:13" x14ac:dyDescent="0.3">
      <c r="L1041" s="36" t="str">
        <f t="shared" si="16"/>
        <v/>
      </c>
      <c r="M1041" t="s">
        <v>378</v>
      </c>
    </row>
    <row r="1042" spans="12:13" x14ac:dyDescent="0.3">
      <c r="L1042" s="36" t="str">
        <f t="shared" si="16"/>
        <v/>
      </c>
      <c r="M1042" t="s">
        <v>378</v>
      </c>
    </row>
    <row r="1043" spans="12:13" x14ac:dyDescent="0.3">
      <c r="L1043" s="36" t="str">
        <f t="shared" si="16"/>
        <v/>
      </c>
      <c r="M1043" t="s">
        <v>378</v>
      </c>
    </row>
    <row r="1044" spans="12:13" x14ac:dyDescent="0.3">
      <c r="L1044" s="36" t="str">
        <f t="shared" si="16"/>
        <v/>
      </c>
      <c r="M1044" t="s">
        <v>378</v>
      </c>
    </row>
    <row r="1045" spans="12:13" x14ac:dyDescent="0.3">
      <c r="L1045" s="36" t="str">
        <f t="shared" si="16"/>
        <v/>
      </c>
      <c r="M1045" t="s">
        <v>378</v>
      </c>
    </row>
    <row r="1046" spans="12:13" x14ac:dyDescent="0.3">
      <c r="L1046" s="36" t="str">
        <f t="shared" si="16"/>
        <v/>
      </c>
      <c r="M1046" t="s">
        <v>378</v>
      </c>
    </row>
    <row r="1047" spans="12:13" x14ac:dyDescent="0.3">
      <c r="L1047" s="36" t="str">
        <f t="shared" si="16"/>
        <v/>
      </c>
      <c r="M1047" t="s">
        <v>378</v>
      </c>
    </row>
    <row r="1048" spans="12:13" x14ac:dyDescent="0.3">
      <c r="L1048" s="36" t="str">
        <f t="shared" si="16"/>
        <v/>
      </c>
      <c r="M1048" t="s">
        <v>378</v>
      </c>
    </row>
    <row r="1049" spans="12:13" x14ac:dyDescent="0.3">
      <c r="L1049" s="36" t="str">
        <f t="shared" si="16"/>
        <v/>
      </c>
      <c r="M1049" t="s">
        <v>378</v>
      </c>
    </row>
    <row r="1050" spans="12:13" x14ac:dyDescent="0.3">
      <c r="L1050" s="36" t="str">
        <f t="shared" si="16"/>
        <v/>
      </c>
      <c r="M1050" t="s">
        <v>378</v>
      </c>
    </row>
    <row r="1051" spans="12:13" x14ac:dyDescent="0.3">
      <c r="L1051" s="36" t="str">
        <f t="shared" si="16"/>
        <v/>
      </c>
      <c r="M1051" t="s">
        <v>378</v>
      </c>
    </row>
    <row r="1052" spans="12:13" x14ac:dyDescent="0.3">
      <c r="L1052" s="36" t="str">
        <f t="shared" si="16"/>
        <v/>
      </c>
      <c r="M1052" t="s">
        <v>378</v>
      </c>
    </row>
    <row r="1053" spans="12:13" x14ac:dyDescent="0.3">
      <c r="L1053" s="36" t="str">
        <f t="shared" si="16"/>
        <v/>
      </c>
      <c r="M1053" t="s">
        <v>378</v>
      </c>
    </row>
    <row r="1054" spans="12:13" x14ac:dyDescent="0.3">
      <c r="L1054" s="36" t="str">
        <f t="shared" si="16"/>
        <v/>
      </c>
      <c r="M1054" t="s">
        <v>378</v>
      </c>
    </row>
    <row r="1055" spans="12:13" x14ac:dyDescent="0.3">
      <c r="L1055" s="36" t="str">
        <f t="shared" si="16"/>
        <v/>
      </c>
      <c r="M1055" t="s">
        <v>378</v>
      </c>
    </row>
    <row r="1056" spans="12:13" x14ac:dyDescent="0.3">
      <c r="L1056" s="36" t="str">
        <f t="shared" si="16"/>
        <v/>
      </c>
      <c r="M1056" t="s">
        <v>378</v>
      </c>
    </row>
    <row r="1057" spans="12:13" x14ac:dyDescent="0.3">
      <c r="L1057" s="36" t="str">
        <f t="shared" si="16"/>
        <v/>
      </c>
      <c r="M1057" t="s">
        <v>378</v>
      </c>
    </row>
    <row r="1058" spans="12:13" x14ac:dyDescent="0.3">
      <c r="L1058" s="36" t="str">
        <f t="shared" si="16"/>
        <v/>
      </c>
      <c r="M1058" t="s">
        <v>378</v>
      </c>
    </row>
    <row r="1059" spans="12:13" x14ac:dyDescent="0.3">
      <c r="L1059" s="36" t="str">
        <f t="shared" si="16"/>
        <v/>
      </c>
      <c r="M1059" t="s">
        <v>378</v>
      </c>
    </row>
    <row r="1060" spans="12:13" x14ac:dyDescent="0.3">
      <c r="L1060" s="36" t="str">
        <f t="shared" si="16"/>
        <v/>
      </c>
      <c r="M1060" t="s">
        <v>378</v>
      </c>
    </row>
    <row r="1061" spans="12:13" x14ac:dyDescent="0.3">
      <c r="L1061" s="36" t="str">
        <f t="shared" si="16"/>
        <v/>
      </c>
      <c r="M1061" t="s">
        <v>378</v>
      </c>
    </row>
    <row r="1062" spans="12:13" x14ac:dyDescent="0.3">
      <c r="L1062" s="36" t="str">
        <f t="shared" si="16"/>
        <v/>
      </c>
      <c r="M1062" t="s">
        <v>378</v>
      </c>
    </row>
    <row r="1063" spans="12:13" x14ac:dyDescent="0.3">
      <c r="L1063" s="36" t="str">
        <f t="shared" si="16"/>
        <v/>
      </c>
      <c r="M1063" t="s">
        <v>378</v>
      </c>
    </row>
    <row r="1064" spans="12:13" x14ac:dyDescent="0.3">
      <c r="L1064" s="36" t="str">
        <f t="shared" si="16"/>
        <v/>
      </c>
      <c r="M1064" t="s">
        <v>378</v>
      </c>
    </row>
    <row r="1065" spans="12:13" x14ac:dyDescent="0.3">
      <c r="L1065" s="36" t="str">
        <f t="shared" si="16"/>
        <v/>
      </c>
      <c r="M1065" t="s">
        <v>378</v>
      </c>
    </row>
    <row r="1066" spans="12:13" x14ac:dyDescent="0.3">
      <c r="L1066" s="36" t="str">
        <f t="shared" si="16"/>
        <v/>
      </c>
      <c r="M1066" t="s">
        <v>378</v>
      </c>
    </row>
    <row r="1067" spans="12:13" x14ac:dyDescent="0.3">
      <c r="L1067" s="36" t="str">
        <f t="shared" si="16"/>
        <v/>
      </c>
      <c r="M1067" t="s">
        <v>378</v>
      </c>
    </row>
    <row r="1068" spans="12:13" x14ac:dyDescent="0.3">
      <c r="L1068" s="36" t="str">
        <f t="shared" si="16"/>
        <v/>
      </c>
      <c r="M1068" t="s">
        <v>378</v>
      </c>
    </row>
    <row r="1069" spans="12:13" x14ac:dyDescent="0.3">
      <c r="L1069" s="36" t="str">
        <f t="shared" si="16"/>
        <v/>
      </c>
      <c r="M1069" t="s">
        <v>378</v>
      </c>
    </row>
    <row r="1070" spans="12:13" x14ac:dyDescent="0.3">
      <c r="L1070" s="36" t="str">
        <f t="shared" si="16"/>
        <v/>
      </c>
      <c r="M1070" t="s">
        <v>378</v>
      </c>
    </row>
    <row r="1071" spans="12:13" x14ac:dyDescent="0.3">
      <c r="L1071" s="36" t="str">
        <f t="shared" si="16"/>
        <v/>
      </c>
      <c r="M1071" t="s">
        <v>378</v>
      </c>
    </row>
    <row r="1072" spans="12:13" x14ac:dyDescent="0.3">
      <c r="L1072" s="36" t="str">
        <f t="shared" si="16"/>
        <v/>
      </c>
      <c r="M1072" t="s">
        <v>378</v>
      </c>
    </row>
    <row r="1073" spans="12:13" x14ac:dyDescent="0.3">
      <c r="L1073" s="36" t="str">
        <f t="shared" si="16"/>
        <v/>
      </c>
      <c r="M1073" t="s">
        <v>378</v>
      </c>
    </row>
    <row r="1074" spans="12:13" x14ac:dyDescent="0.3">
      <c r="L1074" s="36" t="str">
        <f t="shared" si="16"/>
        <v/>
      </c>
      <c r="M1074" t="s">
        <v>378</v>
      </c>
    </row>
    <row r="1075" spans="12:13" x14ac:dyDescent="0.3">
      <c r="L1075" s="36" t="str">
        <f t="shared" si="16"/>
        <v/>
      </c>
      <c r="M1075" t="s">
        <v>378</v>
      </c>
    </row>
    <row r="1076" spans="12:13" x14ac:dyDescent="0.3">
      <c r="L1076" s="36" t="str">
        <f t="shared" si="16"/>
        <v/>
      </c>
      <c r="M1076" t="s">
        <v>378</v>
      </c>
    </row>
    <row r="1077" spans="12:13" x14ac:dyDescent="0.3">
      <c r="L1077" s="36" t="str">
        <f t="shared" si="16"/>
        <v/>
      </c>
      <c r="M1077" t="s">
        <v>378</v>
      </c>
    </row>
    <row r="1078" spans="12:13" x14ac:dyDescent="0.3">
      <c r="L1078" s="36" t="str">
        <f t="shared" si="16"/>
        <v/>
      </c>
      <c r="M1078" t="s">
        <v>378</v>
      </c>
    </row>
    <row r="1079" spans="12:13" x14ac:dyDescent="0.3">
      <c r="L1079" s="36" t="str">
        <f t="shared" si="16"/>
        <v/>
      </c>
      <c r="M1079" t="s">
        <v>378</v>
      </c>
    </row>
    <row r="1080" spans="12:13" x14ac:dyDescent="0.3">
      <c r="L1080" s="36" t="str">
        <f t="shared" si="16"/>
        <v/>
      </c>
      <c r="M1080" t="s">
        <v>378</v>
      </c>
    </row>
    <row r="1081" spans="12:13" x14ac:dyDescent="0.3">
      <c r="L1081" s="36" t="str">
        <f t="shared" si="16"/>
        <v/>
      </c>
      <c r="M1081" t="s">
        <v>378</v>
      </c>
    </row>
    <row r="1082" spans="12:13" x14ac:dyDescent="0.3">
      <c r="L1082" s="36" t="str">
        <f t="shared" si="16"/>
        <v/>
      </c>
      <c r="M1082" t="s">
        <v>378</v>
      </c>
    </row>
    <row r="1083" spans="12:13" x14ac:dyDescent="0.3">
      <c r="L1083" s="36" t="str">
        <f t="shared" si="16"/>
        <v/>
      </c>
      <c r="M1083" t="s">
        <v>378</v>
      </c>
    </row>
    <row r="1084" spans="12:13" x14ac:dyDescent="0.3">
      <c r="L1084" s="36" t="str">
        <f t="shared" si="16"/>
        <v/>
      </c>
      <c r="M1084" t="s">
        <v>378</v>
      </c>
    </row>
    <row r="1085" spans="12:13" x14ac:dyDescent="0.3">
      <c r="L1085" s="36" t="str">
        <f t="shared" si="16"/>
        <v/>
      </c>
      <c r="M1085" t="s">
        <v>378</v>
      </c>
    </row>
    <row r="1086" spans="12:13" x14ac:dyDescent="0.3">
      <c r="L1086" s="36" t="str">
        <f t="shared" si="16"/>
        <v/>
      </c>
      <c r="M1086" t="s">
        <v>378</v>
      </c>
    </row>
    <row r="1087" spans="12:13" x14ac:dyDescent="0.3">
      <c r="L1087" s="36" t="str">
        <f t="shared" si="16"/>
        <v/>
      </c>
      <c r="M1087" t="s">
        <v>378</v>
      </c>
    </row>
    <row r="1088" spans="12:13" x14ac:dyDescent="0.3">
      <c r="L1088" s="36" t="str">
        <f t="shared" si="16"/>
        <v/>
      </c>
      <c r="M1088" t="s">
        <v>378</v>
      </c>
    </row>
    <row r="1089" spans="12:13" x14ac:dyDescent="0.3">
      <c r="L1089" s="36" t="str">
        <f t="shared" si="16"/>
        <v/>
      </c>
      <c r="M1089" t="s">
        <v>378</v>
      </c>
    </row>
    <row r="1090" spans="12:13" x14ac:dyDescent="0.3">
      <c r="L1090" s="36" t="str">
        <f t="shared" ref="L1090:L1153" si="17">IF(A1090="","",C1090&amp;", "&amp;D1090&amp;", "&amp;E1090&amp;" "&amp;F1090)</f>
        <v/>
      </c>
      <c r="M1090" t="s">
        <v>378</v>
      </c>
    </row>
    <row r="1091" spans="12:13" x14ac:dyDescent="0.3">
      <c r="L1091" s="36" t="str">
        <f t="shared" si="17"/>
        <v/>
      </c>
      <c r="M1091" t="s">
        <v>378</v>
      </c>
    </row>
    <row r="1092" spans="12:13" x14ac:dyDescent="0.3">
      <c r="L1092" s="36" t="str">
        <f t="shared" si="17"/>
        <v/>
      </c>
      <c r="M1092" t="s">
        <v>378</v>
      </c>
    </row>
    <row r="1093" spans="12:13" x14ac:dyDescent="0.3">
      <c r="L1093" s="36" t="str">
        <f t="shared" si="17"/>
        <v/>
      </c>
      <c r="M1093" t="s">
        <v>378</v>
      </c>
    </row>
    <row r="1094" spans="12:13" x14ac:dyDescent="0.3">
      <c r="L1094" s="36" t="str">
        <f t="shared" si="17"/>
        <v/>
      </c>
      <c r="M1094" t="s">
        <v>378</v>
      </c>
    </row>
    <row r="1095" spans="12:13" x14ac:dyDescent="0.3">
      <c r="L1095" s="36" t="str">
        <f t="shared" si="17"/>
        <v/>
      </c>
      <c r="M1095" t="s">
        <v>378</v>
      </c>
    </row>
    <row r="1096" spans="12:13" x14ac:dyDescent="0.3">
      <c r="L1096" s="36" t="str">
        <f t="shared" si="17"/>
        <v/>
      </c>
      <c r="M1096" t="s">
        <v>378</v>
      </c>
    </row>
    <row r="1097" spans="12:13" x14ac:dyDescent="0.3">
      <c r="L1097" s="36" t="str">
        <f t="shared" si="17"/>
        <v/>
      </c>
      <c r="M1097" t="s">
        <v>378</v>
      </c>
    </row>
    <row r="1098" spans="12:13" x14ac:dyDescent="0.3">
      <c r="L1098" s="36" t="str">
        <f t="shared" si="17"/>
        <v/>
      </c>
      <c r="M1098" t="s">
        <v>378</v>
      </c>
    </row>
    <row r="1099" spans="12:13" x14ac:dyDescent="0.3">
      <c r="L1099" s="36" t="str">
        <f t="shared" si="17"/>
        <v/>
      </c>
      <c r="M1099" t="s">
        <v>378</v>
      </c>
    </row>
    <row r="1100" spans="12:13" x14ac:dyDescent="0.3">
      <c r="L1100" s="36" t="str">
        <f t="shared" si="17"/>
        <v/>
      </c>
      <c r="M1100" t="s">
        <v>378</v>
      </c>
    </row>
    <row r="1101" spans="12:13" x14ac:dyDescent="0.3">
      <c r="L1101" s="36" t="str">
        <f t="shared" si="17"/>
        <v/>
      </c>
      <c r="M1101" t="s">
        <v>378</v>
      </c>
    </row>
    <row r="1102" spans="12:13" x14ac:dyDescent="0.3">
      <c r="L1102" s="36" t="str">
        <f t="shared" si="17"/>
        <v/>
      </c>
      <c r="M1102" t="s">
        <v>378</v>
      </c>
    </row>
    <row r="1103" spans="12:13" x14ac:dyDescent="0.3">
      <c r="L1103" s="36" t="str">
        <f t="shared" si="17"/>
        <v/>
      </c>
      <c r="M1103" t="s">
        <v>378</v>
      </c>
    </row>
    <row r="1104" spans="12:13" x14ac:dyDescent="0.3">
      <c r="L1104" s="36" t="str">
        <f t="shared" si="17"/>
        <v/>
      </c>
      <c r="M1104" t="s">
        <v>378</v>
      </c>
    </row>
    <row r="1105" spans="12:13" x14ac:dyDescent="0.3">
      <c r="L1105" s="36" t="str">
        <f t="shared" si="17"/>
        <v/>
      </c>
      <c r="M1105" t="s">
        <v>378</v>
      </c>
    </row>
    <row r="1106" spans="12:13" x14ac:dyDescent="0.3">
      <c r="L1106" s="36" t="str">
        <f t="shared" si="17"/>
        <v/>
      </c>
      <c r="M1106" t="s">
        <v>378</v>
      </c>
    </row>
    <row r="1107" spans="12:13" x14ac:dyDescent="0.3">
      <c r="L1107" s="36" t="str">
        <f t="shared" si="17"/>
        <v/>
      </c>
      <c r="M1107" t="s">
        <v>378</v>
      </c>
    </row>
    <row r="1108" spans="12:13" x14ac:dyDescent="0.3">
      <c r="L1108" s="36" t="str">
        <f t="shared" si="17"/>
        <v/>
      </c>
      <c r="M1108" t="s">
        <v>378</v>
      </c>
    </row>
    <row r="1109" spans="12:13" x14ac:dyDescent="0.3">
      <c r="L1109" s="36" t="str">
        <f t="shared" si="17"/>
        <v/>
      </c>
      <c r="M1109" t="s">
        <v>378</v>
      </c>
    </row>
    <row r="1110" spans="12:13" x14ac:dyDescent="0.3">
      <c r="L1110" s="36" t="str">
        <f t="shared" si="17"/>
        <v/>
      </c>
      <c r="M1110" t="s">
        <v>378</v>
      </c>
    </row>
    <row r="1111" spans="12:13" x14ac:dyDescent="0.3">
      <c r="L1111" s="36" t="str">
        <f t="shared" si="17"/>
        <v/>
      </c>
      <c r="M1111" t="s">
        <v>378</v>
      </c>
    </row>
    <row r="1112" spans="12:13" x14ac:dyDescent="0.3">
      <c r="L1112" s="36" t="str">
        <f t="shared" si="17"/>
        <v/>
      </c>
      <c r="M1112" t="s">
        <v>378</v>
      </c>
    </row>
    <row r="1113" spans="12:13" x14ac:dyDescent="0.3">
      <c r="L1113" s="36" t="str">
        <f t="shared" si="17"/>
        <v/>
      </c>
      <c r="M1113" t="s">
        <v>378</v>
      </c>
    </row>
    <row r="1114" spans="12:13" x14ac:dyDescent="0.3">
      <c r="L1114" s="36" t="str">
        <f t="shared" si="17"/>
        <v/>
      </c>
      <c r="M1114" t="s">
        <v>378</v>
      </c>
    </row>
    <row r="1115" spans="12:13" x14ac:dyDescent="0.3">
      <c r="L1115" s="36" t="str">
        <f t="shared" si="17"/>
        <v/>
      </c>
      <c r="M1115" t="s">
        <v>378</v>
      </c>
    </row>
    <row r="1116" spans="12:13" x14ac:dyDescent="0.3">
      <c r="L1116" s="36" t="str">
        <f t="shared" si="17"/>
        <v/>
      </c>
      <c r="M1116" t="s">
        <v>378</v>
      </c>
    </row>
    <row r="1117" spans="12:13" x14ac:dyDescent="0.3">
      <c r="L1117" s="36" t="str">
        <f t="shared" si="17"/>
        <v/>
      </c>
      <c r="M1117" t="s">
        <v>378</v>
      </c>
    </row>
    <row r="1118" spans="12:13" x14ac:dyDescent="0.3">
      <c r="L1118" s="36" t="str">
        <f t="shared" si="17"/>
        <v/>
      </c>
      <c r="M1118" t="s">
        <v>378</v>
      </c>
    </row>
    <row r="1119" spans="12:13" x14ac:dyDescent="0.3">
      <c r="L1119" s="36" t="str">
        <f t="shared" si="17"/>
        <v/>
      </c>
      <c r="M1119" t="s">
        <v>378</v>
      </c>
    </row>
    <row r="1120" spans="12:13" x14ac:dyDescent="0.3">
      <c r="L1120" s="36" t="str">
        <f t="shared" si="17"/>
        <v/>
      </c>
      <c r="M1120" t="s">
        <v>378</v>
      </c>
    </row>
    <row r="1121" spans="12:13" x14ac:dyDescent="0.3">
      <c r="L1121" s="36" t="str">
        <f t="shared" si="17"/>
        <v/>
      </c>
      <c r="M1121" t="s">
        <v>378</v>
      </c>
    </row>
    <row r="1122" spans="12:13" x14ac:dyDescent="0.3">
      <c r="L1122" s="36" t="str">
        <f t="shared" si="17"/>
        <v/>
      </c>
      <c r="M1122" t="s">
        <v>378</v>
      </c>
    </row>
    <row r="1123" spans="12:13" x14ac:dyDescent="0.3">
      <c r="L1123" s="36" t="str">
        <f t="shared" si="17"/>
        <v/>
      </c>
      <c r="M1123" t="s">
        <v>378</v>
      </c>
    </row>
    <row r="1124" spans="12:13" x14ac:dyDescent="0.3">
      <c r="L1124" s="36" t="str">
        <f t="shared" si="17"/>
        <v/>
      </c>
      <c r="M1124" t="s">
        <v>378</v>
      </c>
    </row>
    <row r="1125" spans="12:13" x14ac:dyDescent="0.3">
      <c r="L1125" s="36" t="str">
        <f t="shared" si="17"/>
        <v/>
      </c>
      <c r="M1125" t="s">
        <v>378</v>
      </c>
    </row>
    <row r="1126" spans="12:13" x14ac:dyDescent="0.3">
      <c r="L1126" s="36" t="str">
        <f t="shared" si="17"/>
        <v/>
      </c>
      <c r="M1126" t="s">
        <v>378</v>
      </c>
    </row>
    <row r="1127" spans="12:13" x14ac:dyDescent="0.3">
      <c r="L1127" s="36" t="str">
        <f t="shared" si="17"/>
        <v/>
      </c>
      <c r="M1127" t="s">
        <v>378</v>
      </c>
    </row>
    <row r="1128" spans="12:13" x14ac:dyDescent="0.3">
      <c r="L1128" s="36" t="str">
        <f t="shared" si="17"/>
        <v/>
      </c>
      <c r="M1128" t="s">
        <v>378</v>
      </c>
    </row>
    <row r="1129" spans="12:13" x14ac:dyDescent="0.3">
      <c r="L1129" s="36" t="str">
        <f t="shared" si="17"/>
        <v/>
      </c>
      <c r="M1129" t="s">
        <v>378</v>
      </c>
    </row>
    <row r="1130" spans="12:13" x14ac:dyDescent="0.3">
      <c r="L1130" s="36" t="str">
        <f t="shared" si="17"/>
        <v/>
      </c>
      <c r="M1130" t="s">
        <v>378</v>
      </c>
    </row>
    <row r="1131" spans="12:13" x14ac:dyDescent="0.3">
      <c r="L1131" s="36" t="str">
        <f t="shared" si="17"/>
        <v/>
      </c>
      <c r="M1131" t="s">
        <v>378</v>
      </c>
    </row>
    <row r="1132" spans="12:13" x14ac:dyDescent="0.3">
      <c r="L1132" s="36" t="str">
        <f t="shared" si="17"/>
        <v/>
      </c>
      <c r="M1132" t="s">
        <v>378</v>
      </c>
    </row>
    <row r="1133" spans="12:13" x14ac:dyDescent="0.3">
      <c r="L1133" s="36" t="str">
        <f t="shared" si="17"/>
        <v/>
      </c>
      <c r="M1133" t="s">
        <v>378</v>
      </c>
    </row>
    <row r="1134" spans="12:13" x14ac:dyDescent="0.3">
      <c r="L1134" s="36" t="str">
        <f t="shared" si="17"/>
        <v/>
      </c>
      <c r="M1134" t="s">
        <v>378</v>
      </c>
    </row>
    <row r="1135" spans="12:13" x14ac:dyDescent="0.3">
      <c r="L1135" s="36" t="str">
        <f t="shared" si="17"/>
        <v/>
      </c>
      <c r="M1135" t="s">
        <v>378</v>
      </c>
    </row>
    <row r="1136" spans="12:13" x14ac:dyDescent="0.3">
      <c r="L1136" s="36" t="str">
        <f t="shared" si="17"/>
        <v/>
      </c>
      <c r="M1136" t="s">
        <v>378</v>
      </c>
    </row>
    <row r="1137" spans="12:13" x14ac:dyDescent="0.3">
      <c r="L1137" s="36" t="str">
        <f t="shared" si="17"/>
        <v/>
      </c>
      <c r="M1137" t="s">
        <v>378</v>
      </c>
    </row>
    <row r="1138" spans="12:13" x14ac:dyDescent="0.3">
      <c r="L1138" s="36" t="str">
        <f t="shared" si="17"/>
        <v/>
      </c>
      <c r="M1138" t="s">
        <v>378</v>
      </c>
    </row>
    <row r="1139" spans="12:13" x14ac:dyDescent="0.3">
      <c r="L1139" s="36" t="str">
        <f t="shared" si="17"/>
        <v/>
      </c>
      <c r="M1139" t="s">
        <v>378</v>
      </c>
    </row>
    <row r="1140" spans="12:13" x14ac:dyDescent="0.3">
      <c r="L1140" s="36" t="str">
        <f t="shared" si="17"/>
        <v/>
      </c>
      <c r="M1140" t="s">
        <v>378</v>
      </c>
    </row>
    <row r="1141" spans="12:13" x14ac:dyDescent="0.3">
      <c r="L1141" s="36" t="str">
        <f t="shared" si="17"/>
        <v/>
      </c>
      <c r="M1141" t="s">
        <v>378</v>
      </c>
    </row>
    <row r="1142" spans="12:13" x14ac:dyDescent="0.3">
      <c r="L1142" s="36" t="str">
        <f t="shared" si="17"/>
        <v/>
      </c>
      <c r="M1142" t="s">
        <v>378</v>
      </c>
    </row>
    <row r="1143" spans="12:13" x14ac:dyDescent="0.3">
      <c r="L1143" s="36" t="str">
        <f t="shared" si="17"/>
        <v/>
      </c>
      <c r="M1143" t="s">
        <v>378</v>
      </c>
    </row>
    <row r="1144" spans="12:13" x14ac:dyDescent="0.3">
      <c r="L1144" s="36" t="str">
        <f t="shared" si="17"/>
        <v/>
      </c>
      <c r="M1144" t="s">
        <v>378</v>
      </c>
    </row>
    <row r="1145" spans="12:13" x14ac:dyDescent="0.3">
      <c r="L1145" s="36" t="str">
        <f t="shared" si="17"/>
        <v/>
      </c>
      <c r="M1145" t="s">
        <v>378</v>
      </c>
    </row>
    <row r="1146" spans="12:13" x14ac:dyDescent="0.3">
      <c r="L1146" s="36" t="str">
        <f t="shared" si="17"/>
        <v/>
      </c>
      <c r="M1146" t="s">
        <v>378</v>
      </c>
    </row>
    <row r="1147" spans="12:13" x14ac:dyDescent="0.3">
      <c r="L1147" s="36" t="str">
        <f t="shared" si="17"/>
        <v/>
      </c>
      <c r="M1147" t="s">
        <v>378</v>
      </c>
    </row>
    <row r="1148" spans="12:13" x14ac:dyDescent="0.3">
      <c r="L1148" s="36" t="str">
        <f t="shared" si="17"/>
        <v/>
      </c>
      <c r="M1148" t="s">
        <v>378</v>
      </c>
    </row>
    <row r="1149" spans="12:13" x14ac:dyDescent="0.3">
      <c r="L1149" s="36" t="str">
        <f t="shared" si="17"/>
        <v/>
      </c>
      <c r="M1149" t="s">
        <v>378</v>
      </c>
    </row>
    <row r="1150" spans="12:13" x14ac:dyDescent="0.3">
      <c r="L1150" s="36" t="str">
        <f t="shared" si="17"/>
        <v/>
      </c>
      <c r="M1150" t="s">
        <v>378</v>
      </c>
    </row>
    <row r="1151" spans="12:13" x14ac:dyDescent="0.3">
      <c r="L1151" s="36" t="str">
        <f t="shared" si="17"/>
        <v/>
      </c>
      <c r="M1151" t="s">
        <v>378</v>
      </c>
    </row>
    <row r="1152" spans="12:13" x14ac:dyDescent="0.3">
      <c r="L1152" s="36" t="str">
        <f t="shared" si="17"/>
        <v/>
      </c>
      <c r="M1152" t="s">
        <v>378</v>
      </c>
    </row>
    <row r="1153" spans="12:13" x14ac:dyDescent="0.3">
      <c r="L1153" s="36" t="str">
        <f t="shared" si="17"/>
        <v/>
      </c>
      <c r="M1153" t="s">
        <v>378</v>
      </c>
    </row>
    <row r="1154" spans="12:13" x14ac:dyDescent="0.3">
      <c r="L1154" s="36" t="str">
        <f t="shared" ref="L1154:L1217" si="18">IF(A1154="","",C1154&amp;", "&amp;D1154&amp;", "&amp;E1154&amp;" "&amp;F1154)</f>
        <v/>
      </c>
      <c r="M1154" t="s">
        <v>378</v>
      </c>
    </row>
    <row r="1155" spans="12:13" x14ac:dyDescent="0.3">
      <c r="L1155" s="36" t="str">
        <f t="shared" si="18"/>
        <v/>
      </c>
      <c r="M1155" t="s">
        <v>378</v>
      </c>
    </row>
    <row r="1156" spans="12:13" x14ac:dyDescent="0.3">
      <c r="L1156" s="36" t="str">
        <f t="shared" si="18"/>
        <v/>
      </c>
      <c r="M1156" t="s">
        <v>378</v>
      </c>
    </row>
    <row r="1157" spans="12:13" x14ac:dyDescent="0.3">
      <c r="L1157" s="36" t="str">
        <f t="shared" si="18"/>
        <v/>
      </c>
      <c r="M1157" t="s">
        <v>378</v>
      </c>
    </row>
    <row r="1158" spans="12:13" x14ac:dyDescent="0.3">
      <c r="L1158" s="36" t="str">
        <f t="shared" si="18"/>
        <v/>
      </c>
      <c r="M1158" t="s">
        <v>378</v>
      </c>
    </row>
    <row r="1159" spans="12:13" x14ac:dyDescent="0.3">
      <c r="L1159" s="36" t="str">
        <f t="shared" si="18"/>
        <v/>
      </c>
      <c r="M1159" t="s">
        <v>378</v>
      </c>
    </row>
    <row r="1160" spans="12:13" x14ac:dyDescent="0.3">
      <c r="L1160" s="36" t="str">
        <f t="shared" si="18"/>
        <v/>
      </c>
      <c r="M1160" t="s">
        <v>378</v>
      </c>
    </row>
    <row r="1161" spans="12:13" x14ac:dyDescent="0.3">
      <c r="L1161" s="36" t="str">
        <f t="shared" si="18"/>
        <v/>
      </c>
      <c r="M1161" t="s">
        <v>378</v>
      </c>
    </row>
    <row r="1162" spans="12:13" x14ac:dyDescent="0.3">
      <c r="L1162" s="36" t="str">
        <f t="shared" si="18"/>
        <v/>
      </c>
      <c r="M1162" t="s">
        <v>378</v>
      </c>
    </row>
    <row r="1163" spans="12:13" x14ac:dyDescent="0.3">
      <c r="L1163" s="36" t="str">
        <f t="shared" si="18"/>
        <v/>
      </c>
      <c r="M1163" t="s">
        <v>378</v>
      </c>
    </row>
    <row r="1164" spans="12:13" x14ac:dyDescent="0.3">
      <c r="L1164" s="36" t="str">
        <f t="shared" si="18"/>
        <v/>
      </c>
      <c r="M1164" t="s">
        <v>378</v>
      </c>
    </row>
    <row r="1165" spans="12:13" x14ac:dyDescent="0.3">
      <c r="L1165" s="36" t="str">
        <f t="shared" si="18"/>
        <v/>
      </c>
      <c r="M1165" t="s">
        <v>378</v>
      </c>
    </row>
    <row r="1166" spans="12:13" x14ac:dyDescent="0.3">
      <c r="L1166" s="36" t="str">
        <f t="shared" si="18"/>
        <v/>
      </c>
      <c r="M1166" t="s">
        <v>378</v>
      </c>
    </row>
    <row r="1167" spans="12:13" x14ac:dyDescent="0.3">
      <c r="L1167" s="36" t="str">
        <f t="shared" si="18"/>
        <v/>
      </c>
      <c r="M1167" t="s">
        <v>378</v>
      </c>
    </row>
    <row r="1168" spans="12:13" x14ac:dyDescent="0.3">
      <c r="L1168" s="36" t="str">
        <f t="shared" si="18"/>
        <v/>
      </c>
      <c r="M1168" t="s">
        <v>378</v>
      </c>
    </row>
    <row r="1169" spans="12:13" x14ac:dyDescent="0.3">
      <c r="L1169" s="36" t="str">
        <f t="shared" si="18"/>
        <v/>
      </c>
      <c r="M1169" t="s">
        <v>378</v>
      </c>
    </row>
    <row r="1170" spans="12:13" x14ac:dyDescent="0.3">
      <c r="L1170" s="36" t="str">
        <f t="shared" si="18"/>
        <v/>
      </c>
      <c r="M1170" t="s">
        <v>378</v>
      </c>
    </row>
    <row r="1171" spans="12:13" x14ac:dyDescent="0.3">
      <c r="L1171" s="36" t="str">
        <f t="shared" si="18"/>
        <v/>
      </c>
      <c r="M1171" t="s">
        <v>378</v>
      </c>
    </row>
    <row r="1172" spans="12:13" x14ac:dyDescent="0.3">
      <c r="L1172" s="36" t="str">
        <f t="shared" si="18"/>
        <v/>
      </c>
      <c r="M1172" t="s">
        <v>378</v>
      </c>
    </row>
    <row r="1173" spans="12:13" x14ac:dyDescent="0.3">
      <c r="L1173" s="36" t="str">
        <f t="shared" si="18"/>
        <v/>
      </c>
      <c r="M1173" t="s">
        <v>378</v>
      </c>
    </row>
    <row r="1174" spans="12:13" x14ac:dyDescent="0.3">
      <c r="L1174" s="36" t="str">
        <f t="shared" si="18"/>
        <v/>
      </c>
      <c r="M1174" t="s">
        <v>378</v>
      </c>
    </row>
    <row r="1175" spans="12:13" x14ac:dyDescent="0.3">
      <c r="L1175" s="36" t="str">
        <f t="shared" si="18"/>
        <v/>
      </c>
      <c r="M1175" t="s">
        <v>378</v>
      </c>
    </row>
    <row r="1176" spans="12:13" x14ac:dyDescent="0.3">
      <c r="L1176" s="36" t="str">
        <f t="shared" si="18"/>
        <v/>
      </c>
      <c r="M1176" t="s">
        <v>378</v>
      </c>
    </row>
    <row r="1177" spans="12:13" x14ac:dyDescent="0.3">
      <c r="L1177" s="36" t="str">
        <f t="shared" si="18"/>
        <v/>
      </c>
      <c r="M1177" t="s">
        <v>378</v>
      </c>
    </row>
    <row r="1178" spans="12:13" x14ac:dyDescent="0.3">
      <c r="L1178" s="36" t="str">
        <f t="shared" si="18"/>
        <v/>
      </c>
      <c r="M1178" t="s">
        <v>378</v>
      </c>
    </row>
    <row r="1179" spans="12:13" x14ac:dyDescent="0.3">
      <c r="L1179" s="36" t="str">
        <f t="shared" si="18"/>
        <v/>
      </c>
      <c r="M1179" t="s">
        <v>378</v>
      </c>
    </row>
    <row r="1180" spans="12:13" x14ac:dyDescent="0.3">
      <c r="L1180" s="36" t="str">
        <f t="shared" si="18"/>
        <v/>
      </c>
      <c r="M1180" t="s">
        <v>378</v>
      </c>
    </row>
    <row r="1181" spans="12:13" x14ac:dyDescent="0.3">
      <c r="L1181" s="36" t="str">
        <f t="shared" si="18"/>
        <v/>
      </c>
      <c r="M1181" t="s">
        <v>378</v>
      </c>
    </row>
    <row r="1182" spans="12:13" x14ac:dyDescent="0.3">
      <c r="L1182" s="36" t="str">
        <f t="shared" si="18"/>
        <v/>
      </c>
      <c r="M1182" t="s">
        <v>378</v>
      </c>
    </row>
    <row r="1183" spans="12:13" x14ac:dyDescent="0.3">
      <c r="L1183" s="36" t="str">
        <f t="shared" si="18"/>
        <v/>
      </c>
      <c r="M1183" t="s">
        <v>378</v>
      </c>
    </row>
    <row r="1184" spans="12:13" x14ac:dyDescent="0.3">
      <c r="L1184" s="36" t="str">
        <f t="shared" si="18"/>
        <v/>
      </c>
      <c r="M1184" t="s">
        <v>378</v>
      </c>
    </row>
    <row r="1185" spans="12:13" x14ac:dyDescent="0.3">
      <c r="L1185" s="36" t="str">
        <f t="shared" si="18"/>
        <v/>
      </c>
      <c r="M1185" t="s">
        <v>378</v>
      </c>
    </row>
    <row r="1186" spans="12:13" x14ac:dyDescent="0.3">
      <c r="L1186" s="36" t="str">
        <f t="shared" si="18"/>
        <v/>
      </c>
      <c r="M1186" t="s">
        <v>378</v>
      </c>
    </row>
    <row r="1187" spans="12:13" x14ac:dyDescent="0.3">
      <c r="L1187" s="36" t="str">
        <f t="shared" si="18"/>
        <v/>
      </c>
      <c r="M1187" t="s">
        <v>378</v>
      </c>
    </row>
    <row r="1188" spans="12:13" x14ac:dyDescent="0.3">
      <c r="L1188" s="36" t="str">
        <f t="shared" si="18"/>
        <v/>
      </c>
      <c r="M1188" t="s">
        <v>378</v>
      </c>
    </row>
    <row r="1189" spans="12:13" x14ac:dyDescent="0.3">
      <c r="L1189" s="36" t="str">
        <f t="shared" si="18"/>
        <v/>
      </c>
      <c r="M1189" t="s">
        <v>378</v>
      </c>
    </row>
    <row r="1190" spans="12:13" x14ac:dyDescent="0.3">
      <c r="L1190" s="36" t="str">
        <f t="shared" si="18"/>
        <v/>
      </c>
      <c r="M1190" t="s">
        <v>378</v>
      </c>
    </row>
    <row r="1191" spans="12:13" x14ac:dyDescent="0.3">
      <c r="L1191" s="36" t="str">
        <f t="shared" si="18"/>
        <v/>
      </c>
      <c r="M1191" t="s">
        <v>378</v>
      </c>
    </row>
    <row r="1192" spans="12:13" x14ac:dyDescent="0.3">
      <c r="L1192" s="36" t="str">
        <f t="shared" si="18"/>
        <v/>
      </c>
      <c r="M1192" t="s">
        <v>378</v>
      </c>
    </row>
    <row r="1193" spans="12:13" x14ac:dyDescent="0.3">
      <c r="L1193" s="36" t="str">
        <f t="shared" si="18"/>
        <v/>
      </c>
      <c r="M1193" t="s">
        <v>378</v>
      </c>
    </row>
    <row r="1194" spans="12:13" x14ac:dyDescent="0.3">
      <c r="L1194" s="36" t="str">
        <f t="shared" si="18"/>
        <v/>
      </c>
      <c r="M1194" t="s">
        <v>378</v>
      </c>
    </row>
    <row r="1195" spans="12:13" x14ac:dyDescent="0.3">
      <c r="L1195" s="36" t="str">
        <f t="shared" si="18"/>
        <v/>
      </c>
      <c r="M1195" t="s">
        <v>378</v>
      </c>
    </row>
    <row r="1196" spans="12:13" x14ac:dyDescent="0.3">
      <c r="L1196" s="36" t="str">
        <f t="shared" si="18"/>
        <v/>
      </c>
      <c r="M1196" t="s">
        <v>378</v>
      </c>
    </row>
    <row r="1197" spans="12:13" x14ac:dyDescent="0.3">
      <c r="L1197" s="36" t="str">
        <f t="shared" si="18"/>
        <v/>
      </c>
      <c r="M1197" t="s">
        <v>378</v>
      </c>
    </row>
    <row r="1198" spans="12:13" x14ac:dyDescent="0.3">
      <c r="L1198" s="36" t="str">
        <f t="shared" si="18"/>
        <v/>
      </c>
      <c r="M1198" t="s">
        <v>378</v>
      </c>
    </row>
    <row r="1199" spans="12:13" x14ac:dyDescent="0.3">
      <c r="L1199" s="36" t="str">
        <f t="shared" si="18"/>
        <v/>
      </c>
      <c r="M1199" t="s">
        <v>378</v>
      </c>
    </row>
    <row r="1200" spans="12:13" x14ac:dyDescent="0.3">
      <c r="L1200" s="36" t="str">
        <f t="shared" si="18"/>
        <v/>
      </c>
      <c r="M1200" t="s">
        <v>378</v>
      </c>
    </row>
    <row r="1201" spans="12:13" x14ac:dyDescent="0.3">
      <c r="L1201" s="36" t="str">
        <f t="shared" si="18"/>
        <v/>
      </c>
      <c r="M1201" t="s">
        <v>378</v>
      </c>
    </row>
    <row r="1202" spans="12:13" x14ac:dyDescent="0.3">
      <c r="L1202" s="36" t="str">
        <f t="shared" si="18"/>
        <v/>
      </c>
      <c r="M1202" t="s">
        <v>378</v>
      </c>
    </row>
    <row r="1203" spans="12:13" x14ac:dyDescent="0.3">
      <c r="L1203" s="36" t="str">
        <f t="shared" si="18"/>
        <v/>
      </c>
      <c r="M1203" t="s">
        <v>378</v>
      </c>
    </row>
    <row r="1204" spans="12:13" x14ac:dyDescent="0.3">
      <c r="L1204" s="36" t="str">
        <f t="shared" si="18"/>
        <v/>
      </c>
      <c r="M1204" t="s">
        <v>378</v>
      </c>
    </row>
    <row r="1205" spans="12:13" x14ac:dyDescent="0.3">
      <c r="L1205" s="36" t="str">
        <f t="shared" si="18"/>
        <v/>
      </c>
      <c r="M1205" t="s">
        <v>378</v>
      </c>
    </row>
    <row r="1206" spans="12:13" x14ac:dyDescent="0.3">
      <c r="L1206" s="36" t="str">
        <f t="shared" si="18"/>
        <v/>
      </c>
      <c r="M1206" t="s">
        <v>378</v>
      </c>
    </row>
    <row r="1207" spans="12:13" x14ac:dyDescent="0.3">
      <c r="L1207" s="36" t="str">
        <f t="shared" si="18"/>
        <v/>
      </c>
      <c r="M1207" t="s">
        <v>378</v>
      </c>
    </row>
    <row r="1208" spans="12:13" x14ac:dyDescent="0.3">
      <c r="L1208" s="36" t="str">
        <f t="shared" si="18"/>
        <v/>
      </c>
      <c r="M1208" t="s">
        <v>378</v>
      </c>
    </row>
    <row r="1209" spans="12:13" x14ac:dyDescent="0.3">
      <c r="L1209" s="36" t="str">
        <f t="shared" si="18"/>
        <v/>
      </c>
      <c r="M1209" t="s">
        <v>378</v>
      </c>
    </row>
    <row r="1210" spans="12:13" x14ac:dyDescent="0.3">
      <c r="L1210" s="36" t="str">
        <f t="shared" si="18"/>
        <v/>
      </c>
      <c r="M1210" t="s">
        <v>378</v>
      </c>
    </row>
    <row r="1211" spans="12:13" x14ac:dyDescent="0.3">
      <c r="L1211" s="36" t="str">
        <f t="shared" si="18"/>
        <v/>
      </c>
      <c r="M1211" t="s">
        <v>378</v>
      </c>
    </row>
    <row r="1212" spans="12:13" x14ac:dyDescent="0.3">
      <c r="L1212" s="36" t="str">
        <f t="shared" si="18"/>
        <v/>
      </c>
      <c r="M1212" t="s">
        <v>378</v>
      </c>
    </row>
    <row r="1213" spans="12:13" x14ac:dyDescent="0.3">
      <c r="L1213" s="36" t="str">
        <f t="shared" si="18"/>
        <v/>
      </c>
      <c r="M1213" t="s">
        <v>378</v>
      </c>
    </row>
    <row r="1214" spans="12:13" x14ac:dyDescent="0.3">
      <c r="L1214" s="36" t="str">
        <f t="shared" si="18"/>
        <v/>
      </c>
      <c r="M1214" t="s">
        <v>378</v>
      </c>
    </row>
    <row r="1215" spans="12:13" x14ac:dyDescent="0.3">
      <c r="L1215" s="36" t="str">
        <f t="shared" si="18"/>
        <v/>
      </c>
      <c r="M1215" t="s">
        <v>378</v>
      </c>
    </row>
    <row r="1216" spans="12:13" x14ac:dyDescent="0.3">
      <c r="L1216" s="36" t="str">
        <f t="shared" si="18"/>
        <v/>
      </c>
      <c r="M1216" t="s">
        <v>378</v>
      </c>
    </row>
    <row r="1217" spans="12:13" x14ac:dyDescent="0.3">
      <c r="L1217" s="36" t="str">
        <f t="shared" si="18"/>
        <v/>
      </c>
      <c r="M1217" t="s">
        <v>378</v>
      </c>
    </row>
    <row r="1218" spans="12:13" x14ac:dyDescent="0.3">
      <c r="L1218" s="36" t="str">
        <f t="shared" ref="L1218:L1281" si="19">IF(A1218="","",C1218&amp;", "&amp;D1218&amp;", "&amp;E1218&amp;" "&amp;F1218)</f>
        <v/>
      </c>
      <c r="M1218" t="s">
        <v>378</v>
      </c>
    </row>
    <row r="1219" spans="12:13" x14ac:dyDescent="0.3">
      <c r="L1219" s="36" t="str">
        <f t="shared" si="19"/>
        <v/>
      </c>
      <c r="M1219" t="s">
        <v>378</v>
      </c>
    </row>
    <row r="1220" spans="12:13" x14ac:dyDescent="0.3">
      <c r="L1220" s="36" t="str">
        <f t="shared" si="19"/>
        <v/>
      </c>
      <c r="M1220" t="s">
        <v>378</v>
      </c>
    </row>
    <row r="1221" spans="12:13" x14ac:dyDescent="0.3">
      <c r="L1221" s="36" t="str">
        <f t="shared" si="19"/>
        <v/>
      </c>
      <c r="M1221" t="s">
        <v>378</v>
      </c>
    </row>
    <row r="1222" spans="12:13" x14ac:dyDescent="0.3">
      <c r="L1222" s="36" t="str">
        <f t="shared" si="19"/>
        <v/>
      </c>
      <c r="M1222" t="s">
        <v>378</v>
      </c>
    </row>
    <row r="1223" spans="12:13" x14ac:dyDescent="0.3">
      <c r="L1223" s="36" t="str">
        <f t="shared" si="19"/>
        <v/>
      </c>
      <c r="M1223" t="s">
        <v>378</v>
      </c>
    </row>
    <row r="1224" spans="12:13" x14ac:dyDescent="0.3">
      <c r="L1224" s="36" t="str">
        <f t="shared" si="19"/>
        <v/>
      </c>
      <c r="M1224" t="s">
        <v>378</v>
      </c>
    </row>
    <row r="1225" spans="12:13" x14ac:dyDescent="0.3">
      <c r="L1225" s="36" t="str">
        <f t="shared" si="19"/>
        <v/>
      </c>
      <c r="M1225" t="s">
        <v>378</v>
      </c>
    </row>
    <row r="1226" spans="12:13" x14ac:dyDescent="0.3">
      <c r="L1226" s="36" t="str">
        <f t="shared" si="19"/>
        <v/>
      </c>
      <c r="M1226" t="s">
        <v>378</v>
      </c>
    </row>
    <row r="1227" spans="12:13" x14ac:dyDescent="0.3">
      <c r="L1227" s="36" t="str">
        <f t="shared" si="19"/>
        <v/>
      </c>
      <c r="M1227" t="s">
        <v>378</v>
      </c>
    </row>
    <row r="1228" spans="12:13" x14ac:dyDescent="0.3">
      <c r="L1228" s="36" t="str">
        <f t="shared" si="19"/>
        <v/>
      </c>
      <c r="M1228" t="s">
        <v>378</v>
      </c>
    </row>
    <row r="1229" spans="12:13" x14ac:dyDescent="0.3">
      <c r="L1229" s="36" t="str">
        <f t="shared" si="19"/>
        <v/>
      </c>
      <c r="M1229" t="s">
        <v>378</v>
      </c>
    </row>
    <row r="1230" spans="12:13" x14ac:dyDescent="0.3">
      <c r="L1230" s="36" t="str">
        <f t="shared" si="19"/>
        <v/>
      </c>
      <c r="M1230" t="s">
        <v>378</v>
      </c>
    </row>
    <row r="1231" spans="12:13" x14ac:dyDescent="0.3">
      <c r="L1231" s="36" t="str">
        <f t="shared" si="19"/>
        <v/>
      </c>
      <c r="M1231" t="s">
        <v>378</v>
      </c>
    </row>
    <row r="1232" spans="12:13" x14ac:dyDescent="0.3">
      <c r="L1232" s="36" t="str">
        <f t="shared" si="19"/>
        <v/>
      </c>
      <c r="M1232" t="s">
        <v>378</v>
      </c>
    </row>
    <row r="1233" spans="12:13" x14ac:dyDescent="0.3">
      <c r="L1233" s="36" t="str">
        <f t="shared" si="19"/>
        <v/>
      </c>
      <c r="M1233" t="s">
        <v>378</v>
      </c>
    </row>
    <row r="1234" spans="12:13" x14ac:dyDescent="0.3">
      <c r="L1234" s="36" t="str">
        <f t="shared" si="19"/>
        <v/>
      </c>
      <c r="M1234" t="s">
        <v>378</v>
      </c>
    </row>
    <row r="1235" spans="12:13" x14ac:dyDescent="0.3">
      <c r="L1235" s="36" t="str">
        <f t="shared" si="19"/>
        <v/>
      </c>
      <c r="M1235" t="s">
        <v>378</v>
      </c>
    </row>
    <row r="1236" spans="12:13" x14ac:dyDescent="0.3">
      <c r="L1236" s="36" t="str">
        <f t="shared" si="19"/>
        <v/>
      </c>
      <c r="M1236" t="s">
        <v>378</v>
      </c>
    </row>
    <row r="1237" spans="12:13" x14ac:dyDescent="0.3">
      <c r="L1237" s="36" t="str">
        <f t="shared" si="19"/>
        <v/>
      </c>
      <c r="M1237" t="s">
        <v>378</v>
      </c>
    </row>
    <row r="1238" spans="12:13" x14ac:dyDescent="0.3">
      <c r="L1238" s="36" t="str">
        <f t="shared" si="19"/>
        <v/>
      </c>
      <c r="M1238" t="s">
        <v>378</v>
      </c>
    </row>
    <row r="1239" spans="12:13" x14ac:dyDescent="0.3">
      <c r="L1239" s="36" t="str">
        <f t="shared" si="19"/>
        <v/>
      </c>
      <c r="M1239" t="s">
        <v>378</v>
      </c>
    </row>
    <row r="1240" spans="12:13" x14ac:dyDescent="0.3">
      <c r="L1240" s="36" t="str">
        <f t="shared" si="19"/>
        <v/>
      </c>
      <c r="M1240" t="s">
        <v>378</v>
      </c>
    </row>
    <row r="1241" spans="12:13" x14ac:dyDescent="0.3">
      <c r="L1241" s="36" t="str">
        <f t="shared" si="19"/>
        <v/>
      </c>
      <c r="M1241" t="s">
        <v>378</v>
      </c>
    </row>
    <row r="1242" spans="12:13" x14ac:dyDescent="0.3">
      <c r="L1242" s="36" t="str">
        <f t="shared" si="19"/>
        <v/>
      </c>
      <c r="M1242" t="s">
        <v>378</v>
      </c>
    </row>
    <row r="1243" spans="12:13" x14ac:dyDescent="0.3">
      <c r="L1243" s="36" t="str">
        <f t="shared" si="19"/>
        <v/>
      </c>
      <c r="M1243" t="s">
        <v>378</v>
      </c>
    </row>
    <row r="1244" spans="12:13" x14ac:dyDescent="0.3">
      <c r="L1244" s="36" t="str">
        <f t="shared" si="19"/>
        <v/>
      </c>
      <c r="M1244" t="s">
        <v>378</v>
      </c>
    </row>
    <row r="1245" spans="12:13" x14ac:dyDescent="0.3">
      <c r="L1245" s="36" t="str">
        <f t="shared" si="19"/>
        <v/>
      </c>
      <c r="M1245" t="s">
        <v>378</v>
      </c>
    </row>
    <row r="1246" spans="12:13" x14ac:dyDescent="0.3">
      <c r="L1246" s="36" t="str">
        <f t="shared" si="19"/>
        <v/>
      </c>
      <c r="M1246" t="s">
        <v>378</v>
      </c>
    </row>
    <row r="1247" spans="12:13" x14ac:dyDescent="0.3">
      <c r="L1247" s="36" t="str">
        <f t="shared" si="19"/>
        <v/>
      </c>
      <c r="M1247" t="s">
        <v>378</v>
      </c>
    </row>
    <row r="1248" spans="12:13" x14ac:dyDescent="0.3">
      <c r="L1248" s="36" t="str">
        <f t="shared" si="19"/>
        <v/>
      </c>
      <c r="M1248" t="s">
        <v>378</v>
      </c>
    </row>
    <row r="1249" spans="12:13" x14ac:dyDescent="0.3">
      <c r="L1249" s="36" t="str">
        <f t="shared" si="19"/>
        <v/>
      </c>
      <c r="M1249" t="s">
        <v>378</v>
      </c>
    </row>
    <row r="1250" spans="12:13" x14ac:dyDescent="0.3">
      <c r="L1250" s="36" t="str">
        <f t="shared" si="19"/>
        <v/>
      </c>
      <c r="M1250" t="s">
        <v>378</v>
      </c>
    </row>
    <row r="1251" spans="12:13" x14ac:dyDescent="0.3">
      <c r="L1251" s="36" t="str">
        <f t="shared" si="19"/>
        <v/>
      </c>
      <c r="M1251" t="s">
        <v>378</v>
      </c>
    </row>
    <row r="1252" spans="12:13" x14ac:dyDescent="0.3">
      <c r="L1252" s="36" t="str">
        <f t="shared" si="19"/>
        <v/>
      </c>
      <c r="M1252" t="s">
        <v>378</v>
      </c>
    </row>
    <row r="1253" spans="12:13" x14ac:dyDescent="0.3">
      <c r="L1253" s="36" t="str">
        <f t="shared" si="19"/>
        <v/>
      </c>
      <c r="M1253" t="s">
        <v>378</v>
      </c>
    </row>
    <row r="1254" spans="12:13" x14ac:dyDescent="0.3">
      <c r="L1254" s="36" t="str">
        <f t="shared" si="19"/>
        <v/>
      </c>
      <c r="M1254" t="s">
        <v>378</v>
      </c>
    </row>
    <row r="1255" spans="12:13" x14ac:dyDescent="0.3">
      <c r="L1255" s="36" t="str">
        <f t="shared" si="19"/>
        <v/>
      </c>
      <c r="M1255" t="s">
        <v>378</v>
      </c>
    </row>
    <row r="1256" spans="12:13" x14ac:dyDescent="0.3">
      <c r="L1256" s="36" t="str">
        <f t="shared" si="19"/>
        <v/>
      </c>
      <c r="M1256" t="s">
        <v>378</v>
      </c>
    </row>
    <row r="1257" spans="12:13" x14ac:dyDescent="0.3">
      <c r="L1257" s="36" t="str">
        <f t="shared" si="19"/>
        <v/>
      </c>
      <c r="M1257" t="s">
        <v>378</v>
      </c>
    </row>
    <row r="1258" spans="12:13" x14ac:dyDescent="0.3">
      <c r="L1258" s="36" t="str">
        <f t="shared" si="19"/>
        <v/>
      </c>
      <c r="M1258" t="s">
        <v>378</v>
      </c>
    </row>
    <row r="1259" spans="12:13" x14ac:dyDescent="0.3">
      <c r="L1259" s="36" t="str">
        <f t="shared" si="19"/>
        <v/>
      </c>
      <c r="M1259" t="s">
        <v>378</v>
      </c>
    </row>
    <row r="1260" spans="12:13" x14ac:dyDescent="0.3">
      <c r="L1260" s="36" t="str">
        <f t="shared" si="19"/>
        <v/>
      </c>
      <c r="M1260" t="s">
        <v>378</v>
      </c>
    </row>
    <row r="1261" spans="12:13" x14ac:dyDescent="0.3">
      <c r="L1261" s="36" t="str">
        <f t="shared" si="19"/>
        <v/>
      </c>
      <c r="M1261" t="s">
        <v>378</v>
      </c>
    </row>
    <row r="1262" spans="12:13" x14ac:dyDescent="0.3">
      <c r="L1262" s="36" t="str">
        <f t="shared" si="19"/>
        <v/>
      </c>
      <c r="M1262" t="s">
        <v>378</v>
      </c>
    </row>
    <row r="1263" spans="12:13" x14ac:dyDescent="0.3">
      <c r="L1263" s="36" t="str">
        <f t="shared" si="19"/>
        <v/>
      </c>
      <c r="M1263" t="s">
        <v>378</v>
      </c>
    </row>
    <row r="1264" spans="12:13" x14ac:dyDescent="0.3">
      <c r="L1264" s="36" t="str">
        <f t="shared" si="19"/>
        <v/>
      </c>
      <c r="M1264" t="s">
        <v>378</v>
      </c>
    </row>
    <row r="1265" spans="12:13" x14ac:dyDescent="0.3">
      <c r="L1265" s="36" t="str">
        <f t="shared" si="19"/>
        <v/>
      </c>
      <c r="M1265" t="s">
        <v>378</v>
      </c>
    </row>
    <row r="1266" spans="12:13" x14ac:dyDescent="0.3">
      <c r="L1266" s="36" t="str">
        <f t="shared" si="19"/>
        <v/>
      </c>
      <c r="M1266" t="s">
        <v>378</v>
      </c>
    </row>
    <row r="1267" spans="12:13" x14ac:dyDescent="0.3">
      <c r="L1267" s="36" t="str">
        <f t="shared" si="19"/>
        <v/>
      </c>
      <c r="M1267" t="s">
        <v>378</v>
      </c>
    </row>
    <row r="1268" spans="12:13" x14ac:dyDescent="0.3">
      <c r="L1268" s="36" t="str">
        <f t="shared" si="19"/>
        <v/>
      </c>
      <c r="M1268" t="s">
        <v>378</v>
      </c>
    </row>
    <row r="1269" spans="12:13" x14ac:dyDescent="0.3">
      <c r="L1269" s="36" t="str">
        <f t="shared" si="19"/>
        <v/>
      </c>
      <c r="M1269" t="s">
        <v>378</v>
      </c>
    </row>
    <row r="1270" spans="12:13" x14ac:dyDescent="0.3">
      <c r="L1270" s="36" t="str">
        <f t="shared" si="19"/>
        <v/>
      </c>
      <c r="M1270" t="s">
        <v>378</v>
      </c>
    </row>
    <row r="1271" spans="12:13" x14ac:dyDescent="0.3">
      <c r="L1271" s="36" t="str">
        <f t="shared" si="19"/>
        <v/>
      </c>
      <c r="M1271" t="s">
        <v>378</v>
      </c>
    </row>
    <row r="1272" spans="12:13" x14ac:dyDescent="0.3">
      <c r="L1272" s="36" t="str">
        <f t="shared" si="19"/>
        <v/>
      </c>
      <c r="M1272" t="s">
        <v>378</v>
      </c>
    </row>
    <row r="1273" spans="12:13" x14ac:dyDescent="0.3">
      <c r="L1273" s="36" t="str">
        <f t="shared" si="19"/>
        <v/>
      </c>
      <c r="M1273" t="s">
        <v>378</v>
      </c>
    </row>
    <row r="1274" spans="12:13" x14ac:dyDescent="0.3">
      <c r="L1274" s="36" t="str">
        <f t="shared" si="19"/>
        <v/>
      </c>
      <c r="M1274" t="s">
        <v>378</v>
      </c>
    </row>
    <row r="1275" spans="12:13" x14ac:dyDescent="0.3">
      <c r="L1275" s="36" t="str">
        <f t="shared" si="19"/>
        <v/>
      </c>
      <c r="M1275" t="s">
        <v>378</v>
      </c>
    </row>
    <row r="1276" spans="12:13" x14ac:dyDescent="0.3">
      <c r="L1276" s="36" t="str">
        <f t="shared" si="19"/>
        <v/>
      </c>
      <c r="M1276" t="s">
        <v>378</v>
      </c>
    </row>
    <row r="1277" spans="12:13" x14ac:dyDescent="0.3">
      <c r="L1277" s="36" t="str">
        <f t="shared" si="19"/>
        <v/>
      </c>
      <c r="M1277" t="s">
        <v>378</v>
      </c>
    </row>
    <row r="1278" spans="12:13" x14ac:dyDescent="0.3">
      <c r="L1278" s="36" t="str">
        <f t="shared" si="19"/>
        <v/>
      </c>
      <c r="M1278" t="s">
        <v>378</v>
      </c>
    </row>
    <row r="1279" spans="12:13" x14ac:dyDescent="0.3">
      <c r="L1279" s="36" t="str">
        <f t="shared" si="19"/>
        <v/>
      </c>
      <c r="M1279" t="s">
        <v>378</v>
      </c>
    </row>
    <row r="1280" spans="12:13" x14ac:dyDescent="0.3">
      <c r="L1280" s="36" t="str">
        <f t="shared" si="19"/>
        <v/>
      </c>
      <c r="M1280" t="s">
        <v>378</v>
      </c>
    </row>
    <row r="1281" spans="12:13" x14ac:dyDescent="0.3">
      <c r="L1281" s="36" t="str">
        <f t="shared" si="19"/>
        <v/>
      </c>
      <c r="M1281" t="s">
        <v>378</v>
      </c>
    </row>
    <row r="1282" spans="12:13" x14ac:dyDescent="0.3">
      <c r="L1282" s="36" t="str">
        <f t="shared" ref="L1282:L1345" si="20">IF(A1282="","",C1282&amp;", "&amp;D1282&amp;", "&amp;E1282&amp;" "&amp;F1282)</f>
        <v/>
      </c>
      <c r="M1282" t="s">
        <v>378</v>
      </c>
    </row>
    <row r="1283" spans="12:13" x14ac:dyDescent="0.3">
      <c r="L1283" s="36" t="str">
        <f t="shared" si="20"/>
        <v/>
      </c>
      <c r="M1283" t="s">
        <v>378</v>
      </c>
    </row>
    <row r="1284" spans="12:13" x14ac:dyDescent="0.3">
      <c r="L1284" s="36" t="str">
        <f t="shared" si="20"/>
        <v/>
      </c>
      <c r="M1284" t="s">
        <v>378</v>
      </c>
    </row>
    <row r="1285" spans="12:13" x14ac:dyDescent="0.3">
      <c r="L1285" s="36" t="str">
        <f t="shared" si="20"/>
        <v/>
      </c>
      <c r="M1285" t="s">
        <v>378</v>
      </c>
    </row>
    <row r="1286" spans="12:13" x14ac:dyDescent="0.3">
      <c r="L1286" s="36" t="str">
        <f t="shared" si="20"/>
        <v/>
      </c>
      <c r="M1286" t="s">
        <v>378</v>
      </c>
    </row>
    <row r="1287" spans="12:13" x14ac:dyDescent="0.3">
      <c r="L1287" s="36" t="str">
        <f t="shared" si="20"/>
        <v/>
      </c>
      <c r="M1287" t="s">
        <v>378</v>
      </c>
    </row>
    <row r="1288" spans="12:13" x14ac:dyDescent="0.3">
      <c r="L1288" s="36" t="str">
        <f t="shared" si="20"/>
        <v/>
      </c>
      <c r="M1288" t="s">
        <v>378</v>
      </c>
    </row>
    <row r="1289" spans="12:13" x14ac:dyDescent="0.3">
      <c r="L1289" s="36" t="str">
        <f t="shared" si="20"/>
        <v/>
      </c>
      <c r="M1289" t="s">
        <v>378</v>
      </c>
    </row>
    <row r="1290" spans="12:13" x14ac:dyDescent="0.3">
      <c r="L1290" s="36" t="str">
        <f t="shared" si="20"/>
        <v/>
      </c>
      <c r="M1290" t="s">
        <v>378</v>
      </c>
    </row>
    <row r="1291" spans="12:13" x14ac:dyDescent="0.3">
      <c r="L1291" s="36" t="str">
        <f t="shared" si="20"/>
        <v/>
      </c>
      <c r="M1291" t="s">
        <v>378</v>
      </c>
    </row>
    <row r="1292" spans="12:13" x14ac:dyDescent="0.3">
      <c r="L1292" s="36" t="str">
        <f t="shared" si="20"/>
        <v/>
      </c>
      <c r="M1292" t="s">
        <v>378</v>
      </c>
    </row>
    <row r="1293" spans="12:13" x14ac:dyDescent="0.3">
      <c r="L1293" s="36" t="str">
        <f t="shared" si="20"/>
        <v/>
      </c>
      <c r="M1293" t="s">
        <v>378</v>
      </c>
    </row>
    <row r="1294" spans="12:13" x14ac:dyDescent="0.3">
      <c r="L1294" s="36" t="str">
        <f t="shared" si="20"/>
        <v/>
      </c>
      <c r="M1294" t="s">
        <v>378</v>
      </c>
    </row>
    <row r="1295" spans="12:13" x14ac:dyDescent="0.3">
      <c r="L1295" s="36" t="str">
        <f t="shared" si="20"/>
        <v/>
      </c>
      <c r="M1295" t="s">
        <v>378</v>
      </c>
    </row>
    <row r="1296" spans="12:13" x14ac:dyDescent="0.3">
      <c r="L1296" s="36" t="str">
        <f t="shared" si="20"/>
        <v/>
      </c>
      <c r="M1296" t="s">
        <v>378</v>
      </c>
    </row>
    <row r="1297" spans="12:13" x14ac:dyDescent="0.3">
      <c r="L1297" s="36" t="str">
        <f t="shared" si="20"/>
        <v/>
      </c>
      <c r="M1297" t="s">
        <v>378</v>
      </c>
    </row>
    <row r="1298" spans="12:13" x14ac:dyDescent="0.3">
      <c r="L1298" s="36" t="str">
        <f t="shared" si="20"/>
        <v/>
      </c>
      <c r="M1298" t="s">
        <v>378</v>
      </c>
    </row>
    <row r="1299" spans="12:13" x14ac:dyDescent="0.3">
      <c r="L1299" s="36" t="str">
        <f t="shared" si="20"/>
        <v/>
      </c>
      <c r="M1299" t="s">
        <v>378</v>
      </c>
    </row>
    <row r="1300" spans="12:13" x14ac:dyDescent="0.3">
      <c r="L1300" s="36" t="str">
        <f t="shared" si="20"/>
        <v/>
      </c>
      <c r="M1300" t="s">
        <v>378</v>
      </c>
    </row>
    <row r="1301" spans="12:13" x14ac:dyDescent="0.3">
      <c r="L1301" s="36" t="str">
        <f t="shared" si="20"/>
        <v/>
      </c>
      <c r="M1301" t="s">
        <v>378</v>
      </c>
    </row>
    <row r="1302" spans="12:13" x14ac:dyDescent="0.3">
      <c r="L1302" s="36" t="str">
        <f t="shared" si="20"/>
        <v/>
      </c>
      <c r="M1302" t="s">
        <v>378</v>
      </c>
    </row>
    <row r="1303" spans="12:13" x14ac:dyDescent="0.3">
      <c r="L1303" s="36" t="str">
        <f t="shared" si="20"/>
        <v/>
      </c>
      <c r="M1303" t="s">
        <v>378</v>
      </c>
    </row>
    <row r="1304" spans="12:13" x14ac:dyDescent="0.3">
      <c r="L1304" s="36" t="str">
        <f t="shared" si="20"/>
        <v/>
      </c>
      <c r="M1304" t="s">
        <v>378</v>
      </c>
    </row>
    <row r="1305" spans="12:13" x14ac:dyDescent="0.3">
      <c r="L1305" s="36" t="str">
        <f t="shared" si="20"/>
        <v/>
      </c>
      <c r="M1305" t="s">
        <v>378</v>
      </c>
    </row>
    <row r="1306" spans="12:13" x14ac:dyDescent="0.3">
      <c r="L1306" s="36" t="str">
        <f t="shared" si="20"/>
        <v/>
      </c>
      <c r="M1306" t="s">
        <v>378</v>
      </c>
    </row>
    <row r="1307" spans="12:13" x14ac:dyDescent="0.3">
      <c r="L1307" s="36" t="str">
        <f t="shared" si="20"/>
        <v/>
      </c>
      <c r="M1307" t="s">
        <v>378</v>
      </c>
    </row>
    <row r="1308" spans="12:13" x14ac:dyDescent="0.3">
      <c r="L1308" s="36" t="str">
        <f t="shared" si="20"/>
        <v/>
      </c>
      <c r="M1308" t="s">
        <v>378</v>
      </c>
    </row>
    <row r="1309" spans="12:13" x14ac:dyDescent="0.3">
      <c r="L1309" s="36" t="str">
        <f t="shared" si="20"/>
        <v/>
      </c>
      <c r="M1309" t="s">
        <v>378</v>
      </c>
    </row>
    <row r="1310" spans="12:13" x14ac:dyDescent="0.3">
      <c r="L1310" s="36" t="str">
        <f t="shared" si="20"/>
        <v/>
      </c>
      <c r="M1310" t="s">
        <v>378</v>
      </c>
    </row>
    <row r="1311" spans="12:13" x14ac:dyDescent="0.3">
      <c r="L1311" s="36" t="str">
        <f t="shared" si="20"/>
        <v/>
      </c>
      <c r="M1311" t="s">
        <v>378</v>
      </c>
    </row>
    <row r="1312" spans="12:13" x14ac:dyDescent="0.3">
      <c r="L1312" s="36" t="str">
        <f t="shared" si="20"/>
        <v/>
      </c>
      <c r="M1312" t="s">
        <v>378</v>
      </c>
    </row>
    <row r="1313" spans="12:13" x14ac:dyDescent="0.3">
      <c r="L1313" s="36" t="str">
        <f t="shared" si="20"/>
        <v/>
      </c>
      <c r="M1313" t="s">
        <v>378</v>
      </c>
    </row>
    <row r="1314" spans="12:13" x14ac:dyDescent="0.3">
      <c r="L1314" s="36" t="str">
        <f t="shared" si="20"/>
        <v/>
      </c>
      <c r="M1314" t="s">
        <v>378</v>
      </c>
    </row>
    <row r="1315" spans="12:13" x14ac:dyDescent="0.3">
      <c r="L1315" s="36" t="str">
        <f t="shared" si="20"/>
        <v/>
      </c>
      <c r="M1315" t="s">
        <v>378</v>
      </c>
    </row>
    <row r="1316" spans="12:13" x14ac:dyDescent="0.3">
      <c r="L1316" s="36" t="str">
        <f t="shared" si="20"/>
        <v/>
      </c>
      <c r="M1316" t="s">
        <v>378</v>
      </c>
    </row>
    <row r="1317" spans="12:13" x14ac:dyDescent="0.3">
      <c r="L1317" s="36" t="str">
        <f t="shared" si="20"/>
        <v/>
      </c>
      <c r="M1317" t="s">
        <v>378</v>
      </c>
    </row>
    <row r="1318" spans="12:13" x14ac:dyDescent="0.3">
      <c r="L1318" s="36" t="str">
        <f t="shared" si="20"/>
        <v/>
      </c>
      <c r="M1318" t="s">
        <v>378</v>
      </c>
    </row>
    <row r="1319" spans="12:13" x14ac:dyDescent="0.3">
      <c r="L1319" s="36" t="str">
        <f t="shared" si="20"/>
        <v/>
      </c>
      <c r="M1319" t="s">
        <v>378</v>
      </c>
    </row>
    <row r="1320" spans="12:13" x14ac:dyDescent="0.3">
      <c r="L1320" s="36" t="str">
        <f t="shared" si="20"/>
        <v/>
      </c>
      <c r="M1320" t="s">
        <v>378</v>
      </c>
    </row>
    <row r="1321" spans="12:13" x14ac:dyDescent="0.3">
      <c r="L1321" s="36" t="str">
        <f t="shared" si="20"/>
        <v/>
      </c>
      <c r="M1321" t="s">
        <v>378</v>
      </c>
    </row>
    <row r="1322" spans="12:13" x14ac:dyDescent="0.3">
      <c r="L1322" s="36" t="str">
        <f t="shared" si="20"/>
        <v/>
      </c>
      <c r="M1322" t="s">
        <v>378</v>
      </c>
    </row>
    <row r="1323" spans="12:13" x14ac:dyDescent="0.3">
      <c r="L1323" s="36" t="str">
        <f t="shared" si="20"/>
        <v/>
      </c>
      <c r="M1323" t="s">
        <v>378</v>
      </c>
    </row>
    <row r="1324" spans="12:13" x14ac:dyDescent="0.3">
      <c r="L1324" s="36" t="str">
        <f t="shared" si="20"/>
        <v/>
      </c>
      <c r="M1324" t="s">
        <v>378</v>
      </c>
    </row>
    <row r="1325" spans="12:13" x14ac:dyDescent="0.3">
      <c r="L1325" s="36" t="str">
        <f t="shared" si="20"/>
        <v/>
      </c>
      <c r="M1325" t="s">
        <v>378</v>
      </c>
    </row>
    <row r="1326" spans="12:13" x14ac:dyDescent="0.3">
      <c r="L1326" s="36" t="str">
        <f t="shared" si="20"/>
        <v/>
      </c>
      <c r="M1326" t="s">
        <v>378</v>
      </c>
    </row>
    <row r="1327" spans="12:13" x14ac:dyDescent="0.3">
      <c r="L1327" s="36" t="str">
        <f t="shared" si="20"/>
        <v/>
      </c>
      <c r="M1327" t="s">
        <v>378</v>
      </c>
    </row>
    <row r="1328" spans="12:13" x14ac:dyDescent="0.3">
      <c r="L1328" s="36" t="str">
        <f t="shared" si="20"/>
        <v/>
      </c>
      <c r="M1328" t="s">
        <v>378</v>
      </c>
    </row>
    <row r="1329" spans="12:13" x14ac:dyDescent="0.3">
      <c r="L1329" s="36" t="str">
        <f t="shared" si="20"/>
        <v/>
      </c>
      <c r="M1329" t="s">
        <v>378</v>
      </c>
    </row>
    <row r="1330" spans="12:13" x14ac:dyDescent="0.3">
      <c r="L1330" s="36" t="str">
        <f t="shared" si="20"/>
        <v/>
      </c>
      <c r="M1330" t="s">
        <v>378</v>
      </c>
    </row>
    <row r="1331" spans="12:13" x14ac:dyDescent="0.3">
      <c r="L1331" s="36" t="str">
        <f t="shared" si="20"/>
        <v/>
      </c>
      <c r="M1331" t="s">
        <v>378</v>
      </c>
    </row>
    <row r="1332" spans="12:13" x14ac:dyDescent="0.3">
      <c r="L1332" s="36" t="str">
        <f t="shared" si="20"/>
        <v/>
      </c>
      <c r="M1332" t="s">
        <v>378</v>
      </c>
    </row>
    <row r="1333" spans="12:13" x14ac:dyDescent="0.3">
      <c r="L1333" s="36" t="str">
        <f t="shared" si="20"/>
        <v/>
      </c>
      <c r="M1333" t="s">
        <v>378</v>
      </c>
    </row>
    <row r="1334" spans="12:13" x14ac:dyDescent="0.3">
      <c r="L1334" s="36" t="str">
        <f t="shared" si="20"/>
        <v/>
      </c>
      <c r="M1334" t="s">
        <v>378</v>
      </c>
    </row>
    <row r="1335" spans="12:13" x14ac:dyDescent="0.3">
      <c r="L1335" s="36" t="str">
        <f t="shared" si="20"/>
        <v/>
      </c>
      <c r="M1335" t="s">
        <v>378</v>
      </c>
    </row>
    <row r="1336" spans="12:13" x14ac:dyDescent="0.3">
      <c r="L1336" s="36" t="str">
        <f t="shared" si="20"/>
        <v/>
      </c>
      <c r="M1336" t="s">
        <v>378</v>
      </c>
    </row>
    <row r="1337" spans="12:13" x14ac:dyDescent="0.3">
      <c r="L1337" s="36" t="str">
        <f t="shared" si="20"/>
        <v/>
      </c>
      <c r="M1337" t="s">
        <v>378</v>
      </c>
    </row>
    <row r="1338" spans="12:13" x14ac:dyDescent="0.3">
      <c r="L1338" s="36" t="str">
        <f t="shared" si="20"/>
        <v/>
      </c>
      <c r="M1338" t="s">
        <v>378</v>
      </c>
    </row>
    <row r="1339" spans="12:13" x14ac:dyDescent="0.3">
      <c r="L1339" s="36" t="str">
        <f t="shared" si="20"/>
        <v/>
      </c>
      <c r="M1339" t="s">
        <v>378</v>
      </c>
    </row>
    <row r="1340" spans="12:13" x14ac:dyDescent="0.3">
      <c r="L1340" s="36" t="str">
        <f t="shared" si="20"/>
        <v/>
      </c>
      <c r="M1340" t="s">
        <v>378</v>
      </c>
    </row>
    <row r="1341" spans="12:13" x14ac:dyDescent="0.3">
      <c r="L1341" s="36" t="str">
        <f t="shared" si="20"/>
        <v/>
      </c>
      <c r="M1341" t="s">
        <v>378</v>
      </c>
    </row>
    <row r="1342" spans="12:13" x14ac:dyDescent="0.3">
      <c r="L1342" s="36" t="str">
        <f t="shared" si="20"/>
        <v/>
      </c>
      <c r="M1342" t="s">
        <v>378</v>
      </c>
    </row>
    <row r="1343" spans="12:13" x14ac:dyDescent="0.3">
      <c r="L1343" s="36" t="str">
        <f t="shared" si="20"/>
        <v/>
      </c>
      <c r="M1343" t="s">
        <v>378</v>
      </c>
    </row>
    <row r="1344" spans="12:13" x14ac:dyDescent="0.3">
      <c r="L1344" s="36" t="str">
        <f t="shared" si="20"/>
        <v/>
      </c>
      <c r="M1344" t="s">
        <v>378</v>
      </c>
    </row>
    <row r="1345" spans="12:13" x14ac:dyDescent="0.3">
      <c r="L1345" s="36" t="str">
        <f t="shared" si="20"/>
        <v/>
      </c>
      <c r="M1345" t="s">
        <v>378</v>
      </c>
    </row>
    <row r="1346" spans="12:13" x14ac:dyDescent="0.3">
      <c r="L1346" s="36" t="str">
        <f t="shared" ref="L1346:L1409" si="21">IF(A1346="","",C1346&amp;", "&amp;D1346&amp;", "&amp;E1346&amp;" "&amp;F1346)</f>
        <v/>
      </c>
      <c r="M1346" t="s">
        <v>378</v>
      </c>
    </row>
    <row r="1347" spans="12:13" x14ac:dyDescent="0.3">
      <c r="L1347" s="36" t="str">
        <f t="shared" si="21"/>
        <v/>
      </c>
      <c r="M1347" t="s">
        <v>378</v>
      </c>
    </row>
    <row r="1348" spans="12:13" x14ac:dyDescent="0.3">
      <c r="L1348" s="36" t="str">
        <f t="shared" si="21"/>
        <v/>
      </c>
      <c r="M1348" t="s">
        <v>378</v>
      </c>
    </row>
    <row r="1349" spans="12:13" x14ac:dyDescent="0.3">
      <c r="L1349" s="36" t="str">
        <f t="shared" si="21"/>
        <v/>
      </c>
      <c r="M1349" t="s">
        <v>378</v>
      </c>
    </row>
    <row r="1350" spans="12:13" x14ac:dyDescent="0.3">
      <c r="L1350" s="36" t="str">
        <f t="shared" si="21"/>
        <v/>
      </c>
      <c r="M1350" t="s">
        <v>378</v>
      </c>
    </row>
    <row r="1351" spans="12:13" x14ac:dyDescent="0.3">
      <c r="L1351" s="36" t="str">
        <f t="shared" si="21"/>
        <v/>
      </c>
      <c r="M1351" t="s">
        <v>378</v>
      </c>
    </row>
    <row r="1352" spans="12:13" x14ac:dyDescent="0.3">
      <c r="L1352" s="36" t="str">
        <f t="shared" si="21"/>
        <v/>
      </c>
      <c r="M1352" t="s">
        <v>378</v>
      </c>
    </row>
    <row r="1353" spans="12:13" x14ac:dyDescent="0.3">
      <c r="L1353" s="36" t="str">
        <f t="shared" si="21"/>
        <v/>
      </c>
      <c r="M1353" t="s">
        <v>378</v>
      </c>
    </row>
    <row r="1354" spans="12:13" x14ac:dyDescent="0.3">
      <c r="L1354" s="36" t="str">
        <f t="shared" si="21"/>
        <v/>
      </c>
      <c r="M1354" t="s">
        <v>378</v>
      </c>
    </row>
    <row r="1355" spans="12:13" x14ac:dyDescent="0.3">
      <c r="L1355" s="36" t="str">
        <f t="shared" si="21"/>
        <v/>
      </c>
      <c r="M1355" t="s">
        <v>378</v>
      </c>
    </row>
    <row r="1356" spans="12:13" x14ac:dyDescent="0.3">
      <c r="L1356" s="36" t="str">
        <f t="shared" si="21"/>
        <v/>
      </c>
      <c r="M1356" t="s">
        <v>378</v>
      </c>
    </row>
    <row r="1357" spans="12:13" x14ac:dyDescent="0.3">
      <c r="L1357" s="36" t="str">
        <f t="shared" si="21"/>
        <v/>
      </c>
      <c r="M1357" t="s">
        <v>378</v>
      </c>
    </row>
    <row r="1358" spans="12:13" x14ac:dyDescent="0.3">
      <c r="L1358" s="36" t="str">
        <f t="shared" si="21"/>
        <v/>
      </c>
      <c r="M1358" t="s">
        <v>378</v>
      </c>
    </row>
    <row r="1359" spans="12:13" x14ac:dyDescent="0.3">
      <c r="L1359" s="36" t="str">
        <f t="shared" si="21"/>
        <v/>
      </c>
      <c r="M1359" t="s">
        <v>378</v>
      </c>
    </row>
    <row r="1360" spans="12:13" x14ac:dyDescent="0.3">
      <c r="L1360" s="36" t="str">
        <f t="shared" si="21"/>
        <v/>
      </c>
      <c r="M1360" t="s">
        <v>378</v>
      </c>
    </row>
    <row r="1361" spans="12:13" x14ac:dyDescent="0.3">
      <c r="L1361" s="36" t="str">
        <f t="shared" si="21"/>
        <v/>
      </c>
      <c r="M1361" t="s">
        <v>378</v>
      </c>
    </row>
    <row r="1362" spans="12:13" x14ac:dyDescent="0.3">
      <c r="L1362" s="36" t="str">
        <f t="shared" si="21"/>
        <v/>
      </c>
      <c r="M1362" t="s">
        <v>378</v>
      </c>
    </row>
    <row r="1363" spans="12:13" x14ac:dyDescent="0.3">
      <c r="L1363" s="36" t="str">
        <f t="shared" si="21"/>
        <v/>
      </c>
      <c r="M1363" t="s">
        <v>378</v>
      </c>
    </row>
    <row r="1364" spans="12:13" x14ac:dyDescent="0.3">
      <c r="L1364" s="36" t="str">
        <f t="shared" si="21"/>
        <v/>
      </c>
      <c r="M1364" t="s">
        <v>378</v>
      </c>
    </row>
    <row r="1365" spans="12:13" x14ac:dyDescent="0.3">
      <c r="L1365" s="36" t="str">
        <f t="shared" si="21"/>
        <v/>
      </c>
      <c r="M1365" t="s">
        <v>378</v>
      </c>
    </row>
    <row r="1366" spans="12:13" x14ac:dyDescent="0.3">
      <c r="L1366" s="36" t="str">
        <f t="shared" si="21"/>
        <v/>
      </c>
      <c r="M1366" t="s">
        <v>378</v>
      </c>
    </row>
    <row r="1367" spans="12:13" x14ac:dyDescent="0.3">
      <c r="L1367" s="36" t="str">
        <f t="shared" si="21"/>
        <v/>
      </c>
      <c r="M1367" t="s">
        <v>378</v>
      </c>
    </row>
    <row r="1368" spans="12:13" x14ac:dyDescent="0.3">
      <c r="L1368" s="36" t="str">
        <f t="shared" si="21"/>
        <v/>
      </c>
      <c r="M1368" t="s">
        <v>378</v>
      </c>
    </row>
    <row r="1369" spans="12:13" x14ac:dyDescent="0.3">
      <c r="L1369" s="36" t="str">
        <f t="shared" si="21"/>
        <v/>
      </c>
      <c r="M1369" t="s">
        <v>378</v>
      </c>
    </row>
    <row r="1370" spans="12:13" x14ac:dyDescent="0.3">
      <c r="L1370" s="36" t="str">
        <f t="shared" si="21"/>
        <v/>
      </c>
      <c r="M1370" t="s">
        <v>378</v>
      </c>
    </row>
    <row r="1371" spans="12:13" x14ac:dyDescent="0.3">
      <c r="L1371" s="36" t="str">
        <f t="shared" si="21"/>
        <v/>
      </c>
      <c r="M1371" t="s">
        <v>378</v>
      </c>
    </row>
    <row r="1372" spans="12:13" x14ac:dyDescent="0.3">
      <c r="L1372" s="36" t="str">
        <f t="shared" si="21"/>
        <v/>
      </c>
      <c r="M1372" t="s">
        <v>378</v>
      </c>
    </row>
    <row r="1373" spans="12:13" x14ac:dyDescent="0.3">
      <c r="L1373" s="36" t="str">
        <f t="shared" si="21"/>
        <v/>
      </c>
      <c r="M1373" t="s">
        <v>378</v>
      </c>
    </row>
    <row r="1374" spans="12:13" x14ac:dyDescent="0.3">
      <c r="L1374" s="36" t="str">
        <f t="shared" si="21"/>
        <v/>
      </c>
      <c r="M1374" t="s">
        <v>378</v>
      </c>
    </row>
    <row r="1375" spans="12:13" x14ac:dyDescent="0.3">
      <c r="L1375" s="36" t="str">
        <f t="shared" si="21"/>
        <v/>
      </c>
      <c r="M1375" t="s">
        <v>378</v>
      </c>
    </row>
    <row r="1376" spans="12:13" x14ac:dyDescent="0.3">
      <c r="L1376" s="36" t="str">
        <f t="shared" si="21"/>
        <v/>
      </c>
      <c r="M1376" t="s">
        <v>378</v>
      </c>
    </row>
    <row r="1377" spans="12:13" x14ac:dyDescent="0.3">
      <c r="L1377" s="36" t="str">
        <f t="shared" si="21"/>
        <v/>
      </c>
      <c r="M1377" t="s">
        <v>378</v>
      </c>
    </row>
    <row r="1378" spans="12:13" x14ac:dyDescent="0.3">
      <c r="L1378" s="36" t="str">
        <f t="shared" si="21"/>
        <v/>
      </c>
      <c r="M1378" t="s">
        <v>378</v>
      </c>
    </row>
    <row r="1379" spans="12:13" x14ac:dyDescent="0.3">
      <c r="L1379" s="36" t="str">
        <f t="shared" si="21"/>
        <v/>
      </c>
      <c r="M1379" t="s">
        <v>378</v>
      </c>
    </row>
    <row r="1380" spans="12:13" x14ac:dyDescent="0.3">
      <c r="L1380" s="36" t="str">
        <f t="shared" si="21"/>
        <v/>
      </c>
      <c r="M1380" t="s">
        <v>378</v>
      </c>
    </row>
    <row r="1381" spans="12:13" x14ac:dyDescent="0.3">
      <c r="L1381" s="36" t="str">
        <f t="shared" si="21"/>
        <v/>
      </c>
      <c r="M1381" t="s">
        <v>378</v>
      </c>
    </row>
    <row r="1382" spans="12:13" x14ac:dyDescent="0.3">
      <c r="L1382" s="36" t="str">
        <f t="shared" si="21"/>
        <v/>
      </c>
      <c r="M1382" t="s">
        <v>378</v>
      </c>
    </row>
    <row r="1383" spans="12:13" x14ac:dyDescent="0.3">
      <c r="L1383" s="36" t="str">
        <f t="shared" si="21"/>
        <v/>
      </c>
      <c r="M1383" t="s">
        <v>378</v>
      </c>
    </row>
    <row r="1384" spans="12:13" x14ac:dyDescent="0.3">
      <c r="L1384" s="36" t="str">
        <f t="shared" si="21"/>
        <v/>
      </c>
      <c r="M1384" t="s">
        <v>378</v>
      </c>
    </row>
    <row r="1385" spans="12:13" x14ac:dyDescent="0.3">
      <c r="L1385" s="36" t="str">
        <f t="shared" si="21"/>
        <v/>
      </c>
      <c r="M1385" t="s">
        <v>378</v>
      </c>
    </row>
    <row r="1386" spans="12:13" x14ac:dyDescent="0.3">
      <c r="L1386" s="36" t="str">
        <f t="shared" si="21"/>
        <v/>
      </c>
      <c r="M1386" t="s">
        <v>378</v>
      </c>
    </row>
    <row r="1387" spans="12:13" x14ac:dyDescent="0.3">
      <c r="L1387" s="36" t="str">
        <f t="shared" si="21"/>
        <v/>
      </c>
      <c r="M1387" t="s">
        <v>378</v>
      </c>
    </row>
    <row r="1388" spans="12:13" x14ac:dyDescent="0.3">
      <c r="L1388" s="36" t="str">
        <f t="shared" si="21"/>
        <v/>
      </c>
      <c r="M1388" t="s">
        <v>378</v>
      </c>
    </row>
    <row r="1389" spans="12:13" x14ac:dyDescent="0.3">
      <c r="L1389" s="36" t="str">
        <f t="shared" si="21"/>
        <v/>
      </c>
      <c r="M1389" t="s">
        <v>378</v>
      </c>
    </row>
    <row r="1390" spans="12:13" x14ac:dyDescent="0.3">
      <c r="L1390" s="36" t="str">
        <f t="shared" si="21"/>
        <v/>
      </c>
      <c r="M1390" t="s">
        <v>378</v>
      </c>
    </row>
    <row r="1391" spans="12:13" x14ac:dyDescent="0.3">
      <c r="L1391" s="36" t="str">
        <f t="shared" si="21"/>
        <v/>
      </c>
      <c r="M1391" t="s">
        <v>378</v>
      </c>
    </row>
    <row r="1392" spans="12:13" x14ac:dyDescent="0.3">
      <c r="L1392" s="36" t="str">
        <f t="shared" si="21"/>
        <v/>
      </c>
      <c r="M1392" t="s">
        <v>378</v>
      </c>
    </row>
    <row r="1393" spans="12:13" x14ac:dyDescent="0.3">
      <c r="L1393" s="36" t="str">
        <f t="shared" si="21"/>
        <v/>
      </c>
      <c r="M1393" t="s">
        <v>378</v>
      </c>
    </row>
    <row r="1394" spans="12:13" x14ac:dyDescent="0.3">
      <c r="L1394" s="36" t="str">
        <f t="shared" si="21"/>
        <v/>
      </c>
      <c r="M1394" t="s">
        <v>378</v>
      </c>
    </row>
    <row r="1395" spans="12:13" x14ac:dyDescent="0.3">
      <c r="L1395" s="36" t="str">
        <f t="shared" si="21"/>
        <v/>
      </c>
      <c r="M1395" t="s">
        <v>378</v>
      </c>
    </row>
    <row r="1396" spans="12:13" x14ac:dyDescent="0.3">
      <c r="L1396" s="36" t="str">
        <f t="shared" si="21"/>
        <v/>
      </c>
      <c r="M1396" t="s">
        <v>378</v>
      </c>
    </row>
    <row r="1397" spans="12:13" x14ac:dyDescent="0.3">
      <c r="L1397" s="36" t="str">
        <f t="shared" si="21"/>
        <v/>
      </c>
      <c r="M1397" t="s">
        <v>378</v>
      </c>
    </row>
    <row r="1398" spans="12:13" x14ac:dyDescent="0.3">
      <c r="L1398" s="36" t="str">
        <f t="shared" si="21"/>
        <v/>
      </c>
      <c r="M1398" t="s">
        <v>378</v>
      </c>
    </row>
    <row r="1399" spans="12:13" x14ac:dyDescent="0.3">
      <c r="L1399" s="36" t="str">
        <f t="shared" si="21"/>
        <v/>
      </c>
      <c r="M1399" t="s">
        <v>378</v>
      </c>
    </row>
    <row r="1400" spans="12:13" x14ac:dyDescent="0.3">
      <c r="L1400" s="36" t="str">
        <f t="shared" si="21"/>
        <v/>
      </c>
      <c r="M1400" t="s">
        <v>378</v>
      </c>
    </row>
    <row r="1401" spans="12:13" x14ac:dyDescent="0.3">
      <c r="L1401" s="36" t="str">
        <f t="shared" si="21"/>
        <v/>
      </c>
      <c r="M1401" t="s">
        <v>378</v>
      </c>
    </row>
    <row r="1402" spans="12:13" x14ac:dyDescent="0.3">
      <c r="L1402" s="36" t="str">
        <f t="shared" si="21"/>
        <v/>
      </c>
      <c r="M1402" t="s">
        <v>378</v>
      </c>
    </row>
    <row r="1403" spans="12:13" x14ac:dyDescent="0.3">
      <c r="L1403" s="36" t="str">
        <f t="shared" si="21"/>
        <v/>
      </c>
      <c r="M1403" t="s">
        <v>378</v>
      </c>
    </row>
    <row r="1404" spans="12:13" x14ac:dyDescent="0.3">
      <c r="L1404" s="36" t="str">
        <f t="shared" si="21"/>
        <v/>
      </c>
      <c r="M1404" t="s">
        <v>378</v>
      </c>
    </row>
    <row r="1405" spans="12:13" x14ac:dyDescent="0.3">
      <c r="L1405" s="36" t="str">
        <f t="shared" si="21"/>
        <v/>
      </c>
      <c r="M1405" t="s">
        <v>378</v>
      </c>
    </row>
    <row r="1406" spans="12:13" x14ac:dyDescent="0.3">
      <c r="L1406" s="36" t="str">
        <f t="shared" si="21"/>
        <v/>
      </c>
      <c r="M1406" t="s">
        <v>378</v>
      </c>
    </row>
    <row r="1407" spans="12:13" x14ac:dyDescent="0.3">
      <c r="L1407" s="36" t="str">
        <f t="shared" si="21"/>
        <v/>
      </c>
      <c r="M1407" t="s">
        <v>378</v>
      </c>
    </row>
    <row r="1408" spans="12:13" x14ac:dyDescent="0.3">
      <c r="L1408" s="36" t="str">
        <f t="shared" si="21"/>
        <v/>
      </c>
      <c r="M1408" t="s">
        <v>378</v>
      </c>
    </row>
    <row r="1409" spans="12:13" x14ac:dyDescent="0.3">
      <c r="L1409" s="36" t="str">
        <f t="shared" si="21"/>
        <v/>
      </c>
      <c r="M1409" t="s">
        <v>378</v>
      </c>
    </row>
    <row r="1410" spans="12:13" x14ac:dyDescent="0.3">
      <c r="L1410" s="36" t="str">
        <f t="shared" ref="L1410:L1473" si="22">IF(A1410="","",C1410&amp;", "&amp;D1410&amp;", "&amp;E1410&amp;" "&amp;F1410)</f>
        <v/>
      </c>
      <c r="M1410" t="s">
        <v>378</v>
      </c>
    </row>
    <row r="1411" spans="12:13" x14ac:dyDescent="0.3">
      <c r="L1411" s="36" t="str">
        <f t="shared" si="22"/>
        <v/>
      </c>
      <c r="M1411" t="s">
        <v>378</v>
      </c>
    </row>
    <row r="1412" spans="12:13" x14ac:dyDescent="0.3">
      <c r="L1412" s="36" t="str">
        <f t="shared" si="22"/>
        <v/>
      </c>
      <c r="M1412" t="s">
        <v>378</v>
      </c>
    </row>
    <row r="1413" spans="12:13" x14ac:dyDescent="0.3">
      <c r="L1413" s="36" t="str">
        <f t="shared" si="22"/>
        <v/>
      </c>
      <c r="M1413" t="s">
        <v>378</v>
      </c>
    </row>
    <row r="1414" spans="12:13" x14ac:dyDescent="0.3">
      <c r="L1414" s="36" t="str">
        <f t="shared" si="22"/>
        <v/>
      </c>
      <c r="M1414" t="s">
        <v>378</v>
      </c>
    </row>
    <row r="1415" spans="12:13" x14ac:dyDescent="0.3">
      <c r="L1415" s="36" t="str">
        <f t="shared" si="22"/>
        <v/>
      </c>
      <c r="M1415" t="s">
        <v>378</v>
      </c>
    </row>
    <row r="1416" spans="12:13" x14ac:dyDescent="0.3">
      <c r="L1416" s="36" t="str">
        <f t="shared" si="22"/>
        <v/>
      </c>
      <c r="M1416" t="s">
        <v>378</v>
      </c>
    </row>
    <row r="1417" spans="12:13" x14ac:dyDescent="0.3">
      <c r="L1417" s="36" t="str">
        <f t="shared" si="22"/>
        <v/>
      </c>
      <c r="M1417" t="s">
        <v>378</v>
      </c>
    </row>
    <row r="1418" spans="12:13" x14ac:dyDescent="0.3">
      <c r="L1418" s="36" t="str">
        <f t="shared" si="22"/>
        <v/>
      </c>
      <c r="M1418" t="s">
        <v>378</v>
      </c>
    </row>
    <row r="1419" spans="12:13" x14ac:dyDescent="0.3">
      <c r="L1419" s="36" t="str">
        <f t="shared" si="22"/>
        <v/>
      </c>
      <c r="M1419" t="s">
        <v>378</v>
      </c>
    </row>
    <row r="1420" spans="12:13" x14ac:dyDescent="0.3">
      <c r="L1420" s="36" t="str">
        <f t="shared" si="22"/>
        <v/>
      </c>
      <c r="M1420" t="s">
        <v>378</v>
      </c>
    </row>
    <row r="1421" spans="12:13" x14ac:dyDescent="0.3">
      <c r="L1421" s="36" t="str">
        <f t="shared" si="22"/>
        <v/>
      </c>
      <c r="M1421" t="s">
        <v>378</v>
      </c>
    </row>
    <row r="1422" spans="12:13" x14ac:dyDescent="0.3">
      <c r="L1422" s="36" t="str">
        <f t="shared" si="22"/>
        <v/>
      </c>
      <c r="M1422" t="s">
        <v>378</v>
      </c>
    </row>
    <row r="1423" spans="12:13" x14ac:dyDescent="0.3">
      <c r="L1423" s="36" t="str">
        <f t="shared" si="22"/>
        <v/>
      </c>
      <c r="M1423" t="s">
        <v>378</v>
      </c>
    </row>
    <row r="1424" spans="12:13" x14ac:dyDescent="0.3">
      <c r="L1424" s="36" t="str">
        <f t="shared" si="22"/>
        <v/>
      </c>
      <c r="M1424" t="s">
        <v>378</v>
      </c>
    </row>
    <row r="1425" spans="12:13" x14ac:dyDescent="0.3">
      <c r="L1425" s="36" t="str">
        <f t="shared" si="22"/>
        <v/>
      </c>
      <c r="M1425" t="s">
        <v>378</v>
      </c>
    </row>
    <row r="1426" spans="12:13" x14ac:dyDescent="0.3">
      <c r="L1426" s="36" t="str">
        <f t="shared" si="22"/>
        <v/>
      </c>
      <c r="M1426" t="s">
        <v>378</v>
      </c>
    </row>
    <row r="1427" spans="12:13" x14ac:dyDescent="0.3">
      <c r="L1427" s="36" t="str">
        <f t="shared" si="22"/>
        <v/>
      </c>
      <c r="M1427" t="s">
        <v>378</v>
      </c>
    </row>
    <row r="1428" spans="12:13" x14ac:dyDescent="0.3">
      <c r="L1428" s="36" t="str">
        <f t="shared" si="22"/>
        <v/>
      </c>
      <c r="M1428" t="s">
        <v>378</v>
      </c>
    </row>
    <row r="1429" spans="12:13" x14ac:dyDescent="0.3">
      <c r="L1429" s="36" t="str">
        <f t="shared" si="22"/>
        <v/>
      </c>
      <c r="M1429" t="s">
        <v>378</v>
      </c>
    </row>
    <row r="1430" spans="12:13" x14ac:dyDescent="0.3">
      <c r="L1430" s="36" t="str">
        <f t="shared" si="22"/>
        <v/>
      </c>
      <c r="M1430" t="s">
        <v>378</v>
      </c>
    </row>
    <row r="1431" spans="12:13" x14ac:dyDescent="0.3">
      <c r="L1431" s="36" t="str">
        <f t="shared" si="22"/>
        <v/>
      </c>
      <c r="M1431" t="s">
        <v>378</v>
      </c>
    </row>
    <row r="1432" spans="12:13" x14ac:dyDescent="0.3">
      <c r="L1432" s="36" t="str">
        <f t="shared" si="22"/>
        <v/>
      </c>
      <c r="M1432" t="s">
        <v>378</v>
      </c>
    </row>
    <row r="1433" spans="12:13" x14ac:dyDescent="0.3">
      <c r="L1433" s="36" t="str">
        <f t="shared" si="22"/>
        <v/>
      </c>
      <c r="M1433" t="s">
        <v>378</v>
      </c>
    </row>
    <row r="1434" spans="12:13" x14ac:dyDescent="0.3">
      <c r="L1434" s="36" t="str">
        <f t="shared" si="22"/>
        <v/>
      </c>
      <c r="M1434" t="s">
        <v>378</v>
      </c>
    </row>
    <row r="1435" spans="12:13" x14ac:dyDescent="0.3">
      <c r="L1435" s="36" t="str">
        <f t="shared" si="22"/>
        <v/>
      </c>
      <c r="M1435" t="s">
        <v>378</v>
      </c>
    </row>
    <row r="1436" spans="12:13" x14ac:dyDescent="0.3">
      <c r="L1436" s="36" t="str">
        <f t="shared" si="22"/>
        <v/>
      </c>
      <c r="M1436" t="s">
        <v>378</v>
      </c>
    </row>
    <row r="1437" spans="12:13" x14ac:dyDescent="0.3">
      <c r="L1437" s="36" t="str">
        <f t="shared" si="22"/>
        <v/>
      </c>
      <c r="M1437" t="s">
        <v>378</v>
      </c>
    </row>
    <row r="1438" spans="12:13" x14ac:dyDescent="0.3">
      <c r="L1438" s="36" t="str">
        <f t="shared" si="22"/>
        <v/>
      </c>
      <c r="M1438" t="s">
        <v>378</v>
      </c>
    </row>
    <row r="1439" spans="12:13" x14ac:dyDescent="0.3">
      <c r="L1439" s="36" t="str">
        <f t="shared" si="22"/>
        <v/>
      </c>
      <c r="M1439" t="s">
        <v>378</v>
      </c>
    </row>
    <row r="1440" spans="12:13" x14ac:dyDescent="0.3">
      <c r="L1440" s="36" t="str">
        <f t="shared" si="22"/>
        <v/>
      </c>
      <c r="M1440" t="s">
        <v>378</v>
      </c>
    </row>
    <row r="1441" spans="12:13" x14ac:dyDescent="0.3">
      <c r="L1441" s="36" t="str">
        <f t="shared" si="22"/>
        <v/>
      </c>
      <c r="M1441" t="s">
        <v>378</v>
      </c>
    </row>
    <row r="1442" spans="12:13" x14ac:dyDescent="0.3">
      <c r="L1442" s="36" t="str">
        <f t="shared" si="22"/>
        <v/>
      </c>
      <c r="M1442" t="s">
        <v>378</v>
      </c>
    </row>
    <row r="1443" spans="12:13" x14ac:dyDescent="0.3">
      <c r="L1443" s="36" t="str">
        <f t="shared" si="22"/>
        <v/>
      </c>
      <c r="M1443" t="s">
        <v>378</v>
      </c>
    </row>
    <row r="1444" spans="12:13" x14ac:dyDescent="0.3">
      <c r="L1444" s="36" t="str">
        <f t="shared" si="22"/>
        <v/>
      </c>
      <c r="M1444" t="s">
        <v>378</v>
      </c>
    </row>
    <row r="1445" spans="12:13" x14ac:dyDescent="0.3">
      <c r="L1445" s="36" t="str">
        <f t="shared" si="22"/>
        <v/>
      </c>
      <c r="M1445" t="s">
        <v>378</v>
      </c>
    </row>
    <row r="1446" spans="12:13" x14ac:dyDescent="0.3">
      <c r="L1446" s="36" t="str">
        <f t="shared" si="22"/>
        <v/>
      </c>
      <c r="M1446" t="s">
        <v>378</v>
      </c>
    </row>
    <row r="1447" spans="12:13" x14ac:dyDescent="0.3">
      <c r="L1447" s="36" t="str">
        <f t="shared" si="22"/>
        <v/>
      </c>
      <c r="M1447" t="s">
        <v>378</v>
      </c>
    </row>
    <row r="1448" spans="12:13" x14ac:dyDescent="0.3">
      <c r="L1448" s="36" t="str">
        <f t="shared" si="22"/>
        <v/>
      </c>
      <c r="M1448" t="s">
        <v>378</v>
      </c>
    </row>
    <row r="1449" spans="12:13" x14ac:dyDescent="0.3">
      <c r="L1449" s="36" t="str">
        <f t="shared" si="22"/>
        <v/>
      </c>
      <c r="M1449" t="s">
        <v>378</v>
      </c>
    </row>
    <row r="1450" spans="12:13" x14ac:dyDescent="0.3">
      <c r="L1450" s="36" t="str">
        <f t="shared" si="22"/>
        <v/>
      </c>
      <c r="M1450" t="s">
        <v>378</v>
      </c>
    </row>
    <row r="1451" spans="12:13" x14ac:dyDescent="0.3">
      <c r="L1451" s="36" t="str">
        <f t="shared" si="22"/>
        <v/>
      </c>
      <c r="M1451" t="s">
        <v>378</v>
      </c>
    </row>
    <row r="1452" spans="12:13" x14ac:dyDescent="0.3">
      <c r="L1452" s="36" t="str">
        <f t="shared" si="22"/>
        <v/>
      </c>
      <c r="M1452" t="s">
        <v>378</v>
      </c>
    </row>
    <row r="1453" spans="12:13" x14ac:dyDescent="0.3">
      <c r="L1453" s="36" t="str">
        <f t="shared" si="22"/>
        <v/>
      </c>
      <c r="M1453" t="s">
        <v>378</v>
      </c>
    </row>
    <row r="1454" spans="12:13" x14ac:dyDescent="0.3">
      <c r="L1454" s="36" t="str">
        <f t="shared" si="22"/>
        <v/>
      </c>
      <c r="M1454" t="s">
        <v>378</v>
      </c>
    </row>
    <row r="1455" spans="12:13" x14ac:dyDescent="0.3">
      <c r="L1455" s="36" t="str">
        <f t="shared" si="22"/>
        <v/>
      </c>
      <c r="M1455" t="s">
        <v>378</v>
      </c>
    </row>
    <row r="1456" spans="12:13" x14ac:dyDescent="0.3">
      <c r="L1456" s="36" t="str">
        <f t="shared" si="22"/>
        <v/>
      </c>
      <c r="M1456" t="s">
        <v>378</v>
      </c>
    </row>
    <row r="1457" spans="12:13" x14ac:dyDescent="0.3">
      <c r="L1457" s="36" t="str">
        <f t="shared" si="22"/>
        <v/>
      </c>
      <c r="M1457" t="s">
        <v>378</v>
      </c>
    </row>
    <row r="1458" spans="12:13" x14ac:dyDescent="0.3">
      <c r="L1458" s="36" t="str">
        <f t="shared" si="22"/>
        <v/>
      </c>
      <c r="M1458" t="s">
        <v>378</v>
      </c>
    </row>
    <row r="1459" spans="12:13" x14ac:dyDescent="0.3">
      <c r="L1459" s="36" t="str">
        <f t="shared" si="22"/>
        <v/>
      </c>
      <c r="M1459" t="s">
        <v>378</v>
      </c>
    </row>
    <row r="1460" spans="12:13" x14ac:dyDescent="0.3">
      <c r="L1460" s="36" t="str">
        <f t="shared" si="22"/>
        <v/>
      </c>
      <c r="M1460" t="s">
        <v>378</v>
      </c>
    </row>
    <row r="1461" spans="12:13" x14ac:dyDescent="0.3">
      <c r="L1461" s="36" t="str">
        <f t="shared" si="22"/>
        <v/>
      </c>
      <c r="M1461" t="s">
        <v>378</v>
      </c>
    </row>
    <row r="1462" spans="12:13" x14ac:dyDescent="0.3">
      <c r="L1462" s="36" t="str">
        <f t="shared" si="22"/>
        <v/>
      </c>
      <c r="M1462" t="s">
        <v>378</v>
      </c>
    </row>
    <row r="1463" spans="12:13" x14ac:dyDescent="0.3">
      <c r="L1463" s="36" t="str">
        <f t="shared" si="22"/>
        <v/>
      </c>
      <c r="M1463" t="s">
        <v>378</v>
      </c>
    </row>
    <row r="1464" spans="12:13" x14ac:dyDescent="0.3">
      <c r="L1464" s="36" t="str">
        <f t="shared" si="22"/>
        <v/>
      </c>
      <c r="M1464" t="s">
        <v>378</v>
      </c>
    </row>
    <row r="1465" spans="12:13" x14ac:dyDescent="0.3">
      <c r="L1465" s="36" t="str">
        <f t="shared" si="22"/>
        <v/>
      </c>
      <c r="M1465" t="s">
        <v>378</v>
      </c>
    </row>
    <row r="1466" spans="12:13" x14ac:dyDescent="0.3">
      <c r="L1466" s="36" t="str">
        <f t="shared" si="22"/>
        <v/>
      </c>
      <c r="M1466" t="s">
        <v>378</v>
      </c>
    </row>
    <row r="1467" spans="12:13" x14ac:dyDescent="0.3">
      <c r="L1467" s="36" t="str">
        <f t="shared" si="22"/>
        <v/>
      </c>
      <c r="M1467" t="s">
        <v>378</v>
      </c>
    </row>
    <row r="1468" spans="12:13" x14ac:dyDescent="0.3">
      <c r="L1468" s="36" t="str">
        <f t="shared" si="22"/>
        <v/>
      </c>
      <c r="M1468" t="s">
        <v>378</v>
      </c>
    </row>
    <row r="1469" spans="12:13" x14ac:dyDescent="0.3">
      <c r="L1469" s="36" t="str">
        <f t="shared" si="22"/>
        <v/>
      </c>
      <c r="M1469" t="s">
        <v>378</v>
      </c>
    </row>
    <row r="1470" spans="12:13" x14ac:dyDescent="0.3">
      <c r="L1470" s="36" t="str">
        <f t="shared" si="22"/>
        <v/>
      </c>
      <c r="M1470" t="s">
        <v>378</v>
      </c>
    </row>
    <row r="1471" spans="12:13" x14ac:dyDescent="0.3">
      <c r="L1471" s="36" t="str">
        <f t="shared" si="22"/>
        <v/>
      </c>
      <c r="M1471" t="s">
        <v>378</v>
      </c>
    </row>
    <row r="1472" spans="12:13" x14ac:dyDescent="0.3">
      <c r="L1472" s="36" t="str">
        <f t="shared" si="22"/>
        <v/>
      </c>
      <c r="M1472" t="s">
        <v>378</v>
      </c>
    </row>
    <row r="1473" spans="12:13" x14ac:dyDescent="0.3">
      <c r="L1473" s="36" t="str">
        <f t="shared" si="22"/>
        <v/>
      </c>
      <c r="M1473" t="s">
        <v>378</v>
      </c>
    </row>
    <row r="1474" spans="12:13" x14ac:dyDescent="0.3">
      <c r="L1474" s="36" t="str">
        <f t="shared" ref="L1474:L1537" si="23">IF(A1474="","",C1474&amp;", "&amp;D1474&amp;", "&amp;E1474&amp;" "&amp;F1474)</f>
        <v/>
      </c>
      <c r="M1474" t="s">
        <v>378</v>
      </c>
    </row>
    <row r="1475" spans="12:13" x14ac:dyDescent="0.3">
      <c r="L1475" s="36" t="str">
        <f t="shared" si="23"/>
        <v/>
      </c>
      <c r="M1475" t="s">
        <v>378</v>
      </c>
    </row>
    <row r="1476" spans="12:13" x14ac:dyDescent="0.3">
      <c r="L1476" s="36" t="str">
        <f t="shared" si="23"/>
        <v/>
      </c>
      <c r="M1476" t="s">
        <v>378</v>
      </c>
    </row>
    <row r="1477" spans="12:13" x14ac:dyDescent="0.3">
      <c r="L1477" s="36" t="str">
        <f t="shared" si="23"/>
        <v/>
      </c>
      <c r="M1477" t="s">
        <v>378</v>
      </c>
    </row>
    <row r="1478" spans="12:13" x14ac:dyDescent="0.3">
      <c r="L1478" s="36" t="str">
        <f t="shared" si="23"/>
        <v/>
      </c>
      <c r="M1478" t="s">
        <v>378</v>
      </c>
    </row>
    <row r="1479" spans="12:13" x14ac:dyDescent="0.3">
      <c r="L1479" s="36" t="str">
        <f t="shared" si="23"/>
        <v/>
      </c>
      <c r="M1479" t="s">
        <v>378</v>
      </c>
    </row>
    <row r="1480" spans="12:13" x14ac:dyDescent="0.3">
      <c r="L1480" s="36" t="str">
        <f t="shared" si="23"/>
        <v/>
      </c>
      <c r="M1480" t="s">
        <v>378</v>
      </c>
    </row>
    <row r="1481" spans="12:13" x14ac:dyDescent="0.3">
      <c r="L1481" s="36" t="str">
        <f t="shared" si="23"/>
        <v/>
      </c>
      <c r="M1481" t="s">
        <v>378</v>
      </c>
    </row>
    <row r="1482" spans="12:13" x14ac:dyDescent="0.3">
      <c r="L1482" s="36" t="str">
        <f t="shared" si="23"/>
        <v/>
      </c>
      <c r="M1482" t="s">
        <v>378</v>
      </c>
    </row>
    <row r="1483" spans="12:13" x14ac:dyDescent="0.3">
      <c r="L1483" s="36" t="str">
        <f t="shared" si="23"/>
        <v/>
      </c>
      <c r="M1483" t="s">
        <v>378</v>
      </c>
    </row>
    <row r="1484" spans="12:13" x14ac:dyDescent="0.3">
      <c r="L1484" s="36" t="str">
        <f t="shared" si="23"/>
        <v/>
      </c>
      <c r="M1484" t="s">
        <v>378</v>
      </c>
    </row>
    <row r="1485" spans="12:13" x14ac:dyDescent="0.3">
      <c r="L1485" s="36" t="str">
        <f t="shared" si="23"/>
        <v/>
      </c>
      <c r="M1485" t="s">
        <v>378</v>
      </c>
    </row>
    <row r="1486" spans="12:13" x14ac:dyDescent="0.3">
      <c r="L1486" s="36" t="str">
        <f t="shared" si="23"/>
        <v/>
      </c>
      <c r="M1486" t="s">
        <v>378</v>
      </c>
    </row>
    <row r="1487" spans="12:13" x14ac:dyDescent="0.3">
      <c r="L1487" s="36" t="str">
        <f t="shared" si="23"/>
        <v/>
      </c>
      <c r="M1487" t="s">
        <v>378</v>
      </c>
    </row>
    <row r="1488" spans="12:13" x14ac:dyDescent="0.3">
      <c r="L1488" s="36" t="str">
        <f t="shared" si="23"/>
        <v/>
      </c>
      <c r="M1488" t="s">
        <v>378</v>
      </c>
    </row>
    <row r="1489" spans="12:13" x14ac:dyDescent="0.3">
      <c r="L1489" s="36" t="str">
        <f t="shared" si="23"/>
        <v/>
      </c>
      <c r="M1489" t="s">
        <v>378</v>
      </c>
    </row>
    <row r="1490" spans="12:13" x14ac:dyDescent="0.3">
      <c r="L1490" s="36" t="str">
        <f t="shared" si="23"/>
        <v/>
      </c>
      <c r="M1490" t="s">
        <v>378</v>
      </c>
    </row>
    <row r="1491" spans="12:13" x14ac:dyDescent="0.3">
      <c r="L1491" s="36" t="str">
        <f t="shared" si="23"/>
        <v/>
      </c>
      <c r="M1491" t="s">
        <v>378</v>
      </c>
    </row>
    <row r="1492" spans="12:13" x14ac:dyDescent="0.3">
      <c r="L1492" s="36" t="str">
        <f t="shared" si="23"/>
        <v/>
      </c>
      <c r="M1492" t="s">
        <v>378</v>
      </c>
    </row>
    <row r="1493" spans="12:13" x14ac:dyDescent="0.3">
      <c r="L1493" s="36" t="str">
        <f t="shared" si="23"/>
        <v/>
      </c>
      <c r="M1493" t="s">
        <v>378</v>
      </c>
    </row>
    <row r="1494" spans="12:13" x14ac:dyDescent="0.3">
      <c r="L1494" s="36" t="str">
        <f t="shared" si="23"/>
        <v/>
      </c>
      <c r="M1494" t="s">
        <v>378</v>
      </c>
    </row>
    <row r="1495" spans="12:13" x14ac:dyDescent="0.3">
      <c r="L1495" s="36" t="str">
        <f t="shared" si="23"/>
        <v/>
      </c>
      <c r="M1495" t="s">
        <v>378</v>
      </c>
    </row>
    <row r="1496" spans="12:13" x14ac:dyDescent="0.3">
      <c r="L1496" s="36" t="str">
        <f t="shared" si="23"/>
        <v/>
      </c>
      <c r="M1496" t="s">
        <v>378</v>
      </c>
    </row>
    <row r="1497" spans="12:13" x14ac:dyDescent="0.3">
      <c r="L1497" s="36" t="str">
        <f t="shared" si="23"/>
        <v/>
      </c>
      <c r="M1497" t="s">
        <v>378</v>
      </c>
    </row>
    <row r="1498" spans="12:13" x14ac:dyDescent="0.3">
      <c r="L1498" s="36" t="str">
        <f t="shared" si="23"/>
        <v/>
      </c>
      <c r="M1498" t="s">
        <v>378</v>
      </c>
    </row>
    <row r="1499" spans="12:13" x14ac:dyDescent="0.3">
      <c r="L1499" s="36" t="str">
        <f t="shared" si="23"/>
        <v/>
      </c>
      <c r="M1499" t="s">
        <v>378</v>
      </c>
    </row>
    <row r="1500" spans="12:13" x14ac:dyDescent="0.3">
      <c r="L1500" s="36" t="str">
        <f t="shared" si="23"/>
        <v/>
      </c>
      <c r="M1500" t="s">
        <v>378</v>
      </c>
    </row>
    <row r="1501" spans="12:13" x14ac:dyDescent="0.3">
      <c r="L1501" s="36" t="str">
        <f t="shared" si="23"/>
        <v/>
      </c>
      <c r="M1501" t="s">
        <v>378</v>
      </c>
    </row>
    <row r="1502" spans="12:13" x14ac:dyDescent="0.3">
      <c r="L1502" s="36" t="str">
        <f t="shared" si="23"/>
        <v/>
      </c>
      <c r="M1502" t="s">
        <v>378</v>
      </c>
    </row>
    <row r="1503" spans="12:13" x14ac:dyDescent="0.3">
      <c r="L1503" s="36" t="str">
        <f t="shared" si="23"/>
        <v/>
      </c>
      <c r="M1503" t="s">
        <v>378</v>
      </c>
    </row>
    <row r="1504" spans="12:13" x14ac:dyDescent="0.3">
      <c r="L1504" s="36" t="str">
        <f t="shared" si="23"/>
        <v/>
      </c>
      <c r="M1504" t="s">
        <v>378</v>
      </c>
    </row>
    <row r="1505" spans="12:13" x14ac:dyDescent="0.3">
      <c r="L1505" s="36" t="str">
        <f t="shared" si="23"/>
        <v/>
      </c>
      <c r="M1505" t="s">
        <v>378</v>
      </c>
    </row>
    <row r="1506" spans="12:13" x14ac:dyDescent="0.3">
      <c r="L1506" s="36" t="str">
        <f t="shared" si="23"/>
        <v/>
      </c>
      <c r="M1506" t="s">
        <v>378</v>
      </c>
    </row>
    <row r="1507" spans="12:13" x14ac:dyDescent="0.3">
      <c r="L1507" s="36" t="str">
        <f t="shared" si="23"/>
        <v/>
      </c>
      <c r="M1507" t="s">
        <v>378</v>
      </c>
    </row>
    <row r="1508" spans="12:13" x14ac:dyDescent="0.3">
      <c r="L1508" s="36" t="str">
        <f t="shared" si="23"/>
        <v/>
      </c>
      <c r="M1508" t="s">
        <v>378</v>
      </c>
    </row>
    <row r="1509" spans="12:13" x14ac:dyDescent="0.3">
      <c r="L1509" s="36" t="str">
        <f t="shared" si="23"/>
        <v/>
      </c>
      <c r="M1509" t="s">
        <v>378</v>
      </c>
    </row>
    <row r="1510" spans="12:13" x14ac:dyDescent="0.3">
      <c r="L1510" s="36" t="str">
        <f t="shared" si="23"/>
        <v/>
      </c>
      <c r="M1510" t="s">
        <v>378</v>
      </c>
    </row>
    <row r="1511" spans="12:13" x14ac:dyDescent="0.3">
      <c r="L1511" s="36" t="str">
        <f t="shared" si="23"/>
        <v/>
      </c>
      <c r="M1511" t="s">
        <v>378</v>
      </c>
    </row>
    <row r="1512" spans="12:13" x14ac:dyDescent="0.3">
      <c r="L1512" s="36" t="str">
        <f t="shared" si="23"/>
        <v/>
      </c>
      <c r="M1512" t="s">
        <v>378</v>
      </c>
    </row>
    <row r="1513" spans="12:13" x14ac:dyDescent="0.3">
      <c r="L1513" s="36" t="str">
        <f t="shared" si="23"/>
        <v/>
      </c>
      <c r="M1513" t="s">
        <v>378</v>
      </c>
    </row>
    <row r="1514" spans="12:13" x14ac:dyDescent="0.3">
      <c r="L1514" s="36" t="str">
        <f t="shared" si="23"/>
        <v/>
      </c>
      <c r="M1514" t="s">
        <v>378</v>
      </c>
    </row>
    <row r="1515" spans="12:13" x14ac:dyDescent="0.3">
      <c r="L1515" s="36" t="str">
        <f t="shared" si="23"/>
        <v/>
      </c>
      <c r="M1515" t="s">
        <v>378</v>
      </c>
    </row>
    <row r="1516" spans="12:13" x14ac:dyDescent="0.3">
      <c r="L1516" s="36" t="str">
        <f t="shared" si="23"/>
        <v/>
      </c>
      <c r="M1516" t="s">
        <v>378</v>
      </c>
    </row>
    <row r="1517" spans="12:13" x14ac:dyDescent="0.3">
      <c r="L1517" s="36" t="str">
        <f t="shared" si="23"/>
        <v/>
      </c>
      <c r="M1517" t="s">
        <v>378</v>
      </c>
    </row>
    <row r="1518" spans="12:13" x14ac:dyDescent="0.3">
      <c r="L1518" s="36" t="str">
        <f t="shared" si="23"/>
        <v/>
      </c>
      <c r="M1518" t="s">
        <v>378</v>
      </c>
    </row>
    <row r="1519" spans="12:13" x14ac:dyDescent="0.3">
      <c r="L1519" s="36" t="str">
        <f t="shared" si="23"/>
        <v/>
      </c>
      <c r="M1519" t="s">
        <v>378</v>
      </c>
    </row>
    <row r="1520" spans="12:13" x14ac:dyDescent="0.3">
      <c r="L1520" s="36" t="str">
        <f t="shared" si="23"/>
        <v/>
      </c>
      <c r="M1520" t="s">
        <v>378</v>
      </c>
    </row>
    <row r="1521" spans="12:13" x14ac:dyDescent="0.3">
      <c r="L1521" s="36" t="str">
        <f t="shared" si="23"/>
        <v/>
      </c>
      <c r="M1521" t="s">
        <v>378</v>
      </c>
    </row>
    <row r="1522" spans="12:13" x14ac:dyDescent="0.3">
      <c r="L1522" s="36" t="str">
        <f t="shared" si="23"/>
        <v/>
      </c>
      <c r="M1522" t="s">
        <v>378</v>
      </c>
    </row>
    <row r="1523" spans="12:13" x14ac:dyDescent="0.3">
      <c r="L1523" s="36" t="str">
        <f t="shared" si="23"/>
        <v/>
      </c>
      <c r="M1523" t="s">
        <v>378</v>
      </c>
    </row>
    <row r="1524" spans="12:13" x14ac:dyDescent="0.3">
      <c r="L1524" s="36" t="str">
        <f t="shared" si="23"/>
        <v/>
      </c>
      <c r="M1524" t="s">
        <v>378</v>
      </c>
    </row>
    <row r="1525" spans="12:13" x14ac:dyDescent="0.3">
      <c r="L1525" s="36" t="str">
        <f t="shared" si="23"/>
        <v/>
      </c>
      <c r="M1525" t="s">
        <v>378</v>
      </c>
    </row>
    <row r="1526" spans="12:13" x14ac:dyDescent="0.3">
      <c r="L1526" s="36" t="str">
        <f t="shared" si="23"/>
        <v/>
      </c>
      <c r="M1526" t="s">
        <v>378</v>
      </c>
    </row>
    <row r="1527" spans="12:13" x14ac:dyDescent="0.3">
      <c r="L1527" s="36" t="str">
        <f t="shared" si="23"/>
        <v/>
      </c>
      <c r="M1527" t="s">
        <v>378</v>
      </c>
    </row>
    <row r="1528" spans="12:13" x14ac:dyDescent="0.3">
      <c r="L1528" s="36" t="str">
        <f t="shared" si="23"/>
        <v/>
      </c>
      <c r="M1528" t="s">
        <v>378</v>
      </c>
    </row>
    <row r="1529" spans="12:13" x14ac:dyDescent="0.3">
      <c r="L1529" s="36" t="str">
        <f t="shared" si="23"/>
        <v/>
      </c>
      <c r="M1529" t="s">
        <v>378</v>
      </c>
    </row>
    <row r="1530" spans="12:13" x14ac:dyDescent="0.3">
      <c r="L1530" s="36" t="str">
        <f t="shared" si="23"/>
        <v/>
      </c>
      <c r="M1530" t="s">
        <v>378</v>
      </c>
    </row>
    <row r="1531" spans="12:13" x14ac:dyDescent="0.3">
      <c r="L1531" s="36" t="str">
        <f t="shared" si="23"/>
        <v/>
      </c>
      <c r="M1531" t="s">
        <v>378</v>
      </c>
    </row>
    <row r="1532" spans="12:13" x14ac:dyDescent="0.3">
      <c r="L1532" s="36" t="str">
        <f t="shared" si="23"/>
        <v/>
      </c>
      <c r="M1532" t="s">
        <v>378</v>
      </c>
    </row>
    <row r="1533" spans="12:13" x14ac:dyDescent="0.3">
      <c r="L1533" s="36" t="str">
        <f t="shared" si="23"/>
        <v/>
      </c>
      <c r="M1533" t="s">
        <v>378</v>
      </c>
    </row>
    <row r="1534" spans="12:13" x14ac:dyDescent="0.3">
      <c r="L1534" s="36" t="str">
        <f t="shared" si="23"/>
        <v/>
      </c>
      <c r="M1534" t="s">
        <v>378</v>
      </c>
    </row>
    <row r="1535" spans="12:13" x14ac:dyDescent="0.3">
      <c r="L1535" s="36" t="str">
        <f t="shared" si="23"/>
        <v/>
      </c>
      <c r="M1535" t="s">
        <v>378</v>
      </c>
    </row>
    <row r="1536" spans="12:13" x14ac:dyDescent="0.3">
      <c r="L1536" s="36" t="str">
        <f t="shared" si="23"/>
        <v/>
      </c>
      <c r="M1536" t="s">
        <v>378</v>
      </c>
    </row>
    <row r="1537" spans="12:13" x14ac:dyDescent="0.3">
      <c r="L1537" s="36" t="str">
        <f t="shared" si="23"/>
        <v/>
      </c>
      <c r="M1537" t="s">
        <v>378</v>
      </c>
    </row>
    <row r="1538" spans="12:13" x14ac:dyDescent="0.3">
      <c r="L1538" s="36" t="str">
        <f t="shared" ref="L1538:L1601" si="24">IF(A1538="","",C1538&amp;", "&amp;D1538&amp;", "&amp;E1538&amp;" "&amp;F1538)</f>
        <v/>
      </c>
      <c r="M1538" t="s">
        <v>378</v>
      </c>
    </row>
    <row r="1539" spans="12:13" x14ac:dyDescent="0.3">
      <c r="L1539" s="36" t="str">
        <f t="shared" si="24"/>
        <v/>
      </c>
      <c r="M1539" t="s">
        <v>378</v>
      </c>
    </row>
    <row r="1540" spans="12:13" x14ac:dyDescent="0.3">
      <c r="L1540" s="36" t="str">
        <f t="shared" si="24"/>
        <v/>
      </c>
      <c r="M1540" t="s">
        <v>378</v>
      </c>
    </row>
    <row r="1541" spans="12:13" x14ac:dyDescent="0.3">
      <c r="L1541" s="36" t="str">
        <f t="shared" si="24"/>
        <v/>
      </c>
      <c r="M1541" t="s">
        <v>378</v>
      </c>
    </row>
    <row r="1542" spans="12:13" x14ac:dyDescent="0.3">
      <c r="L1542" s="36" t="str">
        <f t="shared" si="24"/>
        <v/>
      </c>
      <c r="M1542" t="s">
        <v>378</v>
      </c>
    </row>
    <row r="1543" spans="12:13" x14ac:dyDescent="0.3">
      <c r="L1543" s="36" t="str">
        <f t="shared" si="24"/>
        <v/>
      </c>
      <c r="M1543" t="s">
        <v>378</v>
      </c>
    </row>
    <row r="1544" spans="12:13" x14ac:dyDescent="0.3">
      <c r="L1544" s="36" t="str">
        <f t="shared" si="24"/>
        <v/>
      </c>
      <c r="M1544" t="s">
        <v>378</v>
      </c>
    </row>
    <row r="1545" spans="12:13" x14ac:dyDescent="0.3">
      <c r="L1545" s="36" t="str">
        <f t="shared" si="24"/>
        <v/>
      </c>
      <c r="M1545" t="s">
        <v>378</v>
      </c>
    </row>
    <row r="1546" spans="12:13" x14ac:dyDescent="0.3">
      <c r="L1546" s="36" t="str">
        <f t="shared" si="24"/>
        <v/>
      </c>
      <c r="M1546" t="s">
        <v>378</v>
      </c>
    </row>
    <row r="1547" spans="12:13" x14ac:dyDescent="0.3">
      <c r="L1547" s="36" t="str">
        <f t="shared" si="24"/>
        <v/>
      </c>
      <c r="M1547" t="s">
        <v>378</v>
      </c>
    </row>
    <row r="1548" spans="12:13" x14ac:dyDescent="0.3">
      <c r="L1548" s="36" t="str">
        <f t="shared" si="24"/>
        <v/>
      </c>
      <c r="M1548" t="s">
        <v>378</v>
      </c>
    </row>
    <row r="1549" spans="12:13" x14ac:dyDescent="0.3">
      <c r="L1549" s="36" t="str">
        <f t="shared" si="24"/>
        <v/>
      </c>
      <c r="M1549" t="s">
        <v>378</v>
      </c>
    </row>
    <row r="1550" spans="12:13" x14ac:dyDescent="0.3">
      <c r="L1550" s="36" t="str">
        <f t="shared" si="24"/>
        <v/>
      </c>
      <c r="M1550" t="s">
        <v>378</v>
      </c>
    </row>
    <row r="1551" spans="12:13" x14ac:dyDescent="0.3">
      <c r="L1551" s="36" t="str">
        <f t="shared" si="24"/>
        <v/>
      </c>
      <c r="M1551" t="s">
        <v>378</v>
      </c>
    </row>
    <row r="1552" spans="12:13" x14ac:dyDescent="0.3">
      <c r="L1552" s="36" t="str">
        <f t="shared" si="24"/>
        <v/>
      </c>
      <c r="M1552" t="s">
        <v>378</v>
      </c>
    </row>
    <row r="1553" spans="12:13" x14ac:dyDescent="0.3">
      <c r="L1553" s="36" t="str">
        <f t="shared" si="24"/>
        <v/>
      </c>
      <c r="M1553" t="s">
        <v>378</v>
      </c>
    </row>
    <row r="1554" spans="12:13" x14ac:dyDescent="0.3">
      <c r="L1554" s="36" t="str">
        <f t="shared" si="24"/>
        <v/>
      </c>
      <c r="M1554" t="s">
        <v>378</v>
      </c>
    </row>
    <row r="1555" spans="12:13" x14ac:dyDescent="0.3">
      <c r="L1555" s="36" t="str">
        <f t="shared" si="24"/>
        <v/>
      </c>
      <c r="M1555" t="s">
        <v>378</v>
      </c>
    </row>
    <row r="1556" spans="12:13" x14ac:dyDescent="0.3">
      <c r="L1556" s="36" t="str">
        <f t="shared" si="24"/>
        <v/>
      </c>
      <c r="M1556" t="s">
        <v>378</v>
      </c>
    </row>
    <row r="1557" spans="12:13" x14ac:dyDescent="0.3">
      <c r="L1557" s="36" t="str">
        <f t="shared" si="24"/>
        <v/>
      </c>
      <c r="M1557" t="s">
        <v>378</v>
      </c>
    </row>
    <row r="1558" spans="12:13" x14ac:dyDescent="0.3">
      <c r="L1558" s="36" t="str">
        <f t="shared" si="24"/>
        <v/>
      </c>
      <c r="M1558" t="s">
        <v>378</v>
      </c>
    </row>
    <row r="1559" spans="12:13" x14ac:dyDescent="0.3">
      <c r="L1559" s="36" t="str">
        <f t="shared" si="24"/>
        <v/>
      </c>
      <c r="M1559" t="s">
        <v>378</v>
      </c>
    </row>
    <row r="1560" spans="12:13" x14ac:dyDescent="0.3">
      <c r="L1560" s="36" t="str">
        <f t="shared" si="24"/>
        <v/>
      </c>
      <c r="M1560" t="s">
        <v>378</v>
      </c>
    </row>
    <row r="1561" spans="12:13" x14ac:dyDescent="0.3">
      <c r="L1561" s="36" t="str">
        <f t="shared" si="24"/>
        <v/>
      </c>
      <c r="M1561" t="s">
        <v>378</v>
      </c>
    </row>
    <row r="1562" spans="12:13" x14ac:dyDescent="0.3">
      <c r="L1562" s="36" t="str">
        <f t="shared" si="24"/>
        <v/>
      </c>
      <c r="M1562" t="s">
        <v>378</v>
      </c>
    </row>
    <row r="1563" spans="12:13" x14ac:dyDescent="0.3">
      <c r="L1563" s="36" t="str">
        <f t="shared" si="24"/>
        <v/>
      </c>
      <c r="M1563" t="s">
        <v>378</v>
      </c>
    </row>
    <row r="1564" spans="12:13" x14ac:dyDescent="0.3">
      <c r="L1564" s="36" t="str">
        <f t="shared" si="24"/>
        <v/>
      </c>
      <c r="M1564" t="s">
        <v>378</v>
      </c>
    </row>
    <row r="1565" spans="12:13" x14ac:dyDescent="0.3">
      <c r="L1565" s="36" t="str">
        <f t="shared" si="24"/>
        <v/>
      </c>
      <c r="M1565" t="s">
        <v>378</v>
      </c>
    </row>
    <row r="1566" spans="12:13" x14ac:dyDescent="0.3">
      <c r="L1566" s="36" t="str">
        <f t="shared" si="24"/>
        <v/>
      </c>
      <c r="M1566" t="s">
        <v>378</v>
      </c>
    </row>
    <row r="1567" spans="12:13" x14ac:dyDescent="0.3">
      <c r="L1567" s="36" t="str">
        <f t="shared" si="24"/>
        <v/>
      </c>
      <c r="M1567" t="s">
        <v>378</v>
      </c>
    </row>
    <row r="1568" spans="12:13" x14ac:dyDescent="0.3">
      <c r="L1568" s="36" t="str">
        <f t="shared" si="24"/>
        <v/>
      </c>
      <c r="M1568" t="s">
        <v>378</v>
      </c>
    </row>
    <row r="1569" spans="12:13" x14ac:dyDescent="0.3">
      <c r="L1569" s="36" t="str">
        <f t="shared" si="24"/>
        <v/>
      </c>
      <c r="M1569" t="s">
        <v>378</v>
      </c>
    </row>
    <row r="1570" spans="12:13" x14ac:dyDescent="0.3">
      <c r="L1570" s="36" t="str">
        <f t="shared" si="24"/>
        <v/>
      </c>
      <c r="M1570" t="s">
        <v>378</v>
      </c>
    </row>
    <row r="1571" spans="12:13" x14ac:dyDescent="0.3">
      <c r="L1571" s="36" t="str">
        <f t="shared" si="24"/>
        <v/>
      </c>
      <c r="M1571" t="s">
        <v>378</v>
      </c>
    </row>
    <row r="1572" spans="12:13" x14ac:dyDescent="0.3">
      <c r="L1572" s="36" t="str">
        <f t="shared" si="24"/>
        <v/>
      </c>
      <c r="M1572" t="s">
        <v>378</v>
      </c>
    </row>
    <row r="1573" spans="12:13" x14ac:dyDescent="0.3">
      <c r="L1573" s="36" t="str">
        <f t="shared" si="24"/>
        <v/>
      </c>
      <c r="M1573" t="s">
        <v>378</v>
      </c>
    </row>
    <row r="1574" spans="12:13" x14ac:dyDescent="0.3">
      <c r="L1574" s="36" t="str">
        <f t="shared" si="24"/>
        <v/>
      </c>
      <c r="M1574" t="s">
        <v>378</v>
      </c>
    </row>
    <row r="1575" spans="12:13" x14ac:dyDescent="0.3">
      <c r="L1575" s="36" t="str">
        <f t="shared" si="24"/>
        <v/>
      </c>
      <c r="M1575" t="s">
        <v>378</v>
      </c>
    </row>
    <row r="1576" spans="12:13" x14ac:dyDescent="0.3">
      <c r="L1576" s="36" t="str">
        <f t="shared" si="24"/>
        <v/>
      </c>
      <c r="M1576" t="s">
        <v>378</v>
      </c>
    </row>
    <row r="1577" spans="12:13" x14ac:dyDescent="0.3">
      <c r="L1577" s="36" t="str">
        <f t="shared" si="24"/>
        <v/>
      </c>
      <c r="M1577" t="s">
        <v>378</v>
      </c>
    </row>
    <row r="1578" spans="12:13" x14ac:dyDescent="0.3">
      <c r="L1578" s="36" t="str">
        <f t="shared" si="24"/>
        <v/>
      </c>
      <c r="M1578" t="s">
        <v>378</v>
      </c>
    </row>
    <row r="1579" spans="12:13" x14ac:dyDescent="0.3">
      <c r="L1579" s="36" t="str">
        <f t="shared" si="24"/>
        <v/>
      </c>
      <c r="M1579" t="s">
        <v>378</v>
      </c>
    </row>
    <row r="1580" spans="12:13" x14ac:dyDescent="0.3">
      <c r="L1580" s="36" t="str">
        <f t="shared" si="24"/>
        <v/>
      </c>
      <c r="M1580" t="s">
        <v>378</v>
      </c>
    </row>
    <row r="1581" spans="12:13" x14ac:dyDescent="0.3">
      <c r="L1581" s="36" t="str">
        <f t="shared" si="24"/>
        <v/>
      </c>
      <c r="M1581" t="s">
        <v>378</v>
      </c>
    </row>
    <row r="1582" spans="12:13" x14ac:dyDescent="0.3">
      <c r="L1582" s="36" t="str">
        <f t="shared" si="24"/>
        <v/>
      </c>
      <c r="M1582" t="s">
        <v>378</v>
      </c>
    </row>
    <row r="1583" spans="12:13" x14ac:dyDescent="0.3">
      <c r="L1583" s="36" t="str">
        <f t="shared" si="24"/>
        <v/>
      </c>
      <c r="M1583" t="s">
        <v>378</v>
      </c>
    </row>
    <row r="1584" spans="12:13" x14ac:dyDescent="0.3">
      <c r="L1584" s="36" t="str">
        <f t="shared" si="24"/>
        <v/>
      </c>
      <c r="M1584" t="s">
        <v>378</v>
      </c>
    </row>
    <row r="1585" spans="12:13" x14ac:dyDescent="0.3">
      <c r="L1585" s="36" t="str">
        <f t="shared" si="24"/>
        <v/>
      </c>
      <c r="M1585" t="s">
        <v>378</v>
      </c>
    </row>
    <row r="1586" spans="12:13" x14ac:dyDescent="0.3">
      <c r="L1586" s="36" t="str">
        <f t="shared" si="24"/>
        <v/>
      </c>
      <c r="M1586" t="s">
        <v>378</v>
      </c>
    </row>
    <row r="1587" spans="12:13" x14ac:dyDescent="0.3">
      <c r="L1587" s="36" t="str">
        <f t="shared" si="24"/>
        <v/>
      </c>
      <c r="M1587" t="s">
        <v>378</v>
      </c>
    </row>
    <row r="1588" spans="12:13" x14ac:dyDescent="0.3">
      <c r="L1588" s="36" t="str">
        <f t="shared" si="24"/>
        <v/>
      </c>
      <c r="M1588" t="s">
        <v>378</v>
      </c>
    </row>
    <row r="1589" spans="12:13" x14ac:dyDescent="0.3">
      <c r="L1589" s="36" t="str">
        <f t="shared" si="24"/>
        <v/>
      </c>
      <c r="M1589" t="s">
        <v>378</v>
      </c>
    </row>
    <row r="1590" spans="12:13" x14ac:dyDescent="0.3">
      <c r="L1590" s="36" t="str">
        <f t="shared" si="24"/>
        <v/>
      </c>
      <c r="M1590" t="s">
        <v>378</v>
      </c>
    </row>
    <row r="1591" spans="12:13" x14ac:dyDescent="0.3">
      <c r="L1591" s="36" t="str">
        <f t="shared" si="24"/>
        <v/>
      </c>
      <c r="M1591" t="s">
        <v>378</v>
      </c>
    </row>
    <row r="1592" spans="12:13" x14ac:dyDescent="0.3">
      <c r="L1592" s="36" t="str">
        <f t="shared" si="24"/>
        <v/>
      </c>
      <c r="M1592" t="s">
        <v>378</v>
      </c>
    </row>
    <row r="1593" spans="12:13" x14ac:dyDescent="0.3">
      <c r="L1593" s="36" t="str">
        <f t="shared" si="24"/>
        <v/>
      </c>
      <c r="M1593" t="s">
        <v>378</v>
      </c>
    </row>
    <row r="1594" spans="12:13" x14ac:dyDescent="0.3">
      <c r="L1594" s="36" t="str">
        <f t="shared" si="24"/>
        <v/>
      </c>
      <c r="M1594" t="s">
        <v>378</v>
      </c>
    </row>
    <row r="1595" spans="12:13" x14ac:dyDescent="0.3">
      <c r="L1595" s="36" t="str">
        <f t="shared" si="24"/>
        <v/>
      </c>
      <c r="M1595" t="s">
        <v>378</v>
      </c>
    </row>
    <row r="1596" spans="12:13" x14ac:dyDescent="0.3">
      <c r="L1596" s="36" t="str">
        <f t="shared" si="24"/>
        <v/>
      </c>
      <c r="M1596" t="s">
        <v>378</v>
      </c>
    </row>
    <row r="1597" spans="12:13" x14ac:dyDescent="0.3">
      <c r="L1597" s="36" t="str">
        <f t="shared" si="24"/>
        <v/>
      </c>
      <c r="M1597" t="s">
        <v>378</v>
      </c>
    </row>
    <row r="1598" spans="12:13" x14ac:dyDescent="0.3">
      <c r="L1598" s="36" t="str">
        <f t="shared" si="24"/>
        <v/>
      </c>
      <c r="M1598" t="s">
        <v>378</v>
      </c>
    </row>
    <row r="1599" spans="12:13" x14ac:dyDescent="0.3">
      <c r="L1599" s="36" t="str">
        <f t="shared" si="24"/>
        <v/>
      </c>
      <c r="M1599" t="s">
        <v>378</v>
      </c>
    </row>
    <row r="1600" spans="12:13" x14ac:dyDescent="0.3">
      <c r="L1600" s="36" t="str">
        <f t="shared" si="24"/>
        <v/>
      </c>
      <c r="M1600" t="s">
        <v>378</v>
      </c>
    </row>
    <row r="1601" spans="12:13" x14ac:dyDescent="0.3">
      <c r="L1601" s="36" t="str">
        <f t="shared" si="24"/>
        <v/>
      </c>
      <c r="M1601" t="s">
        <v>378</v>
      </c>
    </row>
    <row r="1602" spans="12:13" x14ac:dyDescent="0.3">
      <c r="L1602" s="36" t="str">
        <f t="shared" ref="L1602:L1665" si="25">IF(A1602="","",C1602&amp;", "&amp;D1602&amp;", "&amp;E1602&amp;" "&amp;F1602)</f>
        <v/>
      </c>
      <c r="M1602" t="s">
        <v>378</v>
      </c>
    </row>
    <row r="1603" spans="12:13" x14ac:dyDescent="0.3">
      <c r="L1603" s="36" t="str">
        <f t="shared" si="25"/>
        <v/>
      </c>
      <c r="M1603" t="s">
        <v>378</v>
      </c>
    </row>
    <row r="1604" spans="12:13" x14ac:dyDescent="0.3">
      <c r="L1604" s="36" t="str">
        <f t="shared" si="25"/>
        <v/>
      </c>
      <c r="M1604" t="s">
        <v>378</v>
      </c>
    </row>
    <row r="1605" spans="12:13" x14ac:dyDescent="0.3">
      <c r="L1605" s="36" t="str">
        <f t="shared" si="25"/>
        <v/>
      </c>
      <c r="M1605" t="s">
        <v>378</v>
      </c>
    </row>
    <row r="1606" spans="12:13" x14ac:dyDescent="0.3">
      <c r="L1606" s="36" t="str">
        <f t="shared" si="25"/>
        <v/>
      </c>
      <c r="M1606" t="s">
        <v>378</v>
      </c>
    </row>
    <row r="1607" spans="12:13" x14ac:dyDescent="0.3">
      <c r="L1607" s="36" t="str">
        <f t="shared" si="25"/>
        <v/>
      </c>
      <c r="M1607" t="s">
        <v>378</v>
      </c>
    </row>
    <row r="1608" spans="12:13" x14ac:dyDescent="0.3">
      <c r="L1608" s="36" t="str">
        <f t="shared" si="25"/>
        <v/>
      </c>
      <c r="M1608" t="s">
        <v>378</v>
      </c>
    </row>
    <row r="1609" spans="12:13" x14ac:dyDescent="0.3">
      <c r="L1609" s="36" t="str">
        <f t="shared" si="25"/>
        <v/>
      </c>
      <c r="M1609" t="s">
        <v>378</v>
      </c>
    </row>
    <row r="1610" spans="12:13" x14ac:dyDescent="0.3">
      <c r="L1610" s="36" t="str">
        <f t="shared" si="25"/>
        <v/>
      </c>
      <c r="M1610" t="s">
        <v>378</v>
      </c>
    </row>
    <row r="1611" spans="12:13" x14ac:dyDescent="0.3">
      <c r="L1611" s="36" t="str">
        <f t="shared" si="25"/>
        <v/>
      </c>
      <c r="M1611" t="s">
        <v>378</v>
      </c>
    </row>
    <row r="1612" spans="12:13" x14ac:dyDescent="0.3">
      <c r="L1612" s="36" t="str">
        <f t="shared" si="25"/>
        <v/>
      </c>
      <c r="M1612" t="s">
        <v>378</v>
      </c>
    </row>
    <row r="1613" spans="12:13" x14ac:dyDescent="0.3">
      <c r="L1613" s="36" t="str">
        <f t="shared" si="25"/>
        <v/>
      </c>
      <c r="M1613" t="s">
        <v>378</v>
      </c>
    </row>
    <row r="1614" spans="12:13" x14ac:dyDescent="0.3">
      <c r="L1614" s="36" t="str">
        <f t="shared" si="25"/>
        <v/>
      </c>
      <c r="M1614" t="s">
        <v>378</v>
      </c>
    </row>
    <row r="1615" spans="12:13" x14ac:dyDescent="0.3">
      <c r="L1615" s="36" t="str">
        <f t="shared" si="25"/>
        <v/>
      </c>
      <c r="M1615" t="s">
        <v>378</v>
      </c>
    </row>
    <row r="1616" spans="12:13" x14ac:dyDescent="0.3">
      <c r="L1616" s="36" t="str">
        <f t="shared" si="25"/>
        <v/>
      </c>
      <c r="M1616" t="s">
        <v>378</v>
      </c>
    </row>
    <row r="1617" spans="12:13" x14ac:dyDescent="0.3">
      <c r="L1617" s="36" t="str">
        <f t="shared" si="25"/>
        <v/>
      </c>
      <c r="M1617" t="s">
        <v>378</v>
      </c>
    </row>
    <row r="1618" spans="12:13" x14ac:dyDescent="0.3">
      <c r="L1618" s="36" t="str">
        <f t="shared" si="25"/>
        <v/>
      </c>
      <c r="M1618" t="s">
        <v>378</v>
      </c>
    </row>
    <row r="1619" spans="12:13" x14ac:dyDescent="0.3">
      <c r="L1619" s="36" t="str">
        <f t="shared" si="25"/>
        <v/>
      </c>
      <c r="M1619" t="s">
        <v>378</v>
      </c>
    </row>
    <row r="1620" spans="12:13" x14ac:dyDescent="0.3">
      <c r="L1620" s="36" t="str">
        <f t="shared" si="25"/>
        <v/>
      </c>
      <c r="M1620" t="s">
        <v>378</v>
      </c>
    </row>
    <row r="1621" spans="12:13" x14ac:dyDescent="0.3">
      <c r="L1621" s="36" t="str">
        <f t="shared" si="25"/>
        <v/>
      </c>
      <c r="M1621" t="s">
        <v>378</v>
      </c>
    </row>
    <row r="1622" spans="12:13" x14ac:dyDescent="0.3">
      <c r="L1622" s="36" t="str">
        <f t="shared" si="25"/>
        <v/>
      </c>
      <c r="M1622" t="s">
        <v>378</v>
      </c>
    </row>
    <row r="1623" spans="12:13" x14ac:dyDescent="0.3">
      <c r="L1623" s="36" t="str">
        <f t="shared" si="25"/>
        <v/>
      </c>
      <c r="M1623" t="s">
        <v>378</v>
      </c>
    </row>
    <row r="1624" spans="12:13" x14ac:dyDescent="0.3">
      <c r="L1624" s="36" t="str">
        <f t="shared" si="25"/>
        <v/>
      </c>
      <c r="M1624" t="s">
        <v>378</v>
      </c>
    </row>
    <row r="1625" spans="12:13" x14ac:dyDescent="0.3">
      <c r="L1625" s="36" t="str">
        <f t="shared" si="25"/>
        <v/>
      </c>
      <c r="M1625" t="s">
        <v>378</v>
      </c>
    </row>
    <row r="1626" spans="12:13" x14ac:dyDescent="0.3">
      <c r="L1626" s="36" t="str">
        <f t="shared" si="25"/>
        <v/>
      </c>
      <c r="M1626" t="s">
        <v>378</v>
      </c>
    </row>
    <row r="1627" spans="12:13" x14ac:dyDescent="0.3">
      <c r="L1627" s="36" t="str">
        <f t="shared" si="25"/>
        <v/>
      </c>
      <c r="M1627" t="s">
        <v>378</v>
      </c>
    </row>
    <row r="1628" spans="12:13" x14ac:dyDescent="0.3">
      <c r="L1628" s="36" t="str">
        <f t="shared" si="25"/>
        <v/>
      </c>
      <c r="M1628" t="s">
        <v>378</v>
      </c>
    </row>
    <row r="1629" spans="12:13" x14ac:dyDescent="0.3">
      <c r="L1629" s="36" t="str">
        <f t="shared" si="25"/>
        <v/>
      </c>
      <c r="M1629" t="s">
        <v>378</v>
      </c>
    </row>
    <row r="1630" spans="12:13" x14ac:dyDescent="0.3">
      <c r="L1630" s="36" t="str">
        <f t="shared" si="25"/>
        <v/>
      </c>
      <c r="M1630" t="s">
        <v>378</v>
      </c>
    </row>
    <row r="1631" spans="12:13" x14ac:dyDescent="0.3">
      <c r="L1631" s="36" t="str">
        <f t="shared" si="25"/>
        <v/>
      </c>
      <c r="M1631" t="s">
        <v>378</v>
      </c>
    </row>
    <row r="1632" spans="12:13" x14ac:dyDescent="0.3">
      <c r="L1632" s="36" t="str">
        <f t="shared" si="25"/>
        <v/>
      </c>
      <c r="M1632" t="s">
        <v>378</v>
      </c>
    </row>
    <row r="1633" spans="12:13" x14ac:dyDescent="0.3">
      <c r="L1633" s="36" t="str">
        <f t="shared" si="25"/>
        <v/>
      </c>
      <c r="M1633" t="s">
        <v>378</v>
      </c>
    </row>
    <row r="1634" spans="12:13" x14ac:dyDescent="0.3">
      <c r="L1634" s="36" t="str">
        <f t="shared" si="25"/>
        <v/>
      </c>
      <c r="M1634" t="s">
        <v>378</v>
      </c>
    </row>
    <row r="1635" spans="12:13" x14ac:dyDescent="0.3">
      <c r="L1635" s="36" t="str">
        <f t="shared" si="25"/>
        <v/>
      </c>
      <c r="M1635" t="s">
        <v>378</v>
      </c>
    </row>
    <row r="1636" spans="12:13" x14ac:dyDescent="0.3">
      <c r="L1636" s="36" t="str">
        <f t="shared" si="25"/>
        <v/>
      </c>
      <c r="M1636" t="s">
        <v>378</v>
      </c>
    </row>
    <row r="1637" spans="12:13" x14ac:dyDescent="0.3">
      <c r="L1637" s="36" t="str">
        <f t="shared" si="25"/>
        <v/>
      </c>
      <c r="M1637" t="s">
        <v>378</v>
      </c>
    </row>
    <row r="1638" spans="12:13" x14ac:dyDescent="0.3">
      <c r="L1638" s="36" t="str">
        <f t="shared" si="25"/>
        <v/>
      </c>
      <c r="M1638" t="s">
        <v>378</v>
      </c>
    </row>
    <row r="1639" spans="12:13" x14ac:dyDescent="0.3">
      <c r="L1639" s="36" t="str">
        <f t="shared" si="25"/>
        <v/>
      </c>
      <c r="M1639" t="s">
        <v>378</v>
      </c>
    </row>
    <row r="1640" spans="12:13" x14ac:dyDescent="0.3">
      <c r="L1640" s="36" t="str">
        <f t="shared" si="25"/>
        <v/>
      </c>
      <c r="M1640" t="s">
        <v>378</v>
      </c>
    </row>
    <row r="1641" spans="12:13" x14ac:dyDescent="0.3">
      <c r="L1641" s="36" t="str">
        <f t="shared" si="25"/>
        <v/>
      </c>
      <c r="M1641" t="s">
        <v>378</v>
      </c>
    </row>
    <row r="1642" spans="12:13" x14ac:dyDescent="0.3">
      <c r="L1642" s="36" t="str">
        <f t="shared" si="25"/>
        <v/>
      </c>
      <c r="M1642" t="s">
        <v>378</v>
      </c>
    </row>
    <row r="1643" spans="12:13" x14ac:dyDescent="0.3">
      <c r="L1643" s="36" t="str">
        <f t="shared" si="25"/>
        <v/>
      </c>
      <c r="M1643" t="s">
        <v>378</v>
      </c>
    </row>
    <row r="1644" spans="12:13" x14ac:dyDescent="0.3">
      <c r="L1644" s="36" t="str">
        <f t="shared" si="25"/>
        <v/>
      </c>
      <c r="M1644" t="s">
        <v>378</v>
      </c>
    </row>
    <row r="1645" spans="12:13" x14ac:dyDescent="0.3">
      <c r="L1645" s="36" t="str">
        <f t="shared" si="25"/>
        <v/>
      </c>
      <c r="M1645" t="s">
        <v>378</v>
      </c>
    </row>
    <row r="1646" spans="12:13" x14ac:dyDescent="0.3">
      <c r="L1646" s="36" t="str">
        <f t="shared" si="25"/>
        <v/>
      </c>
      <c r="M1646" t="s">
        <v>378</v>
      </c>
    </row>
    <row r="1647" spans="12:13" x14ac:dyDescent="0.3">
      <c r="L1647" s="36" t="str">
        <f t="shared" si="25"/>
        <v/>
      </c>
      <c r="M1647" t="s">
        <v>378</v>
      </c>
    </row>
    <row r="1648" spans="12:13" x14ac:dyDescent="0.3">
      <c r="L1648" s="36" t="str">
        <f t="shared" si="25"/>
        <v/>
      </c>
      <c r="M1648" t="s">
        <v>378</v>
      </c>
    </row>
    <row r="1649" spans="12:13" x14ac:dyDescent="0.3">
      <c r="L1649" s="36" t="str">
        <f t="shared" si="25"/>
        <v/>
      </c>
      <c r="M1649" t="s">
        <v>378</v>
      </c>
    </row>
    <row r="1650" spans="12:13" x14ac:dyDescent="0.3">
      <c r="L1650" s="36" t="str">
        <f t="shared" si="25"/>
        <v/>
      </c>
      <c r="M1650" t="s">
        <v>378</v>
      </c>
    </row>
    <row r="1651" spans="12:13" x14ac:dyDescent="0.3">
      <c r="L1651" s="36" t="str">
        <f t="shared" si="25"/>
        <v/>
      </c>
      <c r="M1651" t="s">
        <v>378</v>
      </c>
    </row>
    <row r="1652" spans="12:13" x14ac:dyDescent="0.3">
      <c r="L1652" s="36" t="str">
        <f t="shared" si="25"/>
        <v/>
      </c>
      <c r="M1652" t="s">
        <v>378</v>
      </c>
    </row>
    <row r="1653" spans="12:13" x14ac:dyDescent="0.3">
      <c r="L1653" s="36" t="str">
        <f t="shared" si="25"/>
        <v/>
      </c>
      <c r="M1653" t="s">
        <v>378</v>
      </c>
    </row>
    <row r="1654" spans="12:13" x14ac:dyDescent="0.3">
      <c r="L1654" s="36" t="str">
        <f t="shared" si="25"/>
        <v/>
      </c>
      <c r="M1654" t="s">
        <v>378</v>
      </c>
    </row>
    <row r="1655" spans="12:13" x14ac:dyDescent="0.3">
      <c r="L1655" s="36" t="str">
        <f t="shared" si="25"/>
        <v/>
      </c>
      <c r="M1655" t="s">
        <v>378</v>
      </c>
    </row>
    <row r="1656" spans="12:13" x14ac:dyDescent="0.3">
      <c r="L1656" s="36" t="str">
        <f t="shared" si="25"/>
        <v/>
      </c>
      <c r="M1656" t="s">
        <v>378</v>
      </c>
    </row>
    <row r="1657" spans="12:13" x14ac:dyDescent="0.3">
      <c r="L1657" s="36" t="str">
        <f t="shared" si="25"/>
        <v/>
      </c>
      <c r="M1657" t="s">
        <v>378</v>
      </c>
    </row>
    <row r="1658" spans="12:13" x14ac:dyDescent="0.3">
      <c r="L1658" s="36" t="str">
        <f t="shared" si="25"/>
        <v/>
      </c>
      <c r="M1658" t="s">
        <v>378</v>
      </c>
    </row>
    <row r="1659" spans="12:13" x14ac:dyDescent="0.3">
      <c r="L1659" s="36" t="str">
        <f t="shared" si="25"/>
        <v/>
      </c>
      <c r="M1659" t="s">
        <v>378</v>
      </c>
    </row>
    <row r="1660" spans="12:13" x14ac:dyDescent="0.3">
      <c r="L1660" s="36" t="str">
        <f t="shared" si="25"/>
        <v/>
      </c>
      <c r="M1660" t="s">
        <v>378</v>
      </c>
    </row>
    <row r="1661" spans="12:13" x14ac:dyDescent="0.3">
      <c r="L1661" s="36" t="str">
        <f t="shared" si="25"/>
        <v/>
      </c>
      <c r="M1661" t="s">
        <v>378</v>
      </c>
    </row>
    <row r="1662" spans="12:13" x14ac:dyDescent="0.3">
      <c r="L1662" s="36" t="str">
        <f t="shared" si="25"/>
        <v/>
      </c>
      <c r="M1662" t="s">
        <v>378</v>
      </c>
    </row>
    <row r="1663" spans="12:13" x14ac:dyDescent="0.3">
      <c r="L1663" s="36" t="str">
        <f t="shared" si="25"/>
        <v/>
      </c>
      <c r="M1663" t="s">
        <v>378</v>
      </c>
    </row>
    <row r="1664" spans="12:13" x14ac:dyDescent="0.3">
      <c r="L1664" s="36" t="str">
        <f t="shared" si="25"/>
        <v/>
      </c>
      <c r="M1664" t="s">
        <v>378</v>
      </c>
    </row>
    <row r="1665" spans="12:13" x14ac:dyDescent="0.3">
      <c r="L1665" s="36" t="str">
        <f t="shared" si="25"/>
        <v/>
      </c>
      <c r="M1665" t="s">
        <v>378</v>
      </c>
    </row>
    <row r="1666" spans="12:13" x14ac:dyDescent="0.3">
      <c r="L1666" s="36" t="str">
        <f t="shared" ref="L1666:L1729" si="26">IF(A1666="","",C1666&amp;", "&amp;D1666&amp;", "&amp;E1666&amp;" "&amp;F1666)</f>
        <v/>
      </c>
      <c r="M1666" t="s">
        <v>378</v>
      </c>
    </row>
    <row r="1667" spans="12:13" x14ac:dyDescent="0.3">
      <c r="L1667" s="36" t="str">
        <f t="shared" si="26"/>
        <v/>
      </c>
      <c r="M1667" t="s">
        <v>378</v>
      </c>
    </row>
    <row r="1668" spans="12:13" x14ac:dyDescent="0.3">
      <c r="L1668" s="36" t="str">
        <f t="shared" si="26"/>
        <v/>
      </c>
      <c r="M1668" t="s">
        <v>378</v>
      </c>
    </row>
    <row r="1669" spans="12:13" x14ac:dyDescent="0.3">
      <c r="L1669" s="36" t="str">
        <f t="shared" si="26"/>
        <v/>
      </c>
      <c r="M1669" t="s">
        <v>378</v>
      </c>
    </row>
    <row r="1670" spans="12:13" x14ac:dyDescent="0.3">
      <c r="L1670" s="36" t="str">
        <f t="shared" si="26"/>
        <v/>
      </c>
      <c r="M1670" t="s">
        <v>378</v>
      </c>
    </row>
    <row r="1671" spans="12:13" x14ac:dyDescent="0.3">
      <c r="L1671" s="36" t="str">
        <f t="shared" si="26"/>
        <v/>
      </c>
      <c r="M1671" t="s">
        <v>378</v>
      </c>
    </row>
    <row r="1672" spans="12:13" x14ac:dyDescent="0.3">
      <c r="L1672" s="36" t="str">
        <f t="shared" si="26"/>
        <v/>
      </c>
      <c r="M1672" t="s">
        <v>378</v>
      </c>
    </row>
    <row r="1673" spans="12:13" x14ac:dyDescent="0.3">
      <c r="L1673" s="36" t="str">
        <f t="shared" si="26"/>
        <v/>
      </c>
      <c r="M1673" t="s">
        <v>378</v>
      </c>
    </row>
    <row r="1674" spans="12:13" x14ac:dyDescent="0.3">
      <c r="L1674" s="36" t="str">
        <f t="shared" si="26"/>
        <v/>
      </c>
      <c r="M1674" t="s">
        <v>378</v>
      </c>
    </row>
    <row r="1675" spans="12:13" x14ac:dyDescent="0.3">
      <c r="L1675" s="36" t="str">
        <f t="shared" si="26"/>
        <v/>
      </c>
      <c r="M1675" t="s">
        <v>378</v>
      </c>
    </row>
    <row r="1676" spans="12:13" x14ac:dyDescent="0.3">
      <c r="L1676" s="36" t="str">
        <f t="shared" si="26"/>
        <v/>
      </c>
      <c r="M1676" t="s">
        <v>378</v>
      </c>
    </row>
    <row r="1677" spans="12:13" x14ac:dyDescent="0.3">
      <c r="L1677" s="36" t="str">
        <f t="shared" si="26"/>
        <v/>
      </c>
      <c r="M1677" t="s">
        <v>378</v>
      </c>
    </row>
    <row r="1678" spans="12:13" x14ac:dyDescent="0.3">
      <c r="L1678" s="36" t="str">
        <f t="shared" si="26"/>
        <v/>
      </c>
      <c r="M1678" t="s">
        <v>378</v>
      </c>
    </row>
    <row r="1679" spans="12:13" x14ac:dyDescent="0.3">
      <c r="L1679" s="36" t="str">
        <f t="shared" si="26"/>
        <v/>
      </c>
      <c r="M1679" t="s">
        <v>378</v>
      </c>
    </row>
    <row r="1680" spans="12:13" x14ac:dyDescent="0.3">
      <c r="L1680" s="36" t="str">
        <f t="shared" si="26"/>
        <v/>
      </c>
      <c r="M1680" t="s">
        <v>378</v>
      </c>
    </row>
    <row r="1681" spans="12:13" x14ac:dyDescent="0.3">
      <c r="L1681" s="36" t="str">
        <f t="shared" si="26"/>
        <v/>
      </c>
      <c r="M1681" t="s">
        <v>378</v>
      </c>
    </row>
    <row r="1682" spans="12:13" x14ac:dyDescent="0.3">
      <c r="L1682" s="36" t="str">
        <f t="shared" si="26"/>
        <v/>
      </c>
      <c r="M1682" t="s">
        <v>378</v>
      </c>
    </row>
    <row r="1683" spans="12:13" x14ac:dyDescent="0.3">
      <c r="L1683" s="36" t="str">
        <f t="shared" si="26"/>
        <v/>
      </c>
      <c r="M1683" t="s">
        <v>378</v>
      </c>
    </row>
    <row r="1684" spans="12:13" x14ac:dyDescent="0.3">
      <c r="L1684" s="36" t="str">
        <f t="shared" si="26"/>
        <v/>
      </c>
      <c r="M1684" t="s">
        <v>378</v>
      </c>
    </row>
    <row r="1685" spans="12:13" x14ac:dyDescent="0.3">
      <c r="L1685" s="36" t="str">
        <f t="shared" si="26"/>
        <v/>
      </c>
      <c r="M1685" t="s">
        <v>378</v>
      </c>
    </row>
    <row r="1686" spans="12:13" x14ac:dyDescent="0.3">
      <c r="L1686" s="36" t="str">
        <f t="shared" si="26"/>
        <v/>
      </c>
      <c r="M1686" t="s">
        <v>378</v>
      </c>
    </row>
    <row r="1687" spans="12:13" x14ac:dyDescent="0.3">
      <c r="L1687" s="36" t="str">
        <f t="shared" si="26"/>
        <v/>
      </c>
      <c r="M1687" t="s">
        <v>378</v>
      </c>
    </row>
    <row r="1688" spans="12:13" x14ac:dyDescent="0.3">
      <c r="L1688" s="36" t="str">
        <f t="shared" si="26"/>
        <v/>
      </c>
      <c r="M1688" t="s">
        <v>378</v>
      </c>
    </row>
    <row r="1689" spans="12:13" x14ac:dyDescent="0.3">
      <c r="L1689" s="36" t="str">
        <f t="shared" si="26"/>
        <v/>
      </c>
      <c r="M1689" t="s">
        <v>378</v>
      </c>
    </row>
    <row r="1690" spans="12:13" x14ac:dyDescent="0.3">
      <c r="L1690" s="36" t="str">
        <f t="shared" si="26"/>
        <v/>
      </c>
      <c r="M1690" t="s">
        <v>378</v>
      </c>
    </row>
    <row r="1691" spans="12:13" x14ac:dyDescent="0.3">
      <c r="L1691" s="36" t="str">
        <f t="shared" si="26"/>
        <v/>
      </c>
      <c r="M1691" t="s">
        <v>378</v>
      </c>
    </row>
    <row r="1692" spans="12:13" x14ac:dyDescent="0.3">
      <c r="L1692" s="36" t="str">
        <f t="shared" si="26"/>
        <v/>
      </c>
      <c r="M1692" t="s">
        <v>378</v>
      </c>
    </row>
    <row r="1693" spans="12:13" x14ac:dyDescent="0.3">
      <c r="L1693" s="36" t="str">
        <f t="shared" si="26"/>
        <v/>
      </c>
      <c r="M1693" t="s">
        <v>378</v>
      </c>
    </row>
    <row r="1694" spans="12:13" x14ac:dyDescent="0.3">
      <c r="L1694" s="36" t="str">
        <f t="shared" si="26"/>
        <v/>
      </c>
      <c r="M1694" t="s">
        <v>378</v>
      </c>
    </row>
    <row r="1695" spans="12:13" x14ac:dyDescent="0.3">
      <c r="L1695" s="36" t="str">
        <f t="shared" si="26"/>
        <v/>
      </c>
      <c r="M1695" t="s">
        <v>378</v>
      </c>
    </row>
    <row r="1696" spans="12:13" x14ac:dyDescent="0.3">
      <c r="L1696" s="36" t="str">
        <f t="shared" si="26"/>
        <v/>
      </c>
      <c r="M1696" t="s">
        <v>378</v>
      </c>
    </row>
    <row r="1697" spans="12:13" x14ac:dyDescent="0.3">
      <c r="L1697" s="36" t="str">
        <f t="shared" si="26"/>
        <v/>
      </c>
      <c r="M1697" t="s">
        <v>378</v>
      </c>
    </row>
    <row r="1698" spans="12:13" x14ac:dyDescent="0.3">
      <c r="L1698" s="36" t="str">
        <f t="shared" si="26"/>
        <v/>
      </c>
      <c r="M1698" t="s">
        <v>378</v>
      </c>
    </row>
    <row r="1699" spans="12:13" x14ac:dyDescent="0.3">
      <c r="L1699" s="36" t="str">
        <f t="shared" si="26"/>
        <v/>
      </c>
      <c r="M1699" t="s">
        <v>378</v>
      </c>
    </row>
    <row r="1700" spans="12:13" x14ac:dyDescent="0.3">
      <c r="L1700" s="36" t="str">
        <f t="shared" si="26"/>
        <v/>
      </c>
      <c r="M1700" t="s">
        <v>378</v>
      </c>
    </row>
    <row r="1701" spans="12:13" x14ac:dyDescent="0.3">
      <c r="L1701" s="36" t="str">
        <f t="shared" si="26"/>
        <v/>
      </c>
      <c r="M1701" t="s">
        <v>378</v>
      </c>
    </row>
    <row r="1702" spans="12:13" x14ac:dyDescent="0.3">
      <c r="L1702" s="36" t="str">
        <f t="shared" si="26"/>
        <v/>
      </c>
      <c r="M1702" t="s">
        <v>378</v>
      </c>
    </row>
    <row r="1703" spans="12:13" x14ac:dyDescent="0.3">
      <c r="L1703" s="36" t="str">
        <f t="shared" si="26"/>
        <v/>
      </c>
      <c r="M1703" t="s">
        <v>378</v>
      </c>
    </row>
    <row r="1704" spans="12:13" x14ac:dyDescent="0.3">
      <c r="L1704" s="36" t="str">
        <f t="shared" si="26"/>
        <v/>
      </c>
      <c r="M1704" t="s">
        <v>378</v>
      </c>
    </row>
    <row r="1705" spans="12:13" x14ac:dyDescent="0.3">
      <c r="L1705" s="36" t="str">
        <f t="shared" si="26"/>
        <v/>
      </c>
      <c r="M1705" t="s">
        <v>378</v>
      </c>
    </row>
    <row r="1706" spans="12:13" x14ac:dyDescent="0.3">
      <c r="L1706" s="36" t="str">
        <f t="shared" si="26"/>
        <v/>
      </c>
      <c r="M1706" t="s">
        <v>378</v>
      </c>
    </row>
    <row r="1707" spans="12:13" x14ac:dyDescent="0.3">
      <c r="L1707" s="36" t="str">
        <f t="shared" si="26"/>
        <v/>
      </c>
      <c r="M1707" t="s">
        <v>378</v>
      </c>
    </row>
    <row r="1708" spans="12:13" x14ac:dyDescent="0.3">
      <c r="L1708" s="36" t="str">
        <f t="shared" si="26"/>
        <v/>
      </c>
      <c r="M1708" t="s">
        <v>378</v>
      </c>
    </row>
    <row r="1709" spans="12:13" x14ac:dyDescent="0.3">
      <c r="L1709" s="36" t="str">
        <f t="shared" si="26"/>
        <v/>
      </c>
      <c r="M1709" t="s">
        <v>378</v>
      </c>
    </row>
    <row r="1710" spans="12:13" x14ac:dyDescent="0.3">
      <c r="L1710" s="36" t="str">
        <f t="shared" si="26"/>
        <v/>
      </c>
      <c r="M1710" t="s">
        <v>378</v>
      </c>
    </row>
    <row r="1711" spans="12:13" x14ac:dyDescent="0.3">
      <c r="L1711" s="36" t="str">
        <f t="shared" si="26"/>
        <v/>
      </c>
      <c r="M1711" t="s">
        <v>378</v>
      </c>
    </row>
    <row r="1712" spans="12:13" x14ac:dyDescent="0.3">
      <c r="L1712" s="36" t="str">
        <f t="shared" si="26"/>
        <v/>
      </c>
      <c r="M1712" t="s">
        <v>378</v>
      </c>
    </row>
    <row r="1713" spans="12:13" x14ac:dyDescent="0.3">
      <c r="L1713" s="36" t="str">
        <f t="shared" si="26"/>
        <v/>
      </c>
      <c r="M1713" t="s">
        <v>378</v>
      </c>
    </row>
    <row r="1714" spans="12:13" x14ac:dyDescent="0.3">
      <c r="L1714" s="36" t="str">
        <f t="shared" si="26"/>
        <v/>
      </c>
      <c r="M1714" t="s">
        <v>378</v>
      </c>
    </row>
    <row r="1715" spans="12:13" x14ac:dyDescent="0.3">
      <c r="L1715" s="36" t="str">
        <f t="shared" si="26"/>
        <v/>
      </c>
      <c r="M1715" t="s">
        <v>378</v>
      </c>
    </row>
    <row r="1716" spans="12:13" x14ac:dyDescent="0.3">
      <c r="L1716" s="36" t="str">
        <f t="shared" si="26"/>
        <v/>
      </c>
      <c r="M1716" t="s">
        <v>378</v>
      </c>
    </row>
    <row r="1717" spans="12:13" x14ac:dyDescent="0.3">
      <c r="L1717" s="36" t="str">
        <f t="shared" si="26"/>
        <v/>
      </c>
      <c r="M1717" t="s">
        <v>378</v>
      </c>
    </row>
    <row r="1718" spans="12:13" x14ac:dyDescent="0.3">
      <c r="L1718" s="36" t="str">
        <f t="shared" si="26"/>
        <v/>
      </c>
      <c r="M1718" t="s">
        <v>378</v>
      </c>
    </row>
    <row r="1719" spans="12:13" x14ac:dyDescent="0.3">
      <c r="L1719" s="36" t="str">
        <f t="shared" si="26"/>
        <v/>
      </c>
      <c r="M1719" t="s">
        <v>378</v>
      </c>
    </row>
    <row r="1720" spans="12:13" x14ac:dyDescent="0.3">
      <c r="L1720" s="36" t="str">
        <f t="shared" si="26"/>
        <v/>
      </c>
      <c r="M1720" t="s">
        <v>378</v>
      </c>
    </row>
    <row r="1721" spans="12:13" x14ac:dyDescent="0.3">
      <c r="L1721" s="36" t="str">
        <f t="shared" si="26"/>
        <v/>
      </c>
      <c r="M1721" t="s">
        <v>378</v>
      </c>
    </row>
    <row r="1722" spans="12:13" x14ac:dyDescent="0.3">
      <c r="L1722" s="36" t="str">
        <f t="shared" si="26"/>
        <v/>
      </c>
      <c r="M1722" t="s">
        <v>378</v>
      </c>
    </row>
    <row r="1723" spans="12:13" x14ac:dyDescent="0.3">
      <c r="L1723" s="36" t="str">
        <f t="shared" si="26"/>
        <v/>
      </c>
      <c r="M1723" t="s">
        <v>378</v>
      </c>
    </row>
    <row r="1724" spans="12:13" x14ac:dyDescent="0.3">
      <c r="L1724" s="36" t="str">
        <f t="shared" si="26"/>
        <v/>
      </c>
      <c r="M1724" t="s">
        <v>378</v>
      </c>
    </row>
    <row r="1725" spans="12:13" x14ac:dyDescent="0.3">
      <c r="L1725" s="36" t="str">
        <f t="shared" si="26"/>
        <v/>
      </c>
      <c r="M1725" t="s">
        <v>378</v>
      </c>
    </row>
    <row r="1726" spans="12:13" x14ac:dyDescent="0.3">
      <c r="L1726" s="36" t="str">
        <f t="shared" si="26"/>
        <v/>
      </c>
      <c r="M1726" t="s">
        <v>378</v>
      </c>
    </row>
    <row r="1727" spans="12:13" x14ac:dyDescent="0.3">
      <c r="L1727" s="36" t="str">
        <f t="shared" si="26"/>
        <v/>
      </c>
      <c r="M1727" t="s">
        <v>378</v>
      </c>
    </row>
    <row r="1728" spans="12:13" x14ac:dyDescent="0.3">
      <c r="L1728" s="36" t="str">
        <f t="shared" si="26"/>
        <v/>
      </c>
      <c r="M1728" t="s">
        <v>378</v>
      </c>
    </row>
    <row r="1729" spans="12:13" x14ac:dyDescent="0.3">
      <c r="L1729" s="36" t="str">
        <f t="shared" si="26"/>
        <v/>
      </c>
      <c r="M1729" t="s">
        <v>378</v>
      </c>
    </row>
    <row r="1730" spans="12:13" x14ac:dyDescent="0.3">
      <c r="L1730" s="36" t="str">
        <f t="shared" ref="L1730:L1793" si="27">IF(A1730="","",C1730&amp;", "&amp;D1730&amp;", "&amp;E1730&amp;" "&amp;F1730)</f>
        <v/>
      </c>
      <c r="M1730" t="s">
        <v>378</v>
      </c>
    </row>
    <row r="1731" spans="12:13" x14ac:dyDescent="0.3">
      <c r="L1731" s="36" t="str">
        <f t="shared" si="27"/>
        <v/>
      </c>
      <c r="M1731" t="s">
        <v>378</v>
      </c>
    </row>
    <row r="1732" spans="12:13" x14ac:dyDescent="0.3">
      <c r="L1732" s="36" t="str">
        <f t="shared" si="27"/>
        <v/>
      </c>
      <c r="M1732" t="s">
        <v>378</v>
      </c>
    </row>
    <row r="1733" spans="12:13" x14ac:dyDescent="0.3">
      <c r="L1733" s="36" t="str">
        <f t="shared" si="27"/>
        <v/>
      </c>
      <c r="M1733" t="s">
        <v>378</v>
      </c>
    </row>
    <row r="1734" spans="12:13" x14ac:dyDescent="0.3">
      <c r="L1734" s="36" t="str">
        <f t="shared" si="27"/>
        <v/>
      </c>
      <c r="M1734" t="s">
        <v>378</v>
      </c>
    </row>
    <row r="1735" spans="12:13" x14ac:dyDescent="0.3">
      <c r="L1735" s="36" t="str">
        <f t="shared" si="27"/>
        <v/>
      </c>
      <c r="M1735" t="s">
        <v>378</v>
      </c>
    </row>
    <row r="1736" spans="12:13" x14ac:dyDescent="0.3">
      <c r="L1736" s="36" t="str">
        <f t="shared" si="27"/>
        <v/>
      </c>
      <c r="M1736" t="s">
        <v>378</v>
      </c>
    </row>
    <row r="1737" spans="12:13" x14ac:dyDescent="0.3">
      <c r="L1737" s="36" t="str">
        <f t="shared" si="27"/>
        <v/>
      </c>
      <c r="M1737" t="s">
        <v>378</v>
      </c>
    </row>
    <row r="1738" spans="12:13" x14ac:dyDescent="0.3">
      <c r="L1738" s="36" t="str">
        <f t="shared" si="27"/>
        <v/>
      </c>
      <c r="M1738" t="s">
        <v>378</v>
      </c>
    </row>
    <row r="1739" spans="12:13" x14ac:dyDescent="0.3">
      <c r="L1739" s="36" t="str">
        <f t="shared" si="27"/>
        <v/>
      </c>
      <c r="M1739" t="s">
        <v>378</v>
      </c>
    </row>
    <row r="1740" spans="12:13" x14ac:dyDescent="0.3">
      <c r="L1740" s="36" t="str">
        <f t="shared" si="27"/>
        <v/>
      </c>
      <c r="M1740" t="s">
        <v>378</v>
      </c>
    </row>
    <row r="1741" spans="12:13" x14ac:dyDescent="0.3">
      <c r="L1741" s="36" t="str">
        <f t="shared" si="27"/>
        <v/>
      </c>
      <c r="M1741" t="s">
        <v>378</v>
      </c>
    </row>
    <row r="1742" spans="12:13" x14ac:dyDescent="0.3">
      <c r="L1742" s="36" t="str">
        <f t="shared" si="27"/>
        <v/>
      </c>
      <c r="M1742" t="s">
        <v>378</v>
      </c>
    </row>
    <row r="1743" spans="12:13" x14ac:dyDescent="0.3">
      <c r="L1743" s="36" t="str">
        <f t="shared" si="27"/>
        <v/>
      </c>
      <c r="M1743" t="s">
        <v>378</v>
      </c>
    </row>
    <row r="1744" spans="12:13" x14ac:dyDescent="0.3">
      <c r="L1744" s="36" t="str">
        <f t="shared" si="27"/>
        <v/>
      </c>
      <c r="M1744" t="s">
        <v>378</v>
      </c>
    </row>
    <row r="1745" spans="12:13" x14ac:dyDescent="0.3">
      <c r="L1745" s="36" t="str">
        <f t="shared" si="27"/>
        <v/>
      </c>
      <c r="M1745" t="s">
        <v>378</v>
      </c>
    </row>
    <row r="1746" spans="12:13" x14ac:dyDescent="0.3">
      <c r="L1746" s="36" t="str">
        <f t="shared" si="27"/>
        <v/>
      </c>
      <c r="M1746" t="s">
        <v>378</v>
      </c>
    </row>
    <row r="1747" spans="12:13" x14ac:dyDescent="0.3">
      <c r="L1747" s="36" t="str">
        <f t="shared" si="27"/>
        <v/>
      </c>
      <c r="M1747" t="s">
        <v>378</v>
      </c>
    </row>
    <row r="1748" spans="12:13" x14ac:dyDescent="0.3">
      <c r="L1748" s="36" t="str">
        <f t="shared" si="27"/>
        <v/>
      </c>
      <c r="M1748" t="s">
        <v>378</v>
      </c>
    </row>
    <row r="1749" spans="12:13" x14ac:dyDescent="0.3">
      <c r="L1749" s="36" t="str">
        <f t="shared" si="27"/>
        <v/>
      </c>
      <c r="M1749" t="s">
        <v>378</v>
      </c>
    </row>
    <row r="1750" spans="12:13" x14ac:dyDescent="0.3">
      <c r="L1750" s="36" t="str">
        <f t="shared" si="27"/>
        <v/>
      </c>
      <c r="M1750" t="s">
        <v>378</v>
      </c>
    </row>
    <row r="1751" spans="12:13" x14ac:dyDescent="0.3">
      <c r="L1751" s="36" t="str">
        <f t="shared" si="27"/>
        <v/>
      </c>
      <c r="M1751" t="s">
        <v>378</v>
      </c>
    </row>
    <row r="1752" spans="12:13" x14ac:dyDescent="0.3">
      <c r="L1752" s="36" t="str">
        <f t="shared" si="27"/>
        <v/>
      </c>
      <c r="M1752" t="s">
        <v>378</v>
      </c>
    </row>
    <row r="1753" spans="12:13" x14ac:dyDescent="0.3">
      <c r="L1753" s="36" t="str">
        <f t="shared" si="27"/>
        <v/>
      </c>
      <c r="M1753" t="s">
        <v>378</v>
      </c>
    </row>
    <row r="1754" spans="12:13" x14ac:dyDescent="0.3">
      <c r="L1754" s="36" t="str">
        <f t="shared" si="27"/>
        <v/>
      </c>
      <c r="M1754" t="s">
        <v>378</v>
      </c>
    </row>
    <row r="1755" spans="12:13" x14ac:dyDescent="0.3">
      <c r="L1755" s="36" t="str">
        <f t="shared" si="27"/>
        <v/>
      </c>
      <c r="M1755" t="s">
        <v>378</v>
      </c>
    </row>
    <row r="1756" spans="12:13" x14ac:dyDescent="0.3">
      <c r="L1756" s="36" t="str">
        <f t="shared" si="27"/>
        <v/>
      </c>
      <c r="M1756" t="s">
        <v>378</v>
      </c>
    </row>
    <row r="1757" spans="12:13" x14ac:dyDescent="0.3">
      <c r="L1757" s="36" t="str">
        <f t="shared" si="27"/>
        <v/>
      </c>
      <c r="M1757" t="s">
        <v>378</v>
      </c>
    </row>
    <row r="1758" spans="12:13" x14ac:dyDescent="0.3">
      <c r="L1758" s="36" t="str">
        <f t="shared" si="27"/>
        <v/>
      </c>
      <c r="M1758" t="s">
        <v>378</v>
      </c>
    </row>
    <row r="1759" spans="12:13" x14ac:dyDescent="0.3">
      <c r="L1759" s="36" t="str">
        <f t="shared" si="27"/>
        <v/>
      </c>
      <c r="M1759" t="s">
        <v>378</v>
      </c>
    </row>
    <row r="1760" spans="12:13" x14ac:dyDescent="0.3">
      <c r="L1760" s="36" t="str">
        <f t="shared" si="27"/>
        <v/>
      </c>
      <c r="M1760" t="s">
        <v>378</v>
      </c>
    </row>
    <row r="1761" spans="12:13" x14ac:dyDescent="0.3">
      <c r="L1761" s="36" t="str">
        <f t="shared" si="27"/>
        <v/>
      </c>
      <c r="M1761" t="s">
        <v>378</v>
      </c>
    </row>
    <row r="1762" spans="12:13" x14ac:dyDescent="0.3">
      <c r="L1762" s="36" t="str">
        <f t="shared" si="27"/>
        <v/>
      </c>
      <c r="M1762" t="s">
        <v>378</v>
      </c>
    </row>
    <row r="1763" spans="12:13" x14ac:dyDescent="0.3">
      <c r="L1763" s="36" t="str">
        <f t="shared" si="27"/>
        <v/>
      </c>
      <c r="M1763" t="s">
        <v>378</v>
      </c>
    </row>
    <row r="1764" spans="12:13" x14ac:dyDescent="0.3">
      <c r="L1764" s="36" t="str">
        <f t="shared" si="27"/>
        <v/>
      </c>
      <c r="M1764" t="s">
        <v>378</v>
      </c>
    </row>
    <row r="1765" spans="12:13" x14ac:dyDescent="0.3">
      <c r="L1765" s="36" t="str">
        <f t="shared" si="27"/>
        <v/>
      </c>
      <c r="M1765" t="s">
        <v>378</v>
      </c>
    </row>
    <row r="1766" spans="12:13" x14ac:dyDescent="0.3">
      <c r="L1766" s="36" t="str">
        <f t="shared" si="27"/>
        <v/>
      </c>
      <c r="M1766" t="s">
        <v>378</v>
      </c>
    </row>
    <row r="1767" spans="12:13" x14ac:dyDescent="0.3">
      <c r="L1767" s="36" t="str">
        <f t="shared" si="27"/>
        <v/>
      </c>
      <c r="M1767" t="s">
        <v>378</v>
      </c>
    </row>
    <row r="1768" spans="12:13" x14ac:dyDescent="0.3">
      <c r="L1768" s="36" t="str">
        <f t="shared" si="27"/>
        <v/>
      </c>
      <c r="M1768" t="s">
        <v>378</v>
      </c>
    </row>
    <row r="1769" spans="12:13" x14ac:dyDescent="0.3">
      <c r="L1769" s="36" t="str">
        <f t="shared" si="27"/>
        <v/>
      </c>
      <c r="M1769" t="s">
        <v>378</v>
      </c>
    </row>
    <row r="1770" spans="12:13" x14ac:dyDescent="0.3">
      <c r="L1770" s="36" t="str">
        <f t="shared" si="27"/>
        <v/>
      </c>
      <c r="M1770" t="s">
        <v>378</v>
      </c>
    </row>
    <row r="1771" spans="12:13" x14ac:dyDescent="0.3">
      <c r="L1771" s="36" t="str">
        <f t="shared" si="27"/>
        <v/>
      </c>
      <c r="M1771" t="s">
        <v>378</v>
      </c>
    </row>
    <row r="1772" spans="12:13" x14ac:dyDescent="0.3">
      <c r="L1772" s="36" t="str">
        <f t="shared" si="27"/>
        <v/>
      </c>
      <c r="M1772" t="s">
        <v>378</v>
      </c>
    </row>
    <row r="1773" spans="12:13" x14ac:dyDescent="0.3">
      <c r="L1773" s="36" t="str">
        <f t="shared" si="27"/>
        <v/>
      </c>
      <c r="M1773" t="s">
        <v>378</v>
      </c>
    </row>
    <row r="1774" spans="12:13" x14ac:dyDescent="0.3">
      <c r="L1774" s="36" t="str">
        <f t="shared" si="27"/>
        <v/>
      </c>
      <c r="M1774" t="s">
        <v>378</v>
      </c>
    </row>
    <row r="1775" spans="12:13" x14ac:dyDescent="0.3">
      <c r="L1775" s="36" t="str">
        <f t="shared" si="27"/>
        <v/>
      </c>
      <c r="M1775" t="s">
        <v>378</v>
      </c>
    </row>
    <row r="1776" spans="12:13" x14ac:dyDescent="0.3">
      <c r="L1776" s="36" t="str">
        <f t="shared" si="27"/>
        <v/>
      </c>
      <c r="M1776" t="s">
        <v>378</v>
      </c>
    </row>
    <row r="1777" spans="12:13" x14ac:dyDescent="0.3">
      <c r="L1777" s="36" t="str">
        <f t="shared" si="27"/>
        <v/>
      </c>
      <c r="M1777" t="s">
        <v>378</v>
      </c>
    </row>
    <row r="1778" spans="12:13" x14ac:dyDescent="0.3">
      <c r="L1778" s="36" t="str">
        <f t="shared" si="27"/>
        <v/>
      </c>
      <c r="M1778" t="s">
        <v>378</v>
      </c>
    </row>
    <row r="1779" spans="12:13" x14ac:dyDescent="0.3">
      <c r="L1779" s="36" t="str">
        <f t="shared" si="27"/>
        <v/>
      </c>
      <c r="M1779" t="s">
        <v>378</v>
      </c>
    </row>
    <row r="1780" spans="12:13" x14ac:dyDescent="0.3">
      <c r="L1780" s="36" t="str">
        <f t="shared" si="27"/>
        <v/>
      </c>
      <c r="M1780" t="s">
        <v>378</v>
      </c>
    </row>
    <row r="1781" spans="12:13" x14ac:dyDescent="0.3">
      <c r="L1781" s="36" t="str">
        <f t="shared" si="27"/>
        <v/>
      </c>
      <c r="M1781" t="s">
        <v>378</v>
      </c>
    </row>
    <row r="1782" spans="12:13" x14ac:dyDescent="0.3">
      <c r="L1782" s="36" t="str">
        <f t="shared" si="27"/>
        <v/>
      </c>
      <c r="M1782" t="s">
        <v>378</v>
      </c>
    </row>
    <row r="1783" spans="12:13" x14ac:dyDescent="0.3">
      <c r="L1783" s="36" t="str">
        <f t="shared" si="27"/>
        <v/>
      </c>
      <c r="M1783" t="s">
        <v>378</v>
      </c>
    </row>
    <row r="1784" spans="12:13" x14ac:dyDescent="0.3">
      <c r="L1784" s="36" t="str">
        <f t="shared" si="27"/>
        <v/>
      </c>
      <c r="M1784" t="s">
        <v>378</v>
      </c>
    </row>
    <row r="1785" spans="12:13" x14ac:dyDescent="0.3">
      <c r="L1785" s="36" t="str">
        <f t="shared" si="27"/>
        <v/>
      </c>
      <c r="M1785" t="s">
        <v>378</v>
      </c>
    </row>
    <row r="1786" spans="12:13" x14ac:dyDescent="0.3">
      <c r="L1786" s="36" t="str">
        <f t="shared" si="27"/>
        <v/>
      </c>
      <c r="M1786" t="s">
        <v>378</v>
      </c>
    </row>
    <row r="1787" spans="12:13" x14ac:dyDescent="0.3">
      <c r="L1787" s="36" t="str">
        <f t="shared" si="27"/>
        <v/>
      </c>
      <c r="M1787" t="s">
        <v>378</v>
      </c>
    </row>
    <row r="1788" spans="12:13" x14ac:dyDescent="0.3">
      <c r="L1788" s="36" t="str">
        <f t="shared" si="27"/>
        <v/>
      </c>
      <c r="M1788" t="s">
        <v>378</v>
      </c>
    </row>
    <row r="1789" spans="12:13" x14ac:dyDescent="0.3">
      <c r="L1789" s="36" t="str">
        <f t="shared" si="27"/>
        <v/>
      </c>
      <c r="M1789" t="s">
        <v>378</v>
      </c>
    </row>
    <row r="1790" spans="12:13" x14ac:dyDescent="0.3">
      <c r="L1790" s="36" t="str">
        <f t="shared" si="27"/>
        <v/>
      </c>
      <c r="M1790" t="s">
        <v>378</v>
      </c>
    </row>
    <row r="1791" spans="12:13" x14ac:dyDescent="0.3">
      <c r="L1791" s="36" t="str">
        <f t="shared" si="27"/>
        <v/>
      </c>
      <c r="M1791" t="s">
        <v>378</v>
      </c>
    </row>
    <row r="1792" spans="12:13" x14ac:dyDescent="0.3">
      <c r="L1792" s="36" t="str">
        <f t="shared" si="27"/>
        <v/>
      </c>
      <c r="M1792" t="s">
        <v>378</v>
      </c>
    </row>
    <row r="1793" spans="12:13" x14ac:dyDescent="0.3">
      <c r="L1793" s="36" t="str">
        <f t="shared" si="27"/>
        <v/>
      </c>
      <c r="M1793" t="s">
        <v>378</v>
      </c>
    </row>
    <row r="1794" spans="12:13" x14ac:dyDescent="0.3">
      <c r="L1794" s="36" t="str">
        <f t="shared" ref="L1794:L1857" si="28">IF(A1794="","",C1794&amp;", "&amp;D1794&amp;", "&amp;E1794&amp;" "&amp;F1794)</f>
        <v/>
      </c>
      <c r="M1794" t="s">
        <v>378</v>
      </c>
    </row>
    <row r="1795" spans="12:13" x14ac:dyDescent="0.3">
      <c r="L1795" s="36" t="str">
        <f t="shared" si="28"/>
        <v/>
      </c>
      <c r="M1795" t="s">
        <v>378</v>
      </c>
    </row>
    <row r="1796" spans="12:13" x14ac:dyDescent="0.3">
      <c r="L1796" s="36" t="str">
        <f t="shared" si="28"/>
        <v/>
      </c>
      <c r="M1796" t="s">
        <v>378</v>
      </c>
    </row>
    <row r="1797" spans="12:13" x14ac:dyDescent="0.3">
      <c r="L1797" s="36" t="str">
        <f t="shared" si="28"/>
        <v/>
      </c>
      <c r="M1797" t="s">
        <v>378</v>
      </c>
    </row>
    <row r="1798" spans="12:13" x14ac:dyDescent="0.3">
      <c r="L1798" s="36" t="str">
        <f t="shared" si="28"/>
        <v/>
      </c>
      <c r="M1798" t="s">
        <v>378</v>
      </c>
    </row>
    <row r="1799" spans="12:13" x14ac:dyDescent="0.3">
      <c r="L1799" s="36" t="str">
        <f t="shared" si="28"/>
        <v/>
      </c>
      <c r="M1799" t="s">
        <v>378</v>
      </c>
    </row>
    <row r="1800" spans="12:13" x14ac:dyDescent="0.3">
      <c r="L1800" s="36" t="str">
        <f t="shared" si="28"/>
        <v/>
      </c>
      <c r="M1800" t="s">
        <v>378</v>
      </c>
    </row>
    <row r="1801" spans="12:13" x14ac:dyDescent="0.3">
      <c r="L1801" s="36" t="str">
        <f t="shared" si="28"/>
        <v/>
      </c>
      <c r="M1801" t="s">
        <v>378</v>
      </c>
    </row>
    <row r="1802" spans="12:13" x14ac:dyDescent="0.3">
      <c r="L1802" s="36" t="str">
        <f t="shared" si="28"/>
        <v/>
      </c>
      <c r="M1802" t="s">
        <v>378</v>
      </c>
    </row>
    <row r="1803" spans="12:13" x14ac:dyDescent="0.3">
      <c r="L1803" s="36" t="str">
        <f t="shared" si="28"/>
        <v/>
      </c>
      <c r="M1803" t="s">
        <v>378</v>
      </c>
    </row>
    <row r="1804" spans="12:13" x14ac:dyDescent="0.3">
      <c r="L1804" s="36" t="str">
        <f t="shared" si="28"/>
        <v/>
      </c>
      <c r="M1804" t="s">
        <v>378</v>
      </c>
    </row>
    <row r="1805" spans="12:13" x14ac:dyDescent="0.3">
      <c r="L1805" s="36" t="str">
        <f t="shared" si="28"/>
        <v/>
      </c>
      <c r="M1805" t="s">
        <v>378</v>
      </c>
    </row>
    <row r="1806" spans="12:13" x14ac:dyDescent="0.3">
      <c r="L1806" s="36" t="str">
        <f t="shared" si="28"/>
        <v/>
      </c>
      <c r="M1806" t="s">
        <v>378</v>
      </c>
    </row>
    <row r="1807" spans="12:13" x14ac:dyDescent="0.3">
      <c r="L1807" s="36" t="str">
        <f t="shared" si="28"/>
        <v/>
      </c>
      <c r="M1807" t="s">
        <v>378</v>
      </c>
    </row>
    <row r="1808" spans="12:13" x14ac:dyDescent="0.3">
      <c r="L1808" s="36" t="str">
        <f t="shared" si="28"/>
        <v/>
      </c>
      <c r="M1808" t="s">
        <v>378</v>
      </c>
    </row>
    <row r="1809" spans="12:13" x14ac:dyDescent="0.3">
      <c r="L1809" s="36" t="str">
        <f t="shared" si="28"/>
        <v/>
      </c>
      <c r="M1809" t="s">
        <v>378</v>
      </c>
    </row>
    <row r="1810" spans="12:13" x14ac:dyDescent="0.3">
      <c r="L1810" s="36" t="str">
        <f t="shared" si="28"/>
        <v/>
      </c>
      <c r="M1810" t="s">
        <v>378</v>
      </c>
    </row>
    <row r="1811" spans="12:13" x14ac:dyDescent="0.3">
      <c r="L1811" s="36" t="str">
        <f t="shared" si="28"/>
        <v/>
      </c>
      <c r="M1811" t="s">
        <v>378</v>
      </c>
    </row>
    <row r="1812" spans="12:13" x14ac:dyDescent="0.3">
      <c r="L1812" s="36" t="str">
        <f t="shared" si="28"/>
        <v/>
      </c>
      <c r="M1812" t="s">
        <v>378</v>
      </c>
    </row>
    <row r="1813" spans="12:13" x14ac:dyDescent="0.3">
      <c r="L1813" s="36" t="str">
        <f t="shared" si="28"/>
        <v/>
      </c>
      <c r="M1813" t="s">
        <v>378</v>
      </c>
    </row>
    <row r="1814" spans="12:13" x14ac:dyDescent="0.3">
      <c r="L1814" s="36" t="str">
        <f t="shared" si="28"/>
        <v/>
      </c>
      <c r="M1814" t="s">
        <v>378</v>
      </c>
    </row>
    <row r="1815" spans="12:13" x14ac:dyDescent="0.3">
      <c r="L1815" s="36" t="str">
        <f t="shared" si="28"/>
        <v/>
      </c>
      <c r="M1815" t="s">
        <v>378</v>
      </c>
    </row>
    <row r="1816" spans="12:13" x14ac:dyDescent="0.3">
      <c r="L1816" s="36" t="str">
        <f t="shared" si="28"/>
        <v/>
      </c>
      <c r="M1816" t="s">
        <v>378</v>
      </c>
    </row>
    <row r="1817" spans="12:13" x14ac:dyDescent="0.3">
      <c r="L1817" s="36" t="str">
        <f t="shared" si="28"/>
        <v/>
      </c>
      <c r="M1817" t="s">
        <v>378</v>
      </c>
    </row>
    <row r="1818" spans="12:13" x14ac:dyDescent="0.3">
      <c r="L1818" s="36" t="str">
        <f t="shared" si="28"/>
        <v/>
      </c>
      <c r="M1818" t="s">
        <v>378</v>
      </c>
    </row>
    <row r="1819" spans="12:13" x14ac:dyDescent="0.3">
      <c r="L1819" s="36" t="str">
        <f t="shared" si="28"/>
        <v/>
      </c>
      <c r="M1819" t="s">
        <v>378</v>
      </c>
    </row>
    <row r="1820" spans="12:13" x14ac:dyDescent="0.3">
      <c r="L1820" s="36" t="str">
        <f t="shared" si="28"/>
        <v/>
      </c>
      <c r="M1820" t="s">
        <v>378</v>
      </c>
    </row>
    <row r="1821" spans="12:13" x14ac:dyDescent="0.3">
      <c r="L1821" s="36" t="str">
        <f t="shared" si="28"/>
        <v/>
      </c>
      <c r="M1821" t="s">
        <v>378</v>
      </c>
    </row>
    <row r="1822" spans="12:13" x14ac:dyDescent="0.3">
      <c r="L1822" s="36" t="str">
        <f t="shared" si="28"/>
        <v/>
      </c>
      <c r="M1822" t="s">
        <v>378</v>
      </c>
    </row>
    <row r="1823" spans="12:13" x14ac:dyDescent="0.3">
      <c r="L1823" s="36" t="str">
        <f t="shared" si="28"/>
        <v/>
      </c>
      <c r="M1823" t="s">
        <v>378</v>
      </c>
    </row>
    <row r="1824" spans="12:13" x14ac:dyDescent="0.3">
      <c r="L1824" s="36" t="str">
        <f t="shared" si="28"/>
        <v/>
      </c>
      <c r="M1824" t="s">
        <v>378</v>
      </c>
    </row>
    <row r="1825" spans="12:13" x14ac:dyDescent="0.3">
      <c r="L1825" s="36" t="str">
        <f t="shared" si="28"/>
        <v/>
      </c>
      <c r="M1825" t="s">
        <v>378</v>
      </c>
    </row>
    <row r="1826" spans="12:13" x14ac:dyDescent="0.3">
      <c r="L1826" s="36" t="str">
        <f t="shared" si="28"/>
        <v/>
      </c>
      <c r="M1826" t="s">
        <v>378</v>
      </c>
    </row>
    <row r="1827" spans="12:13" x14ac:dyDescent="0.3">
      <c r="L1827" s="36" t="str">
        <f t="shared" si="28"/>
        <v/>
      </c>
      <c r="M1827" t="s">
        <v>378</v>
      </c>
    </row>
    <row r="1828" spans="12:13" x14ac:dyDescent="0.3">
      <c r="L1828" s="36" t="str">
        <f t="shared" si="28"/>
        <v/>
      </c>
      <c r="M1828" t="s">
        <v>378</v>
      </c>
    </row>
    <row r="1829" spans="12:13" x14ac:dyDescent="0.3">
      <c r="L1829" s="36" t="str">
        <f t="shared" si="28"/>
        <v/>
      </c>
      <c r="M1829" t="s">
        <v>378</v>
      </c>
    </row>
    <row r="1830" spans="12:13" x14ac:dyDescent="0.3">
      <c r="L1830" s="36" t="str">
        <f t="shared" si="28"/>
        <v/>
      </c>
      <c r="M1830" t="s">
        <v>378</v>
      </c>
    </row>
    <row r="1831" spans="12:13" x14ac:dyDescent="0.3">
      <c r="L1831" s="36" t="str">
        <f t="shared" si="28"/>
        <v/>
      </c>
      <c r="M1831" t="s">
        <v>378</v>
      </c>
    </row>
    <row r="1832" spans="12:13" x14ac:dyDescent="0.3">
      <c r="L1832" s="36" t="str">
        <f t="shared" si="28"/>
        <v/>
      </c>
      <c r="M1832" t="s">
        <v>378</v>
      </c>
    </row>
    <row r="1833" spans="12:13" x14ac:dyDescent="0.3">
      <c r="L1833" s="36" t="str">
        <f t="shared" si="28"/>
        <v/>
      </c>
      <c r="M1833" t="s">
        <v>378</v>
      </c>
    </row>
    <row r="1834" spans="12:13" x14ac:dyDescent="0.3">
      <c r="L1834" s="36" t="str">
        <f t="shared" si="28"/>
        <v/>
      </c>
      <c r="M1834" t="s">
        <v>378</v>
      </c>
    </row>
    <row r="1835" spans="12:13" x14ac:dyDescent="0.3">
      <c r="L1835" s="36" t="str">
        <f t="shared" si="28"/>
        <v/>
      </c>
      <c r="M1835" t="s">
        <v>378</v>
      </c>
    </row>
    <row r="1836" spans="12:13" x14ac:dyDescent="0.3">
      <c r="L1836" s="36" t="str">
        <f t="shared" si="28"/>
        <v/>
      </c>
      <c r="M1836" t="s">
        <v>378</v>
      </c>
    </row>
    <row r="1837" spans="12:13" x14ac:dyDescent="0.3">
      <c r="L1837" s="36" t="str">
        <f t="shared" si="28"/>
        <v/>
      </c>
      <c r="M1837" t="s">
        <v>378</v>
      </c>
    </row>
    <row r="1838" spans="12:13" x14ac:dyDescent="0.3">
      <c r="L1838" s="36" t="str">
        <f t="shared" si="28"/>
        <v/>
      </c>
      <c r="M1838" t="s">
        <v>378</v>
      </c>
    </row>
    <row r="1839" spans="12:13" x14ac:dyDescent="0.3">
      <c r="L1839" s="36" t="str">
        <f t="shared" si="28"/>
        <v/>
      </c>
      <c r="M1839" t="s">
        <v>378</v>
      </c>
    </row>
    <row r="1840" spans="12:13" x14ac:dyDescent="0.3">
      <c r="L1840" s="36" t="str">
        <f t="shared" si="28"/>
        <v/>
      </c>
      <c r="M1840" t="s">
        <v>378</v>
      </c>
    </row>
    <row r="1841" spans="12:13" x14ac:dyDescent="0.3">
      <c r="L1841" s="36" t="str">
        <f t="shared" si="28"/>
        <v/>
      </c>
      <c r="M1841" t="s">
        <v>378</v>
      </c>
    </row>
    <row r="1842" spans="12:13" x14ac:dyDescent="0.3">
      <c r="L1842" s="36" t="str">
        <f t="shared" si="28"/>
        <v/>
      </c>
      <c r="M1842" t="s">
        <v>378</v>
      </c>
    </row>
    <row r="1843" spans="12:13" x14ac:dyDescent="0.3">
      <c r="L1843" s="36" t="str">
        <f t="shared" si="28"/>
        <v/>
      </c>
      <c r="M1843" t="s">
        <v>378</v>
      </c>
    </row>
    <row r="1844" spans="12:13" x14ac:dyDescent="0.3">
      <c r="L1844" s="36" t="str">
        <f t="shared" si="28"/>
        <v/>
      </c>
      <c r="M1844" t="s">
        <v>378</v>
      </c>
    </row>
    <row r="1845" spans="12:13" x14ac:dyDescent="0.3">
      <c r="L1845" s="36" t="str">
        <f t="shared" si="28"/>
        <v/>
      </c>
      <c r="M1845" t="s">
        <v>378</v>
      </c>
    </row>
    <row r="1846" spans="12:13" x14ac:dyDescent="0.3">
      <c r="L1846" s="36" t="str">
        <f t="shared" si="28"/>
        <v/>
      </c>
      <c r="M1846" t="s">
        <v>378</v>
      </c>
    </row>
    <row r="1847" spans="12:13" x14ac:dyDescent="0.3">
      <c r="L1847" s="36" t="str">
        <f t="shared" si="28"/>
        <v/>
      </c>
      <c r="M1847" t="s">
        <v>378</v>
      </c>
    </row>
    <row r="1848" spans="12:13" x14ac:dyDescent="0.3">
      <c r="L1848" s="36" t="str">
        <f t="shared" si="28"/>
        <v/>
      </c>
      <c r="M1848" t="s">
        <v>378</v>
      </c>
    </row>
    <row r="1849" spans="12:13" x14ac:dyDescent="0.3">
      <c r="L1849" s="36" t="str">
        <f t="shared" si="28"/>
        <v/>
      </c>
      <c r="M1849" t="s">
        <v>378</v>
      </c>
    </row>
    <row r="1850" spans="12:13" x14ac:dyDescent="0.3">
      <c r="L1850" s="36" t="str">
        <f t="shared" si="28"/>
        <v/>
      </c>
      <c r="M1850" t="s">
        <v>378</v>
      </c>
    </row>
    <row r="1851" spans="12:13" x14ac:dyDescent="0.3">
      <c r="L1851" s="36" t="str">
        <f t="shared" si="28"/>
        <v/>
      </c>
      <c r="M1851" t="s">
        <v>378</v>
      </c>
    </row>
    <row r="1852" spans="12:13" x14ac:dyDescent="0.3">
      <c r="L1852" s="36" t="str">
        <f t="shared" si="28"/>
        <v/>
      </c>
      <c r="M1852" t="s">
        <v>378</v>
      </c>
    </row>
    <row r="1853" spans="12:13" x14ac:dyDescent="0.3">
      <c r="L1853" s="36" t="str">
        <f t="shared" si="28"/>
        <v/>
      </c>
      <c r="M1853" t="s">
        <v>378</v>
      </c>
    </row>
    <row r="1854" spans="12:13" x14ac:dyDescent="0.3">
      <c r="L1854" s="36" t="str">
        <f t="shared" si="28"/>
        <v/>
      </c>
      <c r="M1854" t="s">
        <v>378</v>
      </c>
    </row>
    <row r="1855" spans="12:13" x14ac:dyDescent="0.3">
      <c r="L1855" s="36" t="str">
        <f t="shared" si="28"/>
        <v/>
      </c>
      <c r="M1855" t="s">
        <v>378</v>
      </c>
    </row>
    <row r="1856" spans="12:13" x14ac:dyDescent="0.3">
      <c r="L1856" s="36" t="str">
        <f t="shared" si="28"/>
        <v/>
      </c>
      <c r="M1856" t="s">
        <v>378</v>
      </c>
    </row>
    <row r="1857" spans="12:13" x14ac:dyDescent="0.3">
      <c r="L1857" s="36" t="str">
        <f t="shared" si="28"/>
        <v/>
      </c>
      <c r="M1857" t="s">
        <v>378</v>
      </c>
    </row>
    <row r="1858" spans="12:13" x14ac:dyDescent="0.3">
      <c r="L1858" s="36" t="str">
        <f t="shared" ref="L1858:L1921" si="29">IF(A1858="","",C1858&amp;", "&amp;D1858&amp;", "&amp;E1858&amp;" "&amp;F1858)</f>
        <v/>
      </c>
      <c r="M1858" t="s">
        <v>378</v>
      </c>
    </row>
    <row r="1859" spans="12:13" x14ac:dyDescent="0.3">
      <c r="L1859" s="36" t="str">
        <f t="shared" si="29"/>
        <v/>
      </c>
      <c r="M1859" t="s">
        <v>378</v>
      </c>
    </row>
    <row r="1860" spans="12:13" x14ac:dyDescent="0.3">
      <c r="L1860" s="36" t="str">
        <f t="shared" si="29"/>
        <v/>
      </c>
      <c r="M1860" t="s">
        <v>378</v>
      </c>
    </row>
    <row r="1861" spans="12:13" x14ac:dyDescent="0.3">
      <c r="L1861" s="36" t="str">
        <f t="shared" si="29"/>
        <v/>
      </c>
      <c r="M1861" t="s">
        <v>378</v>
      </c>
    </row>
    <row r="1862" spans="12:13" x14ac:dyDescent="0.3">
      <c r="L1862" s="36" t="str">
        <f t="shared" si="29"/>
        <v/>
      </c>
      <c r="M1862" t="s">
        <v>378</v>
      </c>
    </row>
    <row r="1863" spans="12:13" x14ac:dyDescent="0.3">
      <c r="L1863" s="36" t="str">
        <f t="shared" si="29"/>
        <v/>
      </c>
      <c r="M1863" t="s">
        <v>378</v>
      </c>
    </row>
    <row r="1864" spans="12:13" x14ac:dyDescent="0.3">
      <c r="L1864" s="36" t="str">
        <f t="shared" si="29"/>
        <v/>
      </c>
      <c r="M1864" t="s">
        <v>378</v>
      </c>
    </row>
    <row r="1865" spans="12:13" x14ac:dyDescent="0.3">
      <c r="L1865" s="36" t="str">
        <f t="shared" si="29"/>
        <v/>
      </c>
      <c r="M1865" t="s">
        <v>378</v>
      </c>
    </row>
    <row r="1866" spans="12:13" x14ac:dyDescent="0.3">
      <c r="L1866" s="36" t="str">
        <f t="shared" si="29"/>
        <v/>
      </c>
      <c r="M1866" t="s">
        <v>378</v>
      </c>
    </row>
    <row r="1867" spans="12:13" x14ac:dyDescent="0.3">
      <c r="L1867" s="36" t="str">
        <f t="shared" si="29"/>
        <v/>
      </c>
      <c r="M1867" t="s">
        <v>378</v>
      </c>
    </row>
    <row r="1868" spans="12:13" x14ac:dyDescent="0.3">
      <c r="L1868" s="36" t="str">
        <f t="shared" si="29"/>
        <v/>
      </c>
      <c r="M1868" t="s">
        <v>378</v>
      </c>
    </row>
    <row r="1869" spans="12:13" x14ac:dyDescent="0.3">
      <c r="L1869" s="36" t="str">
        <f t="shared" si="29"/>
        <v/>
      </c>
      <c r="M1869" t="s">
        <v>378</v>
      </c>
    </row>
    <row r="1870" spans="12:13" x14ac:dyDescent="0.3">
      <c r="L1870" s="36" t="str">
        <f t="shared" si="29"/>
        <v/>
      </c>
      <c r="M1870" t="s">
        <v>378</v>
      </c>
    </row>
    <row r="1871" spans="12:13" x14ac:dyDescent="0.3">
      <c r="L1871" s="36" t="str">
        <f t="shared" si="29"/>
        <v/>
      </c>
      <c r="M1871" t="s">
        <v>378</v>
      </c>
    </row>
    <row r="1872" spans="12:13" x14ac:dyDescent="0.3">
      <c r="L1872" s="36" t="str">
        <f t="shared" si="29"/>
        <v/>
      </c>
      <c r="M1872" t="s">
        <v>378</v>
      </c>
    </row>
    <row r="1873" spans="12:13" x14ac:dyDescent="0.3">
      <c r="L1873" s="36" t="str">
        <f t="shared" si="29"/>
        <v/>
      </c>
      <c r="M1873" t="s">
        <v>378</v>
      </c>
    </row>
    <row r="1874" spans="12:13" x14ac:dyDescent="0.3">
      <c r="L1874" s="36" t="str">
        <f t="shared" si="29"/>
        <v/>
      </c>
      <c r="M1874" t="s">
        <v>378</v>
      </c>
    </row>
    <row r="1875" spans="12:13" x14ac:dyDescent="0.3">
      <c r="L1875" s="36" t="str">
        <f t="shared" si="29"/>
        <v/>
      </c>
      <c r="M1875" t="s">
        <v>378</v>
      </c>
    </row>
    <row r="1876" spans="12:13" x14ac:dyDescent="0.3">
      <c r="L1876" s="36" t="str">
        <f t="shared" si="29"/>
        <v/>
      </c>
      <c r="M1876" t="s">
        <v>378</v>
      </c>
    </row>
    <row r="1877" spans="12:13" x14ac:dyDescent="0.3">
      <c r="L1877" s="36" t="str">
        <f t="shared" si="29"/>
        <v/>
      </c>
      <c r="M1877" t="s">
        <v>378</v>
      </c>
    </row>
    <row r="1878" spans="12:13" x14ac:dyDescent="0.3">
      <c r="L1878" s="36" t="str">
        <f t="shared" si="29"/>
        <v/>
      </c>
      <c r="M1878" t="s">
        <v>378</v>
      </c>
    </row>
    <row r="1879" spans="12:13" x14ac:dyDescent="0.3">
      <c r="L1879" s="36" t="str">
        <f t="shared" si="29"/>
        <v/>
      </c>
      <c r="M1879" t="s">
        <v>378</v>
      </c>
    </row>
    <row r="1880" spans="12:13" x14ac:dyDescent="0.3">
      <c r="L1880" s="36" t="str">
        <f t="shared" si="29"/>
        <v/>
      </c>
      <c r="M1880" t="s">
        <v>378</v>
      </c>
    </row>
    <row r="1881" spans="12:13" x14ac:dyDescent="0.3">
      <c r="L1881" s="36" t="str">
        <f t="shared" si="29"/>
        <v/>
      </c>
      <c r="M1881" t="s">
        <v>378</v>
      </c>
    </row>
    <row r="1882" spans="12:13" x14ac:dyDescent="0.3">
      <c r="L1882" s="36" t="str">
        <f t="shared" si="29"/>
        <v/>
      </c>
      <c r="M1882" t="s">
        <v>378</v>
      </c>
    </row>
    <row r="1883" spans="12:13" x14ac:dyDescent="0.3">
      <c r="L1883" s="36" t="str">
        <f t="shared" si="29"/>
        <v/>
      </c>
      <c r="M1883" t="s">
        <v>378</v>
      </c>
    </row>
    <row r="1884" spans="12:13" x14ac:dyDescent="0.3">
      <c r="L1884" s="36" t="str">
        <f t="shared" si="29"/>
        <v/>
      </c>
      <c r="M1884" t="s">
        <v>378</v>
      </c>
    </row>
    <row r="1885" spans="12:13" x14ac:dyDescent="0.3">
      <c r="L1885" s="36" t="str">
        <f t="shared" si="29"/>
        <v/>
      </c>
      <c r="M1885" t="s">
        <v>378</v>
      </c>
    </row>
    <row r="1886" spans="12:13" x14ac:dyDescent="0.3">
      <c r="L1886" s="36" t="str">
        <f t="shared" si="29"/>
        <v/>
      </c>
      <c r="M1886" t="s">
        <v>378</v>
      </c>
    </row>
    <row r="1887" spans="12:13" x14ac:dyDescent="0.3">
      <c r="L1887" s="36" t="str">
        <f t="shared" si="29"/>
        <v/>
      </c>
      <c r="M1887" t="s">
        <v>378</v>
      </c>
    </row>
    <row r="1888" spans="12:13" x14ac:dyDescent="0.3">
      <c r="L1888" s="36" t="str">
        <f t="shared" si="29"/>
        <v/>
      </c>
      <c r="M1888" t="s">
        <v>378</v>
      </c>
    </row>
    <row r="1889" spans="12:13" x14ac:dyDescent="0.3">
      <c r="L1889" s="36" t="str">
        <f t="shared" si="29"/>
        <v/>
      </c>
      <c r="M1889" t="s">
        <v>378</v>
      </c>
    </row>
    <row r="1890" spans="12:13" x14ac:dyDescent="0.3">
      <c r="L1890" s="36" t="str">
        <f t="shared" si="29"/>
        <v/>
      </c>
      <c r="M1890" t="s">
        <v>378</v>
      </c>
    </row>
    <row r="1891" spans="12:13" x14ac:dyDescent="0.3">
      <c r="L1891" s="36" t="str">
        <f t="shared" si="29"/>
        <v/>
      </c>
      <c r="M1891" t="s">
        <v>378</v>
      </c>
    </row>
    <row r="1892" spans="12:13" x14ac:dyDescent="0.3">
      <c r="L1892" s="36" t="str">
        <f t="shared" si="29"/>
        <v/>
      </c>
      <c r="M1892" t="s">
        <v>378</v>
      </c>
    </row>
    <row r="1893" spans="12:13" x14ac:dyDescent="0.3">
      <c r="L1893" s="36" t="str">
        <f t="shared" si="29"/>
        <v/>
      </c>
      <c r="M1893" t="s">
        <v>378</v>
      </c>
    </row>
    <row r="1894" spans="12:13" x14ac:dyDescent="0.3">
      <c r="L1894" s="36" t="str">
        <f t="shared" si="29"/>
        <v/>
      </c>
      <c r="M1894" t="s">
        <v>378</v>
      </c>
    </row>
    <row r="1895" spans="12:13" x14ac:dyDescent="0.3">
      <c r="L1895" s="36" t="str">
        <f t="shared" si="29"/>
        <v/>
      </c>
      <c r="M1895" t="s">
        <v>378</v>
      </c>
    </row>
    <row r="1896" spans="12:13" x14ac:dyDescent="0.3">
      <c r="L1896" s="36" t="str">
        <f t="shared" si="29"/>
        <v/>
      </c>
      <c r="M1896" t="s">
        <v>378</v>
      </c>
    </row>
    <row r="1897" spans="12:13" x14ac:dyDescent="0.3">
      <c r="L1897" s="36" t="str">
        <f t="shared" si="29"/>
        <v/>
      </c>
      <c r="M1897" t="s">
        <v>378</v>
      </c>
    </row>
    <row r="1898" spans="12:13" x14ac:dyDescent="0.3">
      <c r="L1898" s="36" t="str">
        <f t="shared" si="29"/>
        <v/>
      </c>
      <c r="M1898" t="s">
        <v>378</v>
      </c>
    </row>
    <row r="1899" spans="12:13" x14ac:dyDescent="0.3">
      <c r="L1899" s="36" t="str">
        <f t="shared" si="29"/>
        <v/>
      </c>
      <c r="M1899" t="s">
        <v>378</v>
      </c>
    </row>
    <row r="1900" spans="12:13" x14ac:dyDescent="0.3">
      <c r="L1900" s="36" t="str">
        <f t="shared" si="29"/>
        <v/>
      </c>
      <c r="M1900" t="s">
        <v>378</v>
      </c>
    </row>
    <row r="1901" spans="12:13" x14ac:dyDescent="0.3">
      <c r="L1901" s="36" t="str">
        <f t="shared" si="29"/>
        <v/>
      </c>
      <c r="M1901" t="s">
        <v>378</v>
      </c>
    </row>
    <row r="1902" spans="12:13" x14ac:dyDescent="0.3">
      <c r="L1902" s="36" t="str">
        <f t="shared" si="29"/>
        <v/>
      </c>
      <c r="M1902" t="s">
        <v>378</v>
      </c>
    </row>
    <row r="1903" spans="12:13" x14ac:dyDescent="0.3">
      <c r="L1903" s="36" t="str">
        <f t="shared" si="29"/>
        <v/>
      </c>
      <c r="M1903" t="s">
        <v>378</v>
      </c>
    </row>
    <row r="1904" spans="12:13" x14ac:dyDescent="0.3">
      <c r="L1904" s="36" t="str">
        <f t="shared" si="29"/>
        <v/>
      </c>
      <c r="M1904" t="s">
        <v>378</v>
      </c>
    </row>
    <row r="1905" spans="12:13" x14ac:dyDescent="0.3">
      <c r="L1905" s="36" t="str">
        <f t="shared" si="29"/>
        <v/>
      </c>
      <c r="M1905" t="s">
        <v>378</v>
      </c>
    </row>
    <row r="1906" spans="12:13" x14ac:dyDescent="0.3">
      <c r="L1906" s="36" t="str">
        <f t="shared" si="29"/>
        <v/>
      </c>
      <c r="M1906" t="s">
        <v>378</v>
      </c>
    </row>
    <row r="1907" spans="12:13" x14ac:dyDescent="0.3">
      <c r="L1907" s="36" t="str">
        <f t="shared" si="29"/>
        <v/>
      </c>
      <c r="M1907" t="s">
        <v>378</v>
      </c>
    </row>
    <row r="1908" spans="12:13" x14ac:dyDescent="0.3">
      <c r="L1908" s="36" t="str">
        <f t="shared" si="29"/>
        <v/>
      </c>
      <c r="M1908" t="s">
        <v>378</v>
      </c>
    </row>
    <row r="1909" spans="12:13" x14ac:dyDescent="0.3">
      <c r="L1909" s="36" t="str">
        <f t="shared" si="29"/>
        <v/>
      </c>
      <c r="M1909" t="s">
        <v>378</v>
      </c>
    </row>
    <row r="1910" spans="12:13" x14ac:dyDescent="0.3">
      <c r="L1910" s="36" t="str">
        <f t="shared" si="29"/>
        <v/>
      </c>
      <c r="M1910" t="s">
        <v>378</v>
      </c>
    </row>
    <row r="1911" spans="12:13" x14ac:dyDescent="0.3">
      <c r="L1911" s="36" t="str">
        <f t="shared" si="29"/>
        <v/>
      </c>
      <c r="M1911" t="s">
        <v>378</v>
      </c>
    </row>
    <row r="1912" spans="12:13" x14ac:dyDescent="0.3">
      <c r="L1912" s="36" t="str">
        <f t="shared" si="29"/>
        <v/>
      </c>
      <c r="M1912" t="s">
        <v>378</v>
      </c>
    </row>
    <row r="1913" spans="12:13" x14ac:dyDescent="0.3">
      <c r="L1913" s="36" t="str">
        <f t="shared" si="29"/>
        <v/>
      </c>
      <c r="M1913" t="s">
        <v>378</v>
      </c>
    </row>
    <row r="1914" spans="12:13" x14ac:dyDescent="0.3">
      <c r="L1914" s="36" t="str">
        <f t="shared" si="29"/>
        <v/>
      </c>
      <c r="M1914" t="s">
        <v>378</v>
      </c>
    </row>
    <row r="1915" spans="12:13" x14ac:dyDescent="0.3">
      <c r="L1915" s="36" t="str">
        <f t="shared" si="29"/>
        <v/>
      </c>
      <c r="M1915" t="s">
        <v>378</v>
      </c>
    </row>
    <row r="1916" spans="12:13" x14ac:dyDescent="0.3">
      <c r="L1916" s="36" t="str">
        <f t="shared" si="29"/>
        <v/>
      </c>
      <c r="M1916" t="s">
        <v>378</v>
      </c>
    </row>
    <row r="1917" spans="12:13" x14ac:dyDescent="0.3">
      <c r="L1917" s="36" t="str">
        <f t="shared" si="29"/>
        <v/>
      </c>
      <c r="M1917" t="s">
        <v>378</v>
      </c>
    </row>
    <row r="1918" spans="12:13" x14ac:dyDescent="0.3">
      <c r="L1918" s="36" t="str">
        <f t="shared" si="29"/>
        <v/>
      </c>
      <c r="M1918" t="s">
        <v>378</v>
      </c>
    </row>
    <row r="1919" spans="12:13" x14ac:dyDescent="0.3">
      <c r="L1919" s="36" t="str">
        <f t="shared" si="29"/>
        <v/>
      </c>
      <c r="M1919" t="s">
        <v>378</v>
      </c>
    </row>
    <row r="1920" spans="12:13" x14ac:dyDescent="0.3">
      <c r="L1920" s="36" t="str">
        <f t="shared" si="29"/>
        <v/>
      </c>
      <c r="M1920" t="s">
        <v>378</v>
      </c>
    </row>
    <row r="1921" spans="12:13" x14ac:dyDescent="0.3">
      <c r="L1921" s="36" t="str">
        <f t="shared" si="29"/>
        <v/>
      </c>
      <c r="M1921" t="s">
        <v>378</v>
      </c>
    </row>
    <row r="1922" spans="12:13" x14ac:dyDescent="0.3">
      <c r="L1922" s="36" t="str">
        <f t="shared" ref="L1922:L1985" si="30">IF(A1922="","",C1922&amp;", "&amp;D1922&amp;", "&amp;E1922&amp;" "&amp;F1922)</f>
        <v/>
      </c>
      <c r="M1922" t="s">
        <v>378</v>
      </c>
    </row>
    <row r="1923" spans="12:13" x14ac:dyDescent="0.3">
      <c r="L1923" s="36" t="str">
        <f t="shared" si="30"/>
        <v/>
      </c>
      <c r="M1923" t="s">
        <v>378</v>
      </c>
    </row>
    <row r="1924" spans="12:13" x14ac:dyDescent="0.3">
      <c r="L1924" s="36" t="str">
        <f t="shared" si="30"/>
        <v/>
      </c>
      <c r="M1924" t="s">
        <v>378</v>
      </c>
    </row>
    <row r="1925" spans="12:13" x14ac:dyDescent="0.3">
      <c r="L1925" s="36" t="str">
        <f t="shared" si="30"/>
        <v/>
      </c>
      <c r="M1925" t="s">
        <v>378</v>
      </c>
    </row>
    <row r="1926" spans="12:13" x14ac:dyDescent="0.3">
      <c r="L1926" s="36" t="str">
        <f t="shared" si="30"/>
        <v/>
      </c>
      <c r="M1926" t="s">
        <v>378</v>
      </c>
    </row>
    <row r="1927" spans="12:13" x14ac:dyDescent="0.3">
      <c r="L1927" s="36" t="str">
        <f t="shared" si="30"/>
        <v/>
      </c>
      <c r="M1927" t="s">
        <v>378</v>
      </c>
    </row>
    <row r="1928" spans="12:13" x14ac:dyDescent="0.3">
      <c r="L1928" s="36" t="str">
        <f t="shared" si="30"/>
        <v/>
      </c>
      <c r="M1928" t="s">
        <v>378</v>
      </c>
    </row>
    <row r="1929" spans="12:13" x14ac:dyDescent="0.3">
      <c r="L1929" s="36" t="str">
        <f t="shared" si="30"/>
        <v/>
      </c>
      <c r="M1929" t="s">
        <v>378</v>
      </c>
    </row>
    <row r="1930" spans="12:13" x14ac:dyDescent="0.3">
      <c r="L1930" s="36" t="str">
        <f t="shared" si="30"/>
        <v/>
      </c>
      <c r="M1930" t="s">
        <v>378</v>
      </c>
    </row>
    <row r="1931" spans="12:13" x14ac:dyDescent="0.3">
      <c r="L1931" s="36" t="str">
        <f t="shared" si="30"/>
        <v/>
      </c>
      <c r="M1931" t="s">
        <v>378</v>
      </c>
    </row>
    <row r="1932" spans="12:13" x14ac:dyDescent="0.3">
      <c r="L1932" s="36" t="str">
        <f t="shared" si="30"/>
        <v/>
      </c>
      <c r="M1932" t="s">
        <v>378</v>
      </c>
    </row>
    <row r="1933" spans="12:13" x14ac:dyDescent="0.3">
      <c r="L1933" s="36" t="str">
        <f t="shared" si="30"/>
        <v/>
      </c>
      <c r="M1933" t="s">
        <v>378</v>
      </c>
    </row>
    <row r="1934" spans="12:13" x14ac:dyDescent="0.3">
      <c r="L1934" s="36" t="str">
        <f t="shared" si="30"/>
        <v/>
      </c>
      <c r="M1934" t="s">
        <v>378</v>
      </c>
    </row>
    <row r="1935" spans="12:13" x14ac:dyDescent="0.3">
      <c r="L1935" s="36" t="str">
        <f t="shared" si="30"/>
        <v/>
      </c>
      <c r="M1935" t="s">
        <v>378</v>
      </c>
    </row>
    <row r="1936" spans="12:13" x14ac:dyDescent="0.3">
      <c r="L1936" s="36" t="str">
        <f t="shared" si="30"/>
        <v/>
      </c>
      <c r="M1936" t="s">
        <v>378</v>
      </c>
    </row>
    <row r="1937" spans="12:13" x14ac:dyDescent="0.3">
      <c r="L1937" s="36" t="str">
        <f t="shared" si="30"/>
        <v/>
      </c>
      <c r="M1937" t="s">
        <v>378</v>
      </c>
    </row>
    <row r="1938" spans="12:13" x14ac:dyDescent="0.3">
      <c r="L1938" s="36" t="str">
        <f t="shared" si="30"/>
        <v/>
      </c>
      <c r="M1938" t="s">
        <v>378</v>
      </c>
    </row>
    <row r="1939" spans="12:13" x14ac:dyDescent="0.3">
      <c r="L1939" s="36" t="str">
        <f t="shared" si="30"/>
        <v/>
      </c>
      <c r="M1939" t="s">
        <v>378</v>
      </c>
    </row>
    <row r="1940" spans="12:13" x14ac:dyDescent="0.3">
      <c r="L1940" s="36" t="str">
        <f t="shared" si="30"/>
        <v/>
      </c>
      <c r="M1940" t="s">
        <v>378</v>
      </c>
    </row>
    <row r="1941" spans="12:13" x14ac:dyDescent="0.3">
      <c r="L1941" s="36" t="str">
        <f t="shared" si="30"/>
        <v/>
      </c>
      <c r="M1941" t="s">
        <v>378</v>
      </c>
    </row>
    <row r="1942" spans="12:13" x14ac:dyDescent="0.3">
      <c r="L1942" s="36" t="str">
        <f t="shared" si="30"/>
        <v/>
      </c>
      <c r="M1942" t="s">
        <v>378</v>
      </c>
    </row>
    <row r="1943" spans="12:13" x14ac:dyDescent="0.3">
      <c r="L1943" s="36" t="str">
        <f t="shared" si="30"/>
        <v/>
      </c>
      <c r="M1943" t="s">
        <v>378</v>
      </c>
    </row>
    <row r="1944" spans="12:13" x14ac:dyDescent="0.3">
      <c r="L1944" s="36" t="str">
        <f t="shared" si="30"/>
        <v/>
      </c>
      <c r="M1944" t="s">
        <v>378</v>
      </c>
    </row>
    <row r="1945" spans="12:13" x14ac:dyDescent="0.3">
      <c r="L1945" s="36" t="str">
        <f t="shared" si="30"/>
        <v/>
      </c>
      <c r="M1945" t="s">
        <v>378</v>
      </c>
    </row>
    <row r="1946" spans="12:13" x14ac:dyDescent="0.3">
      <c r="L1946" s="36" t="str">
        <f t="shared" si="30"/>
        <v/>
      </c>
      <c r="M1946" t="s">
        <v>378</v>
      </c>
    </row>
    <row r="1947" spans="12:13" x14ac:dyDescent="0.3">
      <c r="L1947" s="36" t="str">
        <f t="shared" si="30"/>
        <v/>
      </c>
      <c r="M1947" t="s">
        <v>378</v>
      </c>
    </row>
    <row r="1948" spans="12:13" x14ac:dyDescent="0.3">
      <c r="L1948" s="36" t="str">
        <f t="shared" si="30"/>
        <v/>
      </c>
      <c r="M1948" t="s">
        <v>378</v>
      </c>
    </row>
    <row r="1949" spans="12:13" x14ac:dyDescent="0.3">
      <c r="L1949" s="36" t="str">
        <f t="shared" si="30"/>
        <v/>
      </c>
      <c r="M1949" t="s">
        <v>378</v>
      </c>
    </row>
    <row r="1950" spans="12:13" x14ac:dyDescent="0.3">
      <c r="L1950" s="36" t="str">
        <f t="shared" si="30"/>
        <v/>
      </c>
      <c r="M1950" t="s">
        <v>378</v>
      </c>
    </row>
    <row r="1951" spans="12:13" x14ac:dyDescent="0.3">
      <c r="L1951" s="36" t="str">
        <f t="shared" si="30"/>
        <v/>
      </c>
      <c r="M1951" t="s">
        <v>378</v>
      </c>
    </row>
    <row r="1952" spans="12:13" x14ac:dyDescent="0.3">
      <c r="L1952" s="36" t="str">
        <f t="shared" si="30"/>
        <v/>
      </c>
      <c r="M1952" t="s">
        <v>378</v>
      </c>
    </row>
    <row r="1953" spans="12:13" x14ac:dyDescent="0.3">
      <c r="L1953" s="36" t="str">
        <f t="shared" si="30"/>
        <v/>
      </c>
      <c r="M1953" t="s">
        <v>378</v>
      </c>
    </row>
    <row r="1954" spans="12:13" x14ac:dyDescent="0.3">
      <c r="L1954" s="36" t="str">
        <f t="shared" si="30"/>
        <v/>
      </c>
      <c r="M1954" t="s">
        <v>378</v>
      </c>
    </row>
    <row r="1955" spans="12:13" x14ac:dyDescent="0.3">
      <c r="L1955" s="36" t="str">
        <f t="shared" si="30"/>
        <v/>
      </c>
      <c r="M1955" t="s">
        <v>378</v>
      </c>
    </row>
    <row r="1956" spans="12:13" x14ac:dyDescent="0.3">
      <c r="L1956" s="36" t="str">
        <f t="shared" si="30"/>
        <v/>
      </c>
      <c r="M1956" t="s">
        <v>378</v>
      </c>
    </row>
    <row r="1957" spans="12:13" x14ac:dyDescent="0.3">
      <c r="L1957" s="36" t="str">
        <f t="shared" si="30"/>
        <v/>
      </c>
      <c r="M1957" t="s">
        <v>378</v>
      </c>
    </row>
    <row r="1958" spans="12:13" x14ac:dyDescent="0.3">
      <c r="L1958" s="36" t="str">
        <f t="shared" si="30"/>
        <v/>
      </c>
      <c r="M1958" t="s">
        <v>378</v>
      </c>
    </row>
    <row r="1959" spans="12:13" x14ac:dyDescent="0.3">
      <c r="L1959" s="36" t="str">
        <f t="shared" si="30"/>
        <v/>
      </c>
      <c r="M1959" t="s">
        <v>378</v>
      </c>
    </row>
    <row r="1960" spans="12:13" x14ac:dyDescent="0.3">
      <c r="L1960" s="36" t="str">
        <f t="shared" si="30"/>
        <v/>
      </c>
      <c r="M1960" t="s">
        <v>378</v>
      </c>
    </row>
    <row r="1961" spans="12:13" x14ac:dyDescent="0.3">
      <c r="L1961" s="36" t="str">
        <f t="shared" si="30"/>
        <v/>
      </c>
      <c r="M1961" t="s">
        <v>378</v>
      </c>
    </row>
    <row r="1962" spans="12:13" x14ac:dyDescent="0.3">
      <c r="L1962" s="36" t="str">
        <f t="shared" si="30"/>
        <v/>
      </c>
      <c r="M1962" t="s">
        <v>378</v>
      </c>
    </row>
    <row r="1963" spans="12:13" x14ac:dyDescent="0.3">
      <c r="L1963" s="36" t="str">
        <f t="shared" si="30"/>
        <v/>
      </c>
      <c r="M1963" t="s">
        <v>378</v>
      </c>
    </row>
    <row r="1964" spans="12:13" x14ac:dyDescent="0.3">
      <c r="L1964" s="36" t="str">
        <f t="shared" si="30"/>
        <v/>
      </c>
      <c r="M1964" t="s">
        <v>378</v>
      </c>
    </row>
    <row r="1965" spans="12:13" x14ac:dyDescent="0.3">
      <c r="L1965" s="36" t="str">
        <f t="shared" si="30"/>
        <v/>
      </c>
      <c r="M1965" t="s">
        <v>378</v>
      </c>
    </row>
    <row r="1966" spans="12:13" x14ac:dyDescent="0.3">
      <c r="L1966" s="36" t="str">
        <f t="shared" si="30"/>
        <v/>
      </c>
      <c r="M1966" t="s">
        <v>378</v>
      </c>
    </row>
    <row r="1967" spans="12:13" x14ac:dyDescent="0.3">
      <c r="L1967" s="36" t="str">
        <f t="shared" si="30"/>
        <v/>
      </c>
      <c r="M1967" t="s">
        <v>378</v>
      </c>
    </row>
    <row r="1968" spans="12:13" x14ac:dyDescent="0.3">
      <c r="L1968" s="36" t="str">
        <f t="shared" si="30"/>
        <v/>
      </c>
      <c r="M1968" t="s">
        <v>378</v>
      </c>
    </row>
    <row r="1969" spans="12:13" x14ac:dyDescent="0.3">
      <c r="L1969" s="36" t="str">
        <f t="shared" si="30"/>
        <v/>
      </c>
      <c r="M1969" t="s">
        <v>378</v>
      </c>
    </row>
    <row r="1970" spans="12:13" x14ac:dyDescent="0.3">
      <c r="L1970" s="36" t="str">
        <f t="shared" si="30"/>
        <v/>
      </c>
      <c r="M1970" t="s">
        <v>378</v>
      </c>
    </row>
    <row r="1971" spans="12:13" x14ac:dyDescent="0.3">
      <c r="L1971" s="36" t="str">
        <f t="shared" si="30"/>
        <v/>
      </c>
      <c r="M1971" t="s">
        <v>378</v>
      </c>
    </row>
    <row r="1972" spans="12:13" x14ac:dyDescent="0.3">
      <c r="L1972" s="36" t="str">
        <f t="shared" si="30"/>
        <v/>
      </c>
      <c r="M1972" t="s">
        <v>378</v>
      </c>
    </row>
    <row r="1973" spans="12:13" x14ac:dyDescent="0.3">
      <c r="L1973" s="36" t="str">
        <f t="shared" si="30"/>
        <v/>
      </c>
      <c r="M1973" t="s">
        <v>378</v>
      </c>
    </row>
    <row r="1974" spans="12:13" x14ac:dyDescent="0.3">
      <c r="L1974" s="36" t="str">
        <f t="shared" si="30"/>
        <v/>
      </c>
      <c r="M1974" t="s">
        <v>378</v>
      </c>
    </row>
    <row r="1975" spans="12:13" x14ac:dyDescent="0.3">
      <c r="L1975" s="36" t="str">
        <f t="shared" si="30"/>
        <v/>
      </c>
      <c r="M1975" t="s">
        <v>378</v>
      </c>
    </row>
    <row r="1976" spans="12:13" x14ac:dyDescent="0.3">
      <c r="L1976" s="36" t="str">
        <f t="shared" si="30"/>
        <v/>
      </c>
      <c r="M1976" t="s">
        <v>378</v>
      </c>
    </row>
    <row r="1977" spans="12:13" x14ac:dyDescent="0.3">
      <c r="L1977" s="36" t="str">
        <f t="shared" si="30"/>
        <v/>
      </c>
      <c r="M1977" t="s">
        <v>378</v>
      </c>
    </row>
    <row r="1978" spans="12:13" x14ac:dyDescent="0.3">
      <c r="L1978" s="36" t="str">
        <f t="shared" si="30"/>
        <v/>
      </c>
      <c r="M1978" t="s">
        <v>378</v>
      </c>
    </row>
    <row r="1979" spans="12:13" x14ac:dyDescent="0.3">
      <c r="L1979" s="36" t="str">
        <f t="shared" si="30"/>
        <v/>
      </c>
      <c r="M1979" t="s">
        <v>378</v>
      </c>
    </row>
    <row r="1980" spans="12:13" x14ac:dyDescent="0.3">
      <c r="L1980" s="36" t="str">
        <f t="shared" si="30"/>
        <v/>
      </c>
      <c r="M1980" t="s">
        <v>378</v>
      </c>
    </row>
    <row r="1981" spans="12:13" x14ac:dyDescent="0.3">
      <c r="L1981" s="36" t="str">
        <f t="shared" si="30"/>
        <v/>
      </c>
      <c r="M1981" t="s">
        <v>378</v>
      </c>
    </row>
    <row r="1982" spans="12:13" x14ac:dyDescent="0.3">
      <c r="L1982" s="36" t="str">
        <f t="shared" si="30"/>
        <v/>
      </c>
      <c r="M1982" t="s">
        <v>378</v>
      </c>
    </row>
    <row r="1983" spans="12:13" x14ac:dyDescent="0.3">
      <c r="L1983" s="36" t="str">
        <f t="shared" si="30"/>
        <v/>
      </c>
      <c r="M1983" t="s">
        <v>378</v>
      </c>
    </row>
    <row r="1984" spans="12:13" x14ac:dyDescent="0.3">
      <c r="L1984" s="36" t="str">
        <f t="shared" si="30"/>
        <v/>
      </c>
      <c r="M1984" t="s">
        <v>378</v>
      </c>
    </row>
    <row r="1985" spans="12:13" x14ac:dyDescent="0.3">
      <c r="L1985" s="36" t="str">
        <f t="shared" si="30"/>
        <v/>
      </c>
      <c r="M1985" t="s">
        <v>378</v>
      </c>
    </row>
    <row r="1986" spans="12:13" x14ac:dyDescent="0.3">
      <c r="L1986" s="36" t="str">
        <f t="shared" ref="L1986:L2049" si="31">IF(A1986="","",C1986&amp;", "&amp;D1986&amp;", "&amp;E1986&amp;" "&amp;F1986)</f>
        <v/>
      </c>
      <c r="M1986" t="s">
        <v>378</v>
      </c>
    </row>
    <row r="1987" spans="12:13" x14ac:dyDescent="0.3">
      <c r="L1987" s="36" t="str">
        <f t="shared" si="31"/>
        <v/>
      </c>
      <c r="M1987" t="s">
        <v>378</v>
      </c>
    </row>
    <row r="1988" spans="12:13" x14ac:dyDescent="0.3">
      <c r="L1988" s="36" t="str">
        <f t="shared" si="31"/>
        <v/>
      </c>
      <c r="M1988" t="s">
        <v>378</v>
      </c>
    </row>
    <row r="1989" spans="12:13" x14ac:dyDescent="0.3">
      <c r="L1989" s="36" t="str">
        <f t="shared" si="31"/>
        <v/>
      </c>
      <c r="M1989" t="s">
        <v>378</v>
      </c>
    </row>
    <row r="1990" spans="12:13" x14ac:dyDescent="0.3">
      <c r="L1990" s="36" t="str">
        <f t="shared" si="31"/>
        <v/>
      </c>
      <c r="M1990" t="s">
        <v>378</v>
      </c>
    </row>
    <row r="1991" spans="12:13" x14ac:dyDescent="0.3">
      <c r="L1991" s="36" t="str">
        <f t="shared" si="31"/>
        <v/>
      </c>
      <c r="M1991" t="s">
        <v>378</v>
      </c>
    </row>
    <row r="1992" spans="12:13" x14ac:dyDescent="0.3">
      <c r="L1992" s="36" t="str">
        <f t="shared" si="31"/>
        <v/>
      </c>
      <c r="M1992" t="s">
        <v>378</v>
      </c>
    </row>
    <row r="1993" spans="12:13" x14ac:dyDescent="0.3">
      <c r="L1993" s="36" t="str">
        <f t="shared" si="31"/>
        <v/>
      </c>
      <c r="M1993" t="s">
        <v>378</v>
      </c>
    </row>
    <row r="1994" spans="12:13" x14ac:dyDescent="0.3">
      <c r="L1994" s="36" t="str">
        <f t="shared" si="31"/>
        <v/>
      </c>
      <c r="M1994" t="s">
        <v>378</v>
      </c>
    </row>
    <row r="1995" spans="12:13" x14ac:dyDescent="0.3">
      <c r="L1995" s="36" t="str">
        <f t="shared" si="31"/>
        <v/>
      </c>
      <c r="M1995" t="s">
        <v>378</v>
      </c>
    </row>
    <row r="1996" spans="12:13" x14ac:dyDescent="0.3">
      <c r="L1996" s="36" t="str">
        <f t="shared" si="31"/>
        <v/>
      </c>
      <c r="M1996" t="s">
        <v>378</v>
      </c>
    </row>
    <row r="1997" spans="12:13" x14ac:dyDescent="0.3">
      <c r="L1997" s="36" t="str">
        <f t="shared" si="31"/>
        <v/>
      </c>
      <c r="M1997" t="s">
        <v>378</v>
      </c>
    </row>
    <row r="1998" spans="12:13" x14ac:dyDescent="0.3">
      <c r="L1998" s="36" t="str">
        <f t="shared" si="31"/>
        <v/>
      </c>
      <c r="M1998" t="s">
        <v>378</v>
      </c>
    </row>
    <row r="1999" spans="12:13" x14ac:dyDescent="0.3">
      <c r="L1999" s="36" t="str">
        <f t="shared" si="31"/>
        <v/>
      </c>
      <c r="M1999" t="s">
        <v>378</v>
      </c>
    </row>
    <row r="2000" spans="12:13" x14ac:dyDescent="0.3">
      <c r="L2000" s="36" t="str">
        <f t="shared" si="31"/>
        <v/>
      </c>
      <c r="M2000" t="s">
        <v>378</v>
      </c>
    </row>
    <row r="2001" spans="12:13" x14ac:dyDescent="0.3">
      <c r="L2001" s="36" t="str">
        <f t="shared" si="31"/>
        <v/>
      </c>
      <c r="M2001" t="s">
        <v>378</v>
      </c>
    </row>
    <row r="2002" spans="12:13" x14ac:dyDescent="0.3">
      <c r="L2002" s="36" t="str">
        <f t="shared" si="31"/>
        <v/>
      </c>
      <c r="M2002" t="s">
        <v>378</v>
      </c>
    </row>
    <row r="2003" spans="12:13" x14ac:dyDescent="0.3">
      <c r="L2003" s="36" t="str">
        <f t="shared" si="31"/>
        <v/>
      </c>
      <c r="M2003" t="s">
        <v>378</v>
      </c>
    </row>
    <row r="2004" spans="12:13" x14ac:dyDescent="0.3">
      <c r="L2004" s="36" t="str">
        <f t="shared" si="31"/>
        <v/>
      </c>
      <c r="M2004" t="s">
        <v>378</v>
      </c>
    </row>
    <row r="2005" spans="12:13" x14ac:dyDescent="0.3">
      <c r="L2005" s="36" t="str">
        <f t="shared" si="31"/>
        <v/>
      </c>
      <c r="M2005" t="s">
        <v>378</v>
      </c>
    </row>
    <row r="2006" spans="12:13" x14ac:dyDescent="0.3">
      <c r="L2006" s="36" t="str">
        <f t="shared" si="31"/>
        <v/>
      </c>
      <c r="M2006" t="s">
        <v>378</v>
      </c>
    </row>
    <row r="2007" spans="12:13" x14ac:dyDescent="0.3">
      <c r="L2007" s="36" t="str">
        <f t="shared" si="31"/>
        <v/>
      </c>
      <c r="M2007" t="s">
        <v>378</v>
      </c>
    </row>
    <row r="2008" spans="12:13" x14ac:dyDescent="0.3">
      <c r="L2008" s="36" t="str">
        <f t="shared" si="31"/>
        <v/>
      </c>
      <c r="M2008" t="s">
        <v>378</v>
      </c>
    </row>
    <row r="2009" spans="12:13" x14ac:dyDescent="0.3">
      <c r="L2009" s="36" t="str">
        <f t="shared" si="31"/>
        <v/>
      </c>
      <c r="M2009" t="s">
        <v>378</v>
      </c>
    </row>
    <row r="2010" spans="12:13" x14ac:dyDescent="0.3">
      <c r="L2010" s="36" t="str">
        <f t="shared" si="31"/>
        <v/>
      </c>
      <c r="M2010" t="s">
        <v>378</v>
      </c>
    </row>
    <row r="2011" spans="12:13" x14ac:dyDescent="0.3">
      <c r="L2011" s="36" t="str">
        <f t="shared" si="31"/>
        <v/>
      </c>
      <c r="M2011" t="s">
        <v>378</v>
      </c>
    </row>
    <row r="2012" spans="12:13" x14ac:dyDescent="0.3">
      <c r="L2012" s="36" t="str">
        <f t="shared" si="31"/>
        <v/>
      </c>
      <c r="M2012" t="s">
        <v>378</v>
      </c>
    </row>
    <row r="2013" spans="12:13" x14ac:dyDescent="0.3">
      <c r="L2013" s="36" t="str">
        <f t="shared" si="31"/>
        <v/>
      </c>
      <c r="M2013" t="s">
        <v>378</v>
      </c>
    </row>
    <row r="2014" spans="12:13" x14ac:dyDescent="0.3">
      <c r="L2014" s="36" t="str">
        <f t="shared" si="31"/>
        <v/>
      </c>
      <c r="M2014" t="s">
        <v>378</v>
      </c>
    </row>
    <row r="2015" spans="12:13" x14ac:dyDescent="0.3">
      <c r="L2015" s="36" t="str">
        <f t="shared" si="31"/>
        <v/>
      </c>
      <c r="M2015" t="s">
        <v>378</v>
      </c>
    </row>
    <row r="2016" spans="12:13" x14ac:dyDescent="0.3">
      <c r="L2016" s="36" t="str">
        <f t="shared" si="31"/>
        <v/>
      </c>
      <c r="M2016" t="s">
        <v>378</v>
      </c>
    </row>
    <row r="2017" spans="12:13" x14ac:dyDescent="0.3">
      <c r="L2017" s="36" t="str">
        <f t="shared" si="31"/>
        <v/>
      </c>
      <c r="M2017" t="s">
        <v>378</v>
      </c>
    </row>
    <row r="2018" spans="12:13" x14ac:dyDescent="0.3">
      <c r="L2018" s="36" t="str">
        <f t="shared" si="31"/>
        <v/>
      </c>
      <c r="M2018" t="s">
        <v>378</v>
      </c>
    </row>
    <row r="2019" spans="12:13" x14ac:dyDescent="0.3">
      <c r="L2019" s="36" t="str">
        <f t="shared" si="31"/>
        <v/>
      </c>
      <c r="M2019" t="s">
        <v>378</v>
      </c>
    </row>
    <row r="2020" spans="12:13" x14ac:dyDescent="0.3">
      <c r="L2020" s="36" t="str">
        <f t="shared" si="31"/>
        <v/>
      </c>
      <c r="M2020" t="s">
        <v>378</v>
      </c>
    </row>
    <row r="2021" spans="12:13" x14ac:dyDescent="0.3">
      <c r="L2021" s="36" t="str">
        <f t="shared" si="31"/>
        <v/>
      </c>
      <c r="M2021" t="s">
        <v>378</v>
      </c>
    </row>
    <row r="2022" spans="12:13" x14ac:dyDescent="0.3">
      <c r="L2022" s="36" t="str">
        <f t="shared" si="31"/>
        <v/>
      </c>
      <c r="M2022" t="s">
        <v>378</v>
      </c>
    </row>
    <row r="2023" spans="12:13" x14ac:dyDescent="0.3">
      <c r="L2023" s="36" t="str">
        <f t="shared" si="31"/>
        <v/>
      </c>
      <c r="M2023" t="s">
        <v>378</v>
      </c>
    </row>
    <row r="2024" spans="12:13" x14ac:dyDescent="0.3">
      <c r="L2024" s="36" t="str">
        <f t="shared" si="31"/>
        <v/>
      </c>
      <c r="M2024" t="s">
        <v>378</v>
      </c>
    </row>
    <row r="2025" spans="12:13" x14ac:dyDescent="0.3">
      <c r="L2025" s="36" t="str">
        <f t="shared" si="31"/>
        <v/>
      </c>
      <c r="M2025" t="s">
        <v>378</v>
      </c>
    </row>
    <row r="2026" spans="12:13" x14ac:dyDescent="0.3">
      <c r="L2026" s="36" t="str">
        <f t="shared" si="31"/>
        <v/>
      </c>
      <c r="M2026" t="s">
        <v>378</v>
      </c>
    </row>
    <row r="2027" spans="12:13" x14ac:dyDescent="0.3">
      <c r="L2027" s="36" t="str">
        <f t="shared" si="31"/>
        <v/>
      </c>
      <c r="M2027" t="s">
        <v>378</v>
      </c>
    </row>
    <row r="2028" spans="12:13" x14ac:dyDescent="0.3">
      <c r="L2028" s="36" t="str">
        <f t="shared" si="31"/>
        <v/>
      </c>
      <c r="M2028" t="s">
        <v>378</v>
      </c>
    </row>
    <row r="2029" spans="12:13" x14ac:dyDescent="0.3">
      <c r="L2029" s="36" t="str">
        <f t="shared" si="31"/>
        <v/>
      </c>
      <c r="M2029" t="s">
        <v>378</v>
      </c>
    </row>
    <row r="2030" spans="12:13" x14ac:dyDescent="0.3">
      <c r="L2030" s="36" t="str">
        <f t="shared" si="31"/>
        <v/>
      </c>
      <c r="M2030" t="s">
        <v>378</v>
      </c>
    </row>
    <row r="2031" spans="12:13" x14ac:dyDescent="0.3">
      <c r="L2031" s="36" t="str">
        <f t="shared" si="31"/>
        <v/>
      </c>
      <c r="M2031" t="s">
        <v>378</v>
      </c>
    </row>
    <row r="2032" spans="12:13" x14ac:dyDescent="0.3">
      <c r="L2032" s="36" t="str">
        <f t="shared" si="31"/>
        <v/>
      </c>
      <c r="M2032" t="s">
        <v>378</v>
      </c>
    </row>
    <row r="2033" spans="12:13" x14ac:dyDescent="0.3">
      <c r="L2033" s="36" t="str">
        <f t="shared" si="31"/>
        <v/>
      </c>
      <c r="M2033" t="s">
        <v>378</v>
      </c>
    </row>
    <row r="2034" spans="12:13" x14ac:dyDescent="0.3">
      <c r="L2034" s="36" t="str">
        <f t="shared" si="31"/>
        <v/>
      </c>
      <c r="M2034" t="s">
        <v>378</v>
      </c>
    </row>
    <row r="2035" spans="12:13" x14ac:dyDescent="0.3">
      <c r="L2035" s="36" t="str">
        <f t="shared" si="31"/>
        <v/>
      </c>
      <c r="M2035" t="s">
        <v>378</v>
      </c>
    </row>
    <row r="2036" spans="12:13" x14ac:dyDescent="0.3">
      <c r="L2036" s="36" t="str">
        <f t="shared" si="31"/>
        <v/>
      </c>
      <c r="M2036" t="s">
        <v>378</v>
      </c>
    </row>
    <row r="2037" spans="12:13" x14ac:dyDescent="0.3">
      <c r="L2037" s="36" t="str">
        <f t="shared" si="31"/>
        <v/>
      </c>
      <c r="M2037" t="s">
        <v>378</v>
      </c>
    </row>
    <row r="2038" spans="12:13" x14ac:dyDescent="0.3">
      <c r="L2038" s="36" t="str">
        <f t="shared" si="31"/>
        <v/>
      </c>
      <c r="M2038" t="s">
        <v>378</v>
      </c>
    </row>
    <row r="2039" spans="12:13" x14ac:dyDescent="0.3">
      <c r="L2039" s="36" t="str">
        <f t="shared" si="31"/>
        <v/>
      </c>
      <c r="M2039" t="s">
        <v>378</v>
      </c>
    </row>
    <row r="2040" spans="12:13" x14ac:dyDescent="0.3">
      <c r="L2040" s="36" t="str">
        <f t="shared" si="31"/>
        <v/>
      </c>
      <c r="M2040" t="s">
        <v>378</v>
      </c>
    </row>
    <row r="2041" spans="12:13" x14ac:dyDescent="0.3">
      <c r="L2041" s="36" t="str">
        <f t="shared" si="31"/>
        <v/>
      </c>
      <c r="M2041" t="s">
        <v>378</v>
      </c>
    </row>
    <row r="2042" spans="12:13" x14ac:dyDescent="0.3">
      <c r="L2042" s="36" t="str">
        <f t="shared" si="31"/>
        <v/>
      </c>
      <c r="M2042" t="s">
        <v>378</v>
      </c>
    </row>
    <row r="2043" spans="12:13" x14ac:dyDescent="0.3">
      <c r="L2043" s="36" t="str">
        <f t="shared" si="31"/>
        <v/>
      </c>
      <c r="M2043" t="s">
        <v>378</v>
      </c>
    </row>
    <row r="2044" spans="12:13" x14ac:dyDescent="0.3">
      <c r="L2044" s="36" t="str">
        <f t="shared" si="31"/>
        <v/>
      </c>
      <c r="M2044" t="s">
        <v>378</v>
      </c>
    </row>
    <row r="2045" spans="12:13" x14ac:dyDescent="0.3">
      <c r="L2045" s="36" t="str">
        <f t="shared" si="31"/>
        <v/>
      </c>
      <c r="M2045" t="s">
        <v>378</v>
      </c>
    </row>
    <row r="2046" spans="12:13" x14ac:dyDescent="0.3">
      <c r="L2046" s="36" t="str">
        <f t="shared" si="31"/>
        <v/>
      </c>
      <c r="M2046" t="s">
        <v>378</v>
      </c>
    </row>
    <row r="2047" spans="12:13" x14ac:dyDescent="0.3">
      <c r="L2047" s="36" t="str">
        <f t="shared" si="31"/>
        <v/>
      </c>
      <c r="M2047" t="s">
        <v>378</v>
      </c>
    </row>
    <row r="2048" spans="12:13" x14ac:dyDescent="0.3">
      <c r="L2048" s="36" t="str">
        <f t="shared" si="31"/>
        <v/>
      </c>
      <c r="M2048" t="s">
        <v>378</v>
      </c>
    </row>
    <row r="2049" spans="12:13" x14ac:dyDescent="0.3">
      <c r="L2049" s="36" t="str">
        <f t="shared" si="31"/>
        <v/>
      </c>
      <c r="M2049" t="s">
        <v>378</v>
      </c>
    </row>
    <row r="2050" spans="12:13" x14ac:dyDescent="0.3">
      <c r="L2050" s="36" t="str">
        <f t="shared" ref="L2050:L2113" si="32">IF(A2050="","",C2050&amp;", "&amp;D2050&amp;", "&amp;E2050&amp;" "&amp;F2050)</f>
        <v/>
      </c>
      <c r="M2050" t="s">
        <v>378</v>
      </c>
    </row>
    <row r="2051" spans="12:13" x14ac:dyDescent="0.3">
      <c r="L2051" s="36" t="str">
        <f t="shared" si="32"/>
        <v/>
      </c>
      <c r="M2051" t="s">
        <v>378</v>
      </c>
    </row>
    <row r="2052" spans="12:13" x14ac:dyDescent="0.3">
      <c r="L2052" s="36" t="str">
        <f t="shared" si="32"/>
        <v/>
      </c>
      <c r="M2052" t="s">
        <v>378</v>
      </c>
    </row>
    <row r="2053" spans="12:13" x14ac:dyDescent="0.3">
      <c r="L2053" s="36" t="str">
        <f t="shared" si="32"/>
        <v/>
      </c>
      <c r="M2053" t="s">
        <v>378</v>
      </c>
    </row>
    <row r="2054" spans="12:13" x14ac:dyDescent="0.3">
      <c r="L2054" s="36" t="str">
        <f t="shared" si="32"/>
        <v/>
      </c>
      <c r="M2054" t="s">
        <v>378</v>
      </c>
    </row>
    <row r="2055" spans="12:13" x14ac:dyDescent="0.3">
      <c r="L2055" s="36" t="str">
        <f t="shared" si="32"/>
        <v/>
      </c>
      <c r="M2055" t="s">
        <v>378</v>
      </c>
    </row>
    <row r="2056" spans="12:13" x14ac:dyDescent="0.3">
      <c r="L2056" s="36" t="str">
        <f t="shared" si="32"/>
        <v/>
      </c>
      <c r="M2056" t="s">
        <v>378</v>
      </c>
    </row>
    <row r="2057" spans="12:13" x14ac:dyDescent="0.3">
      <c r="L2057" s="36" t="str">
        <f t="shared" si="32"/>
        <v/>
      </c>
      <c r="M2057" t="s">
        <v>378</v>
      </c>
    </row>
    <row r="2058" spans="12:13" x14ac:dyDescent="0.3">
      <c r="L2058" s="36" t="str">
        <f t="shared" si="32"/>
        <v/>
      </c>
      <c r="M2058" t="s">
        <v>378</v>
      </c>
    </row>
    <row r="2059" spans="12:13" x14ac:dyDescent="0.3">
      <c r="L2059" s="36" t="str">
        <f t="shared" si="32"/>
        <v/>
      </c>
      <c r="M2059" t="s">
        <v>378</v>
      </c>
    </row>
    <row r="2060" spans="12:13" x14ac:dyDescent="0.3">
      <c r="L2060" s="36" t="str">
        <f t="shared" si="32"/>
        <v/>
      </c>
      <c r="M2060" t="s">
        <v>378</v>
      </c>
    </row>
    <row r="2061" spans="12:13" x14ac:dyDescent="0.3">
      <c r="L2061" s="36" t="str">
        <f t="shared" si="32"/>
        <v/>
      </c>
      <c r="M2061" t="s">
        <v>378</v>
      </c>
    </row>
    <row r="2062" spans="12:13" x14ac:dyDescent="0.3">
      <c r="L2062" s="36" t="str">
        <f t="shared" si="32"/>
        <v/>
      </c>
      <c r="M2062" t="s">
        <v>378</v>
      </c>
    </row>
    <row r="2063" spans="12:13" x14ac:dyDescent="0.3">
      <c r="L2063" s="36" t="str">
        <f t="shared" si="32"/>
        <v/>
      </c>
      <c r="M2063" t="s">
        <v>378</v>
      </c>
    </row>
    <row r="2064" spans="12:13" x14ac:dyDescent="0.3">
      <c r="L2064" s="36" t="str">
        <f t="shared" si="32"/>
        <v/>
      </c>
      <c r="M2064" t="s">
        <v>378</v>
      </c>
    </row>
    <row r="2065" spans="12:13" x14ac:dyDescent="0.3">
      <c r="L2065" s="36" t="str">
        <f t="shared" si="32"/>
        <v/>
      </c>
      <c r="M2065" t="s">
        <v>378</v>
      </c>
    </row>
    <row r="2066" spans="12:13" x14ac:dyDescent="0.3">
      <c r="L2066" s="36" t="str">
        <f t="shared" si="32"/>
        <v/>
      </c>
      <c r="M2066" t="s">
        <v>378</v>
      </c>
    </row>
    <row r="2067" spans="12:13" x14ac:dyDescent="0.3">
      <c r="L2067" s="36" t="str">
        <f t="shared" si="32"/>
        <v/>
      </c>
      <c r="M2067" t="s">
        <v>378</v>
      </c>
    </row>
    <row r="2068" spans="12:13" x14ac:dyDescent="0.3">
      <c r="L2068" s="36" t="str">
        <f t="shared" si="32"/>
        <v/>
      </c>
      <c r="M2068" t="s">
        <v>378</v>
      </c>
    </row>
    <row r="2069" spans="12:13" x14ac:dyDescent="0.3">
      <c r="L2069" s="36" t="str">
        <f t="shared" si="32"/>
        <v/>
      </c>
      <c r="M2069" t="s">
        <v>378</v>
      </c>
    </row>
    <row r="2070" spans="12:13" x14ac:dyDescent="0.3">
      <c r="L2070" s="36" t="str">
        <f t="shared" si="32"/>
        <v/>
      </c>
      <c r="M2070" t="s">
        <v>378</v>
      </c>
    </row>
    <row r="2071" spans="12:13" x14ac:dyDescent="0.3">
      <c r="L2071" s="36" t="str">
        <f t="shared" si="32"/>
        <v/>
      </c>
      <c r="M2071" t="s">
        <v>378</v>
      </c>
    </row>
    <row r="2072" spans="12:13" x14ac:dyDescent="0.3">
      <c r="L2072" s="36" t="str">
        <f t="shared" si="32"/>
        <v/>
      </c>
      <c r="M2072" t="s">
        <v>378</v>
      </c>
    </row>
    <row r="2073" spans="12:13" x14ac:dyDescent="0.3">
      <c r="L2073" s="36" t="str">
        <f t="shared" si="32"/>
        <v/>
      </c>
      <c r="M2073" t="s">
        <v>378</v>
      </c>
    </row>
    <row r="2074" spans="12:13" x14ac:dyDescent="0.3">
      <c r="L2074" s="36" t="str">
        <f t="shared" si="32"/>
        <v/>
      </c>
      <c r="M2074" t="s">
        <v>378</v>
      </c>
    </row>
    <row r="2075" spans="12:13" x14ac:dyDescent="0.3">
      <c r="L2075" s="36" t="str">
        <f t="shared" si="32"/>
        <v/>
      </c>
      <c r="M2075" t="s">
        <v>378</v>
      </c>
    </row>
    <row r="2076" spans="12:13" x14ac:dyDescent="0.3">
      <c r="L2076" s="36" t="str">
        <f t="shared" si="32"/>
        <v/>
      </c>
      <c r="M2076" t="s">
        <v>378</v>
      </c>
    </row>
    <row r="2077" spans="12:13" x14ac:dyDescent="0.3">
      <c r="L2077" s="36" t="str">
        <f t="shared" si="32"/>
        <v/>
      </c>
      <c r="M2077" t="s">
        <v>378</v>
      </c>
    </row>
    <row r="2078" spans="12:13" x14ac:dyDescent="0.3">
      <c r="L2078" s="36" t="str">
        <f t="shared" si="32"/>
        <v/>
      </c>
      <c r="M2078" t="s">
        <v>378</v>
      </c>
    </row>
    <row r="2079" spans="12:13" x14ac:dyDescent="0.3">
      <c r="L2079" s="36" t="str">
        <f t="shared" si="32"/>
        <v/>
      </c>
      <c r="M2079" t="s">
        <v>378</v>
      </c>
    </row>
    <row r="2080" spans="12:13" x14ac:dyDescent="0.3">
      <c r="L2080" s="36" t="str">
        <f t="shared" si="32"/>
        <v/>
      </c>
      <c r="M2080" t="s">
        <v>378</v>
      </c>
    </row>
    <row r="2081" spans="12:13" x14ac:dyDescent="0.3">
      <c r="L2081" s="36" t="str">
        <f t="shared" si="32"/>
        <v/>
      </c>
      <c r="M2081" t="s">
        <v>378</v>
      </c>
    </row>
    <row r="2082" spans="12:13" x14ac:dyDescent="0.3">
      <c r="L2082" s="36" t="str">
        <f t="shared" si="32"/>
        <v/>
      </c>
      <c r="M2082" t="s">
        <v>378</v>
      </c>
    </row>
    <row r="2083" spans="12:13" x14ac:dyDescent="0.3">
      <c r="L2083" s="36" t="str">
        <f t="shared" si="32"/>
        <v/>
      </c>
      <c r="M2083" t="s">
        <v>378</v>
      </c>
    </row>
    <row r="2084" spans="12:13" x14ac:dyDescent="0.3">
      <c r="L2084" s="36" t="str">
        <f t="shared" si="32"/>
        <v/>
      </c>
      <c r="M2084" t="s">
        <v>378</v>
      </c>
    </row>
    <row r="2085" spans="12:13" x14ac:dyDescent="0.3">
      <c r="L2085" s="36" t="str">
        <f t="shared" si="32"/>
        <v/>
      </c>
      <c r="M2085" t="s">
        <v>378</v>
      </c>
    </row>
    <row r="2086" spans="12:13" x14ac:dyDescent="0.3">
      <c r="L2086" s="36" t="str">
        <f t="shared" si="32"/>
        <v/>
      </c>
      <c r="M2086" t="s">
        <v>378</v>
      </c>
    </row>
    <row r="2087" spans="12:13" x14ac:dyDescent="0.3">
      <c r="L2087" s="36" t="str">
        <f t="shared" si="32"/>
        <v/>
      </c>
      <c r="M2087" t="s">
        <v>378</v>
      </c>
    </row>
    <row r="2088" spans="12:13" x14ac:dyDescent="0.3">
      <c r="L2088" s="36" t="str">
        <f t="shared" si="32"/>
        <v/>
      </c>
      <c r="M2088" t="s">
        <v>378</v>
      </c>
    </row>
    <row r="2089" spans="12:13" x14ac:dyDescent="0.3">
      <c r="L2089" s="36" t="str">
        <f t="shared" si="32"/>
        <v/>
      </c>
      <c r="M2089" t="s">
        <v>378</v>
      </c>
    </row>
    <row r="2090" spans="12:13" x14ac:dyDescent="0.3">
      <c r="L2090" s="36" t="str">
        <f t="shared" si="32"/>
        <v/>
      </c>
      <c r="M2090" t="s">
        <v>378</v>
      </c>
    </row>
    <row r="2091" spans="12:13" x14ac:dyDescent="0.3">
      <c r="L2091" s="36" t="str">
        <f t="shared" si="32"/>
        <v/>
      </c>
      <c r="M2091" t="s">
        <v>378</v>
      </c>
    </row>
    <row r="2092" spans="12:13" x14ac:dyDescent="0.3">
      <c r="L2092" s="36" t="str">
        <f t="shared" si="32"/>
        <v/>
      </c>
      <c r="M2092" t="s">
        <v>378</v>
      </c>
    </row>
    <row r="2093" spans="12:13" x14ac:dyDescent="0.3">
      <c r="L2093" s="36" t="str">
        <f t="shared" si="32"/>
        <v/>
      </c>
      <c r="M2093" t="s">
        <v>378</v>
      </c>
    </row>
    <row r="2094" spans="12:13" x14ac:dyDescent="0.3">
      <c r="L2094" s="36" t="str">
        <f t="shared" si="32"/>
        <v/>
      </c>
      <c r="M2094" t="s">
        <v>378</v>
      </c>
    </row>
    <row r="2095" spans="12:13" x14ac:dyDescent="0.3">
      <c r="L2095" s="36" t="str">
        <f t="shared" si="32"/>
        <v/>
      </c>
      <c r="M2095" t="s">
        <v>378</v>
      </c>
    </row>
    <row r="2096" spans="12:13" x14ac:dyDescent="0.3">
      <c r="L2096" s="36" t="str">
        <f t="shared" si="32"/>
        <v/>
      </c>
      <c r="M2096" t="s">
        <v>378</v>
      </c>
    </row>
    <row r="2097" spans="12:13" x14ac:dyDescent="0.3">
      <c r="L2097" s="36" t="str">
        <f t="shared" si="32"/>
        <v/>
      </c>
      <c r="M2097" t="s">
        <v>378</v>
      </c>
    </row>
    <row r="2098" spans="12:13" x14ac:dyDescent="0.3">
      <c r="L2098" s="36" t="str">
        <f t="shared" si="32"/>
        <v/>
      </c>
      <c r="M2098" t="s">
        <v>378</v>
      </c>
    </row>
    <row r="2099" spans="12:13" x14ac:dyDescent="0.3">
      <c r="L2099" s="36" t="str">
        <f t="shared" si="32"/>
        <v/>
      </c>
      <c r="M2099" t="s">
        <v>378</v>
      </c>
    </row>
    <row r="2100" spans="12:13" x14ac:dyDescent="0.3">
      <c r="L2100" s="36" t="str">
        <f t="shared" si="32"/>
        <v/>
      </c>
      <c r="M2100" t="s">
        <v>378</v>
      </c>
    </row>
    <row r="2101" spans="12:13" x14ac:dyDescent="0.3">
      <c r="L2101" s="36" t="str">
        <f t="shared" si="32"/>
        <v/>
      </c>
      <c r="M2101" t="s">
        <v>378</v>
      </c>
    </row>
    <row r="2102" spans="12:13" x14ac:dyDescent="0.3">
      <c r="L2102" s="36" t="str">
        <f t="shared" si="32"/>
        <v/>
      </c>
      <c r="M2102" t="s">
        <v>378</v>
      </c>
    </row>
    <row r="2103" spans="12:13" x14ac:dyDescent="0.3">
      <c r="L2103" s="36" t="str">
        <f t="shared" si="32"/>
        <v/>
      </c>
      <c r="M2103" t="s">
        <v>378</v>
      </c>
    </row>
    <row r="2104" spans="12:13" x14ac:dyDescent="0.3">
      <c r="L2104" s="36" t="str">
        <f t="shared" si="32"/>
        <v/>
      </c>
      <c r="M2104" t="s">
        <v>378</v>
      </c>
    </row>
    <row r="2105" spans="12:13" x14ac:dyDescent="0.3">
      <c r="L2105" s="36" t="str">
        <f t="shared" si="32"/>
        <v/>
      </c>
      <c r="M2105" t="s">
        <v>378</v>
      </c>
    </row>
    <row r="2106" spans="12:13" x14ac:dyDescent="0.3">
      <c r="L2106" s="36" t="str">
        <f t="shared" si="32"/>
        <v/>
      </c>
      <c r="M2106" t="s">
        <v>378</v>
      </c>
    </row>
    <row r="2107" spans="12:13" x14ac:dyDescent="0.3">
      <c r="L2107" s="36" t="str">
        <f t="shared" si="32"/>
        <v/>
      </c>
      <c r="M2107" t="s">
        <v>378</v>
      </c>
    </row>
    <row r="2108" spans="12:13" x14ac:dyDescent="0.3">
      <c r="L2108" s="36" t="str">
        <f t="shared" si="32"/>
        <v/>
      </c>
      <c r="M2108" t="s">
        <v>378</v>
      </c>
    </row>
    <row r="2109" spans="12:13" x14ac:dyDescent="0.3">
      <c r="L2109" s="36" t="str">
        <f t="shared" si="32"/>
        <v/>
      </c>
      <c r="M2109" t="s">
        <v>378</v>
      </c>
    </row>
    <row r="2110" spans="12:13" x14ac:dyDescent="0.3">
      <c r="L2110" s="36" t="str">
        <f t="shared" si="32"/>
        <v/>
      </c>
      <c r="M2110" t="s">
        <v>378</v>
      </c>
    </row>
    <row r="2111" spans="12:13" x14ac:dyDescent="0.3">
      <c r="L2111" s="36" t="str">
        <f t="shared" si="32"/>
        <v/>
      </c>
      <c r="M2111" t="s">
        <v>378</v>
      </c>
    </row>
    <row r="2112" spans="12:13" x14ac:dyDescent="0.3">
      <c r="L2112" s="36" t="str">
        <f t="shared" si="32"/>
        <v/>
      </c>
      <c r="M2112" t="s">
        <v>378</v>
      </c>
    </row>
    <row r="2113" spans="12:13" x14ac:dyDescent="0.3">
      <c r="L2113" s="36" t="str">
        <f t="shared" si="32"/>
        <v/>
      </c>
      <c r="M2113" t="s">
        <v>378</v>
      </c>
    </row>
    <row r="2114" spans="12:13" x14ac:dyDescent="0.3">
      <c r="L2114" s="36" t="str">
        <f t="shared" ref="L2114:L2177" si="33">IF(A2114="","",C2114&amp;", "&amp;D2114&amp;", "&amp;E2114&amp;" "&amp;F2114)</f>
        <v/>
      </c>
      <c r="M2114" t="s">
        <v>378</v>
      </c>
    </row>
    <row r="2115" spans="12:13" x14ac:dyDescent="0.3">
      <c r="L2115" s="36" t="str">
        <f t="shared" si="33"/>
        <v/>
      </c>
      <c r="M2115" t="s">
        <v>378</v>
      </c>
    </row>
    <row r="2116" spans="12:13" x14ac:dyDescent="0.3">
      <c r="L2116" s="36" t="str">
        <f t="shared" si="33"/>
        <v/>
      </c>
      <c r="M2116" t="s">
        <v>378</v>
      </c>
    </row>
    <row r="2117" spans="12:13" x14ac:dyDescent="0.3">
      <c r="L2117" s="36" t="str">
        <f t="shared" si="33"/>
        <v/>
      </c>
      <c r="M2117" t="s">
        <v>378</v>
      </c>
    </row>
    <row r="2118" spans="12:13" x14ac:dyDescent="0.3">
      <c r="L2118" s="36" t="str">
        <f t="shared" si="33"/>
        <v/>
      </c>
      <c r="M2118" t="s">
        <v>378</v>
      </c>
    </row>
    <row r="2119" spans="12:13" x14ac:dyDescent="0.3">
      <c r="L2119" s="36" t="str">
        <f t="shared" si="33"/>
        <v/>
      </c>
      <c r="M2119" t="s">
        <v>378</v>
      </c>
    </row>
    <row r="2120" spans="12:13" x14ac:dyDescent="0.3">
      <c r="L2120" s="36" t="str">
        <f t="shared" si="33"/>
        <v/>
      </c>
      <c r="M2120" t="s">
        <v>378</v>
      </c>
    </row>
    <row r="2121" spans="12:13" x14ac:dyDescent="0.3">
      <c r="L2121" s="36" t="str">
        <f t="shared" si="33"/>
        <v/>
      </c>
      <c r="M2121" t="s">
        <v>378</v>
      </c>
    </row>
    <row r="2122" spans="12:13" x14ac:dyDescent="0.3">
      <c r="L2122" s="36" t="str">
        <f t="shared" si="33"/>
        <v/>
      </c>
      <c r="M2122" t="s">
        <v>378</v>
      </c>
    </row>
    <row r="2123" spans="12:13" x14ac:dyDescent="0.3">
      <c r="L2123" s="36" t="str">
        <f t="shared" si="33"/>
        <v/>
      </c>
      <c r="M2123" t="s">
        <v>378</v>
      </c>
    </row>
    <row r="2124" spans="12:13" x14ac:dyDescent="0.3">
      <c r="L2124" s="36" t="str">
        <f t="shared" si="33"/>
        <v/>
      </c>
      <c r="M2124" t="s">
        <v>378</v>
      </c>
    </row>
    <row r="2125" spans="12:13" x14ac:dyDescent="0.3">
      <c r="L2125" s="36" t="str">
        <f t="shared" si="33"/>
        <v/>
      </c>
      <c r="M2125" t="s">
        <v>378</v>
      </c>
    </row>
    <row r="2126" spans="12:13" x14ac:dyDescent="0.3">
      <c r="L2126" s="36" t="str">
        <f t="shared" si="33"/>
        <v/>
      </c>
      <c r="M2126" t="s">
        <v>378</v>
      </c>
    </row>
    <row r="2127" spans="12:13" x14ac:dyDescent="0.3">
      <c r="L2127" s="36" t="str">
        <f t="shared" si="33"/>
        <v/>
      </c>
      <c r="M2127" t="s">
        <v>378</v>
      </c>
    </row>
    <row r="2128" spans="12:13" x14ac:dyDescent="0.3">
      <c r="L2128" s="36" t="str">
        <f t="shared" si="33"/>
        <v/>
      </c>
      <c r="M2128" t="s">
        <v>378</v>
      </c>
    </row>
    <row r="2129" spans="12:13" x14ac:dyDescent="0.3">
      <c r="L2129" s="36" t="str">
        <f t="shared" si="33"/>
        <v/>
      </c>
      <c r="M2129" t="s">
        <v>378</v>
      </c>
    </row>
    <row r="2130" spans="12:13" x14ac:dyDescent="0.3">
      <c r="L2130" s="36" t="str">
        <f t="shared" si="33"/>
        <v/>
      </c>
      <c r="M2130" t="s">
        <v>378</v>
      </c>
    </row>
    <row r="2131" spans="12:13" x14ac:dyDescent="0.3">
      <c r="L2131" s="36" t="str">
        <f t="shared" si="33"/>
        <v/>
      </c>
      <c r="M2131" t="s">
        <v>378</v>
      </c>
    </row>
    <row r="2132" spans="12:13" x14ac:dyDescent="0.3">
      <c r="L2132" s="36" t="str">
        <f t="shared" si="33"/>
        <v/>
      </c>
      <c r="M2132" t="s">
        <v>378</v>
      </c>
    </row>
    <row r="2133" spans="12:13" x14ac:dyDescent="0.3">
      <c r="L2133" s="36" t="str">
        <f t="shared" si="33"/>
        <v/>
      </c>
      <c r="M2133" t="s">
        <v>378</v>
      </c>
    </row>
    <row r="2134" spans="12:13" x14ac:dyDescent="0.3">
      <c r="L2134" s="36" t="str">
        <f t="shared" si="33"/>
        <v/>
      </c>
      <c r="M2134" t="s">
        <v>378</v>
      </c>
    </row>
    <row r="2135" spans="12:13" x14ac:dyDescent="0.3">
      <c r="L2135" s="36" t="str">
        <f t="shared" si="33"/>
        <v/>
      </c>
      <c r="M2135" t="s">
        <v>378</v>
      </c>
    </row>
    <row r="2136" spans="12:13" x14ac:dyDescent="0.3">
      <c r="L2136" s="36" t="str">
        <f t="shared" si="33"/>
        <v/>
      </c>
      <c r="M2136" t="s">
        <v>378</v>
      </c>
    </row>
    <row r="2137" spans="12:13" x14ac:dyDescent="0.3">
      <c r="L2137" s="36" t="str">
        <f t="shared" si="33"/>
        <v/>
      </c>
      <c r="M2137" t="s">
        <v>378</v>
      </c>
    </row>
    <row r="2138" spans="12:13" x14ac:dyDescent="0.3">
      <c r="L2138" s="36" t="str">
        <f t="shared" si="33"/>
        <v/>
      </c>
      <c r="M2138" t="s">
        <v>378</v>
      </c>
    </row>
    <row r="2139" spans="12:13" x14ac:dyDescent="0.3">
      <c r="L2139" s="36" t="str">
        <f t="shared" si="33"/>
        <v/>
      </c>
      <c r="M2139" t="s">
        <v>378</v>
      </c>
    </row>
    <row r="2140" spans="12:13" x14ac:dyDescent="0.3">
      <c r="L2140" s="36" t="str">
        <f t="shared" si="33"/>
        <v/>
      </c>
      <c r="M2140" t="s">
        <v>378</v>
      </c>
    </row>
    <row r="2141" spans="12:13" x14ac:dyDescent="0.3">
      <c r="L2141" s="36" t="str">
        <f t="shared" si="33"/>
        <v/>
      </c>
      <c r="M2141" t="s">
        <v>378</v>
      </c>
    </row>
    <row r="2142" spans="12:13" x14ac:dyDescent="0.3">
      <c r="L2142" s="36" t="str">
        <f t="shared" si="33"/>
        <v/>
      </c>
      <c r="M2142" t="s">
        <v>378</v>
      </c>
    </row>
    <row r="2143" spans="12:13" x14ac:dyDescent="0.3">
      <c r="L2143" s="36" t="str">
        <f t="shared" si="33"/>
        <v/>
      </c>
      <c r="M2143" t="s">
        <v>378</v>
      </c>
    </row>
    <row r="2144" spans="12:13" x14ac:dyDescent="0.3">
      <c r="L2144" s="36" t="str">
        <f t="shared" si="33"/>
        <v/>
      </c>
      <c r="M2144" t="s">
        <v>378</v>
      </c>
    </row>
    <row r="2145" spans="12:13" x14ac:dyDescent="0.3">
      <c r="L2145" s="36" t="str">
        <f t="shared" si="33"/>
        <v/>
      </c>
      <c r="M2145" t="s">
        <v>378</v>
      </c>
    </row>
    <row r="2146" spans="12:13" x14ac:dyDescent="0.3">
      <c r="L2146" s="36" t="str">
        <f t="shared" si="33"/>
        <v/>
      </c>
      <c r="M2146" t="s">
        <v>378</v>
      </c>
    </row>
    <row r="2147" spans="12:13" x14ac:dyDescent="0.3">
      <c r="L2147" s="36" t="str">
        <f t="shared" si="33"/>
        <v/>
      </c>
      <c r="M2147" t="s">
        <v>378</v>
      </c>
    </row>
    <row r="2148" spans="12:13" x14ac:dyDescent="0.3">
      <c r="L2148" s="36" t="str">
        <f t="shared" si="33"/>
        <v/>
      </c>
      <c r="M2148" t="s">
        <v>378</v>
      </c>
    </row>
    <row r="2149" spans="12:13" x14ac:dyDescent="0.3">
      <c r="L2149" s="36" t="str">
        <f t="shared" si="33"/>
        <v/>
      </c>
      <c r="M2149" t="s">
        <v>378</v>
      </c>
    </row>
    <row r="2150" spans="12:13" x14ac:dyDescent="0.3">
      <c r="L2150" s="36" t="str">
        <f t="shared" si="33"/>
        <v/>
      </c>
      <c r="M2150" t="s">
        <v>378</v>
      </c>
    </row>
    <row r="2151" spans="12:13" x14ac:dyDescent="0.3">
      <c r="L2151" s="36" t="str">
        <f t="shared" si="33"/>
        <v/>
      </c>
      <c r="M2151" t="s">
        <v>378</v>
      </c>
    </row>
    <row r="2152" spans="12:13" x14ac:dyDescent="0.3">
      <c r="L2152" s="36" t="str">
        <f t="shared" si="33"/>
        <v/>
      </c>
      <c r="M2152" t="s">
        <v>378</v>
      </c>
    </row>
    <row r="2153" spans="12:13" x14ac:dyDescent="0.3">
      <c r="L2153" s="36" t="str">
        <f t="shared" si="33"/>
        <v/>
      </c>
      <c r="M2153" t="s">
        <v>378</v>
      </c>
    </row>
    <row r="2154" spans="12:13" x14ac:dyDescent="0.3">
      <c r="L2154" s="36" t="str">
        <f t="shared" si="33"/>
        <v/>
      </c>
      <c r="M2154" t="s">
        <v>378</v>
      </c>
    </row>
    <row r="2155" spans="12:13" x14ac:dyDescent="0.3">
      <c r="L2155" s="36" t="str">
        <f t="shared" si="33"/>
        <v/>
      </c>
      <c r="M2155" t="s">
        <v>378</v>
      </c>
    </row>
    <row r="2156" spans="12:13" x14ac:dyDescent="0.3">
      <c r="L2156" s="36" t="str">
        <f t="shared" si="33"/>
        <v/>
      </c>
      <c r="M2156" t="s">
        <v>378</v>
      </c>
    </row>
    <row r="2157" spans="12:13" x14ac:dyDescent="0.3">
      <c r="L2157" s="36" t="str">
        <f t="shared" si="33"/>
        <v/>
      </c>
      <c r="M2157" t="s">
        <v>378</v>
      </c>
    </row>
    <row r="2158" spans="12:13" x14ac:dyDescent="0.3">
      <c r="L2158" s="36" t="str">
        <f t="shared" si="33"/>
        <v/>
      </c>
      <c r="M2158" t="s">
        <v>378</v>
      </c>
    </row>
    <row r="2159" spans="12:13" x14ac:dyDescent="0.3">
      <c r="L2159" s="36" t="str">
        <f t="shared" si="33"/>
        <v/>
      </c>
      <c r="M2159" t="s">
        <v>378</v>
      </c>
    </row>
    <row r="2160" spans="12:13" x14ac:dyDescent="0.3">
      <c r="L2160" s="36" t="str">
        <f t="shared" si="33"/>
        <v/>
      </c>
      <c r="M2160" t="s">
        <v>378</v>
      </c>
    </row>
    <row r="2161" spans="12:13" x14ac:dyDescent="0.3">
      <c r="L2161" s="36" t="str">
        <f t="shared" si="33"/>
        <v/>
      </c>
      <c r="M2161" t="s">
        <v>378</v>
      </c>
    </row>
    <row r="2162" spans="12:13" x14ac:dyDescent="0.3">
      <c r="L2162" s="36" t="str">
        <f t="shared" si="33"/>
        <v/>
      </c>
      <c r="M2162" t="s">
        <v>378</v>
      </c>
    </row>
    <row r="2163" spans="12:13" x14ac:dyDescent="0.3">
      <c r="L2163" s="36" t="str">
        <f t="shared" si="33"/>
        <v/>
      </c>
      <c r="M2163" t="s">
        <v>378</v>
      </c>
    </row>
    <row r="2164" spans="12:13" x14ac:dyDescent="0.3">
      <c r="L2164" s="36" t="str">
        <f t="shared" si="33"/>
        <v/>
      </c>
      <c r="M2164" t="s">
        <v>378</v>
      </c>
    </row>
    <row r="2165" spans="12:13" x14ac:dyDescent="0.3">
      <c r="L2165" s="36" t="str">
        <f t="shared" si="33"/>
        <v/>
      </c>
      <c r="M2165" t="s">
        <v>378</v>
      </c>
    </row>
    <row r="2166" spans="12:13" x14ac:dyDescent="0.3">
      <c r="L2166" s="36" t="str">
        <f t="shared" si="33"/>
        <v/>
      </c>
      <c r="M2166" t="s">
        <v>378</v>
      </c>
    </row>
    <row r="2167" spans="12:13" x14ac:dyDescent="0.3">
      <c r="L2167" s="36" t="str">
        <f t="shared" si="33"/>
        <v/>
      </c>
      <c r="M2167" t="s">
        <v>378</v>
      </c>
    </row>
    <row r="2168" spans="12:13" x14ac:dyDescent="0.3">
      <c r="L2168" s="36" t="str">
        <f t="shared" si="33"/>
        <v/>
      </c>
      <c r="M2168" t="s">
        <v>378</v>
      </c>
    </row>
    <row r="2169" spans="12:13" x14ac:dyDescent="0.3">
      <c r="L2169" s="36" t="str">
        <f t="shared" si="33"/>
        <v/>
      </c>
      <c r="M2169" t="s">
        <v>378</v>
      </c>
    </row>
    <row r="2170" spans="12:13" x14ac:dyDescent="0.3">
      <c r="L2170" s="36" t="str">
        <f t="shared" si="33"/>
        <v/>
      </c>
      <c r="M2170" t="s">
        <v>378</v>
      </c>
    </row>
    <row r="2171" spans="12:13" x14ac:dyDescent="0.3">
      <c r="L2171" s="36" t="str">
        <f t="shared" si="33"/>
        <v/>
      </c>
      <c r="M2171" t="s">
        <v>378</v>
      </c>
    </row>
    <row r="2172" spans="12:13" x14ac:dyDescent="0.3">
      <c r="L2172" s="36" t="str">
        <f t="shared" si="33"/>
        <v/>
      </c>
      <c r="M2172" t="s">
        <v>378</v>
      </c>
    </row>
    <row r="2173" spans="12:13" x14ac:dyDescent="0.3">
      <c r="L2173" s="36" t="str">
        <f t="shared" si="33"/>
        <v/>
      </c>
      <c r="M2173" t="s">
        <v>378</v>
      </c>
    </row>
    <row r="2174" spans="12:13" x14ac:dyDescent="0.3">
      <c r="L2174" s="36" t="str">
        <f t="shared" si="33"/>
        <v/>
      </c>
      <c r="M2174" t="s">
        <v>378</v>
      </c>
    </row>
    <row r="2175" spans="12:13" x14ac:dyDescent="0.3">
      <c r="L2175" s="36" t="str">
        <f t="shared" si="33"/>
        <v/>
      </c>
      <c r="M2175" t="s">
        <v>378</v>
      </c>
    </row>
    <row r="2176" spans="12:13" x14ac:dyDescent="0.3">
      <c r="L2176" s="36" t="str">
        <f t="shared" si="33"/>
        <v/>
      </c>
      <c r="M2176" t="s">
        <v>378</v>
      </c>
    </row>
    <row r="2177" spans="12:13" x14ac:dyDescent="0.3">
      <c r="L2177" s="36" t="str">
        <f t="shared" si="33"/>
        <v/>
      </c>
      <c r="M2177" t="s">
        <v>378</v>
      </c>
    </row>
    <row r="2178" spans="12:13" x14ac:dyDescent="0.3">
      <c r="L2178" s="36" t="str">
        <f t="shared" ref="L2178:L2241" si="34">IF(A2178="","",C2178&amp;", "&amp;D2178&amp;", "&amp;E2178&amp;" "&amp;F2178)</f>
        <v/>
      </c>
      <c r="M2178" t="s">
        <v>378</v>
      </c>
    </row>
    <row r="2179" spans="12:13" x14ac:dyDescent="0.3">
      <c r="L2179" s="36" t="str">
        <f t="shared" si="34"/>
        <v/>
      </c>
      <c r="M2179" t="s">
        <v>378</v>
      </c>
    </row>
    <row r="2180" spans="12:13" x14ac:dyDescent="0.3">
      <c r="L2180" s="36" t="str">
        <f t="shared" si="34"/>
        <v/>
      </c>
      <c r="M2180" t="s">
        <v>378</v>
      </c>
    </row>
    <row r="2181" spans="12:13" x14ac:dyDescent="0.3">
      <c r="L2181" s="36" t="str">
        <f t="shared" si="34"/>
        <v/>
      </c>
      <c r="M2181" t="s">
        <v>378</v>
      </c>
    </row>
    <row r="2182" spans="12:13" x14ac:dyDescent="0.3">
      <c r="L2182" s="36" t="str">
        <f t="shared" si="34"/>
        <v/>
      </c>
      <c r="M2182" t="s">
        <v>378</v>
      </c>
    </row>
    <row r="2183" spans="12:13" x14ac:dyDescent="0.3">
      <c r="L2183" s="36" t="str">
        <f t="shared" si="34"/>
        <v/>
      </c>
      <c r="M2183" t="s">
        <v>378</v>
      </c>
    </row>
    <row r="2184" spans="12:13" x14ac:dyDescent="0.3">
      <c r="L2184" s="36" t="str">
        <f t="shared" si="34"/>
        <v/>
      </c>
      <c r="M2184" t="s">
        <v>378</v>
      </c>
    </row>
    <row r="2185" spans="12:13" x14ac:dyDescent="0.3">
      <c r="L2185" s="36" t="str">
        <f t="shared" si="34"/>
        <v/>
      </c>
      <c r="M2185" t="s">
        <v>378</v>
      </c>
    </row>
    <row r="2186" spans="12:13" x14ac:dyDescent="0.3">
      <c r="L2186" s="36" t="str">
        <f t="shared" si="34"/>
        <v/>
      </c>
      <c r="M2186" t="s">
        <v>378</v>
      </c>
    </row>
    <row r="2187" spans="12:13" x14ac:dyDescent="0.3">
      <c r="L2187" s="36" t="str">
        <f t="shared" si="34"/>
        <v/>
      </c>
      <c r="M2187" t="s">
        <v>378</v>
      </c>
    </row>
    <row r="2188" spans="12:13" x14ac:dyDescent="0.3">
      <c r="L2188" s="36" t="str">
        <f t="shared" si="34"/>
        <v/>
      </c>
      <c r="M2188" t="s">
        <v>378</v>
      </c>
    </row>
    <row r="2189" spans="12:13" x14ac:dyDescent="0.3">
      <c r="L2189" s="36" t="str">
        <f t="shared" si="34"/>
        <v/>
      </c>
      <c r="M2189" t="s">
        <v>378</v>
      </c>
    </row>
    <row r="2190" spans="12:13" x14ac:dyDescent="0.3">
      <c r="L2190" s="36" t="str">
        <f t="shared" si="34"/>
        <v/>
      </c>
      <c r="M2190" t="s">
        <v>378</v>
      </c>
    </row>
    <row r="2191" spans="12:13" x14ac:dyDescent="0.3">
      <c r="L2191" s="36" t="str">
        <f t="shared" si="34"/>
        <v/>
      </c>
      <c r="M2191" t="s">
        <v>378</v>
      </c>
    </row>
    <row r="2192" spans="12:13" x14ac:dyDescent="0.3">
      <c r="L2192" s="36" t="str">
        <f t="shared" si="34"/>
        <v/>
      </c>
      <c r="M2192" t="s">
        <v>378</v>
      </c>
    </row>
    <row r="2193" spans="12:13" x14ac:dyDescent="0.3">
      <c r="L2193" s="36" t="str">
        <f t="shared" si="34"/>
        <v/>
      </c>
      <c r="M2193" t="s">
        <v>378</v>
      </c>
    </row>
    <row r="2194" spans="12:13" x14ac:dyDescent="0.3">
      <c r="L2194" s="36" t="str">
        <f t="shared" si="34"/>
        <v/>
      </c>
      <c r="M2194" t="s">
        <v>378</v>
      </c>
    </row>
    <row r="2195" spans="12:13" x14ac:dyDescent="0.3">
      <c r="L2195" s="36" t="str">
        <f t="shared" si="34"/>
        <v/>
      </c>
      <c r="M2195" t="s">
        <v>378</v>
      </c>
    </row>
    <row r="2196" spans="12:13" x14ac:dyDescent="0.3">
      <c r="L2196" s="36" t="str">
        <f t="shared" si="34"/>
        <v/>
      </c>
      <c r="M2196" t="s">
        <v>378</v>
      </c>
    </row>
    <row r="2197" spans="12:13" x14ac:dyDescent="0.3">
      <c r="L2197" s="36" t="str">
        <f t="shared" si="34"/>
        <v/>
      </c>
      <c r="M2197" t="s">
        <v>378</v>
      </c>
    </row>
    <row r="2198" spans="12:13" x14ac:dyDescent="0.3">
      <c r="L2198" s="36" t="str">
        <f t="shared" si="34"/>
        <v/>
      </c>
      <c r="M2198" t="s">
        <v>378</v>
      </c>
    </row>
    <row r="2199" spans="12:13" x14ac:dyDescent="0.3">
      <c r="L2199" s="36" t="str">
        <f t="shared" si="34"/>
        <v/>
      </c>
      <c r="M2199" t="s">
        <v>378</v>
      </c>
    </row>
    <row r="2200" spans="12:13" x14ac:dyDescent="0.3">
      <c r="L2200" s="36" t="str">
        <f t="shared" si="34"/>
        <v/>
      </c>
      <c r="M2200" t="s">
        <v>378</v>
      </c>
    </row>
    <row r="2201" spans="12:13" x14ac:dyDescent="0.3">
      <c r="L2201" s="36" t="str">
        <f t="shared" si="34"/>
        <v/>
      </c>
      <c r="M2201" t="s">
        <v>378</v>
      </c>
    </row>
    <row r="2202" spans="12:13" x14ac:dyDescent="0.3">
      <c r="L2202" s="36" t="str">
        <f t="shared" si="34"/>
        <v/>
      </c>
      <c r="M2202" t="s">
        <v>378</v>
      </c>
    </row>
    <row r="2203" spans="12:13" x14ac:dyDescent="0.3">
      <c r="L2203" s="36" t="str">
        <f t="shared" si="34"/>
        <v/>
      </c>
      <c r="M2203" t="s">
        <v>378</v>
      </c>
    </row>
    <row r="2204" spans="12:13" x14ac:dyDescent="0.3">
      <c r="L2204" s="36" t="str">
        <f t="shared" si="34"/>
        <v/>
      </c>
      <c r="M2204" t="s">
        <v>378</v>
      </c>
    </row>
    <row r="2205" spans="12:13" x14ac:dyDescent="0.3">
      <c r="L2205" s="36" t="str">
        <f t="shared" si="34"/>
        <v/>
      </c>
      <c r="M2205" t="s">
        <v>378</v>
      </c>
    </row>
    <row r="2206" spans="12:13" x14ac:dyDescent="0.3">
      <c r="L2206" s="36" t="str">
        <f t="shared" si="34"/>
        <v/>
      </c>
      <c r="M2206" t="s">
        <v>378</v>
      </c>
    </row>
    <row r="2207" spans="12:13" x14ac:dyDescent="0.3">
      <c r="L2207" s="36" t="str">
        <f t="shared" si="34"/>
        <v/>
      </c>
      <c r="M2207" t="s">
        <v>378</v>
      </c>
    </row>
    <row r="2208" spans="12:13" x14ac:dyDescent="0.3">
      <c r="L2208" s="36" t="str">
        <f t="shared" si="34"/>
        <v/>
      </c>
      <c r="M2208" t="s">
        <v>378</v>
      </c>
    </row>
    <row r="2209" spans="12:13" x14ac:dyDescent="0.3">
      <c r="L2209" s="36" t="str">
        <f t="shared" si="34"/>
        <v/>
      </c>
      <c r="M2209" t="s">
        <v>378</v>
      </c>
    </row>
    <row r="2210" spans="12:13" x14ac:dyDescent="0.3">
      <c r="L2210" s="36" t="str">
        <f t="shared" si="34"/>
        <v/>
      </c>
      <c r="M2210" t="s">
        <v>378</v>
      </c>
    </row>
    <row r="2211" spans="12:13" x14ac:dyDescent="0.3">
      <c r="L2211" s="36" t="str">
        <f t="shared" si="34"/>
        <v/>
      </c>
      <c r="M2211" t="s">
        <v>378</v>
      </c>
    </row>
    <row r="2212" spans="12:13" x14ac:dyDescent="0.3">
      <c r="L2212" s="36" t="str">
        <f t="shared" si="34"/>
        <v/>
      </c>
      <c r="M2212" t="s">
        <v>378</v>
      </c>
    </row>
    <row r="2213" spans="12:13" x14ac:dyDescent="0.3">
      <c r="L2213" s="36" t="str">
        <f t="shared" si="34"/>
        <v/>
      </c>
      <c r="M2213" t="s">
        <v>378</v>
      </c>
    </row>
    <row r="2214" spans="12:13" x14ac:dyDescent="0.3">
      <c r="L2214" s="36" t="str">
        <f t="shared" si="34"/>
        <v/>
      </c>
      <c r="M2214" t="s">
        <v>378</v>
      </c>
    </row>
    <row r="2215" spans="12:13" x14ac:dyDescent="0.3">
      <c r="L2215" s="36" t="str">
        <f t="shared" si="34"/>
        <v/>
      </c>
      <c r="M2215" t="s">
        <v>378</v>
      </c>
    </row>
    <row r="2216" spans="12:13" x14ac:dyDescent="0.3">
      <c r="L2216" s="36" t="str">
        <f t="shared" si="34"/>
        <v/>
      </c>
      <c r="M2216" t="s">
        <v>378</v>
      </c>
    </row>
    <row r="2217" spans="12:13" x14ac:dyDescent="0.3">
      <c r="L2217" s="36" t="str">
        <f t="shared" si="34"/>
        <v/>
      </c>
      <c r="M2217" t="s">
        <v>378</v>
      </c>
    </row>
    <row r="2218" spans="12:13" x14ac:dyDescent="0.3">
      <c r="L2218" s="36" t="str">
        <f t="shared" si="34"/>
        <v/>
      </c>
      <c r="M2218" t="s">
        <v>378</v>
      </c>
    </row>
    <row r="2219" spans="12:13" x14ac:dyDescent="0.3">
      <c r="L2219" s="36" t="str">
        <f t="shared" si="34"/>
        <v/>
      </c>
      <c r="M2219" t="s">
        <v>378</v>
      </c>
    </row>
    <row r="2220" spans="12:13" x14ac:dyDescent="0.3">
      <c r="L2220" s="36" t="str">
        <f t="shared" si="34"/>
        <v/>
      </c>
      <c r="M2220" t="s">
        <v>378</v>
      </c>
    </row>
    <row r="2221" spans="12:13" x14ac:dyDescent="0.3">
      <c r="L2221" s="36" t="str">
        <f t="shared" si="34"/>
        <v/>
      </c>
      <c r="M2221" t="s">
        <v>378</v>
      </c>
    </row>
    <row r="2222" spans="12:13" x14ac:dyDescent="0.3">
      <c r="L2222" s="36" t="str">
        <f t="shared" si="34"/>
        <v/>
      </c>
      <c r="M2222" t="s">
        <v>378</v>
      </c>
    </row>
    <row r="2223" spans="12:13" x14ac:dyDescent="0.3">
      <c r="L2223" s="36" t="str">
        <f t="shared" si="34"/>
        <v/>
      </c>
      <c r="M2223" t="s">
        <v>378</v>
      </c>
    </row>
    <row r="2224" spans="12:13" x14ac:dyDescent="0.3">
      <c r="L2224" s="36" t="str">
        <f t="shared" si="34"/>
        <v/>
      </c>
      <c r="M2224" t="s">
        <v>378</v>
      </c>
    </row>
    <row r="2225" spans="12:13" x14ac:dyDescent="0.3">
      <c r="L2225" s="36" t="str">
        <f t="shared" si="34"/>
        <v/>
      </c>
      <c r="M2225" t="s">
        <v>378</v>
      </c>
    </row>
    <row r="2226" spans="12:13" x14ac:dyDescent="0.3">
      <c r="L2226" s="36" t="str">
        <f t="shared" si="34"/>
        <v/>
      </c>
      <c r="M2226" t="s">
        <v>378</v>
      </c>
    </row>
    <row r="2227" spans="12:13" x14ac:dyDescent="0.3">
      <c r="L2227" s="36" t="str">
        <f t="shared" si="34"/>
        <v/>
      </c>
      <c r="M2227" t="s">
        <v>378</v>
      </c>
    </row>
    <row r="2228" spans="12:13" x14ac:dyDescent="0.3">
      <c r="L2228" s="36" t="str">
        <f t="shared" si="34"/>
        <v/>
      </c>
      <c r="M2228" t="s">
        <v>378</v>
      </c>
    </row>
    <row r="2229" spans="12:13" x14ac:dyDescent="0.3">
      <c r="L2229" s="36" t="str">
        <f t="shared" si="34"/>
        <v/>
      </c>
      <c r="M2229" t="s">
        <v>378</v>
      </c>
    </row>
    <row r="2230" spans="12:13" x14ac:dyDescent="0.3">
      <c r="L2230" s="36" t="str">
        <f t="shared" si="34"/>
        <v/>
      </c>
      <c r="M2230" t="s">
        <v>378</v>
      </c>
    </row>
    <row r="2231" spans="12:13" x14ac:dyDescent="0.3">
      <c r="L2231" s="36" t="str">
        <f t="shared" si="34"/>
        <v/>
      </c>
      <c r="M2231" t="s">
        <v>378</v>
      </c>
    </row>
    <row r="2232" spans="12:13" x14ac:dyDescent="0.3">
      <c r="L2232" s="36" t="str">
        <f t="shared" si="34"/>
        <v/>
      </c>
      <c r="M2232" t="s">
        <v>378</v>
      </c>
    </row>
    <row r="2233" spans="12:13" x14ac:dyDescent="0.3">
      <c r="L2233" s="36" t="str">
        <f t="shared" si="34"/>
        <v/>
      </c>
      <c r="M2233" t="s">
        <v>378</v>
      </c>
    </row>
    <row r="2234" spans="12:13" x14ac:dyDescent="0.3">
      <c r="L2234" s="36" t="str">
        <f t="shared" si="34"/>
        <v/>
      </c>
      <c r="M2234" t="s">
        <v>378</v>
      </c>
    </row>
    <row r="2235" spans="12:13" x14ac:dyDescent="0.3">
      <c r="L2235" s="36" t="str">
        <f t="shared" si="34"/>
        <v/>
      </c>
      <c r="M2235" t="s">
        <v>378</v>
      </c>
    </row>
    <row r="2236" spans="12:13" x14ac:dyDescent="0.3">
      <c r="L2236" s="36" t="str">
        <f t="shared" si="34"/>
        <v/>
      </c>
      <c r="M2236" t="s">
        <v>378</v>
      </c>
    </row>
    <row r="2237" spans="12:13" x14ac:dyDescent="0.3">
      <c r="L2237" s="36" t="str">
        <f t="shared" si="34"/>
        <v/>
      </c>
      <c r="M2237" t="s">
        <v>378</v>
      </c>
    </row>
    <row r="2238" spans="12:13" x14ac:dyDescent="0.3">
      <c r="L2238" s="36" t="str">
        <f t="shared" si="34"/>
        <v/>
      </c>
      <c r="M2238" t="s">
        <v>378</v>
      </c>
    </row>
    <row r="2239" spans="12:13" x14ac:dyDescent="0.3">
      <c r="L2239" s="36" t="str">
        <f t="shared" si="34"/>
        <v/>
      </c>
      <c r="M2239" t="s">
        <v>378</v>
      </c>
    </row>
    <row r="2240" spans="12:13" x14ac:dyDescent="0.3">
      <c r="L2240" s="36" t="str">
        <f t="shared" si="34"/>
        <v/>
      </c>
      <c r="M2240" t="s">
        <v>378</v>
      </c>
    </row>
    <row r="2241" spans="12:13" x14ac:dyDescent="0.3">
      <c r="L2241" s="36" t="str">
        <f t="shared" si="34"/>
        <v/>
      </c>
      <c r="M2241" t="s">
        <v>378</v>
      </c>
    </row>
    <row r="2242" spans="12:13" x14ac:dyDescent="0.3">
      <c r="L2242" s="36" t="str">
        <f t="shared" ref="L2242:L2305" si="35">IF(A2242="","",C2242&amp;", "&amp;D2242&amp;", "&amp;E2242&amp;" "&amp;F2242)</f>
        <v/>
      </c>
      <c r="M2242" t="s">
        <v>378</v>
      </c>
    </row>
    <row r="2243" spans="12:13" x14ac:dyDescent="0.3">
      <c r="L2243" s="36" t="str">
        <f t="shared" si="35"/>
        <v/>
      </c>
      <c r="M2243" t="s">
        <v>378</v>
      </c>
    </row>
    <row r="2244" spans="12:13" x14ac:dyDescent="0.3">
      <c r="L2244" s="36" t="str">
        <f t="shared" si="35"/>
        <v/>
      </c>
      <c r="M2244" t="s">
        <v>378</v>
      </c>
    </row>
    <row r="2245" spans="12:13" x14ac:dyDescent="0.3">
      <c r="L2245" s="36" t="str">
        <f t="shared" si="35"/>
        <v/>
      </c>
      <c r="M2245" t="s">
        <v>378</v>
      </c>
    </row>
    <row r="2246" spans="12:13" x14ac:dyDescent="0.3">
      <c r="L2246" s="36" t="str">
        <f t="shared" si="35"/>
        <v/>
      </c>
      <c r="M2246" t="s">
        <v>378</v>
      </c>
    </row>
    <row r="2247" spans="12:13" x14ac:dyDescent="0.3">
      <c r="L2247" s="36" t="str">
        <f t="shared" si="35"/>
        <v/>
      </c>
      <c r="M2247" t="s">
        <v>378</v>
      </c>
    </row>
    <row r="2248" spans="12:13" x14ac:dyDescent="0.3">
      <c r="L2248" s="36" t="str">
        <f t="shared" si="35"/>
        <v/>
      </c>
      <c r="M2248" t="s">
        <v>378</v>
      </c>
    </row>
    <row r="2249" spans="12:13" x14ac:dyDescent="0.3">
      <c r="L2249" s="36" t="str">
        <f t="shared" si="35"/>
        <v/>
      </c>
      <c r="M2249" t="s">
        <v>378</v>
      </c>
    </row>
    <row r="2250" spans="12:13" x14ac:dyDescent="0.3">
      <c r="L2250" s="36" t="str">
        <f t="shared" si="35"/>
        <v/>
      </c>
      <c r="M2250" t="s">
        <v>378</v>
      </c>
    </row>
    <row r="2251" spans="12:13" x14ac:dyDescent="0.3">
      <c r="L2251" s="36" t="str">
        <f t="shared" si="35"/>
        <v/>
      </c>
      <c r="M2251" t="s">
        <v>378</v>
      </c>
    </row>
    <row r="2252" spans="12:13" x14ac:dyDescent="0.3">
      <c r="L2252" s="36" t="str">
        <f t="shared" si="35"/>
        <v/>
      </c>
      <c r="M2252" t="s">
        <v>378</v>
      </c>
    </row>
    <row r="2253" spans="12:13" x14ac:dyDescent="0.3">
      <c r="L2253" s="36" t="str">
        <f t="shared" si="35"/>
        <v/>
      </c>
      <c r="M2253" t="s">
        <v>378</v>
      </c>
    </row>
    <row r="2254" spans="12:13" x14ac:dyDescent="0.3">
      <c r="L2254" s="36" t="str">
        <f t="shared" si="35"/>
        <v/>
      </c>
      <c r="M2254" t="s">
        <v>378</v>
      </c>
    </row>
    <row r="2255" spans="12:13" x14ac:dyDescent="0.3">
      <c r="L2255" s="36" t="str">
        <f t="shared" si="35"/>
        <v/>
      </c>
      <c r="M2255" t="s">
        <v>378</v>
      </c>
    </row>
    <row r="2256" spans="12:13" x14ac:dyDescent="0.3">
      <c r="L2256" s="36" t="str">
        <f t="shared" si="35"/>
        <v/>
      </c>
      <c r="M2256" t="s">
        <v>378</v>
      </c>
    </row>
    <row r="2257" spans="12:13" x14ac:dyDescent="0.3">
      <c r="L2257" s="36" t="str">
        <f t="shared" si="35"/>
        <v/>
      </c>
      <c r="M2257" t="s">
        <v>378</v>
      </c>
    </row>
    <row r="2258" spans="12:13" x14ac:dyDescent="0.3">
      <c r="L2258" s="36" t="str">
        <f t="shared" si="35"/>
        <v/>
      </c>
      <c r="M2258" t="s">
        <v>378</v>
      </c>
    </row>
    <row r="2259" spans="12:13" x14ac:dyDescent="0.3">
      <c r="L2259" s="36" t="str">
        <f t="shared" si="35"/>
        <v/>
      </c>
      <c r="M2259" t="s">
        <v>378</v>
      </c>
    </row>
    <row r="2260" spans="12:13" x14ac:dyDescent="0.3">
      <c r="L2260" s="36" t="str">
        <f t="shared" si="35"/>
        <v/>
      </c>
      <c r="M2260" t="s">
        <v>378</v>
      </c>
    </row>
    <row r="2261" spans="12:13" x14ac:dyDescent="0.3">
      <c r="L2261" s="36" t="str">
        <f t="shared" si="35"/>
        <v/>
      </c>
      <c r="M2261" t="s">
        <v>378</v>
      </c>
    </row>
    <row r="2262" spans="12:13" x14ac:dyDescent="0.3">
      <c r="L2262" s="36" t="str">
        <f t="shared" si="35"/>
        <v/>
      </c>
      <c r="M2262" t="s">
        <v>378</v>
      </c>
    </row>
    <row r="2263" spans="12:13" x14ac:dyDescent="0.3">
      <c r="L2263" s="36" t="str">
        <f t="shared" si="35"/>
        <v/>
      </c>
      <c r="M2263" t="s">
        <v>378</v>
      </c>
    </row>
    <row r="2264" spans="12:13" x14ac:dyDescent="0.3">
      <c r="L2264" s="36" t="str">
        <f t="shared" si="35"/>
        <v/>
      </c>
      <c r="M2264" t="s">
        <v>378</v>
      </c>
    </row>
    <row r="2265" spans="12:13" x14ac:dyDescent="0.3">
      <c r="L2265" s="36" t="str">
        <f t="shared" si="35"/>
        <v/>
      </c>
      <c r="M2265" t="s">
        <v>378</v>
      </c>
    </row>
    <row r="2266" spans="12:13" x14ac:dyDescent="0.3">
      <c r="L2266" s="36" t="str">
        <f t="shared" si="35"/>
        <v/>
      </c>
      <c r="M2266" t="s">
        <v>378</v>
      </c>
    </row>
    <row r="2267" spans="12:13" x14ac:dyDescent="0.3">
      <c r="L2267" s="36" t="str">
        <f t="shared" si="35"/>
        <v/>
      </c>
      <c r="M2267" t="s">
        <v>378</v>
      </c>
    </row>
    <row r="2268" spans="12:13" x14ac:dyDescent="0.3">
      <c r="L2268" s="36" t="str">
        <f t="shared" si="35"/>
        <v/>
      </c>
      <c r="M2268" t="s">
        <v>378</v>
      </c>
    </row>
    <row r="2269" spans="12:13" x14ac:dyDescent="0.3">
      <c r="L2269" s="36" t="str">
        <f t="shared" si="35"/>
        <v/>
      </c>
      <c r="M2269" t="s">
        <v>378</v>
      </c>
    </row>
    <row r="2270" spans="12:13" x14ac:dyDescent="0.3">
      <c r="L2270" s="36" t="str">
        <f t="shared" si="35"/>
        <v/>
      </c>
      <c r="M2270" t="s">
        <v>378</v>
      </c>
    </row>
    <row r="2271" spans="12:13" x14ac:dyDescent="0.3">
      <c r="L2271" s="36" t="str">
        <f t="shared" si="35"/>
        <v/>
      </c>
      <c r="M2271" t="s">
        <v>378</v>
      </c>
    </row>
    <row r="2272" spans="12:13" x14ac:dyDescent="0.3">
      <c r="L2272" s="36" t="str">
        <f t="shared" si="35"/>
        <v/>
      </c>
      <c r="M2272" t="s">
        <v>378</v>
      </c>
    </row>
    <row r="2273" spans="12:13" x14ac:dyDescent="0.3">
      <c r="L2273" s="36" t="str">
        <f t="shared" si="35"/>
        <v/>
      </c>
      <c r="M2273" t="s">
        <v>378</v>
      </c>
    </row>
    <row r="2274" spans="12:13" x14ac:dyDescent="0.3">
      <c r="L2274" s="36" t="str">
        <f t="shared" si="35"/>
        <v/>
      </c>
      <c r="M2274" t="s">
        <v>378</v>
      </c>
    </row>
    <row r="2275" spans="12:13" x14ac:dyDescent="0.3">
      <c r="L2275" s="36" t="str">
        <f t="shared" si="35"/>
        <v/>
      </c>
      <c r="M2275" t="s">
        <v>378</v>
      </c>
    </row>
    <row r="2276" spans="12:13" x14ac:dyDescent="0.3">
      <c r="L2276" s="36" t="str">
        <f t="shared" si="35"/>
        <v/>
      </c>
      <c r="M2276" t="s">
        <v>378</v>
      </c>
    </row>
    <row r="2277" spans="12:13" x14ac:dyDescent="0.3">
      <c r="L2277" s="36" t="str">
        <f t="shared" si="35"/>
        <v/>
      </c>
      <c r="M2277" t="s">
        <v>378</v>
      </c>
    </row>
    <row r="2278" spans="12:13" x14ac:dyDescent="0.3">
      <c r="L2278" s="36" t="str">
        <f t="shared" si="35"/>
        <v/>
      </c>
      <c r="M2278" t="s">
        <v>378</v>
      </c>
    </row>
    <row r="2279" spans="12:13" x14ac:dyDescent="0.3">
      <c r="L2279" s="36" t="str">
        <f t="shared" si="35"/>
        <v/>
      </c>
      <c r="M2279" t="s">
        <v>378</v>
      </c>
    </row>
    <row r="2280" spans="12:13" x14ac:dyDescent="0.3">
      <c r="L2280" s="36" t="str">
        <f t="shared" si="35"/>
        <v/>
      </c>
      <c r="M2280" t="s">
        <v>378</v>
      </c>
    </row>
    <row r="2281" spans="12:13" x14ac:dyDescent="0.3">
      <c r="L2281" s="36" t="str">
        <f t="shared" si="35"/>
        <v/>
      </c>
      <c r="M2281" t="s">
        <v>378</v>
      </c>
    </row>
    <row r="2282" spans="12:13" x14ac:dyDescent="0.3">
      <c r="L2282" s="36" t="str">
        <f t="shared" si="35"/>
        <v/>
      </c>
      <c r="M2282" t="s">
        <v>378</v>
      </c>
    </row>
    <row r="2283" spans="12:13" x14ac:dyDescent="0.3">
      <c r="L2283" s="36" t="str">
        <f t="shared" si="35"/>
        <v/>
      </c>
      <c r="M2283" t="s">
        <v>378</v>
      </c>
    </row>
    <row r="2284" spans="12:13" x14ac:dyDescent="0.3">
      <c r="L2284" s="36" t="str">
        <f t="shared" si="35"/>
        <v/>
      </c>
      <c r="M2284" t="s">
        <v>378</v>
      </c>
    </row>
    <row r="2285" spans="12:13" x14ac:dyDescent="0.3">
      <c r="L2285" s="36" t="str">
        <f t="shared" si="35"/>
        <v/>
      </c>
      <c r="M2285" t="s">
        <v>378</v>
      </c>
    </row>
    <row r="2286" spans="12:13" x14ac:dyDescent="0.3">
      <c r="L2286" s="36" t="str">
        <f t="shared" si="35"/>
        <v/>
      </c>
      <c r="M2286" t="s">
        <v>378</v>
      </c>
    </row>
    <row r="2287" spans="12:13" x14ac:dyDescent="0.3">
      <c r="L2287" s="36" t="str">
        <f t="shared" si="35"/>
        <v/>
      </c>
      <c r="M2287" t="s">
        <v>378</v>
      </c>
    </row>
    <row r="2288" spans="12:13" x14ac:dyDescent="0.3">
      <c r="L2288" s="36" t="str">
        <f t="shared" si="35"/>
        <v/>
      </c>
      <c r="M2288" t="s">
        <v>378</v>
      </c>
    </row>
    <row r="2289" spans="12:13" x14ac:dyDescent="0.3">
      <c r="L2289" s="36" t="str">
        <f t="shared" si="35"/>
        <v/>
      </c>
      <c r="M2289" t="s">
        <v>378</v>
      </c>
    </row>
    <row r="2290" spans="12:13" x14ac:dyDescent="0.3">
      <c r="L2290" s="36" t="str">
        <f t="shared" si="35"/>
        <v/>
      </c>
      <c r="M2290" t="s">
        <v>378</v>
      </c>
    </row>
    <row r="2291" spans="12:13" x14ac:dyDescent="0.3">
      <c r="L2291" s="36" t="str">
        <f t="shared" si="35"/>
        <v/>
      </c>
      <c r="M2291" t="s">
        <v>378</v>
      </c>
    </row>
    <row r="2292" spans="12:13" x14ac:dyDescent="0.3">
      <c r="L2292" s="36" t="str">
        <f t="shared" si="35"/>
        <v/>
      </c>
      <c r="M2292" t="s">
        <v>378</v>
      </c>
    </row>
    <row r="2293" spans="12:13" x14ac:dyDescent="0.3">
      <c r="L2293" s="36" t="str">
        <f t="shared" si="35"/>
        <v/>
      </c>
      <c r="M2293" t="s">
        <v>378</v>
      </c>
    </row>
    <row r="2294" spans="12:13" x14ac:dyDescent="0.3">
      <c r="L2294" s="36" t="str">
        <f t="shared" si="35"/>
        <v/>
      </c>
      <c r="M2294" t="s">
        <v>378</v>
      </c>
    </row>
    <row r="2295" spans="12:13" x14ac:dyDescent="0.3">
      <c r="L2295" s="36" t="str">
        <f t="shared" si="35"/>
        <v/>
      </c>
      <c r="M2295" t="s">
        <v>378</v>
      </c>
    </row>
    <row r="2296" spans="12:13" x14ac:dyDescent="0.3">
      <c r="L2296" s="36" t="str">
        <f t="shared" si="35"/>
        <v/>
      </c>
      <c r="M2296" t="s">
        <v>378</v>
      </c>
    </row>
    <row r="2297" spans="12:13" x14ac:dyDescent="0.3">
      <c r="L2297" s="36" t="str">
        <f t="shared" si="35"/>
        <v/>
      </c>
      <c r="M2297" t="s">
        <v>378</v>
      </c>
    </row>
    <row r="2298" spans="12:13" x14ac:dyDescent="0.3">
      <c r="L2298" s="36" t="str">
        <f t="shared" si="35"/>
        <v/>
      </c>
      <c r="M2298" t="s">
        <v>378</v>
      </c>
    </row>
    <row r="2299" spans="12:13" x14ac:dyDescent="0.3">
      <c r="L2299" s="36" t="str">
        <f t="shared" si="35"/>
        <v/>
      </c>
      <c r="M2299" t="s">
        <v>378</v>
      </c>
    </row>
    <row r="2300" spans="12:13" x14ac:dyDescent="0.3">
      <c r="L2300" s="36" t="str">
        <f t="shared" si="35"/>
        <v/>
      </c>
      <c r="M2300" t="s">
        <v>378</v>
      </c>
    </row>
    <row r="2301" spans="12:13" x14ac:dyDescent="0.3">
      <c r="L2301" s="36" t="str">
        <f t="shared" si="35"/>
        <v/>
      </c>
      <c r="M2301" t="s">
        <v>378</v>
      </c>
    </row>
    <row r="2302" spans="12:13" x14ac:dyDescent="0.3">
      <c r="L2302" s="36" t="str">
        <f t="shared" si="35"/>
        <v/>
      </c>
      <c r="M2302" t="s">
        <v>378</v>
      </c>
    </row>
    <row r="2303" spans="12:13" x14ac:dyDescent="0.3">
      <c r="L2303" s="36" t="str">
        <f t="shared" si="35"/>
        <v/>
      </c>
      <c r="M2303" t="s">
        <v>378</v>
      </c>
    </row>
    <row r="2304" spans="12:13" x14ac:dyDescent="0.3">
      <c r="L2304" s="36" t="str">
        <f t="shared" si="35"/>
        <v/>
      </c>
      <c r="M2304" t="s">
        <v>378</v>
      </c>
    </row>
    <row r="2305" spans="12:13" x14ac:dyDescent="0.3">
      <c r="L2305" s="36" t="str">
        <f t="shared" si="35"/>
        <v/>
      </c>
      <c r="M2305" t="s">
        <v>378</v>
      </c>
    </row>
    <row r="2306" spans="12:13" x14ac:dyDescent="0.3">
      <c r="L2306" s="36" t="str">
        <f t="shared" ref="L2306:L2369" si="36">IF(A2306="","",C2306&amp;", "&amp;D2306&amp;", "&amp;E2306&amp;" "&amp;F2306)</f>
        <v/>
      </c>
      <c r="M2306" t="s">
        <v>378</v>
      </c>
    </row>
    <row r="2307" spans="12:13" x14ac:dyDescent="0.3">
      <c r="L2307" s="36" t="str">
        <f t="shared" si="36"/>
        <v/>
      </c>
      <c r="M2307" t="s">
        <v>378</v>
      </c>
    </row>
    <row r="2308" spans="12:13" x14ac:dyDescent="0.3">
      <c r="L2308" s="36" t="str">
        <f t="shared" si="36"/>
        <v/>
      </c>
      <c r="M2308" t="s">
        <v>378</v>
      </c>
    </row>
    <row r="2309" spans="12:13" x14ac:dyDescent="0.3">
      <c r="L2309" s="36" t="str">
        <f t="shared" si="36"/>
        <v/>
      </c>
      <c r="M2309" t="s">
        <v>378</v>
      </c>
    </row>
    <row r="2310" spans="12:13" x14ac:dyDescent="0.3">
      <c r="L2310" s="36" t="str">
        <f t="shared" si="36"/>
        <v/>
      </c>
      <c r="M2310" t="s">
        <v>378</v>
      </c>
    </row>
    <row r="2311" spans="12:13" x14ac:dyDescent="0.3">
      <c r="L2311" s="36" t="str">
        <f t="shared" si="36"/>
        <v/>
      </c>
      <c r="M2311" t="s">
        <v>378</v>
      </c>
    </row>
    <row r="2312" spans="12:13" x14ac:dyDescent="0.3">
      <c r="L2312" s="36" t="str">
        <f t="shared" si="36"/>
        <v/>
      </c>
      <c r="M2312" t="s">
        <v>378</v>
      </c>
    </row>
    <row r="2313" spans="12:13" x14ac:dyDescent="0.3">
      <c r="L2313" s="36" t="str">
        <f t="shared" si="36"/>
        <v/>
      </c>
      <c r="M2313" t="s">
        <v>378</v>
      </c>
    </row>
    <row r="2314" spans="12:13" x14ac:dyDescent="0.3">
      <c r="L2314" s="36" t="str">
        <f t="shared" si="36"/>
        <v/>
      </c>
      <c r="M2314" t="s">
        <v>378</v>
      </c>
    </row>
    <row r="2315" spans="12:13" x14ac:dyDescent="0.3">
      <c r="L2315" s="36" t="str">
        <f t="shared" si="36"/>
        <v/>
      </c>
      <c r="M2315" t="s">
        <v>378</v>
      </c>
    </row>
    <row r="2316" spans="12:13" x14ac:dyDescent="0.3">
      <c r="L2316" s="36" t="str">
        <f t="shared" si="36"/>
        <v/>
      </c>
      <c r="M2316" t="s">
        <v>378</v>
      </c>
    </row>
    <row r="2317" spans="12:13" x14ac:dyDescent="0.3">
      <c r="L2317" s="36" t="str">
        <f t="shared" si="36"/>
        <v/>
      </c>
      <c r="M2317" t="s">
        <v>378</v>
      </c>
    </row>
    <row r="2318" spans="12:13" x14ac:dyDescent="0.3">
      <c r="L2318" s="36" t="str">
        <f t="shared" si="36"/>
        <v/>
      </c>
      <c r="M2318" t="s">
        <v>378</v>
      </c>
    </row>
    <row r="2319" spans="12:13" x14ac:dyDescent="0.3">
      <c r="L2319" s="36" t="str">
        <f t="shared" si="36"/>
        <v/>
      </c>
      <c r="M2319" t="s">
        <v>378</v>
      </c>
    </row>
    <row r="2320" spans="12:13" x14ac:dyDescent="0.3">
      <c r="L2320" s="36" t="str">
        <f t="shared" si="36"/>
        <v/>
      </c>
      <c r="M2320" t="s">
        <v>378</v>
      </c>
    </row>
    <row r="2321" spans="12:13" x14ac:dyDescent="0.3">
      <c r="L2321" s="36" t="str">
        <f t="shared" si="36"/>
        <v/>
      </c>
      <c r="M2321" t="s">
        <v>378</v>
      </c>
    </row>
    <row r="2322" spans="12:13" x14ac:dyDescent="0.3">
      <c r="L2322" s="36" t="str">
        <f t="shared" si="36"/>
        <v/>
      </c>
      <c r="M2322" t="s">
        <v>378</v>
      </c>
    </row>
    <row r="2323" spans="12:13" x14ac:dyDescent="0.3">
      <c r="L2323" s="36" t="str">
        <f t="shared" si="36"/>
        <v/>
      </c>
      <c r="M2323" t="s">
        <v>378</v>
      </c>
    </row>
    <row r="2324" spans="12:13" x14ac:dyDescent="0.3">
      <c r="L2324" s="36" t="str">
        <f t="shared" si="36"/>
        <v/>
      </c>
      <c r="M2324" t="s">
        <v>378</v>
      </c>
    </row>
    <row r="2325" spans="12:13" x14ac:dyDescent="0.3">
      <c r="L2325" s="36" t="str">
        <f t="shared" si="36"/>
        <v/>
      </c>
      <c r="M2325" t="s">
        <v>378</v>
      </c>
    </row>
    <row r="2326" spans="12:13" x14ac:dyDescent="0.3">
      <c r="L2326" s="36" t="str">
        <f t="shared" si="36"/>
        <v/>
      </c>
      <c r="M2326" t="s">
        <v>378</v>
      </c>
    </row>
    <row r="2327" spans="12:13" x14ac:dyDescent="0.3">
      <c r="L2327" s="36" t="str">
        <f t="shared" si="36"/>
        <v/>
      </c>
      <c r="M2327" t="s">
        <v>378</v>
      </c>
    </row>
    <row r="2328" spans="12:13" x14ac:dyDescent="0.3">
      <c r="L2328" s="36" t="str">
        <f t="shared" si="36"/>
        <v/>
      </c>
      <c r="M2328" t="s">
        <v>378</v>
      </c>
    </row>
    <row r="2329" spans="12:13" x14ac:dyDescent="0.3">
      <c r="L2329" s="36" t="str">
        <f t="shared" si="36"/>
        <v/>
      </c>
      <c r="M2329" t="s">
        <v>378</v>
      </c>
    </row>
    <row r="2330" spans="12:13" x14ac:dyDescent="0.3">
      <c r="L2330" s="36" t="str">
        <f t="shared" si="36"/>
        <v/>
      </c>
      <c r="M2330" t="s">
        <v>378</v>
      </c>
    </row>
    <row r="2331" spans="12:13" x14ac:dyDescent="0.3">
      <c r="L2331" s="36" t="str">
        <f t="shared" si="36"/>
        <v/>
      </c>
      <c r="M2331" t="s">
        <v>378</v>
      </c>
    </row>
    <row r="2332" spans="12:13" x14ac:dyDescent="0.3">
      <c r="L2332" s="36" t="str">
        <f t="shared" si="36"/>
        <v/>
      </c>
      <c r="M2332" t="s">
        <v>378</v>
      </c>
    </row>
    <row r="2333" spans="12:13" x14ac:dyDescent="0.3">
      <c r="L2333" s="36" t="str">
        <f t="shared" si="36"/>
        <v/>
      </c>
      <c r="M2333" t="s">
        <v>378</v>
      </c>
    </row>
    <row r="2334" spans="12:13" x14ac:dyDescent="0.3">
      <c r="L2334" s="36" t="str">
        <f t="shared" si="36"/>
        <v/>
      </c>
      <c r="M2334" t="s">
        <v>378</v>
      </c>
    </row>
    <row r="2335" spans="12:13" x14ac:dyDescent="0.3">
      <c r="L2335" s="36" t="str">
        <f t="shared" si="36"/>
        <v/>
      </c>
      <c r="M2335" t="s">
        <v>378</v>
      </c>
    </row>
    <row r="2336" spans="12:13" x14ac:dyDescent="0.3">
      <c r="L2336" s="36" t="str">
        <f t="shared" si="36"/>
        <v/>
      </c>
      <c r="M2336" t="s">
        <v>378</v>
      </c>
    </row>
    <row r="2337" spans="12:13" x14ac:dyDescent="0.3">
      <c r="L2337" s="36" t="str">
        <f t="shared" si="36"/>
        <v/>
      </c>
      <c r="M2337" t="s">
        <v>378</v>
      </c>
    </row>
    <row r="2338" spans="12:13" x14ac:dyDescent="0.3">
      <c r="L2338" s="36" t="str">
        <f t="shared" si="36"/>
        <v/>
      </c>
      <c r="M2338" t="s">
        <v>378</v>
      </c>
    </row>
    <row r="2339" spans="12:13" x14ac:dyDescent="0.3">
      <c r="L2339" s="36" t="str">
        <f t="shared" si="36"/>
        <v/>
      </c>
      <c r="M2339" t="s">
        <v>378</v>
      </c>
    </row>
    <row r="2340" spans="12:13" x14ac:dyDescent="0.3">
      <c r="L2340" s="36" t="str">
        <f t="shared" si="36"/>
        <v/>
      </c>
      <c r="M2340" t="s">
        <v>378</v>
      </c>
    </row>
    <row r="2341" spans="12:13" x14ac:dyDescent="0.3">
      <c r="L2341" s="36" t="str">
        <f t="shared" si="36"/>
        <v/>
      </c>
      <c r="M2341" t="s">
        <v>378</v>
      </c>
    </row>
    <row r="2342" spans="12:13" x14ac:dyDescent="0.3">
      <c r="L2342" s="36" t="str">
        <f t="shared" si="36"/>
        <v/>
      </c>
      <c r="M2342" t="s">
        <v>378</v>
      </c>
    </row>
    <row r="2343" spans="12:13" x14ac:dyDescent="0.3">
      <c r="L2343" s="36" t="str">
        <f t="shared" si="36"/>
        <v/>
      </c>
      <c r="M2343" t="s">
        <v>378</v>
      </c>
    </row>
    <row r="2344" spans="12:13" x14ac:dyDescent="0.3">
      <c r="L2344" s="36" t="str">
        <f t="shared" si="36"/>
        <v/>
      </c>
      <c r="M2344" t="s">
        <v>378</v>
      </c>
    </row>
    <row r="2345" spans="12:13" x14ac:dyDescent="0.3">
      <c r="L2345" s="36" t="str">
        <f t="shared" si="36"/>
        <v/>
      </c>
      <c r="M2345" t="s">
        <v>378</v>
      </c>
    </row>
    <row r="2346" spans="12:13" x14ac:dyDescent="0.3">
      <c r="L2346" s="36" t="str">
        <f t="shared" si="36"/>
        <v/>
      </c>
      <c r="M2346" t="s">
        <v>378</v>
      </c>
    </row>
    <row r="2347" spans="12:13" x14ac:dyDescent="0.3">
      <c r="L2347" s="36" t="str">
        <f t="shared" si="36"/>
        <v/>
      </c>
      <c r="M2347" t="s">
        <v>378</v>
      </c>
    </row>
    <row r="2348" spans="12:13" x14ac:dyDescent="0.3">
      <c r="L2348" s="36" t="str">
        <f t="shared" si="36"/>
        <v/>
      </c>
      <c r="M2348" t="s">
        <v>378</v>
      </c>
    </row>
    <row r="2349" spans="12:13" x14ac:dyDescent="0.3">
      <c r="L2349" s="36" t="str">
        <f t="shared" si="36"/>
        <v/>
      </c>
      <c r="M2349" t="s">
        <v>378</v>
      </c>
    </row>
    <row r="2350" spans="12:13" x14ac:dyDescent="0.3">
      <c r="L2350" s="36" t="str">
        <f t="shared" si="36"/>
        <v/>
      </c>
      <c r="M2350" t="s">
        <v>378</v>
      </c>
    </row>
    <row r="2351" spans="12:13" x14ac:dyDescent="0.3">
      <c r="L2351" s="36" t="str">
        <f t="shared" si="36"/>
        <v/>
      </c>
      <c r="M2351" t="s">
        <v>378</v>
      </c>
    </row>
    <row r="2352" spans="12:13" x14ac:dyDescent="0.3">
      <c r="L2352" s="36" t="str">
        <f t="shared" si="36"/>
        <v/>
      </c>
      <c r="M2352" t="s">
        <v>378</v>
      </c>
    </row>
    <row r="2353" spans="12:13" x14ac:dyDescent="0.3">
      <c r="L2353" s="36" t="str">
        <f t="shared" si="36"/>
        <v/>
      </c>
      <c r="M2353" t="s">
        <v>378</v>
      </c>
    </row>
    <row r="2354" spans="12:13" x14ac:dyDescent="0.3">
      <c r="L2354" s="36" t="str">
        <f t="shared" si="36"/>
        <v/>
      </c>
      <c r="M2354" t="s">
        <v>378</v>
      </c>
    </row>
    <row r="2355" spans="12:13" x14ac:dyDescent="0.3">
      <c r="L2355" s="36" t="str">
        <f t="shared" si="36"/>
        <v/>
      </c>
      <c r="M2355" t="s">
        <v>378</v>
      </c>
    </row>
    <row r="2356" spans="12:13" x14ac:dyDescent="0.3">
      <c r="L2356" s="36" t="str">
        <f t="shared" si="36"/>
        <v/>
      </c>
      <c r="M2356" t="s">
        <v>378</v>
      </c>
    </row>
    <row r="2357" spans="12:13" x14ac:dyDescent="0.3">
      <c r="L2357" s="36" t="str">
        <f t="shared" si="36"/>
        <v/>
      </c>
      <c r="M2357" t="s">
        <v>378</v>
      </c>
    </row>
    <row r="2358" spans="12:13" x14ac:dyDescent="0.3">
      <c r="L2358" s="36" t="str">
        <f t="shared" si="36"/>
        <v/>
      </c>
      <c r="M2358" t="s">
        <v>378</v>
      </c>
    </row>
    <row r="2359" spans="12:13" x14ac:dyDescent="0.3">
      <c r="L2359" s="36" t="str">
        <f t="shared" si="36"/>
        <v/>
      </c>
      <c r="M2359" t="s">
        <v>378</v>
      </c>
    </row>
    <row r="2360" spans="12:13" x14ac:dyDescent="0.3">
      <c r="L2360" s="36" t="str">
        <f t="shared" si="36"/>
        <v/>
      </c>
      <c r="M2360" t="s">
        <v>378</v>
      </c>
    </row>
    <row r="2361" spans="12:13" x14ac:dyDescent="0.3">
      <c r="L2361" s="36" t="str">
        <f t="shared" si="36"/>
        <v/>
      </c>
      <c r="M2361" t="s">
        <v>378</v>
      </c>
    </row>
    <row r="2362" spans="12:13" x14ac:dyDescent="0.3">
      <c r="L2362" s="36" t="str">
        <f t="shared" si="36"/>
        <v/>
      </c>
      <c r="M2362" t="s">
        <v>378</v>
      </c>
    </row>
    <row r="2363" spans="12:13" x14ac:dyDescent="0.3">
      <c r="L2363" s="36" t="str">
        <f t="shared" si="36"/>
        <v/>
      </c>
      <c r="M2363" t="s">
        <v>378</v>
      </c>
    </row>
    <row r="2364" spans="12:13" x14ac:dyDescent="0.3">
      <c r="L2364" s="36" t="str">
        <f t="shared" si="36"/>
        <v/>
      </c>
      <c r="M2364" t="s">
        <v>378</v>
      </c>
    </row>
    <row r="2365" spans="12:13" x14ac:dyDescent="0.3">
      <c r="L2365" s="36" t="str">
        <f t="shared" si="36"/>
        <v/>
      </c>
      <c r="M2365" t="s">
        <v>378</v>
      </c>
    </row>
    <row r="2366" spans="12:13" x14ac:dyDescent="0.3">
      <c r="L2366" s="36" t="str">
        <f t="shared" si="36"/>
        <v/>
      </c>
      <c r="M2366" t="s">
        <v>378</v>
      </c>
    </row>
    <row r="2367" spans="12:13" x14ac:dyDescent="0.3">
      <c r="L2367" s="36" t="str">
        <f t="shared" si="36"/>
        <v/>
      </c>
      <c r="M2367" t="s">
        <v>378</v>
      </c>
    </row>
    <row r="2368" spans="12:13" x14ac:dyDescent="0.3">
      <c r="L2368" s="36" t="str">
        <f t="shared" si="36"/>
        <v/>
      </c>
      <c r="M2368" t="s">
        <v>378</v>
      </c>
    </row>
    <row r="2369" spans="12:13" x14ac:dyDescent="0.3">
      <c r="L2369" s="36" t="str">
        <f t="shared" si="36"/>
        <v/>
      </c>
      <c r="M2369" t="s">
        <v>378</v>
      </c>
    </row>
    <row r="2370" spans="12:13" x14ac:dyDescent="0.3">
      <c r="L2370" s="36" t="str">
        <f t="shared" ref="L2370:L2433" si="37">IF(A2370="","",C2370&amp;", "&amp;D2370&amp;", "&amp;E2370&amp;" "&amp;F2370)</f>
        <v/>
      </c>
      <c r="M2370" t="s">
        <v>378</v>
      </c>
    </row>
    <row r="2371" spans="12:13" x14ac:dyDescent="0.3">
      <c r="L2371" s="36" t="str">
        <f t="shared" si="37"/>
        <v/>
      </c>
      <c r="M2371" t="s">
        <v>378</v>
      </c>
    </row>
    <row r="2372" spans="12:13" x14ac:dyDescent="0.3">
      <c r="L2372" s="36" t="str">
        <f t="shared" si="37"/>
        <v/>
      </c>
      <c r="M2372" t="s">
        <v>378</v>
      </c>
    </row>
    <row r="2373" spans="12:13" x14ac:dyDescent="0.3">
      <c r="L2373" s="36" t="str">
        <f t="shared" si="37"/>
        <v/>
      </c>
      <c r="M2373" t="s">
        <v>378</v>
      </c>
    </row>
    <row r="2374" spans="12:13" x14ac:dyDescent="0.3">
      <c r="L2374" s="36" t="str">
        <f t="shared" si="37"/>
        <v/>
      </c>
      <c r="M2374" t="s">
        <v>378</v>
      </c>
    </row>
    <row r="2375" spans="12:13" x14ac:dyDescent="0.3">
      <c r="L2375" s="36" t="str">
        <f t="shared" si="37"/>
        <v/>
      </c>
      <c r="M2375" t="s">
        <v>378</v>
      </c>
    </row>
    <row r="2376" spans="12:13" x14ac:dyDescent="0.3">
      <c r="L2376" s="36" t="str">
        <f t="shared" si="37"/>
        <v/>
      </c>
      <c r="M2376" t="s">
        <v>378</v>
      </c>
    </row>
    <row r="2377" spans="12:13" x14ac:dyDescent="0.3">
      <c r="L2377" s="36" t="str">
        <f t="shared" si="37"/>
        <v/>
      </c>
      <c r="M2377" t="s">
        <v>378</v>
      </c>
    </row>
    <row r="2378" spans="12:13" x14ac:dyDescent="0.3">
      <c r="L2378" s="36" t="str">
        <f t="shared" si="37"/>
        <v/>
      </c>
      <c r="M2378" t="s">
        <v>378</v>
      </c>
    </row>
    <row r="2379" spans="12:13" x14ac:dyDescent="0.3">
      <c r="L2379" s="36" t="str">
        <f t="shared" si="37"/>
        <v/>
      </c>
      <c r="M2379" t="s">
        <v>378</v>
      </c>
    </row>
    <row r="2380" spans="12:13" x14ac:dyDescent="0.3">
      <c r="L2380" s="36" t="str">
        <f t="shared" si="37"/>
        <v/>
      </c>
      <c r="M2380" t="s">
        <v>378</v>
      </c>
    </row>
    <row r="2381" spans="12:13" x14ac:dyDescent="0.3">
      <c r="L2381" s="36" t="str">
        <f t="shared" si="37"/>
        <v/>
      </c>
      <c r="M2381" t="s">
        <v>378</v>
      </c>
    </row>
    <row r="2382" spans="12:13" x14ac:dyDescent="0.3">
      <c r="L2382" s="36" t="str">
        <f t="shared" si="37"/>
        <v/>
      </c>
      <c r="M2382" t="s">
        <v>378</v>
      </c>
    </row>
    <row r="2383" spans="12:13" x14ac:dyDescent="0.3">
      <c r="L2383" s="36" t="str">
        <f t="shared" si="37"/>
        <v/>
      </c>
      <c r="M2383" t="s">
        <v>378</v>
      </c>
    </row>
    <row r="2384" spans="12:13" x14ac:dyDescent="0.3">
      <c r="L2384" s="36" t="str">
        <f t="shared" si="37"/>
        <v/>
      </c>
      <c r="M2384" t="s">
        <v>378</v>
      </c>
    </row>
    <row r="2385" spans="12:13" x14ac:dyDescent="0.3">
      <c r="L2385" s="36" t="str">
        <f t="shared" si="37"/>
        <v/>
      </c>
      <c r="M2385" t="s">
        <v>378</v>
      </c>
    </row>
    <row r="2386" spans="12:13" x14ac:dyDescent="0.3">
      <c r="L2386" s="36" t="str">
        <f t="shared" si="37"/>
        <v/>
      </c>
      <c r="M2386" t="s">
        <v>378</v>
      </c>
    </row>
    <row r="2387" spans="12:13" x14ac:dyDescent="0.3">
      <c r="L2387" s="36" t="str">
        <f t="shared" si="37"/>
        <v/>
      </c>
      <c r="M2387" t="s">
        <v>378</v>
      </c>
    </row>
    <row r="2388" spans="12:13" x14ac:dyDescent="0.3">
      <c r="L2388" s="36" t="str">
        <f t="shared" si="37"/>
        <v/>
      </c>
      <c r="M2388" t="s">
        <v>378</v>
      </c>
    </row>
    <row r="2389" spans="12:13" x14ac:dyDescent="0.3">
      <c r="L2389" s="36" t="str">
        <f t="shared" si="37"/>
        <v/>
      </c>
      <c r="M2389" t="s">
        <v>378</v>
      </c>
    </row>
    <row r="2390" spans="12:13" x14ac:dyDescent="0.3">
      <c r="L2390" s="36" t="str">
        <f t="shared" si="37"/>
        <v/>
      </c>
      <c r="M2390" t="s">
        <v>378</v>
      </c>
    </row>
    <row r="2391" spans="12:13" x14ac:dyDescent="0.3">
      <c r="L2391" s="36" t="str">
        <f t="shared" si="37"/>
        <v/>
      </c>
      <c r="M2391" t="s">
        <v>378</v>
      </c>
    </row>
    <row r="2392" spans="12:13" x14ac:dyDescent="0.3">
      <c r="L2392" s="36" t="str">
        <f t="shared" si="37"/>
        <v/>
      </c>
      <c r="M2392" t="s">
        <v>378</v>
      </c>
    </row>
    <row r="2393" spans="12:13" x14ac:dyDescent="0.3">
      <c r="L2393" s="36" t="str">
        <f t="shared" si="37"/>
        <v/>
      </c>
      <c r="M2393" t="s">
        <v>378</v>
      </c>
    </row>
    <row r="2394" spans="12:13" x14ac:dyDescent="0.3">
      <c r="L2394" s="36" t="str">
        <f t="shared" si="37"/>
        <v/>
      </c>
      <c r="M2394" t="s">
        <v>378</v>
      </c>
    </row>
    <row r="2395" spans="12:13" x14ac:dyDescent="0.3">
      <c r="L2395" s="36" t="str">
        <f t="shared" si="37"/>
        <v/>
      </c>
      <c r="M2395" t="s">
        <v>378</v>
      </c>
    </row>
    <row r="2396" spans="12:13" x14ac:dyDescent="0.3">
      <c r="L2396" s="36" t="str">
        <f t="shared" si="37"/>
        <v/>
      </c>
      <c r="M2396" t="s">
        <v>378</v>
      </c>
    </row>
    <row r="2397" spans="12:13" x14ac:dyDescent="0.3">
      <c r="L2397" s="36" t="str">
        <f t="shared" si="37"/>
        <v/>
      </c>
      <c r="M2397" t="s">
        <v>378</v>
      </c>
    </row>
    <row r="2398" spans="12:13" x14ac:dyDescent="0.3">
      <c r="L2398" s="36" t="str">
        <f t="shared" si="37"/>
        <v/>
      </c>
      <c r="M2398" t="s">
        <v>378</v>
      </c>
    </row>
    <row r="2399" spans="12:13" x14ac:dyDescent="0.3">
      <c r="L2399" s="36" t="str">
        <f t="shared" si="37"/>
        <v/>
      </c>
      <c r="M2399" t="s">
        <v>378</v>
      </c>
    </row>
    <row r="2400" spans="12:13" x14ac:dyDescent="0.3">
      <c r="L2400" s="36" t="str">
        <f t="shared" si="37"/>
        <v/>
      </c>
      <c r="M2400" t="s">
        <v>378</v>
      </c>
    </row>
    <row r="2401" spans="12:13" x14ac:dyDescent="0.3">
      <c r="L2401" s="36" t="str">
        <f t="shared" si="37"/>
        <v/>
      </c>
      <c r="M2401" t="s">
        <v>378</v>
      </c>
    </row>
    <row r="2402" spans="12:13" x14ac:dyDescent="0.3">
      <c r="L2402" s="36" t="str">
        <f t="shared" si="37"/>
        <v/>
      </c>
      <c r="M2402" t="s">
        <v>378</v>
      </c>
    </row>
    <row r="2403" spans="12:13" x14ac:dyDescent="0.3">
      <c r="L2403" s="36" t="str">
        <f t="shared" si="37"/>
        <v/>
      </c>
      <c r="M2403" t="s">
        <v>378</v>
      </c>
    </row>
    <row r="2404" spans="12:13" x14ac:dyDescent="0.3">
      <c r="L2404" s="36" t="str">
        <f t="shared" si="37"/>
        <v/>
      </c>
      <c r="M2404" t="s">
        <v>378</v>
      </c>
    </row>
    <row r="2405" spans="12:13" x14ac:dyDescent="0.3">
      <c r="L2405" s="36" t="str">
        <f t="shared" si="37"/>
        <v/>
      </c>
      <c r="M2405" t="s">
        <v>378</v>
      </c>
    </row>
    <row r="2406" spans="12:13" x14ac:dyDescent="0.3">
      <c r="L2406" s="36" t="str">
        <f t="shared" si="37"/>
        <v/>
      </c>
      <c r="M2406" t="s">
        <v>378</v>
      </c>
    </row>
    <row r="2407" spans="12:13" x14ac:dyDescent="0.3">
      <c r="L2407" s="36" t="str">
        <f t="shared" si="37"/>
        <v/>
      </c>
      <c r="M2407" t="s">
        <v>378</v>
      </c>
    </row>
    <row r="2408" spans="12:13" x14ac:dyDescent="0.3">
      <c r="L2408" s="36" t="str">
        <f t="shared" si="37"/>
        <v/>
      </c>
      <c r="M2408" t="s">
        <v>378</v>
      </c>
    </row>
    <row r="2409" spans="12:13" x14ac:dyDescent="0.3">
      <c r="L2409" s="36" t="str">
        <f t="shared" si="37"/>
        <v/>
      </c>
      <c r="M2409" t="s">
        <v>378</v>
      </c>
    </row>
    <row r="2410" spans="12:13" x14ac:dyDescent="0.3">
      <c r="L2410" s="36" t="str">
        <f t="shared" si="37"/>
        <v/>
      </c>
      <c r="M2410" t="s">
        <v>378</v>
      </c>
    </row>
    <row r="2411" spans="12:13" x14ac:dyDescent="0.3">
      <c r="L2411" s="36" t="str">
        <f t="shared" si="37"/>
        <v/>
      </c>
      <c r="M2411" t="s">
        <v>378</v>
      </c>
    </row>
    <row r="2412" spans="12:13" x14ac:dyDescent="0.3">
      <c r="L2412" s="36" t="str">
        <f t="shared" si="37"/>
        <v/>
      </c>
      <c r="M2412" t="s">
        <v>378</v>
      </c>
    </row>
    <row r="2413" spans="12:13" x14ac:dyDescent="0.3">
      <c r="L2413" s="36" t="str">
        <f t="shared" si="37"/>
        <v/>
      </c>
      <c r="M2413" t="s">
        <v>378</v>
      </c>
    </row>
    <row r="2414" spans="12:13" x14ac:dyDescent="0.3">
      <c r="L2414" s="36" t="str">
        <f t="shared" si="37"/>
        <v/>
      </c>
      <c r="M2414" t="s">
        <v>378</v>
      </c>
    </row>
    <row r="2415" spans="12:13" x14ac:dyDescent="0.3">
      <c r="L2415" s="36" t="str">
        <f t="shared" si="37"/>
        <v/>
      </c>
      <c r="M2415" t="s">
        <v>378</v>
      </c>
    </row>
    <row r="2416" spans="12:13" x14ac:dyDescent="0.3">
      <c r="L2416" s="36" t="str">
        <f t="shared" si="37"/>
        <v/>
      </c>
      <c r="M2416" t="s">
        <v>378</v>
      </c>
    </row>
    <row r="2417" spans="12:13" x14ac:dyDescent="0.3">
      <c r="L2417" s="36" t="str">
        <f t="shared" si="37"/>
        <v/>
      </c>
      <c r="M2417" t="s">
        <v>378</v>
      </c>
    </row>
    <row r="2418" spans="12:13" x14ac:dyDescent="0.3">
      <c r="L2418" s="36" t="str">
        <f t="shared" si="37"/>
        <v/>
      </c>
      <c r="M2418" t="s">
        <v>378</v>
      </c>
    </row>
    <row r="2419" spans="12:13" x14ac:dyDescent="0.3">
      <c r="L2419" s="36" t="str">
        <f t="shared" si="37"/>
        <v/>
      </c>
      <c r="M2419" t="s">
        <v>378</v>
      </c>
    </row>
    <row r="2420" spans="12:13" x14ac:dyDescent="0.3">
      <c r="L2420" s="36" t="str">
        <f t="shared" si="37"/>
        <v/>
      </c>
      <c r="M2420" t="s">
        <v>378</v>
      </c>
    </row>
    <row r="2421" spans="12:13" x14ac:dyDescent="0.3">
      <c r="L2421" s="36" t="str">
        <f t="shared" si="37"/>
        <v/>
      </c>
      <c r="M2421" t="s">
        <v>378</v>
      </c>
    </row>
    <row r="2422" spans="12:13" x14ac:dyDescent="0.3">
      <c r="L2422" s="36" t="str">
        <f t="shared" si="37"/>
        <v/>
      </c>
      <c r="M2422" t="s">
        <v>378</v>
      </c>
    </row>
    <row r="2423" spans="12:13" x14ac:dyDescent="0.3">
      <c r="L2423" s="36" t="str">
        <f t="shared" si="37"/>
        <v/>
      </c>
      <c r="M2423" t="s">
        <v>378</v>
      </c>
    </row>
    <row r="2424" spans="12:13" x14ac:dyDescent="0.3">
      <c r="L2424" s="36" t="str">
        <f t="shared" si="37"/>
        <v/>
      </c>
      <c r="M2424" t="s">
        <v>378</v>
      </c>
    </row>
    <row r="2425" spans="12:13" x14ac:dyDescent="0.3">
      <c r="L2425" s="36" t="str">
        <f t="shared" si="37"/>
        <v/>
      </c>
      <c r="M2425" t="s">
        <v>378</v>
      </c>
    </row>
    <row r="2426" spans="12:13" x14ac:dyDescent="0.3">
      <c r="L2426" s="36" t="str">
        <f t="shared" si="37"/>
        <v/>
      </c>
      <c r="M2426" t="s">
        <v>378</v>
      </c>
    </row>
    <row r="2427" spans="12:13" x14ac:dyDescent="0.3">
      <c r="L2427" s="36" t="str">
        <f t="shared" si="37"/>
        <v/>
      </c>
      <c r="M2427" t="s">
        <v>378</v>
      </c>
    </row>
    <row r="2428" spans="12:13" x14ac:dyDescent="0.3">
      <c r="L2428" s="36" t="str">
        <f t="shared" si="37"/>
        <v/>
      </c>
      <c r="M2428" t="s">
        <v>378</v>
      </c>
    </row>
    <row r="2429" spans="12:13" x14ac:dyDescent="0.3">
      <c r="L2429" s="36" t="str">
        <f t="shared" si="37"/>
        <v/>
      </c>
      <c r="M2429" t="s">
        <v>378</v>
      </c>
    </row>
    <row r="2430" spans="12:13" x14ac:dyDescent="0.3">
      <c r="L2430" s="36" t="str">
        <f t="shared" si="37"/>
        <v/>
      </c>
      <c r="M2430" t="s">
        <v>378</v>
      </c>
    </row>
    <row r="2431" spans="12:13" x14ac:dyDescent="0.3">
      <c r="L2431" s="36" t="str">
        <f t="shared" si="37"/>
        <v/>
      </c>
      <c r="M2431" t="s">
        <v>378</v>
      </c>
    </row>
    <row r="2432" spans="12:13" x14ac:dyDescent="0.3">
      <c r="L2432" s="36" t="str">
        <f t="shared" si="37"/>
        <v/>
      </c>
      <c r="M2432" t="s">
        <v>378</v>
      </c>
    </row>
    <row r="2433" spans="12:13" x14ac:dyDescent="0.3">
      <c r="L2433" s="36" t="str">
        <f t="shared" si="37"/>
        <v/>
      </c>
      <c r="M2433" t="s">
        <v>378</v>
      </c>
    </row>
    <row r="2434" spans="12:13" x14ac:dyDescent="0.3">
      <c r="L2434" s="36" t="str">
        <f t="shared" ref="L2434:L2497" si="38">IF(A2434="","",C2434&amp;", "&amp;D2434&amp;", "&amp;E2434&amp;" "&amp;F2434)</f>
        <v/>
      </c>
      <c r="M2434" t="s">
        <v>378</v>
      </c>
    </row>
    <row r="2435" spans="12:13" x14ac:dyDescent="0.3">
      <c r="L2435" s="36" t="str">
        <f t="shared" si="38"/>
        <v/>
      </c>
      <c r="M2435" t="s">
        <v>378</v>
      </c>
    </row>
    <row r="2436" spans="12:13" x14ac:dyDescent="0.3">
      <c r="L2436" s="36" t="str">
        <f t="shared" si="38"/>
        <v/>
      </c>
      <c r="M2436" t="s">
        <v>378</v>
      </c>
    </row>
    <row r="2437" spans="12:13" x14ac:dyDescent="0.3">
      <c r="L2437" s="36" t="str">
        <f t="shared" si="38"/>
        <v/>
      </c>
      <c r="M2437" t="s">
        <v>378</v>
      </c>
    </row>
    <row r="2438" spans="12:13" x14ac:dyDescent="0.3">
      <c r="L2438" s="36" t="str">
        <f t="shared" si="38"/>
        <v/>
      </c>
      <c r="M2438" t="s">
        <v>378</v>
      </c>
    </row>
    <row r="2439" spans="12:13" x14ac:dyDescent="0.3">
      <c r="L2439" s="36" t="str">
        <f t="shared" si="38"/>
        <v/>
      </c>
      <c r="M2439" t="s">
        <v>378</v>
      </c>
    </row>
    <row r="2440" spans="12:13" x14ac:dyDescent="0.3">
      <c r="L2440" s="36" t="str">
        <f t="shared" si="38"/>
        <v/>
      </c>
      <c r="M2440" t="s">
        <v>378</v>
      </c>
    </row>
    <row r="2441" spans="12:13" x14ac:dyDescent="0.3">
      <c r="L2441" s="36" t="str">
        <f t="shared" si="38"/>
        <v/>
      </c>
      <c r="M2441" t="s">
        <v>378</v>
      </c>
    </row>
    <row r="2442" spans="12:13" x14ac:dyDescent="0.3">
      <c r="L2442" s="36" t="str">
        <f t="shared" si="38"/>
        <v/>
      </c>
      <c r="M2442" t="s">
        <v>378</v>
      </c>
    </row>
    <row r="2443" spans="12:13" x14ac:dyDescent="0.3">
      <c r="L2443" s="36" t="str">
        <f t="shared" si="38"/>
        <v/>
      </c>
      <c r="M2443" t="s">
        <v>378</v>
      </c>
    </row>
    <row r="2444" spans="12:13" x14ac:dyDescent="0.3">
      <c r="L2444" s="36" t="str">
        <f t="shared" si="38"/>
        <v/>
      </c>
      <c r="M2444" t="s">
        <v>378</v>
      </c>
    </row>
    <row r="2445" spans="12:13" x14ac:dyDescent="0.3">
      <c r="L2445" s="36" t="str">
        <f t="shared" si="38"/>
        <v/>
      </c>
      <c r="M2445" t="s">
        <v>378</v>
      </c>
    </row>
    <row r="2446" spans="12:13" x14ac:dyDescent="0.3">
      <c r="L2446" s="36" t="str">
        <f t="shared" si="38"/>
        <v/>
      </c>
      <c r="M2446" t="s">
        <v>378</v>
      </c>
    </row>
    <row r="2447" spans="12:13" x14ac:dyDescent="0.3">
      <c r="L2447" s="36" t="str">
        <f t="shared" si="38"/>
        <v/>
      </c>
      <c r="M2447" t="s">
        <v>378</v>
      </c>
    </row>
    <row r="2448" spans="12:13" x14ac:dyDescent="0.3">
      <c r="L2448" s="36" t="str">
        <f t="shared" si="38"/>
        <v/>
      </c>
      <c r="M2448" t="s">
        <v>378</v>
      </c>
    </row>
    <row r="2449" spans="12:13" x14ac:dyDescent="0.3">
      <c r="L2449" s="36" t="str">
        <f t="shared" si="38"/>
        <v/>
      </c>
      <c r="M2449" t="s">
        <v>378</v>
      </c>
    </row>
    <row r="2450" spans="12:13" x14ac:dyDescent="0.3">
      <c r="L2450" s="36" t="str">
        <f t="shared" si="38"/>
        <v/>
      </c>
      <c r="M2450" t="s">
        <v>378</v>
      </c>
    </row>
    <row r="2451" spans="12:13" x14ac:dyDescent="0.3">
      <c r="L2451" s="36" t="str">
        <f t="shared" si="38"/>
        <v/>
      </c>
      <c r="M2451" t="s">
        <v>378</v>
      </c>
    </row>
    <row r="2452" spans="12:13" x14ac:dyDescent="0.3">
      <c r="L2452" s="36" t="str">
        <f t="shared" si="38"/>
        <v/>
      </c>
      <c r="M2452" t="s">
        <v>378</v>
      </c>
    </row>
    <row r="2453" spans="12:13" x14ac:dyDescent="0.3">
      <c r="L2453" s="36" t="str">
        <f t="shared" si="38"/>
        <v/>
      </c>
      <c r="M2453" t="s">
        <v>378</v>
      </c>
    </row>
    <row r="2454" spans="12:13" x14ac:dyDescent="0.3">
      <c r="L2454" s="36" t="str">
        <f t="shared" si="38"/>
        <v/>
      </c>
      <c r="M2454" t="s">
        <v>378</v>
      </c>
    </row>
    <row r="2455" spans="12:13" x14ac:dyDescent="0.3">
      <c r="L2455" s="36" t="str">
        <f t="shared" si="38"/>
        <v/>
      </c>
      <c r="M2455" t="s">
        <v>378</v>
      </c>
    </row>
    <row r="2456" spans="12:13" x14ac:dyDescent="0.3">
      <c r="L2456" s="36" t="str">
        <f t="shared" si="38"/>
        <v/>
      </c>
      <c r="M2456" t="s">
        <v>378</v>
      </c>
    </row>
    <row r="2457" spans="12:13" x14ac:dyDescent="0.3">
      <c r="L2457" s="36" t="str">
        <f t="shared" si="38"/>
        <v/>
      </c>
      <c r="M2457" t="s">
        <v>378</v>
      </c>
    </row>
    <row r="2458" spans="12:13" x14ac:dyDescent="0.3">
      <c r="L2458" s="36" t="str">
        <f t="shared" si="38"/>
        <v/>
      </c>
      <c r="M2458" t="s">
        <v>378</v>
      </c>
    </row>
    <row r="2459" spans="12:13" x14ac:dyDescent="0.3">
      <c r="L2459" s="36" t="str">
        <f t="shared" si="38"/>
        <v/>
      </c>
      <c r="M2459" t="s">
        <v>378</v>
      </c>
    </row>
    <row r="2460" spans="12:13" x14ac:dyDescent="0.3">
      <c r="L2460" s="36" t="str">
        <f t="shared" si="38"/>
        <v/>
      </c>
      <c r="M2460" t="s">
        <v>378</v>
      </c>
    </row>
    <row r="2461" spans="12:13" x14ac:dyDescent="0.3">
      <c r="L2461" s="36" t="str">
        <f t="shared" si="38"/>
        <v/>
      </c>
      <c r="M2461" t="s">
        <v>378</v>
      </c>
    </row>
    <row r="2462" spans="12:13" x14ac:dyDescent="0.3">
      <c r="L2462" s="36" t="str">
        <f t="shared" si="38"/>
        <v/>
      </c>
      <c r="M2462" t="s">
        <v>378</v>
      </c>
    </row>
    <row r="2463" spans="12:13" x14ac:dyDescent="0.3">
      <c r="L2463" s="36" t="str">
        <f t="shared" si="38"/>
        <v/>
      </c>
      <c r="M2463" t="s">
        <v>378</v>
      </c>
    </row>
    <row r="2464" spans="12:13" x14ac:dyDescent="0.3">
      <c r="L2464" s="36" t="str">
        <f t="shared" si="38"/>
        <v/>
      </c>
      <c r="M2464" t="s">
        <v>378</v>
      </c>
    </row>
    <row r="2465" spans="12:13" x14ac:dyDescent="0.3">
      <c r="L2465" s="36" t="str">
        <f t="shared" si="38"/>
        <v/>
      </c>
      <c r="M2465" t="s">
        <v>378</v>
      </c>
    </row>
    <row r="2466" spans="12:13" x14ac:dyDescent="0.3">
      <c r="L2466" s="36" t="str">
        <f t="shared" si="38"/>
        <v/>
      </c>
      <c r="M2466" t="s">
        <v>378</v>
      </c>
    </row>
    <row r="2467" spans="12:13" x14ac:dyDescent="0.3">
      <c r="L2467" s="36" t="str">
        <f t="shared" si="38"/>
        <v/>
      </c>
      <c r="M2467" t="s">
        <v>378</v>
      </c>
    </row>
    <row r="2468" spans="12:13" x14ac:dyDescent="0.3">
      <c r="L2468" s="36" t="str">
        <f t="shared" si="38"/>
        <v/>
      </c>
      <c r="M2468" t="s">
        <v>378</v>
      </c>
    </row>
    <row r="2469" spans="12:13" x14ac:dyDescent="0.3">
      <c r="L2469" s="36" t="str">
        <f t="shared" si="38"/>
        <v/>
      </c>
      <c r="M2469" t="s">
        <v>378</v>
      </c>
    </row>
    <row r="2470" spans="12:13" x14ac:dyDescent="0.3">
      <c r="L2470" s="36" t="str">
        <f t="shared" si="38"/>
        <v/>
      </c>
      <c r="M2470" t="s">
        <v>378</v>
      </c>
    </row>
    <row r="2471" spans="12:13" x14ac:dyDescent="0.3">
      <c r="L2471" s="36" t="str">
        <f t="shared" si="38"/>
        <v/>
      </c>
      <c r="M2471" t="s">
        <v>378</v>
      </c>
    </row>
    <row r="2472" spans="12:13" x14ac:dyDescent="0.3">
      <c r="L2472" s="36" t="str">
        <f t="shared" si="38"/>
        <v/>
      </c>
      <c r="M2472" t="s">
        <v>378</v>
      </c>
    </row>
    <row r="2473" spans="12:13" x14ac:dyDescent="0.3">
      <c r="L2473" s="36" t="str">
        <f t="shared" si="38"/>
        <v/>
      </c>
      <c r="M2473" t="s">
        <v>378</v>
      </c>
    </row>
    <row r="2474" spans="12:13" x14ac:dyDescent="0.3">
      <c r="L2474" s="36" t="str">
        <f t="shared" si="38"/>
        <v/>
      </c>
      <c r="M2474" t="s">
        <v>378</v>
      </c>
    </row>
    <row r="2475" spans="12:13" x14ac:dyDescent="0.3">
      <c r="L2475" s="36" t="str">
        <f t="shared" si="38"/>
        <v/>
      </c>
      <c r="M2475" t="s">
        <v>378</v>
      </c>
    </row>
    <row r="2476" spans="12:13" x14ac:dyDescent="0.3">
      <c r="L2476" s="36" t="str">
        <f t="shared" si="38"/>
        <v/>
      </c>
      <c r="M2476" t="s">
        <v>378</v>
      </c>
    </row>
    <row r="2477" spans="12:13" x14ac:dyDescent="0.3">
      <c r="L2477" s="36" t="str">
        <f t="shared" si="38"/>
        <v/>
      </c>
      <c r="M2477" t="s">
        <v>378</v>
      </c>
    </row>
    <row r="2478" spans="12:13" x14ac:dyDescent="0.3">
      <c r="L2478" s="36" t="str">
        <f t="shared" si="38"/>
        <v/>
      </c>
      <c r="M2478" t="s">
        <v>378</v>
      </c>
    </row>
    <row r="2479" spans="12:13" x14ac:dyDescent="0.3">
      <c r="L2479" s="36" t="str">
        <f t="shared" si="38"/>
        <v/>
      </c>
      <c r="M2479" t="s">
        <v>378</v>
      </c>
    </row>
    <row r="2480" spans="12:13" x14ac:dyDescent="0.3">
      <c r="L2480" s="36" t="str">
        <f t="shared" si="38"/>
        <v/>
      </c>
      <c r="M2480" t="s">
        <v>378</v>
      </c>
    </row>
    <row r="2481" spans="12:13" x14ac:dyDescent="0.3">
      <c r="L2481" s="36" t="str">
        <f t="shared" si="38"/>
        <v/>
      </c>
      <c r="M2481" t="s">
        <v>378</v>
      </c>
    </row>
    <row r="2482" spans="12:13" x14ac:dyDescent="0.3">
      <c r="L2482" s="36" t="str">
        <f t="shared" si="38"/>
        <v/>
      </c>
      <c r="M2482" t="s">
        <v>378</v>
      </c>
    </row>
    <row r="2483" spans="12:13" x14ac:dyDescent="0.3">
      <c r="L2483" s="36" t="str">
        <f t="shared" si="38"/>
        <v/>
      </c>
      <c r="M2483" t="s">
        <v>378</v>
      </c>
    </row>
    <row r="2484" spans="12:13" x14ac:dyDescent="0.3">
      <c r="L2484" s="36" t="str">
        <f t="shared" si="38"/>
        <v/>
      </c>
      <c r="M2484" t="s">
        <v>378</v>
      </c>
    </row>
    <row r="2485" spans="12:13" x14ac:dyDescent="0.3">
      <c r="L2485" s="36" t="str">
        <f t="shared" si="38"/>
        <v/>
      </c>
      <c r="M2485" t="s">
        <v>378</v>
      </c>
    </row>
    <row r="2486" spans="12:13" x14ac:dyDescent="0.3">
      <c r="L2486" s="36" t="str">
        <f t="shared" si="38"/>
        <v/>
      </c>
      <c r="M2486" t="s">
        <v>378</v>
      </c>
    </row>
    <row r="2487" spans="12:13" x14ac:dyDescent="0.3">
      <c r="L2487" s="36" t="str">
        <f t="shared" si="38"/>
        <v/>
      </c>
      <c r="M2487" t="s">
        <v>378</v>
      </c>
    </row>
    <row r="2488" spans="12:13" x14ac:dyDescent="0.3">
      <c r="L2488" s="36" t="str">
        <f t="shared" si="38"/>
        <v/>
      </c>
      <c r="M2488" t="s">
        <v>378</v>
      </c>
    </row>
    <row r="2489" spans="12:13" x14ac:dyDescent="0.3">
      <c r="L2489" s="36" t="str">
        <f t="shared" si="38"/>
        <v/>
      </c>
      <c r="M2489" t="s">
        <v>378</v>
      </c>
    </row>
    <row r="2490" spans="12:13" x14ac:dyDescent="0.3">
      <c r="L2490" s="36" t="str">
        <f t="shared" si="38"/>
        <v/>
      </c>
      <c r="M2490" t="s">
        <v>378</v>
      </c>
    </row>
    <row r="2491" spans="12:13" x14ac:dyDescent="0.3">
      <c r="L2491" s="36" t="str">
        <f t="shared" si="38"/>
        <v/>
      </c>
      <c r="M2491" t="s">
        <v>378</v>
      </c>
    </row>
    <row r="2492" spans="12:13" x14ac:dyDescent="0.3">
      <c r="L2492" s="36" t="str">
        <f t="shared" si="38"/>
        <v/>
      </c>
      <c r="M2492" t="s">
        <v>378</v>
      </c>
    </row>
    <row r="2493" spans="12:13" x14ac:dyDescent="0.3">
      <c r="L2493" s="36" t="str">
        <f t="shared" si="38"/>
        <v/>
      </c>
      <c r="M2493" t="s">
        <v>378</v>
      </c>
    </row>
    <row r="2494" spans="12:13" x14ac:dyDescent="0.3">
      <c r="L2494" s="36" t="str">
        <f t="shared" si="38"/>
        <v/>
      </c>
      <c r="M2494" t="s">
        <v>378</v>
      </c>
    </row>
    <row r="2495" spans="12:13" x14ac:dyDescent="0.3">
      <c r="L2495" s="36" t="str">
        <f t="shared" si="38"/>
        <v/>
      </c>
      <c r="M2495" t="s">
        <v>378</v>
      </c>
    </row>
    <row r="2496" spans="12:13" x14ac:dyDescent="0.3">
      <c r="L2496" s="36" t="str">
        <f t="shared" si="38"/>
        <v/>
      </c>
      <c r="M2496" t="s">
        <v>378</v>
      </c>
    </row>
    <row r="2497" spans="12:13" x14ac:dyDescent="0.3">
      <c r="L2497" s="36" t="str">
        <f t="shared" si="38"/>
        <v/>
      </c>
      <c r="M2497" t="s">
        <v>378</v>
      </c>
    </row>
    <row r="2498" spans="12:13" x14ac:dyDescent="0.3">
      <c r="L2498" s="36" t="str">
        <f t="shared" ref="L2498:L2561" si="39">IF(A2498="","",C2498&amp;", "&amp;D2498&amp;", "&amp;E2498&amp;" "&amp;F2498)</f>
        <v/>
      </c>
      <c r="M2498" t="s">
        <v>378</v>
      </c>
    </row>
    <row r="2499" spans="12:13" x14ac:dyDescent="0.3">
      <c r="L2499" s="36" t="str">
        <f t="shared" si="39"/>
        <v/>
      </c>
      <c r="M2499" t="s">
        <v>378</v>
      </c>
    </row>
    <row r="2500" spans="12:13" x14ac:dyDescent="0.3">
      <c r="L2500" s="36" t="str">
        <f t="shared" si="39"/>
        <v/>
      </c>
      <c r="M2500" t="s">
        <v>378</v>
      </c>
    </row>
    <row r="2501" spans="12:13" x14ac:dyDescent="0.3">
      <c r="L2501" s="36" t="str">
        <f t="shared" si="39"/>
        <v/>
      </c>
      <c r="M2501" t="s">
        <v>378</v>
      </c>
    </row>
    <row r="2502" spans="12:13" x14ac:dyDescent="0.3">
      <c r="L2502" s="36" t="str">
        <f t="shared" si="39"/>
        <v/>
      </c>
      <c r="M2502" t="s">
        <v>378</v>
      </c>
    </row>
    <row r="2503" spans="12:13" x14ac:dyDescent="0.3">
      <c r="L2503" s="36" t="str">
        <f t="shared" si="39"/>
        <v/>
      </c>
      <c r="M2503" t="s">
        <v>378</v>
      </c>
    </row>
    <row r="2504" spans="12:13" x14ac:dyDescent="0.3">
      <c r="L2504" s="36" t="str">
        <f t="shared" si="39"/>
        <v/>
      </c>
    </row>
    <row r="2505" spans="12:13" x14ac:dyDescent="0.3">
      <c r="L2505" s="36" t="str">
        <f t="shared" si="39"/>
        <v/>
      </c>
    </row>
    <row r="2506" spans="12:13" x14ac:dyDescent="0.3">
      <c r="L2506" s="36" t="str">
        <f t="shared" si="39"/>
        <v/>
      </c>
    </row>
    <row r="2507" spans="12:13" x14ac:dyDescent="0.3">
      <c r="L2507" s="36" t="str">
        <f t="shared" si="39"/>
        <v/>
      </c>
    </row>
    <row r="2508" spans="12:13" x14ac:dyDescent="0.3">
      <c r="L2508" s="36" t="str">
        <f t="shared" si="39"/>
        <v/>
      </c>
    </row>
    <row r="2509" spans="12:13" x14ac:dyDescent="0.3">
      <c r="L2509" s="36" t="str">
        <f t="shared" si="39"/>
        <v/>
      </c>
    </row>
    <row r="2510" spans="12:13" x14ac:dyDescent="0.3">
      <c r="L2510" s="36" t="str">
        <f t="shared" si="39"/>
        <v/>
      </c>
    </row>
    <row r="2511" spans="12:13" x14ac:dyDescent="0.3">
      <c r="L2511" s="36" t="str">
        <f t="shared" si="39"/>
        <v/>
      </c>
    </row>
    <row r="2512" spans="12:13" x14ac:dyDescent="0.3">
      <c r="L2512" s="36" t="str">
        <f t="shared" si="39"/>
        <v/>
      </c>
    </row>
    <row r="2513" spans="12:12" x14ac:dyDescent="0.3">
      <c r="L2513" s="36" t="str">
        <f t="shared" si="39"/>
        <v/>
      </c>
    </row>
    <row r="2514" spans="12:12" x14ac:dyDescent="0.3">
      <c r="L2514" s="36" t="str">
        <f t="shared" si="39"/>
        <v/>
      </c>
    </row>
    <row r="2515" spans="12:12" x14ac:dyDescent="0.3">
      <c r="L2515" s="36" t="str">
        <f t="shared" si="39"/>
        <v/>
      </c>
    </row>
    <row r="2516" spans="12:12" x14ac:dyDescent="0.3">
      <c r="L2516" s="36" t="str">
        <f t="shared" si="39"/>
        <v/>
      </c>
    </row>
    <row r="2517" spans="12:12" x14ac:dyDescent="0.3">
      <c r="L2517" s="36" t="str">
        <f t="shared" si="39"/>
        <v/>
      </c>
    </row>
    <row r="2518" spans="12:12" x14ac:dyDescent="0.3">
      <c r="L2518" s="36" t="str">
        <f t="shared" si="39"/>
        <v/>
      </c>
    </row>
    <row r="2519" spans="12:12" x14ac:dyDescent="0.3">
      <c r="L2519" s="36" t="str">
        <f t="shared" si="39"/>
        <v/>
      </c>
    </row>
    <row r="2520" spans="12:12" x14ac:dyDescent="0.3">
      <c r="L2520" s="36" t="str">
        <f t="shared" si="39"/>
        <v/>
      </c>
    </row>
    <row r="2521" spans="12:12" x14ac:dyDescent="0.3">
      <c r="L2521" s="36" t="str">
        <f t="shared" si="39"/>
        <v/>
      </c>
    </row>
    <row r="2522" spans="12:12" x14ac:dyDescent="0.3">
      <c r="L2522" s="36" t="str">
        <f t="shared" si="39"/>
        <v/>
      </c>
    </row>
    <row r="2523" spans="12:12" x14ac:dyDescent="0.3">
      <c r="L2523" s="36" t="str">
        <f t="shared" si="39"/>
        <v/>
      </c>
    </row>
    <row r="2524" spans="12:12" x14ac:dyDescent="0.3">
      <c r="L2524" s="36" t="str">
        <f t="shared" si="39"/>
        <v/>
      </c>
    </row>
    <row r="2525" spans="12:12" x14ac:dyDescent="0.3">
      <c r="L2525" s="36" t="str">
        <f t="shared" si="39"/>
        <v/>
      </c>
    </row>
    <row r="2526" spans="12:12" x14ac:dyDescent="0.3">
      <c r="L2526" s="36" t="str">
        <f t="shared" si="39"/>
        <v/>
      </c>
    </row>
    <row r="2527" spans="12:12" x14ac:dyDescent="0.3">
      <c r="L2527" s="36" t="str">
        <f t="shared" si="39"/>
        <v/>
      </c>
    </row>
    <row r="2528" spans="12:12" x14ac:dyDescent="0.3">
      <c r="L2528" s="36" t="str">
        <f t="shared" si="39"/>
        <v/>
      </c>
    </row>
    <row r="2529" spans="12:12" x14ac:dyDescent="0.3">
      <c r="L2529" s="36" t="str">
        <f t="shared" si="39"/>
        <v/>
      </c>
    </row>
    <row r="2530" spans="12:12" x14ac:dyDescent="0.3">
      <c r="L2530" s="36" t="str">
        <f t="shared" si="39"/>
        <v/>
      </c>
    </row>
    <row r="2531" spans="12:12" x14ac:dyDescent="0.3">
      <c r="L2531" s="36" t="str">
        <f t="shared" si="39"/>
        <v/>
      </c>
    </row>
    <row r="2532" spans="12:12" x14ac:dyDescent="0.3">
      <c r="L2532" s="36" t="str">
        <f t="shared" si="39"/>
        <v/>
      </c>
    </row>
    <row r="2533" spans="12:12" x14ac:dyDescent="0.3">
      <c r="L2533" s="36" t="str">
        <f t="shared" si="39"/>
        <v/>
      </c>
    </row>
    <row r="2534" spans="12:12" x14ac:dyDescent="0.3">
      <c r="L2534" s="36" t="str">
        <f t="shared" si="39"/>
        <v/>
      </c>
    </row>
    <row r="2535" spans="12:12" x14ac:dyDescent="0.3">
      <c r="L2535" s="36" t="str">
        <f t="shared" si="39"/>
        <v/>
      </c>
    </row>
    <row r="2536" spans="12:12" x14ac:dyDescent="0.3">
      <c r="L2536" s="36" t="str">
        <f t="shared" si="39"/>
        <v/>
      </c>
    </row>
    <row r="2537" spans="12:12" x14ac:dyDescent="0.3">
      <c r="L2537" s="36" t="str">
        <f t="shared" si="39"/>
        <v/>
      </c>
    </row>
    <row r="2538" spans="12:12" x14ac:dyDescent="0.3">
      <c r="L2538" s="36" t="str">
        <f t="shared" si="39"/>
        <v/>
      </c>
    </row>
    <row r="2539" spans="12:12" x14ac:dyDescent="0.3">
      <c r="L2539" s="36" t="str">
        <f t="shared" si="39"/>
        <v/>
      </c>
    </row>
    <row r="2540" spans="12:12" x14ac:dyDescent="0.3">
      <c r="L2540" s="36" t="str">
        <f t="shared" si="39"/>
        <v/>
      </c>
    </row>
    <row r="2541" spans="12:12" x14ac:dyDescent="0.3">
      <c r="L2541" s="36" t="str">
        <f t="shared" si="39"/>
        <v/>
      </c>
    </row>
    <row r="2542" spans="12:12" x14ac:dyDescent="0.3">
      <c r="L2542" s="36" t="str">
        <f t="shared" si="39"/>
        <v/>
      </c>
    </row>
    <row r="2543" spans="12:12" x14ac:dyDescent="0.3">
      <c r="L2543" s="36" t="str">
        <f t="shared" si="39"/>
        <v/>
      </c>
    </row>
    <row r="2544" spans="12:12" x14ac:dyDescent="0.3">
      <c r="L2544" s="36" t="str">
        <f t="shared" si="39"/>
        <v/>
      </c>
    </row>
    <row r="2545" spans="12:12" x14ac:dyDescent="0.3">
      <c r="L2545" s="36" t="str">
        <f t="shared" si="39"/>
        <v/>
      </c>
    </row>
    <row r="2546" spans="12:12" x14ac:dyDescent="0.3">
      <c r="L2546" s="36" t="str">
        <f t="shared" si="39"/>
        <v/>
      </c>
    </row>
    <row r="2547" spans="12:12" x14ac:dyDescent="0.3">
      <c r="L2547" s="36" t="str">
        <f t="shared" si="39"/>
        <v/>
      </c>
    </row>
    <row r="2548" spans="12:12" x14ac:dyDescent="0.3">
      <c r="L2548" s="36" t="str">
        <f t="shared" si="39"/>
        <v/>
      </c>
    </row>
    <row r="2549" spans="12:12" x14ac:dyDescent="0.3">
      <c r="L2549" s="36" t="str">
        <f t="shared" si="39"/>
        <v/>
      </c>
    </row>
    <row r="2550" spans="12:12" x14ac:dyDescent="0.3">
      <c r="L2550" s="36" t="str">
        <f t="shared" si="39"/>
        <v/>
      </c>
    </row>
    <row r="2551" spans="12:12" x14ac:dyDescent="0.3">
      <c r="L2551" s="36" t="str">
        <f t="shared" si="39"/>
        <v/>
      </c>
    </row>
    <row r="2552" spans="12:12" x14ac:dyDescent="0.3">
      <c r="L2552" s="36" t="str">
        <f t="shared" si="39"/>
        <v/>
      </c>
    </row>
    <row r="2553" spans="12:12" x14ac:dyDescent="0.3">
      <c r="L2553" s="36" t="str">
        <f t="shared" si="39"/>
        <v/>
      </c>
    </row>
    <row r="2554" spans="12:12" x14ac:dyDescent="0.3">
      <c r="L2554" s="36" t="str">
        <f t="shared" si="39"/>
        <v/>
      </c>
    </row>
    <row r="2555" spans="12:12" x14ac:dyDescent="0.3">
      <c r="L2555" s="36" t="str">
        <f t="shared" si="39"/>
        <v/>
      </c>
    </row>
    <row r="2556" spans="12:12" x14ac:dyDescent="0.3">
      <c r="L2556" s="36" t="str">
        <f t="shared" si="39"/>
        <v/>
      </c>
    </row>
    <row r="2557" spans="12:12" x14ac:dyDescent="0.3">
      <c r="L2557" s="36" t="str">
        <f t="shared" si="39"/>
        <v/>
      </c>
    </row>
    <row r="2558" spans="12:12" x14ac:dyDescent="0.3">
      <c r="L2558" s="36" t="str">
        <f t="shared" si="39"/>
        <v/>
      </c>
    </row>
    <row r="2559" spans="12:12" x14ac:dyDescent="0.3">
      <c r="L2559" s="36" t="str">
        <f t="shared" si="39"/>
        <v/>
      </c>
    </row>
    <row r="2560" spans="12:12" x14ac:dyDescent="0.3">
      <c r="L2560" s="36" t="str">
        <f t="shared" si="39"/>
        <v/>
      </c>
    </row>
    <row r="2561" spans="12:12" x14ac:dyDescent="0.3">
      <c r="L2561" s="36" t="str">
        <f t="shared" si="39"/>
        <v/>
      </c>
    </row>
    <row r="2562" spans="12:12" x14ac:dyDescent="0.3">
      <c r="L2562" s="36" t="str">
        <f t="shared" ref="L2562:L2625" si="40">IF(A2562="","",C2562&amp;", "&amp;D2562&amp;", "&amp;E2562&amp;" "&amp;F2562)</f>
        <v/>
      </c>
    </row>
    <row r="2563" spans="12:12" x14ac:dyDescent="0.3">
      <c r="L2563" s="36" t="str">
        <f t="shared" si="40"/>
        <v/>
      </c>
    </row>
    <row r="2564" spans="12:12" x14ac:dyDescent="0.3">
      <c r="L2564" s="36" t="str">
        <f t="shared" si="40"/>
        <v/>
      </c>
    </row>
    <row r="2565" spans="12:12" x14ac:dyDescent="0.3">
      <c r="L2565" s="36" t="str">
        <f t="shared" si="40"/>
        <v/>
      </c>
    </row>
    <row r="2566" spans="12:12" x14ac:dyDescent="0.3">
      <c r="L2566" s="36" t="str">
        <f t="shared" si="40"/>
        <v/>
      </c>
    </row>
    <row r="2567" spans="12:12" x14ac:dyDescent="0.3">
      <c r="L2567" s="36" t="str">
        <f t="shared" si="40"/>
        <v/>
      </c>
    </row>
    <row r="2568" spans="12:12" x14ac:dyDescent="0.3">
      <c r="L2568" s="36" t="str">
        <f t="shared" si="40"/>
        <v/>
      </c>
    </row>
    <row r="2569" spans="12:12" x14ac:dyDescent="0.3">
      <c r="L2569" s="36" t="str">
        <f t="shared" si="40"/>
        <v/>
      </c>
    </row>
    <row r="2570" spans="12:12" x14ac:dyDescent="0.3">
      <c r="L2570" s="36" t="str">
        <f t="shared" si="40"/>
        <v/>
      </c>
    </row>
    <row r="2571" spans="12:12" x14ac:dyDescent="0.3">
      <c r="L2571" s="36" t="str">
        <f t="shared" si="40"/>
        <v/>
      </c>
    </row>
    <row r="2572" spans="12:12" x14ac:dyDescent="0.3">
      <c r="L2572" s="36" t="str">
        <f t="shared" si="40"/>
        <v/>
      </c>
    </row>
    <row r="2573" spans="12:12" x14ac:dyDescent="0.3">
      <c r="L2573" s="36" t="str">
        <f t="shared" si="40"/>
        <v/>
      </c>
    </row>
    <row r="2574" spans="12:12" x14ac:dyDescent="0.3">
      <c r="L2574" s="36" t="str">
        <f t="shared" si="40"/>
        <v/>
      </c>
    </row>
    <row r="2575" spans="12:12" x14ac:dyDescent="0.3">
      <c r="L2575" s="36" t="str">
        <f t="shared" si="40"/>
        <v/>
      </c>
    </row>
    <row r="2576" spans="12:12" x14ac:dyDescent="0.3">
      <c r="L2576" s="36" t="str">
        <f t="shared" si="40"/>
        <v/>
      </c>
    </row>
    <row r="2577" spans="12:12" x14ac:dyDescent="0.3">
      <c r="L2577" s="36" t="str">
        <f t="shared" si="40"/>
        <v/>
      </c>
    </row>
    <row r="2578" spans="12:12" x14ac:dyDescent="0.3">
      <c r="L2578" s="36" t="str">
        <f t="shared" si="40"/>
        <v/>
      </c>
    </row>
    <row r="2579" spans="12:12" x14ac:dyDescent="0.3">
      <c r="L2579" s="36" t="str">
        <f t="shared" si="40"/>
        <v/>
      </c>
    </row>
    <row r="2580" spans="12:12" x14ac:dyDescent="0.3">
      <c r="L2580" s="36" t="str">
        <f t="shared" si="40"/>
        <v/>
      </c>
    </row>
    <row r="2581" spans="12:12" x14ac:dyDescent="0.3">
      <c r="L2581" s="36" t="str">
        <f t="shared" si="40"/>
        <v/>
      </c>
    </row>
    <row r="2582" spans="12:12" x14ac:dyDescent="0.3">
      <c r="L2582" s="36" t="str">
        <f t="shared" si="40"/>
        <v/>
      </c>
    </row>
    <row r="2583" spans="12:12" x14ac:dyDescent="0.3">
      <c r="L2583" s="36" t="str">
        <f t="shared" si="40"/>
        <v/>
      </c>
    </row>
    <row r="2584" spans="12:12" x14ac:dyDescent="0.3">
      <c r="L2584" s="36" t="str">
        <f t="shared" si="40"/>
        <v/>
      </c>
    </row>
    <row r="2585" spans="12:12" x14ac:dyDescent="0.3">
      <c r="L2585" s="36" t="str">
        <f t="shared" si="40"/>
        <v/>
      </c>
    </row>
    <row r="2586" spans="12:12" x14ac:dyDescent="0.3">
      <c r="L2586" s="36" t="str">
        <f t="shared" si="40"/>
        <v/>
      </c>
    </row>
    <row r="2587" spans="12:12" x14ac:dyDescent="0.3">
      <c r="L2587" s="36" t="str">
        <f t="shared" si="40"/>
        <v/>
      </c>
    </row>
    <row r="2588" spans="12:12" x14ac:dyDescent="0.3">
      <c r="L2588" s="36" t="str">
        <f t="shared" si="40"/>
        <v/>
      </c>
    </row>
    <row r="2589" spans="12:12" x14ac:dyDescent="0.3">
      <c r="L2589" s="36" t="str">
        <f t="shared" si="40"/>
        <v/>
      </c>
    </row>
    <row r="2590" spans="12:12" x14ac:dyDescent="0.3">
      <c r="L2590" s="36" t="str">
        <f t="shared" si="40"/>
        <v/>
      </c>
    </row>
    <row r="2591" spans="12:12" x14ac:dyDescent="0.3">
      <c r="L2591" s="36" t="str">
        <f t="shared" si="40"/>
        <v/>
      </c>
    </row>
    <row r="2592" spans="12:12" x14ac:dyDescent="0.3">
      <c r="L2592" s="36" t="str">
        <f t="shared" si="40"/>
        <v/>
      </c>
    </row>
    <row r="2593" spans="12:12" x14ac:dyDescent="0.3">
      <c r="L2593" s="36" t="str">
        <f t="shared" si="40"/>
        <v/>
      </c>
    </row>
    <row r="2594" spans="12:12" x14ac:dyDescent="0.3">
      <c r="L2594" s="36" t="str">
        <f t="shared" si="40"/>
        <v/>
      </c>
    </row>
    <row r="2595" spans="12:12" x14ac:dyDescent="0.3">
      <c r="L2595" s="36" t="str">
        <f t="shared" si="40"/>
        <v/>
      </c>
    </row>
    <row r="2596" spans="12:12" x14ac:dyDescent="0.3">
      <c r="L2596" s="36" t="str">
        <f t="shared" si="40"/>
        <v/>
      </c>
    </row>
    <row r="2597" spans="12:12" x14ac:dyDescent="0.3">
      <c r="L2597" s="36" t="str">
        <f t="shared" si="40"/>
        <v/>
      </c>
    </row>
    <row r="2598" spans="12:12" x14ac:dyDescent="0.3">
      <c r="L2598" s="36" t="str">
        <f t="shared" si="40"/>
        <v/>
      </c>
    </row>
    <row r="2599" spans="12:12" x14ac:dyDescent="0.3">
      <c r="L2599" s="36" t="str">
        <f t="shared" si="40"/>
        <v/>
      </c>
    </row>
    <row r="2600" spans="12:12" x14ac:dyDescent="0.3">
      <c r="L2600" s="36" t="str">
        <f t="shared" si="40"/>
        <v/>
      </c>
    </row>
    <row r="2601" spans="12:12" x14ac:dyDescent="0.3">
      <c r="L2601" s="36" t="str">
        <f t="shared" si="40"/>
        <v/>
      </c>
    </row>
    <row r="2602" spans="12:12" x14ac:dyDescent="0.3">
      <c r="L2602" s="36" t="str">
        <f t="shared" si="40"/>
        <v/>
      </c>
    </row>
    <row r="2603" spans="12:12" x14ac:dyDescent="0.3">
      <c r="L2603" s="36" t="str">
        <f t="shared" si="40"/>
        <v/>
      </c>
    </row>
    <row r="2604" spans="12:12" x14ac:dyDescent="0.3">
      <c r="L2604" s="36" t="str">
        <f t="shared" si="40"/>
        <v/>
      </c>
    </row>
    <row r="2605" spans="12:12" x14ac:dyDescent="0.3">
      <c r="L2605" s="36" t="str">
        <f t="shared" si="40"/>
        <v/>
      </c>
    </row>
    <row r="2606" spans="12:12" x14ac:dyDescent="0.3">
      <c r="L2606" s="36" t="str">
        <f t="shared" si="40"/>
        <v/>
      </c>
    </row>
    <row r="2607" spans="12:12" x14ac:dyDescent="0.3">
      <c r="L2607" s="36" t="str">
        <f t="shared" si="40"/>
        <v/>
      </c>
    </row>
    <row r="2608" spans="12:12" x14ac:dyDescent="0.3">
      <c r="L2608" s="36" t="str">
        <f t="shared" si="40"/>
        <v/>
      </c>
    </row>
    <row r="2609" spans="12:12" x14ac:dyDescent="0.3">
      <c r="L2609" s="36" t="str">
        <f t="shared" si="40"/>
        <v/>
      </c>
    </row>
    <row r="2610" spans="12:12" x14ac:dyDescent="0.3">
      <c r="L2610" s="36" t="str">
        <f t="shared" si="40"/>
        <v/>
      </c>
    </row>
    <row r="2611" spans="12:12" x14ac:dyDescent="0.3">
      <c r="L2611" s="36" t="str">
        <f t="shared" si="40"/>
        <v/>
      </c>
    </row>
    <row r="2612" spans="12:12" x14ac:dyDescent="0.3">
      <c r="L2612" s="36" t="str">
        <f t="shared" si="40"/>
        <v/>
      </c>
    </row>
    <row r="2613" spans="12:12" x14ac:dyDescent="0.3">
      <c r="L2613" s="36" t="str">
        <f t="shared" si="40"/>
        <v/>
      </c>
    </row>
    <row r="2614" spans="12:12" x14ac:dyDescent="0.3">
      <c r="L2614" s="36" t="str">
        <f t="shared" si="40"/>
        <v/>
      </c>
    </row>
    <row r="2615" spans="12:12" x14ac:dyDescent="0.3">
      <c r="L2615" s="36" t="str">
        <f t="shared" si="40"/>
        <v/>
      </c>
    </row>
    <row r="2616" spans="12:12" x14ac:dyDescent="0.3">
      <c r="L2616" s="36" t="str">
        <f t="shared" si="40"/>
        <v/>
      </c>
    </row>
    <row r="2617" spans="12:12" x14ac:dyDescent="0.3">
      <c r="L2617" s="36" t="str">
        <f t="shared" si="40"/>
        <v/>
      </c>
    </row>
    <row r="2618" spans="12:12" x14ac:dyDescent="0.3">
      <c r="L2618" s="36" t="str">
        <f t="shared" si="40"/>
        <v/>
      </c>
    </row>
    <row r="2619" spans="12:12" x14ac:dyDescent="0.3">
      <c r="L2619" s="36" t="str">
        <f t="shared" si="40"/>
        <v/>
      </c>
    </row>
    <row r="2620" spans="12:12" x14ac:dyDescent="0.3">
      <c r="L2620" s="36" t="str">
        <f t="shared" si="40"/>
        <v/>
      </c>
    </row>
    <row r="2621" spans="12:12" x14ac:dyDescent="0.3">
      <c r="L2621" s="36" t="str">
        <f t="shared" si="40"/>
        <v/>
      </c>
    </row>
    <row r="2622" spans="12:12" x14ac:dyDescent="0.3">
      <c r="L2622" s="36" t="str">
        <f t="shared" si="40"/>
        <v/>
      </c>
    </row>
    <row r="2623" spans="12:12" x14ac:dyDescent="0.3">
      <c r="L2623" s="36" t="str">
        <f t="shared" si="40"/>
        <v/>
      </c>
    </row>
    <row r="2624" spans="12:12" x14ac:dyDescent="0.3">
      <c r="L2624" s="36" t="str">
        <f t="shared" si="40"/>
        <v/>
      </c>
    </row>
    <row r="2625" spans="12:12" x14ac:dyDescent="0.3">
      <c r="L2625" s="36" t="str">
        <f t="shared" si="40"/>
        <v/>
      </c>
    </row>
    <row r="2626" spans="12:12" x14ac:dyDescent="0.3">
      <c r="L2626" s="36" t="str">
        <f t="shared" ref="L2626:L2689" si="41">IF(A2626="","",C2626&amp;", "&amp;D2626&amp;", "&amp;E2626&amp;" "&amp;F2626)</f>
        <v/>
      </c>
    </row>
    <row r="2627" spans="12:12" x14ac:dyDescent="0.3">
      <c r="L2627" s="36" t="str">
        <f t="shared" si="41"/>
        <v/>
      </c>
    </row>
    <row r="2628" spans="12:12" x14ac:dyDescent="0.3">
      <c r="L2628" s="36" t="str">
        <f t="shared" si="41"/>
        <v/>
      </c>
    </row>
    <row r="2629" spans="12:12" x14ac:dyDescent="0.3">
      <c r="L2629" s="36" t="str">
        <f t="shared" si="41"/>
        <v/>
      </c>
    </row>
    <row r="2630" spans="12:12" x14ac:dyDescent="0.3">
      <c r="L2630" s="36" t="str">
        <f t="shared" si="41"/>
        <v/>
      </c>
    </row>
    <row r="2631" spans="12:12" x14ac:dyDescent="0.3">
      <c r="L2631" s="36" t="str">
        <f t="shared" si="41"/>
        <v/>
      </c>
    </row>
    <row r="2632" spans="12:12" x14ac:dyDescent="0.3">
      <c r="L2632" s="36" t="str">
        <f t="shared" si="41"/>
        <v/>
      </c>
    </row>
    <row r="2633" spans="12:12" x14ac:dyDescent="0.3">
      <c r="L2633" s="36" t="str">
        <f t="shared" si="41"/>
        <v/>
      </c>
    </row>
    <row r="2634" spans="12:12" x14ac:dyDescent="0.3">
      <c r="L2634" s="36" t="str">
        <f t="shared" si="41"/>
        <v/>
      </c>
    </row>
    <row r="2635" spans="12:12" x14ac:dyDescent="0.3">
      <c r="L2635" s="36" t="str">
        <f t="shared" si="41"/>
        <v/>
      </c>
    </row>
    <row r="2636" spans="12:12" x14ac:dyDescent="0.3">
      <c r="L2636" s="36" t="str">
        <f t="shared" si="41"/>
        <v/>
      </c>
    </row>
    <row r="2637" spans="12:12" x14ac:dyDescent="0.3">
      <c r="L2637" s="36" t="str">
        <f t="shared" si="41"/>
        <v/>
      </c>
    </row>
    <row r="2638" spans="12:12" x14ac:dyDescent="0.3">
      <c r="L2638" s="36" t="str">
        <f t="shared" si="41"/>
        <v/>
      </c>
    </row>
    <row r="2639" spans="12:12" x14ac:dyDescent="0.3">
      <c r="L2639" s="36" t="str">
        <f t="shared" si="41"/>
        <v/>
      </c>
    </row>
    <row r="2640" spans="12:12" x14ac:dyDescent="0.3">
      <c r="L2640" s="36" t="str">
        <f t="shared" si="41"/>
        <v/>
      </c>
    </row>
    <row r="2641" spans="12:12" x14ac:dyDescent="0.3">
      <c r="L2641" s="36" t="str">
        <f t="shared" si="41"/>
        <v/>
      </c>
    </row>
    <row r="2642" spans="12:12" x14ac:dyDescent="0.3">
      <c r="L2642" s="36" t="str">
        <f t="shared" si="41"/>
        <v/>
      </c>
    </row>
    <row r="2643" spans="12:12" x14ac:dyDescent="0.3">
      <c r="L2643" s="36" t="str">
        <f t="shared" si="41"/>
        <v/>
      </c>
    </row>
    <row r="2644" spans="12:12" x14ac:dyDescent="0.3">
      <c r="L2644" s="36" t="str">
        <f t="shared" si="41"/>
        <v/>
      </c>
    </row>
    <row r="2645" spans="12:12" x14ac:dyDescent="0.3">
      <c r="L2645" s="36" t="str">
        <f t="shared" si="41"/>
        <v/>
      </c>
    </row>
    <row r="2646" spans="12:12" x14ac:dyDescent="0.3">
      <c r="L2646" s="36" t="str">
        <f t="shared" si="41"/>
        <v/>
      </c>
    </row>
    <row r="2647" spans="12:12" x14ac:dyDescent="0.3">
      <c r="L2647" s="36" t="str">
        <f t="shared" si="41"/>
        <v/>
      </c>
    </row>
    <row r="2648" spans="12:12" x14ac:dyDescent="0.3">
      <c r="L2648" s="36" t="str">
        <f t="shared" si="41"/>
        <v/>
      </c>
    </row>
    <row r="2649" spans="12:12" x14ac:dyDescent="0.3">
      <c r="L2649" s="36" t="str">
        <f t="shared" si="41"/>
        <v/>
      </c>
    </row>
    <row r="2650" spans="12:12" x14ac:dyDescent="0.3">
      <c r="L2650" s="36" t="str">
        <f t="shared" si="41"/>
        <v/>
      </c>
    </row>
    <row r="2651" spans="12:12" x14ac:dyDescent="0.3">
      <c r="L2651" s="36" t="str">
        <f t="shared" si="41"/>
        <v/>
      </c>
    </row>
    <row r="2652" spans="12:12" x14ac:dyDescent="0.3">
      <c r="L2652" s="36" t="str">
        <f t="shared" si="41"/>
        <v/>
      </c>
    </row>
    <row r="2653" spans="12:12" x14ac:dyDescent="0.3">
      <c r="L2653" s="36" t="str">
        <f t="shared" si="41"/>
        <v/>
      </c>
    </row>
    <row r="2654" spans="12:12" x14ac:dyDescent="0.3">
      <c r="L2654" s="36" t="str">
        <f t="shared" si="41"/>
        <v/>
      </c>
    </row>
    <row r="2655" spans="12:12" x14ac:dyDescent="0.3">
      <c r="L2655" s="36" t="str">
        <f t="shared" si="41"/>
        <v/>
      </c>
    </row>
    <row r="2656" spans="12:12" x14ac:dyDescent="0.3">
      <c r="L2656" s="36" t="str">
        <f t="shared" si="41"/>
        <v/>
      </c>
    </row>
    <row r="2657" spans="12:12" x14ac:dyDescent="0.3">
      <c r="L2657" s="36" t="str">
        <f t="shared" si="41"/>
        <v/>
      </c>
    </row>
    <row r="2658" spans="12:12" x14ac:dyDescent="0.3">
      <c r="L2658" s="36" t="str">
        <f t="shared" si="41"/>
        <v/>
      </c>
    </row>
    <row r="2659" spans="12:12" x14ac:dyDescent="0.3">
      <c r="L2659" s="36" t="str">
        <f t="shared" si="41"/>
        <v/>
      </c>
    </row>
    <row r="2660" spans="12:12" x14ac:dyDescent="0.3">
      <c r="L2660" s="36" t="str">
        <f t="shared" si="41"/>
        <v/>
      </c>
    </row>
    <row r="2661" spans="12:12" x14ac:dyDescent="0.3">
      <c r="L2661" s="36" t="str">
        <f t="shared" si="41"/>
        <v/>
      </c>
    </row>
    <row r="2662" spans="12:12" x14ac:dyDescent="0.3">
      <c r="L2662" s="36" t="str">
        <f t="shared" si="41"/>
        <v/>
      </c>
    </row>
    <row r="2663" spans="12:12" x14ac:dyDescent="0.3">
      <c r="L2663" s="36" t="str">
        <f t="shared" si="41"/>
        <v/>
      </c>
    </row>
    <row r="2664" spans="12:12" x14ac:dyDescent="0.3">
      <c r="L2664" s="36" t="str">
        <f t="shared" si="41"/>
        <v/>
      </c>
    </row>
    <row r="2665" spans="12:12" x14ac:dyDescent="0.3">
      <c r="L2665" s="36" t="str">
        <f t="shared" si="41"/>
        <v/>
      </c>
    </row>
    <row r="2666" spans="12:12" x14ac:dyDescent="0.3">
      <c r="L2666" s="36" t="str">
        <f t="shared" si="41"/>
        <v/>
      </c>
    </row>
    <row r="2667" spans="12:12" x14ac:dyDescent="0.3">
      <c r="L2667" s="36" t="str">
        <f t="shared" si="41"/>
        <v/>
      </c>
    </row>
    <row r="2668" spans="12:12" x14ac:dyDescent="0.3">
      <c r="L2668" s="36" t="str">
        <f t="shared" si="41"/>
        <v/>
      </c>
    </row>
    <row r="2669" spans="12:12" x14ac:dyDescent="0.3">
      <c r="L2669" s="36" t="str">
        <f t="shared" si="41"/>
        <v/>
      </c>
    </row>
    <row r="2670" spans="12:12" x14ac:dyDescent="0.3">
      <c r="L2670" s="36" t="str">
        <f t="shared" si="41"/>
        <v/>
      </c>
    </row>
    <row r="2671" spans="12:12" x14ac:dyDescent="0.3">
      <c r="L2671" s="36" t="str">
        <f t="shared" si="41"/>
        <v/>
      </c>
    </row>
    <row r="2672" spans="12:12" x14ac:dyDescent="0.3">
      <c r="L2672" s="36" t="str">
        <f t="shared" si="41"/>
        <v/>
      </c>
    </row>
    <row r="2673" spans="12:12" x14ac:dyDescent="0.3">
      <c r="L2673" s="36" t="str">
        <f t="shared" si="41"/>
        <v/>
      </c>
    </row>
    <row r="2674" spans="12:12" x14ac:dyDescent="0.3">
      <c r="L2674" s="36" t="str">
        <f t="shared" si="41"/>
        <v/>
      </c>
    </row>
    <row r="2675" spans="12:12" x14ac:dyDescent="0.3">
      <c r="L2675" s="36" t="str">
        <f t="shared" si="41"/>
        <v/>
      </c>
    </row>
    <row r="2676" spans="12:12" x14ac:dyDescent="0.3">
      <c r="L2676" s="36" t="str">
        <f t="shared" si="41"/>
        <v/>
      </c>
    </row>
    <row r="2677" spans="12:12" x14ac:dyDescent="0.3">
      <c r="L2677" s="36" t="str">
        <f t="shared" si="41"/>
        <v/>
      </c>
    </row>
    <row r="2678" spans="12:12" x14ac:dyDescent="0.3">
      <c r="L2678" s="36" t="str">
        <f t="shared" si="41"/>
        <v/>
      </c>
    </row>
    <row r="2679" spans="12:12" x14ac:dyDescent="0.3">
      <c r="L2679" s="36" t="str">
        <f t="shared" si="41"/>
        <v/>
      </c>
    </row>
    <row r="2680" spans="12:12" x14ac:dyDescent="0.3">
      <c r="L2680" s="36" t="str">
        <f t="shared" si="41"/>
        <v/>
      </c>
    </row>
    <row r="2681" spans="12:12" x14ac:dyDescent="0.3">
      <c r="L2681" s="36" t="str">
        <f t="shared" si="41"/>
        <v/>
      </c>
    </row>
    <row r="2682" spans="12:12" x14ac:dyDescent="0.3">
      <c r="L2682" s="36" t="str">
        <f t="shared" si="41"/>
        <v/>
      </c>
    </row>
    <row r="2683" spans="12:12" x14ac:dyDescent="0.3">
      <c r="L2683" s="36" t="str">
        <f t="shared" si="41"/>
        <v/>
      </c>
    </row>
    <row r="2684" spans="12:12" x14ac:dyDescent="0.3">
      <c r="L2684" s="36" t="str">
        <f t="shared" si="41"/>
        <v/>
      </c>
    </row>
    <row r="2685" spans="12:12" x14ac:dyDescent="0.3">
      <c r="L2685" s="36" t="str">
        <f t="shared" si="41"/>
        <v/>
      </c>
    </row>
    <row r="2686" spans="12:12" x14ac:dyDescent="0.3">
      <c r="L2686" s="36" t="str">
        <f t="shared" si="41"/>
        <v/>
      </c>
    </row>
    <row r="2687" spans="12:12" x14ac:dyDescent="0.3">
      <c r="L2687" s="36" t="str">
        <f t="shared" si="41"/>
        <v/>
      </c>
    </row>
    <row r="2688" spans="12:12" x14ac:dyDescent="0.3">
      <c r="L2688" s="36" t="str">
        <f t="shared" si="41"/>
        <v/>
      </c>
    </row>
    <row r="2689" spans="12:12" x14ac:dyDescent="0.3">
      <c r="L2689" s="36" t="str">
        <f t="shared" si="41"/>
        <v/>
      </c>
    </row>
    <row r="2690" spans="12:12" x14ac:dyDescent="0.3">
      <c r="L2690" s="36" t="str">
        <f t="shared" ref="L2690:L2753" si="42">IF(A2690="","",C2690&amp;", "&amp;D2690&amp;", "&amp;E2690&amp;" "&amp;F2690)</f>
        <v/>
      </c>
    </row>
    <row r="2691" spans="12:12" x14ac:dyDescent="0.3">
      <c r="L2691" s="36" t="str">
        <f t="shared" si="42"/>
        <v/>
      </c>
    </row>
    <row r="2692" spans="12:12" x14ac:dyDescent="0.3">
      <c r="L2692" s="36" t="str">
        <f t="shared" si="42"/>
        <v/>
      </c>
    </row>
    <row r="2693" spans="12:12" x14ac:dyDescent="0.3">
      <c r="L2693" s="36" t="str">
        <f t="shared" si="42"/>
        <v/>
      </c>
    </row>
    <row r="2694" spans="12:12" x14ac:dyDescent="0.3">
      <c r="L2694" s="36" t="str">
        <f t="shared" si="42"/>
        <v/>
      </c>
    </row>
    <row r="2695" spans="12:12" x14ac:dyDescent="0.3">
      <c r="L2695" s="36" t="str">
        <f t="shared" si="42"/>
        <v/>
      </c>
    </row>
    <row r="2696" spans="12:12" x14ac:dyDescent="0.3">
      <c r="L2696" s="36" t="str">
        <f t="shared" si="42"/>
        <v/>
      </c>
    </row>
    <row r="2697" spans="12:12" x14ac:dyDescent="0.3">
      <c r="L2697" s="36" t="str">
        <f t="shared" si="42"/>
        <v/>
      </c>
    </row>
    <row r="2698" spans="12:12" x14ac:dyDescent="0.3">
      <c r="L2698" s="36" t="str">
        <f t="shared" si="42"/>
        <v/>
      </c>
    </row>
    <row r="2699" spans="12:12" x14ac:dyDescent="0.3">
      <c r="L2699" s="36" t="str">
        <f t="shared" si="42"/>
        <v/>
      </c>
    </row>
    <row r="2700" spans="12:12" x14ac:dyDescent="0.3">
      <c r="L2700" s="36" t="str">
        <f t="shared" si="42"/>
        <v/>
      </c>
    </row>
    <row r="2701" spans="12:12" x14ac:dyDescent="0.3">
      <c r="L2701" s="36" t="str">
        <f t="shared" si="42"/>
        <v/>
      </c>
    </row>
    <row r="2702" spans="12:12" x14ac:dyDescent="0.3">
      <c r="L2702" s="36" t="str">
        <f t="shared" si="42"/>
        <v/>
      </c>
    </row>
    <row r="2703" spans="12:12" x14ac:dyDescent="0.3">
      <c r="L2703" s="36" t="str">
        <f t="shared" si="42"/>
        <v/>
      </c>
    </row>
    <row r="2704" spans="12:12" x14ac:dyDescent="0.3">
      <c r="L2704" s="36" t="str">
        <f t="shared" si="42"/>
        <v/>
      </c>
    </row>
    <row r="2705" spans="12:12" x14ac:dyDescent="0.3">
      <c r="L2705" s="36" t="str">
        <f t="shared" si="42"/>
        <v/>
      </c>
    </row>
    <row r="2706" spans="12:12" x14ac:dyDescent="0.3">
      <c r="L2706" s="36" t="str">
        <f t="shared" si="42"/>
        <v/>
      </c>
    </row>
    <row r="2707" spans="12:12" x14ac:dyDescent="0.3">
      <c r="L2707" s="36" t="str">
        <f t="shared" si="42"/>
        <v/>
      </c>
    </row>
    <row r="2708" spans="12:12" x14ac:dyDescent="0.3">
      <c r="L2708" t="str">
        <f t="shared" si="42"/>
        <v/>
      </c>
    </row>
    <row r="2709" spans="12:12" x14ac:dyDescent="0.3">
      <c r="L2709" t="str">
        <f t="shared" si="42"/>
        <v/>
      </c>
    </row>
    <row r="2710" spans="12:12" x14ac:dyDescent="0.3">
      <c r="L2710" t="str">
        <f t="shared" si="42"/>
        <v/>
      </c>
    </row>
    <row r="2711" spans="12:12" x14ac:dyDescent="0.3">
      <c r="L2711" t="str">
        <f t="shared" si="42"/>
        <v/>
      </c>
    </row>
    <row r="2712" spans="12:12" x14ac:dyDescent="0.3">
      <c r="L2712" t="str">
        <f t="shared" si="42"/>
        <v/>
      </c>
    </row>
    <row r="2713" spans="12:12" x14ac:dyDescent="0.3">
      <c r="L2713" t="str">
        <f t="shared" si="42"/>
        <v/>
      </c>
    </row>
    <row r="2714" spans="12:12" x14ac:dyDescent="0.3">
      <c r="L2714" t="str">
        <f t="shared" si="42"/>
        <v/>
      </c>
    </row>
    <row r="2715" spans="12:12" x14ac:dyDescent="0.3">
      <c r="L2715" t="str">
        <f t="shared" si="42"/>
        <v/>
      </c>
    </row>
    <row r="2716" spans="12:12" x14ac:dyDescent="0.3">
      <c r="L2716" t="str">
        <f t="shared" si="42"/>
        <v/>
      </c>
    </row>
    <row r="2717" spans="12:12" x14ac:dyDescent="0.3">
      <c r="L2717" t="str">
        <f t="shared" si="42"/>
        <v/>
      </c>
    </row>
    <row r="2718" spans="12:12" x14ac:dyDescent="0.3">
      <c r="L2718" t="str">
        <f t="shared" si="42"/>
        <v/>
      </c>
    </row>
    <row r="2719" spans="12:12" x14ac:dyDescent="0.3">
      <c r="L2719" t="str">
        <f t="shared" si="42"/>
        <v/>
      </c>
    </row>
    <row r="2720" spans="12:12" x14ac:dyDescent="0.3">
      <c r="L2720" t="str">
        <f t="shared" si="42"/>
        <v/>
      </c>
    </row>
    <row r="2721" spans="12:12" x14ac:dyDescent="0.3">
      <c r="L2721" t="str">
        <f t="shared" si="42"/>
        <v/>
      </c>
    </row>
    <row r="2722" spans="12:12" x14ac:dyDescent="0.3">
      <c r="L2722" t="str">
        <f t="shared" si="42"/>
        <v/>
      </c>
    </row>
    <row r="2723" spans="12:12" x14ac:dyDescent="0.3">
      <c r="L2723" t="str">
        <f t="shared" si="42"/>
        <v/>
      </c>
    </row>
    <row r="2724" spans="12:12" x14ac:dyDescent="0.3">
      <c r="L2724" t="str">
        <f t="shared" si="42"/>
        <v/>
      </c>
    </row>
    <row r="2725" spans="12:12" x14ac:dyDescent="0.3">
      <c r="L2725" t="str">
        <f t="shared" si="42"/>
        <v/>
      </c>
    </row>
    <row r="2726" spans="12:12" x14ac:dyDescent="0.3">
      <c r="L2726" t="str">
        <f t="shared" si="42"/>
        <v/>
      </c>
    </row>
    <row r="2727" spans="12:12" x14ac:dyDescent="0.3">
      <c r="L2727" t="str">
        <f t="shared" si="42"/>
        <v/>
      </c>
    </row>
    <row r="2728" spans="12:12" x14ac:dyDescent="0.3">
      <c r="L2728" t="str">
        <f t="shared" si="42"/>
        <v/>
      </c>
    </row>
    <row r="2729" spans="12:12" x14ac:dyDescent="0.3">
      <c r="L2729" t="str">
        <f t="shared" si="42"/>
        <v/>
      </c>
    </row>
    <row r="2730" spans="12:12" x14ac:dyDescent="0.3">
      <c r="L2730" t="str">
        <f t="shared" si="42"/>
        <v/>
      </c>
    </row>
    <row r="2731" spans="12:12" x14ac:dyDescent="0.3">
      <c r="L2731" t="str">
        <f t="shared" si="42"/>
        <v/>
      </c>
    </row>
    <row r="2732" spans="12:12" x14ac:dyDescent="0.3">
      <c r="L2732" t="str">
        <f t="shared" si="42"/>
        <v/>
      </c>
    </row>
    <row r="2733" spans="12:12" x14ac:dyDescent="0.3">
      <c r="L2733" t="str">
        <f t="shared" si="42"/>
        <v/>
      </c>
    </row>
    <row r="2734" spans="12:12" x14ac:dyDescent="0.3">
      <c r="L2734" t="str">
        <f t="shared" si="42"/>
        <v/>
      </c>
    </row>
    <row r="2735" spans="12:12" x14ac:dyDescent="0.3">
      <c r="L2735" t="str">
        <f t="shared" si="42"/>
        <v/>
      </c>
    </row>
    <row r="2736" spans="12:12" x14ac:dyDescent="0.3">
      <c r="L2736" t="str">
        <f t="shared" si="42"/>
        <v/>
      </c>
    </row>
    <row r="2737" spans="12:12" x14ac:dyDescent="0.3">
      <c r="L2737" t="str">
        <f t="shared" si="42"/>
        <v/>
      </c>
    </row>
    <row r="2738" spans="12:12" x14ac:dyDescent="0.3">
      <c r="L2738" t="str">
        <f t="shared" si="42"/>
        <v/>
      </c>
    </row>
    <row r="2739" spans="12:12" x14ac:dyDescent="0.3">
      <c r="L2739" t="str">
        <f t="shared" si="42"/>
        <v/>
      </c>
    </row>
    <row r="2740" spans="12:12" x14ac:dyDescent="0.3">
      <c r="L2740" t="str">
        <f t="shared" si="42"/>
        <v/>
      </c>
    </row>
    <row r="2741" spans="12:12" x14ac:dyDescent="0.3">
      <c r="L2741" t="str">
        <f t="shared" si="42"/>
        <v/>
      </c>
    </row>
    <row r="2742" spans="12:12" x14ac:dyDescent="0.3">
      <c r="L2742" t="str">
        <f t="shared" si="42"/>
        <v/>
      </c>
    </row>
    <row r="2743" spans="12:12" x14ac:dyDescent="0.3">
      <c r="L2743" t="str">
        <f t="shared" si="42"/>
        <v/>
      </c>
    </row>
    <row r="2744" spans="12:12" x14ac:dyDescent="0.3">
      <c r="L2744" t="str">
        <f t="shared" si="42"/>
        <v/>
      </c>
    </row>
    <row r="2745" spans="12:12" x14ac:dyDescent="0.3">
      <c r="L2745" t="str">
        <f t="shared" si="42"/>
        <v/>
      </c>
    </row>
    <row r="2746" spans="12:12" x14ac:dyDescent="0.3">
      <c r="L2746" t="str">
        <f t="shared" si="42"/>
        <v/>
      </c>
    </row>
    <row r="2747" spans="12:12" x14ac:dyDescent="0.3">
      <c r="L2747" t="str">
        <f t="shared" si="42"/>
        <v/>
      </c>
    </row>
    <row r="2748" spans="12:12" x14ac:dyDescent="0.3">
      <c r="L2748" t="str">
        <f t="shared" si="42"/>
        <v/>
      </c>
    </row>
    <row r="2749" spans="12:12" x14ac:dyDescent="0.3">
      <c r="L2749" t="str">
        <f t="shared" si="42"/>
        <v/>
      </c>
    </row>
    <row r="2750" spans="12:12" x14ac:dyDescent="0.3">
      <c r="L2750" t="str">
        <f t="shared" si="42"/>
        <v/>
      </c>
    </row>
    <row r="2751" spans="12:12" x14ac:dyDescent="0.3">
      <c r="L2751" t="str">
        <f t="shared" si="42"/>
        <v/>
      </c>
    </row>
    <row r="2752" spans="12:12" x14ac:dyDescent="0.3">
      <c r="L2752" t="str">
        <f t="shared" si="42"/>
        <v/>
      </c>
    </row>
    <row r="2753" spans="12:12" x14ac:dyDescent="0.3">
      <c r="L2753" t="str">
        <f t="shared" si="42"/>
        <v/>
      </c>
    </row>
    <row r="2754" spans="12:12" x14ac:dyDescent="0.3">
      <c r="L2754" t="str">
        <f t="shared" ref="L2754:L2817" si="43">IF(A2754="","",C2754&amp;", "&amp;D2754&amp;", "&amp;E2754&amp;" "&amp;F2754)</f>
        <v/>
      </c>
    </row>
    <row r="2755" spans="12:12" x14ac:dyDescent="0.3">
      <c r="L2755" t="str">
        <f t="shared" si="43"/>
        <v/>
      </c>
    </row>
    <row r="2756" spans="12:12" x14ac:dyDescent="0.3">
      <c r="L2756" t="str">
        <f t="shared" si="43"/>
        <v/>
      </c>
    </row>
    <row r="2757" spans="12:12" x14ac:dyDescent="0.3">
      <c r="L2757" t="str">
        <f t="shared" si="43"/>
        <v/>
      </c>
    </row>
    <row r="2758" spans="12:12" x14ac:dyDescent="0.3">
      <c r="L2758" t="str">
        <f t="shared" si="43"/>
        <v/>
      </c>
    </row>
    <row r="2759" spans="12:12" x14ac:dyDescent="0.3">
      <c r="L2759" t="str">
        <f t="shared" si="43"/>
        <v/>
      </c>
    </row>
    <row r="2760" spans="12:12" x14ac:dyDescent="0.3">
      <c r="L2760" t="str">
        <f t="shared" si="43"/>
        <v/>
      </c>
    </row>
    <row r="2761" spans="12:12" x14ac:dyDescent="0.3">
      <c r="L2761" t="str">
        <f t="shared" si="43"/>
        <v/>
      </c>
    </row>
    <row r="2762" spans="12:12" x14ac:dyDescent="0.3">
      <c r="L2762" t="str">
        <f t="shared" si="43"/>
        <v/>
      </c>
    </row>
    <row r="2763" spans="12:12" x14ac:dyDescent="0.3">
      <c r="L2763" t="str">
        <f t="shared" si="43"/>
        <v/>
      </c>
    </row>
    <row r="2764" spans="12:12" x14ac:dyDescent="0.3">
      <c r="L2764" t="str">
        <f t="shared" si="43"/>
        <v/>
      </c>
    </row>
    <row r="2765" spans="12:12" x14ac:dyDescent="0.3">
      <c r="L2765" t="str">
        <f t="shared" si="43"/>
        <v/>
      </c>
    </row>
    <row r="2766" spans="12:12" x14ac:dyDescent="0.3">
      <c r="L2766" t="str">
        <f t="shared" si="43"/>
        <v/>
      </c>
    </row>
    <row r="2767" spans="12:12" x14ac:dyDescent="0.3">
      <c r="L2767" t="str">
        <f t="shared" si="43"/>
        <v/>
      </c>
    </row>
    <row r="2768" spans="12:12" x14ac:dyDescent="0.3">
      <c r="L2768" t="str">
        <f t="shared" si="43"/>
        <v/>
      </c>
    </row>
    <row r="2769" spans="12:12" x14ac:dyDescent="0.3">
      <c r="L2769" t="str">
        <f t="shared" si="43"/>
        <v/>
      </c>
    </row>
    <row r="2770" spans="12:12" x14ac:dyDescent="0.3">
      <c r="L2770" t="str">
        <f t="shared" si="43"/>
        <v/>
      </c>
    </row>
    <row r="2771" spans="12:12" x14ac:dyDescent="0.3">
      <c r="L2771" t="str">
        <f t="shared" si="43"/>
        <v/>
      </c>
    </row>
    <row r="2772" spans="12:12" x14ac:dyDescent="0.3">
      <c r="L2772" t="str">
        <f t="shared" si="43"/>
        <v/>
      </c>
    </row>
    <row r="2773" spans="12:12" x14ac:dyDescent="0.3">
      <c r="L2773" t="str">
        <f t="shared" si="43"/>
        <v/>
      </c>
    </row>
    <row r="2774" spans="12:12" x14ac:dyDescent="0.3">
      <c r="L2774" t="str">
        <f t="shared" si="43"/>
        <v/>
      </c>
    </row>
    <row r="2775" spans="12:12" x14ac:dyDescent="0.3">
      <c r="L2775" t="str">
        <f t="shared" si="43"/>
        <v/>
      </c>
    </row>
    <row r="2776" spans="12:12" x14ac:dyDescent="0.3">
      <c r="L2776" t="str">
        <f t="shared" si="43"/>
        <v/>
      </c>
    </row>
    <row r="2777" spans="12:12" x14ac:dyDescent="0.3">
      <c r="L2777" t="str">
        <f t="shared" si="43"/>
        <v/>
      </c>
    </row>
    <row r="2778" spans="12:12" x14ac:dyDescent="0.3">
      <c r="L2778" t="str">
        <f t="shared" si="43"/>
        <v/>
      </c>
    </row>
    <row r="2779" spans="12:12" x14ac:dyDescent="0.3">
      <c r="L2779" t="str">
        <f t="shared" si="43"/>
        <v/>
      </c>
    </row>
    <row r="2780" spans="12:12" x14ac:dyDescent="0.3">
      <c r="L2780" t="str">
        <f t="shared" si="43"/>
        <v/>
      </c>
    </row>
    <row r="2781" spans="12:12" x14ac:dyDescent="0.3">
      <c r="L2781" t="str">
        <f t="shared" si="43"/>
        <v/>
      </c>
    </row>
    <row r="2782" spans="12:12" x14ac:dyDescent="0.3">
      <c r="L2782" t="str">
        <f t="shared" si="43"/>
        <v/>
      </c>
    </row>
    <row r="2783" spans="12:12" x14ac:dyDescent="0.3">
      <c r="L2783" t="str">
        <f t="shared" si="43"/>
        <v/>
      </c>
    </row>
    <row r="2784" spans="12:12" x14ac:dyDescent="0.3">
      <c r="L2784" t="str">
        <f t="shared" si="43"/>
        <v/>
      </c>
    </row>
    <row r="2785" spans="12:12" x14ac:dyDescent="0.3">
      <c r="L2785" t="str">
        <f t="shared" si="43"/>
        <v/>
      </c>
    </row>
    <row r="2786" spans="12:12" x14ac:dyDescent="0.3">
      <c r="L2786" t="str">
        <f t="shared" si="43"/>
        <v/>
      </c>
    </row>
    <row r="2787" spans="12:12" x14ac:dyDescent="0.3">
      <c r="L2787" t="str">
        <f t="shared" si="43"/>
        <v/>
      </c>
    </row>
    <row r="2788" spans="12:12" x14ac:dyDescent="0.3">
      <c r="L2788" t="str">
        <f t="shared" si="43"/>
        <v/>
      </c>
    </row>
    <row r="2789" spans="12:12" x14ac:dyDescent="0.3">
      <c r="L2789" t="str">
        <f t="shared" si="43"/>
        <v/>
      </c>
    </row>
    <row r="2790" spans="12:12" x14ac:dyDescent="0.3">
      <c r="L2790" t="str">
        <f t="shared" si="43"/>
        <v/>
      </c>
    </row>
    <row r="2791" spans="12:12" x14ac:dyDescent="0.3">
      <c r="L2791" t="str">
        <f t="shared" si="43"/>
        <v/>
      </c>
    </row>
    <row r="2792" spans="12:12" x14ac:dyDescent="0.3">
      <c r="L2792" t="str">
        <f t="shared" si="43"/>
        <v/>
      </c>
    </row>
    <row r="2793" spans="12:12" x14ac:dyDescent="0.3">
      <c r="L2793" t="str">
        <f t="shared" si="43"/>
        <v/>
      </c>
    </row>
    <row r="2794" spans="12:12" x14ac:dyDescent="0.3">
      <c r="L2794" t="str">
        <f t="shared" si="43"/>
        <v/>
      </c>
    </row>
    <row r="2795" spans="12:12" x14ac:dyDescent="0.3">
      <c r="L2795" t="str">
        <f t="shared" si="43"/>
        <v/>
      </c>
    </row>
    <row r="2796" spans="12:12" x14ac:dyDescent="0.3">
      <c r="L2796" t="str">
        <f t="shared" si="43"/>
        <v/>
      </c>
    </row>
    <row r="2797" spans="12:12" x14ac:dyDescent="0.3">
      <c r="L2797" t="str">
        <f t="shared" si="43"/>
        <v/>
      </c>
    </row>
    <row r="2798" spans="12:12" x14ac:dyDescent="0.3">
      <c r="L2798" t="str">
        <f t="shared" si="43"/>
        <v/>
      </c>
    </row>
    <row r="2799" spans="12:12" x14ac:dyDescent="0.3">
      <c r="L2799" t="str">
        <f t="shared" si="43"/>
        <v/>
      </c>
    </row>
    <row r="2800" spans="12:12" x14ac:dyDescent="0.3">
      <c r="L2800" t="str">
        <f t="shared" si="43"/>
        <v/>
      </c>
    </row>
    <row r="2801" spans="12:12" x14ac:dyDescent="0.3">
      <c r="L2801" t="str">
        <f t="shared" si="43"/>
        <v/>
      </c>
    </row>
    <row r="2802" spans="12:12" x14ac:dyDescent="0.3">
      <c r="L2802" t="str">
        <f t="shared" si="43"/>
        <v/>
      </c>
    </row>
    <row r="2803" spans="12:12" x14ac:dyDescent="0.3">
      <c r="L2803" t="str">
        <f t="shared" si="43"/>
        <v/>
      </c>
    </row>
    <row r="2804" spans="12:12" x14ac:dyDescent="0.3">
      <c r="L2804" t="str">
        <f t="shared" si="43"/>
        <v/>
      </c>
    </row>
    <row r="2805" spans="12:12" x14ac:dyDescent="0.3">
      <c r="L2805" t="str">
        <f t="shared" si="43"/>
        <v/>
      </c>
    </row>
    <row r="2806" spans="12:12" x14ac:dyDescent="0.3">
      <c r="L2806" t="str">
        <f t="shared" si="43"/>
        <v/>
      </c>
    </row>
    <row r="2807" spans="12:12" x14ac:dyDescent="0.3">
      <c r="L2807" t="str">
        <f t="shared" si="43"/>
        <v/>
      </c>
    </row>
    <row r="2808" spans="12:12" x14ac:dyDescent="0.3">
      <c r="L2808" t="str">
        <f t="shared" si="43"/>
        <v/>
      </c>
    </row>
    <row r="2809" spans="12:12" x14ac:dyDescent="0.3">
      <c r="L2809" t="str">
        <f t="shared" si="43"/>
        <v/>
      </c>
    </row>
    <row r="2810" spans="12:12" x14ac:dyDescent="0.3">
      <c r="L2810" t="str">
        <f t="shared" si="43"/>
        <v/>
      </c>
    </row>
    <row r="2811" spans="12:12" x14ac:dyDescent="0.3">
      <c r="L2811" t="str">
        <f t="shared" si="43"/>
        <v/>
      </c>
    </row>
    <row r="2812" spans="12:12" x14ac:dyDescent="0.3">
      <c r="L2812" t="str">
        <f t="shared" si="43"/>
        <v/>
      </c>
    </row>
    <row r="2813" spans="12:12" x14ac:dyDescent="0.3">
      <c r="L2813" t="str">
        <f t="shared" si="43"/>
        <v/>
      </c>
    </row>
    <row r="2814" spans="12:12" x14ac:dyDescent="0.3">
      <c r="L2814" t="str">
        <f t="shared" si="43"/>
        <v/>
      </c>
    </row>
    <row r="2815" spans="12:12" x14ac:dyDescent="0.3">
      <c r="L2815" t="str">
        <f t="shared" si="43"/>
        <v/>
      </c>
    </row>
    <row r="2816" spans="12:12" x14ac:dyDescent="0.3">
      <c r="L2816" t="str">
        <f t="shared" si="43"/>
        <v/>
      </c>
    </row>
    <row r="2817" spans="12:12" x14ac:dyDescent="0.3">
      <c r="L2817" t="str">
        <f t="shared" si="43"/>
        <v/>
      </c>
    </row>
    <row r="2818" spans="12:12" x14ac:dyDescent="0.3">
      <c r="L2818" t="str">
        <f t="shared" ref="L2818:L2881" si="44">IF(A2818="","",C2818&amp;", "&amp;D2818&amp;", "&amp;E2818&amp;" "&amp;F2818)</f>
        <v/>
      </c>
    </row>
    <row r="2819" spans="12:12" x14ac:dyDescent="0.3">
      <c r="L2819" t="str">
        <f t="shared" si="44"/>
        <v/>
      </c>
    </row>
    <row r="2820" spans="12:12" x14ac:dyDescent="0.3">
      <c r="L2820" t="str">
        <f t="shared" si="44"/>
        <v/>
      </c>
    </row>
    <row r="2821" spans="12:12" x14ac:dyDescent="0.3">
      <c r="L2821" t="str">
        <f t="shared" si="44"/>
        <v/>
      </c>
    </row>
    <row r="2822" spans="12:12" x14ac:dyDescent="0.3">
      <c r="L2822" t="str">
        <f t="shared" si="44"/>
        <v/>
      </c>
    </row>
    <row r="2823" spans="12:12" x14ac:dyDescent="0.3">
      <c r="L2823" t="str">
        <f t="shared" si="44"/>
        <v/>
      </c>
    </row>
    <row r="2824" spans="12:12" x14ac:dyDescent="0.3">
      <c r="L2824" t="str">
        <f t="shared" si="44"/>
        <v/>
      </c>
    </row>
    <row r="2825" spans="12:12" x14ac:dyDescent="0.3">
      <c r="L2825" t="str">
        <f t="shared" si="44"/>
        <v/>
      </c>
    </row>
    <row r="2826" spans="12:12" x14ac:dyDescent="0.3">
      <c r="L2826" t="str">
        <f t="shared" si="44"/>
        <v/>
      </c>
    </row>
    <row r="2827" spans="12:12" x14ac:dyDescent="0.3">
      <c r="L2827" t="str">
        <f t="shared" si="44"/>
        <v/>
      </c>
    </row>
    <row r="2828" spans="12:12" x14ac:dyDescent="0.3">
      <c r="L2828" t="str">
        <f t="shared" si="44"/>
        <v/>
      </c>
    </row>
    <row r="2829" spans="12:12" x14ac:dyDescent="0.3">
      <c r="L2829" t="str">
        <f t="shared" si="44"/>
        <v/>
      </c>
    </row>
    <row r="2830" spans="12:12" x14ac:dyDescent="0.3">
      <c r="L2830" t="str">
        <f t="shared" si="44"/>
        <v/>
      </c>
    </row>
    <row r="2831" spans="12:12" x14ac:dyDescent="0.3">
      <c r="L2831" t="str">
        <f t="shared" si="44"/>
        <v/>
      </c>
    </row>
    <row r="2832" spans="12:12" x14ac:dyDescent="0.3">
      <c r="L2832" t="str">
        <f t="shared" si="44"/>
        <v/>
      </c>
    </row>
    <row r="2833" spans="12:12" x14ac:dyDescent="0.3">
      <c r="L2833" t="str">
        <f t="shared" si="44"/>
        <v/>
      </c>
    </row>
    <row r="2834" spans="12:12" x14ac:dyDescent="0.3">
      <c r="L2834" t="str">
        <f t="shared" si="44"/>
        <v/>
      </c>
    </row>
    <row r="2835" spans="12:12" x14ac:dyDescent="0.3">
      <c r="L2835" t="str">
        <f t="shared" si="44"/>
        <v/>
      </c>
    </row>
    <row r="2836" spans="12:12" x14ac:dyDescent="0.3">
      <c r="L2836" t="str">
        <f t="shared" si="44"/>
        <v/>
      </c>
    </row>
    <row r="2837" spans="12:12" x14ac:dyDescent="0.3">
      <c r="L2837" t="str">
        <f t="shared" si="44"/>
        <v/>
      </c>
    </row>
    <row r="2838" spans="12:12" x14ac:dyDescent="0.3">
      <c r="L2838" t="str">
        <f t="shared" si="44"/>
        <v/>
      </c>
    </row>
    <row r="2839" spans="12:12" x14ac:dyDescent="0.3">
      <c r="L2839" t="str">
        <f t="shared" si="44"/>
        <v/>
      </c>
    </row>
    <row r="2840" spans="12:12" x14ac:dyDescent="0.3">
      <c r="L2840" t="str">
        <f t="shared" si="44"/>
        <v/>
      </c>
    </row>
    <row r="2841" spans="12:12" x14ac:dyDescent="0.3">
      <c r="L2841" t="str">
        <f t="shared" si="44"/>
        <v/>
      </c>
    </row>
    <row r="2842" spans="12:12" x14ac:dyDescent="0.3">
      <c r="L2842" t="str">
        <f t="shared" si="44"/>
        <v/>
      </c>
    </row>
    <row r="2843" spans="12:12" x14ac:dyDescent="0.3">
      <c r="L2843" t="str">
        <f t="shared" si="44"/>
        <v/>
      </c>
    </row>
    <row r="2844" spans="12:12" x14ac:dyDescent="0.3">
      <c r="L2844" t="str">
        <f t="shared" si="44"/>
        <v/>
      </c>
    </row>
    <row r="2845" spans="12:12" x14ac:dyDescent="0.3">
      <c r="L2845" t="str">
        <f t="shared" si="44"/>
        <v/>
      </c>
    </row>
    <row r="2846" spans="12:12" x14ac:dyDescent="0.3">
      <c r="L2846" t="str">
        <f t="shared" si="44"/>
        <v/>
      </c>
    </row>
    <row r="2847" spans="12:12" x14ac:dyDescent="0.3">
      <c r="L2847" t="str">
        <f t="shared" si="44"/>
        <v/>
      </c>
    </row>
    <row r="2848" spans="12:12" x14ac:dyDescent="0.3">
      <c r="L2848" t="str">
        <f t="shared" si="44"/>
        <v/>
      </c>
    </row>
    <row r="2849" spans="12:12" x14ac:dyDescent="0.3">
      <c r="L2849" t="str">
        <f t="shared" si="44"/>
        <v/>
      </c>
    </row>
    <row r="2850" spans="12:12" x14ac:dyDescent="0.3">
      <c r="L2850" t="str">
        <f t="shared" si="44"/>
        <v/>
      </c>
    </row>
    <row r="2851" spans="12:12" x14ac:dyDescent="0.3">
      <c r="L2851" t="str">
        <f t="shared" si="44"/>
        <v/>
      </c>
    </row>
    <row r="2852" spans="12:12" x14ac:dyDescent="0.3">
      <c r="L2852" t="str">
        <f t="shared" si="44"/>
        <v/>
      </c>
    </row>
    <row r="2853" spans="12:12" x14ac:dyDescent="0.3">
      <c r="L2853" t="str">
        <f t="shared" si="44"/>
        <v/>
      </c>
    </row>
    <row r="2854" spans="12:12" x14ac:dyDescent="0.3">
      <c r="L2854" t="str">
        <f t="shared" si="44"/>
        <v/>
      </c>
    </row>
    <row r="2855" spans="12:12" x14ac:dyDescent="0.3">
      <c r="L2855" t="str">
        <f t="shared" si="44"/>
        <v/>
      </c>
    </row>
    <row r="2856" spans="12:12" x14ac:dyDescent="0.3">
      <c r="L2856" t="str">
        <f t="shared" si="44"/>
        <v/>
      </c>
    </row>
    <row r="2857" spans="12:12" x14ac:dyDescent="0.3">
      <c r="L2857" t="str">
        <f t="shared" si="44"/>
        <v/>
      </c>
    </row>
    <row r="2858" spans="12:12" x14ac:dyDescent="0.3">
      <c r="L2858" t="str">
        <f t="shared" si="44"/>
        <v/>
      </c>
    </row>
    <row r="2859" spans="12:12" x14ac:dyDescent="0.3">
      <c r="L2859" t="str">
        <f t="shared" si="44"/>
        <v/>
      </c>
    </row>
    <row r="2860" spans="12:12" x14ac:dyDescent="0.3">
      <c r="L2860" t="str">
        <f t="shared" si="44"/>
        <v/>
      </c>
    </row>
    <row r="2861" spans="12:12" x14ac:dyDescent="0.3">
      <c r="L2861" t="str">
        <f t="shared" si="44"/>
        <v/>
      </c>
    </row>
    <row r="2862" spans="12:12" x14ac:dyDescent="0.3">
      <c r="L2862" t="str">
        <f t="shared" si="44"/>
        <v/>
      </c>
    </row>
    <row r="2863" spans="12:12" x14ac:dyDescent="0.3">
      <c r="L2863" t="str">
        <f t="shared" si="44"/>
        <v/>
      </c>
    </row>
    <row r="2864" spans="12:12" x14ac:dyDescent="0.3">
      <c r="L2864" t="str">
        <f t="shared" si="44"/>
        <v/>
      </c>
    </row>
    <row r="2865" spans="12:12" x14ac:dyDescent="0.3">
      <c r="L2865" t="str">
        <f t="shared" si="44"/>
        <v/>
      </c>
    </row>
    <row r="2866" spans="12:12" x14ac:dyDescent="0.3">
      <c r="L2866" t="str">
        <f t="shared" si="44"/>
        <v/>
      </c>
    </row>
    <row r="2867" spans="12:12" x14ac:dyDescent="0.3">
      <c r="L2867" t="str">
        <f t="shared" si="44"/>
        <v/>
      </c>
    </row>
    <row r="2868" spans="12:12" x14ac:dyDescent="0.3">
      <c r="L2868" t="str">
        <f t="shared" si="44"/>
        <v/>
      </c>
    </row>
    <row r="2869" spans="12:12" x14ac:dyDescent="0.3">
      <c r="L2869" t="str">
        <f t="shared" si="44"/>
        <v/>
      </c>
    </row>
    <row r="2870" spans="12:12" x14ac:dyDescent="0.3">
      <c r="L2870" t="str">
        <f t="shared" si="44"/>
        <v/>
      </c>
    </row>
    <row r="2871" spans="12:12" x14ac:dyDescent="0.3">
      <c r="L2871" t="str">
        <f t="shared" si="44"/>
        <v/>
      </c>
    </row>
    <row r="2872" spans="12:12" x14ac:dyDescent="0.3">
      <c r="L2872" t="str">
        <f t="shared" si="44"/>
        <v/>
      </c>
    </row>
    <row r="2873" spans="12:12" x14ac:dyDescent="0.3">
      <c r="L2873" t="str">
        <f t="shared" si="44"/>
        <v/>
      </c>
    </row>
    <row r="2874" spans="12:12" x14ac:dyDescent="0.3">
      <c r="L2874" t="str">
        <f t="shared" si="44"/>
        <v/>
      </c>
    </row>
    <row r="2875" spans="12:12" x14ac:dyDescent="0.3">
      <c r="L2875" t="str">
        <f t="shared" si="44"/>
        <v/>
      </c>
    </row>
    <row r="2876" spans="12:12" x14ac:dyDescent="0.3">
      <c r="L2876" t="str">
        <f t="shared" si="44"/>
        <v/>
      </c>
    </row>
    <row r="2877" spans="12:12" x14ac:dyDescent="0.3">
      <c r="L2877" t="str">
        <f t="shared" si="44"/>
        <v/>
      </c>
    </row>
    <row r="2878" spans="12:12" x14ac:dyDescent="0.3">
      <c r="L2878" t="str">
        <f t="shared" si="44"/>
        <v/>
      </c>
    </row>
    <row r="2879" spans="12:12" x14ac:dyDescent="0.3">
      <c r="L2879" t="str">
        <f t="shared" si="44"/>
        <v/>
      </c>
    </row>
    <row r="2880" spans="12:12" x14ac:dyDescent="0.3">
      <c r="L2880" t="str">
        <f t="shared" si="44"/>
        <v/>
      </c>
    </row>
    <row r="2881" spans="12:12" x14ac:dyDescent="0.3">
      <c r="L2881" t="str">
        <f t="shared" si="44"/>
        <v/>
      </c>
    </row>
    <row r="2882" spans="12:12" x14ac:dyDescent="0.3">
      <c r="L2882" t="str">
        <f t="shared" ref="L2882:L2945" si="45">IF(A2882="","",C2882&amp;", "&amp;D2882&amp;", "&amp;E2882&amp;" "&amp;F2882)</f>
        <v/>
      </c>
    </row>
    <row r="2883" spans="12:12" x14ac:dyDescent="0.3">
      <c r="L2883" t="str">
        <f t="shared" si="45"/>
        <v/>
      </c>
    </row>
    <row r="2884" spans="12:12" x14ac:dyDescent="0.3">
      <c r="L2884" t="str">
        <f t="shared" si="45"/>
        <v/>
      </c>
    </row>
    <row r="2885" spans="12:12" x14ac:dyDescent="0.3">
      <c r="L2885" t="str">
        <f t="shared" si="45"/>
        <v/>
      </c>
    </row>
    <row r="2886" spans="12:12" x14ac:dyDescent="0.3">
      <c r="L2886" t="str">
        <f t="shared" si="45"/>
        <v/>
      </c>
    </row>
    <row r="2887" spans="12:12" x14ac:dyDescent="0.3">
      <c r="L2887" t="str">
        <f t="shared" si="45"/>
        <v/>
      </c>
    </row>
    <row r="2888" spans="12:12" x14ac:dyDescent="0.3">
      <c r="L2888" t="str">
        <f t="shared" si="45"/>
        <v/>
      </c>
    </row>
    <row r="2889" spans="12:12" x14ac:dyDescent="0.3">
      <c r="L2889" t="str">
        <f t="shared" si="45"/>
        <v/>
      </c>
    </row>
    <row r="2890" spans="12:12" x14ac:dyDescent="0.3">
      <c r="L2890" t="str">
        <f t="shared" si="45"/>
        <v/>
      </c>
    </row>
    <row r="2891" spans="12:12" x14ac:dyDescent="0.3">
      <c r="L2891" t="str">
        <f t="shared" si="45"/>
        <v/>
      </c>
    </row>
    <row r="2892" spans="12:12" x14ac:dyDescent="0.3">
      <c r="L2892" t="str">
        <f t="shared" si="45"/>
        <v/>
      </c>
    </row>
    <row r="2893" spans="12:12" x14ac:dyDescent="0.3">
      <c r="L2893" t="str">
        <f t="shared" si="45"/>
        <v/>
      </c>
    </row>
    <row r="2894" spans="12:12" x14ac:dyDescent="0.3">
      <c r="L2894" t="str">
        <f t="shared" si="45"/>
        <v/>
      </c>
    </row>
    <row r="2895" spans="12:12" x14ac:dyDescent="0.3">
      <c r="L2895" t="str">
        <f t="shared" si="45"/>
        <v/>
      </c>
    </row>
    <row r="2896" spans="12:12" x14ac:dyDescent="0.3">
      <c r="L2896" t="str">
        <f t="shared" si="45"/>
        <v/>
      </c>
    </row>
    <row r="2897" spans="12:12" x14ac:dyDescent="0.3">
      <c r="L2897" t="str">
        <f t="shared" si="45"/>
        <v/>
      </c>
    </row>
    <row r="2898" spans="12:12" x14ac:dyDescent="0.3">
      <c r="L2898" t="str">
        <f t="shared" si="45"/>
        <v/>
      </c>
    </row>
    <row r="2899" spans="12:12" x14ac:dyDescent="0.3">
      <c r="L2899" t="str">
        <f t="shared" si="45"/>
        <v/>
      </c>
    </row>
    <row r="2900" spans="12:12" x14ac:dyDescent="0.3">
      <c r="L2900" t="str">
        <f t="shared" si="45"/>
        <v/>
      </c>
    </row>
    <row r="2901" spans="12:12" x14ac:dyDescent="0.3">
      <c r="L2901" t="str">
        <f t="shared" si="45"/>
        <v/>
      </c>
    </row>
    <row r="2902" spans="12:12" x14ac:dyDescent="0.3">
      <c r="L2902" t="str">
        <f t="shared" si="45"/>
        <v/>
      </c>
    </row>
    <row r="2903" spans="12:12" x14ac:dyDescent="0.3">
      <c r="L2903" t="str">
        <f t="shared" si="45"/>
        <v/>
      </c>
    </row>
    <row r="2904" spans="12:12" x14ac:dyDescent="0.3">
      <c r="L2904" t="str">
        <f t="shared" si="45"/>
        <v/>
      </c>
    </row>
    <row r="2905" spans="12:12" x14ac:dyDescent="0.3">
      <c r="L2905" t="str">
        <f t="shared" si="45"/>
        <v/>
      </c>
    </row>
    <row r="2906" spans="12:12" x14ac:dyDescent="0.3">
      <c r="L2906" t="str">
        <f t="shared" si="45"/>
        <v/>
      </c>
    </row>
    <row r="2907" spans="12:12" x14ac:dyDescent="0.3">
      <c r="L2907" t="str">
        <f t="shared" si="45"/>
        <v/>
      </c>
    </row>
    <row r="2908" spans="12:12" x14ac:dyDescent="0.3">
      <c r="L2908" t="str">
        <f t="shared" si="45"/>
        <v/>
      </c>
    </row>
    <row r="2909" spans="12:12" x14ac:dyDescent="0.3">
      <c r="L2909" t="str">
        <f t="shared" si="45"/>
        <v/>
      </c>
    </row>
    <row r="2910" spans="12:12" x14ac:dyDescent="0.3">
      <c r="L2910" t="str">
        <f t="shared" si="45"/>
        <v/>
      </c>
    </row>
    <row r="2911" spans="12:12" x14ac:dyDescent="0.3">
      <c r="L2911" t="str">
        <f t="shared" si="45"/>
        <v/>
      </c>
    </row>
    <row r="2912" spans="12:12" x14ac:dyDescent="0.3">
      <c r="L2912" t="str">
        <f t="shared" si="45"/>
        <v/>
      </c>
    </row>
    <row r="2913" spans="12:12" x14ac:dyDescent="0.3">
      <c r="L2913" t="str">
        <f t="shared" si="45"/>
        <v/>
      </c>
    </row>
    <row r="2914" spans="12:12" x14ac:dyDescent="0.3">
      <c r="L2914" t="str">
        <f t="shared" si="45"/>
        <v/>
      </c>
    </row>
    <row r="2915" spans="12:12" x14ac:dyDescent="0.3">
      <c r="L2915" t="str">
        <f t="shared" si="45"/>
        <v/>
      </c>
    </row>
    <row r="2916" spans="12:12" x14ac:dyDescent="0.3">
      <c r="L2916" t="str">
        <f t="shared" si="45"/>
        <v/>
      </c>
    </row>
    <row r="2917" spans="12:12" x14ac:dyDescent="0.3">
      <c r="L2917" t="str">
        <f t="shared" si="45"/>
        <v/>
      </c>
    </row>
    <row r="2918" spans="12:12" x14ac:dyDescent="0.3">
      <c r="L2918" t="str">
        <f t="shared" si="45"/>
        <v/>
      </c>
    </row>
    <row r="2919" spans="12:12" x14ac:dyDescent="0.3">
      <c r="L2919" t="str">
        <f t="shared" si="45"/>
        <v/>
      </c>
    </row>
    <row r="2920" spans="12:12" x14ac:dyDescent="0.3">
      <c r="L2920" t="str">
        <f t="shared" si="45"/>
        <v/>
      </c>
    </row>
    <row r="2921" spans="12:12" x14ac:dyDescent="0.3">
      <c r="L2921" t="str">
        <f t="shared" si="45"/>
        <v/>
      </c>
    </row>
    <row r="2922" spans="12:12" x14ac:dyDescent="0.3">
      <c r="L2922" t="str">
        <f t="shared" si="45"/>
        <v/>
      </c>
    </row>
    <row r="2923" spans="12:12" x14ac:dyDescent="0.3">
      <c r="L2923" t="str">
        <f t="shared" si="45"/>
        <v/>
      </c>
    </row>
    <row r="2924" spans="12:12" x14ac:dyDescent="0.3">
      <c r="L2924" t="str">
        <f t="shared" si="45"/>
        <v/>
      </c>
    </row>
    <row r="2925" spans="12:12" x14ac:dyDescent="0.3">
      <c r="L2925" t="str">
        <f t="shared" si="45"/>
        <v/>
      </c>
    </row>
    <row r="2926" spans="12:12" x14ac:dyDescent="0.3">
      <c r="L2926" t="str">
        <f t="shared" si="45"/>
        <v/>
      </c>
    </row>
    <row r="2927" spans="12:12" x14ac:dyDescent="0.3">
      <c r="L2927" t="str">
        <f t="shared" si="45"/>
        <v/>
      </c>
    </row>
    <row r="2928" spans="12:12" x14ac:dyDescent="0.3">
      <c r="L2928" t="str">
        <f t="shared" si="45"/>
        <v/>
      </c>
    </row>
    <row r="2929" spans="12:12" x14ac:dyDescent="0.3">
      <c r="L2929" t="str">
        <f t="shared" si="45"/>
        <v/>
      </c>
    </row>
    <row r="2930" spans="12:12" x14ac:dyDescent="0.3">
      <c r="L2930" t="str">
        <f t="shared" si="45"/>
        <v/>
      </c>
    </row>
    <row r="2931" spans="12:12" x14ac:dyDescent="0.3">
      <c r="L2931" t="str">
        <f t="shared" si="45"/>
        <v/>
      </c>
    </row>
    <row r="2932" spans="12:12" x14ac:dyDescent="0.3">
      <c r="L2932" t="str">
        <f t="shared" si="45"/>
        <v/>
      </c>
    </row>
    <row r="2933" spans="12:12" x14ac:dyDescent="0.3">
      <c r="L2933" t="str">
        <f t="shared" si="45"/>
        <v/>
      </c>
    </row>
    <row r="2934" spans="12:12" x14ac:dyDescent="0.3">
      <c r="L2934" t="str">
        <f t="shared" si="45"/>
        <v/>
      </c>
    </row>
    <row r="2935" spans="12:12" x14ac:dyDescent="0.3">
      <c r="L2935" t="str">
        <f t="shared" si="45"/>
        <v/>
      </c>
    </row>
    <row r="2936" spans="12:12" x14ac:dyDescent="0.3">
      <c r="L2936" t="str">
        <f t="shared" si="45"/>
        <v/>
      </c>
    </row>
    <row r="2937" spans="12:12" x14ac:dyDescent="0.3">
      <c r="L2937" t="str">
        <f t="shared" si="45"/>
        <v/>
      </c>
    </row>
    <row r="2938" spans="12:12" x14ac:dyDescent="0.3">
      <c r="L2938" t="str">
        <f t="shared" si="45"/>
        <v/>
      </c>
    </row>
    <row r="2939" spans="12:12" x14ac:dyDescent="0.3">
      <c r="L2939" t="str">
        <f t="shared" si="45"/>
        <v/>
      </c>
    </row>
    <row r="2940" spans="12:12" x14ac:dyDescent="0.3">
      <c r="L2940" t="str">
        <f t="shared" si="45"/>
        <v/>
      </c>
    </row>
    <row r="2941" spans="12:12" x14ac:dyDescent="0.3">
      <c r="L2941" t="str">
        <f t="shared" si="45"/>
        <v/>
      </c>
    </row>
    <row r="2942" spans="12:12" x14ac:dyDescent="0.3">
      <c r="L2942" t="str">
        <f t="shared" si="45"/>
        <v/>
      </c>
    </row>
    <row r="2943" spans="12:12" x14ac:dyDescent="0.3">
      <c r="L2943" t="str">
        <f t="shared" si="45"/>
        <v/>
      </c>
    </row>
    <row r="2944" spans="12:12" x14ac:dyDescent="0.3">
      <c r="L2944" t="str">
        <f t="shared" si="45"/>
        <v/>
      </c>
    </row>
    <row r="2945" spans="12:12" x14ac:dyDescent="0.3">
      <c r="L2945" t="str">
        <f t="shared" si="45"/>
        <v/>
      </c>
    </row>
    <row r="2946" spans="12:12" x14ac:dyDescent="0.3">
      <c r="L2946" t="str">
        <f t="shared" ref="L2946:L3009" si="46">IF(A2946="","",C2946&amp;", "&amp;D2946&amp;", "&amp;E2946&amp;" "&amp;F2946)</f>
        <v/>
      </c>
    </row>
    <row r="2947" spans="12:12" x14ac:dyDescent="0.3">
      <c r="L2947" t="str">
        <f t="shared" si="46"/>
        <v/>
      </c>
    </row>
    <row r="2948" spans="12:12" x14ac:dyDescent="0.3">
      <c r="L2948" t="str">
        <f t="shared" si="46"/>
        <v/>
      </c>
    </row>
    <row r="2949" spans="12:12" x14ac:dyDescent="0.3">
      <c r="L2949" t="str">
        <f t="shared" si="46"/>
        <v/>
      </c>
    </row>
    <row r="2950" spans="12:12" x14ac:dyDescent="0.3">
      <c r="L2950" t="str">
        <f t="shared" si="46"/>
        <v/>
      </c>
    </row>
    <row r="2951" spans="12:12" x14ac:dyDescent="0.3">
      <c r="L2951" t="str">
        <f t="shared" si="46"/>
        <v/>
      </c>
    </row>
    <row r="2952" spans="12:12" x14ac:dyDescent="0.3">
      <c r="L2952" t="str">
        <f t="shared" si="46"/>
        <v/>
      </c>
    </row>
    <row r="2953" spans="12:12" x14ac:dyDescent="0.3">
      <c r="L2953" t="str">
        <f t="shared" si="46"/>
        <v/>
      </c>
    </row>
    <row r="2954" spans="12:12" x14ac:dyDescent="0.3">
      <c r="L2954" t="str">
        <f t="shared" si="46"/>
        <v/>
      </c>
    </row>
    <row r="2955" spans="12:12" x14ac:dyDescent="0.3">
      <c r="L2955" t="str">
        <f t="shared" si="46"/>
        <v/>
      </c>
    </row>
    <row r="2956" spans="12:12" x14ac:dyDescent="0.3">
      <c r="L2956" t="str">
        <f t="shared" si="46"/>
        <v/>
      </c>
    </row>
    <row r="2957" spans="12:12" x14ac:dyDescent="0.3">
      <c r="L2957" t="str">
        <f t="shared" si="46"/>
        <v/>
      </c>
    </row>
    <row r="2958" spans="12:12" x14ac:dyDescent="0.3">
      <c r="L2958" t="str">
        <f t="shared" si="46"/>
        <v/>
      </c>
    </row>
    <row r="2959" spans="12:12" x14ac:dyDescent="0.3">
      <c r="L2959" t="str">
        <f t="shared" si="46"/>
        <v/>
      </c>
    </row>
    <row r="2960" spans="12:12" x14ac:dyDescent="0.3">
      <c r="L2960" t="str">
        <f t="shared" si="46"/>
        <v/>
      </c>
    </row>
    <row r="2961" spans="12:12" x14ac:dyDescent="0.3">
      <c r="L2961" t="str">
        <f t="shared" si="46"/>
        <v/>
      </c>
    </row>
    <row r="2962" spans="12:12" x14ac:dyDescent="0.3">
      <c r="L2962" t="str">
        <f t="shared" si="46"/>
        <v/>
      </c>
    </row>
    <row r="2963" spans="12:12" x14ac:dyDescent="0.3">
      <c r="L2963" t="str">
        <f t="shared" si="46"/>
        <v/>
      </c>
    </row>
    <row r="2964" spans="12:12" x14ac:dyDescent="0.3">
      <c r="L2964" t="str">
        <f t="shared" si="46"/>
        <v/>
      </c>
    </row>
    <row r="2965" spans="12:12" x14ac:dyDescent="0.3">
      <c r="L2965" t="str">
        <f t="shared" si="46"/>
        <v/>
      </c>
    </row>
    <row r="2966" spans="12:12" x14ac:dyDescent="0.3">
      <c r="L2966" t="str">
        <f t="shared" si="46"/>
        <v/>
      </c>
    </row>
    <row r="2967" spans="12:12" x14ac:dyDescent="0.3">
      <c r="L2967" t="str">
        <f t="shared" si="46"/>
        <v/>
      </c>
    </row>
    <row r="2968" spans="12:12" x14ac:dyDescent="0.3">
      <c r="L2968" t="str">
        <f t="shared" si="46"/>
        <v/>
      </c>
    </row>
    <row r="2969" spans="12:12" x14ac:dyDescent="0.3">
      <c r="L2969" t="str">
        <f t="shared" si="46"/>
        <v/>
      </c>
    </row>
    <row r="2970" spans="12:12" x14ac:dyDescent="0.3">
      <c r="L2970" t="str">
        <f t="shared" si="46"/>
        <v/>
      </c>
    </row>
    <row r="2971" spans="12:12" x14ac:dyDescent="0.3">
      <c r="L2971" t="str">
        <f t="shared" si="46"/>
        <v/>
      </c>
    </row>
    <row r="2972" spans="12:12" x14ac:dyDescent="0.3">
      <c r="L2972" t="str">
        <f t="shared" si="46"/>
        <v/>
      </c>
    </row>
    <row r="2973" spans="12:12" x14ac:dyDescent="0.3">
      <c r="L2973" t="str">
        <f t="shared" si="46"/>
        <v/>
      </c>
    </row>
    <row r="2974" spans="12:12" x14ac:dyDescent="0.3">
      <c r="L2974" t="str">
        <f t="shared" si="46"/>
        <v/>
      </c>
    </row>
    <row r="2975" spans="12:12" x14ac:dyDescent="0.3">
      <c r="L2975" t="str">
        <f t="shared" si="46"/>
        <v/>
      </c>
    </row>
    <row r="2976" spans="12:12" x14ac:dyDescent="0.3">
      <c r="L2976" t="str">
        <f t="shared" si="46"/>
        <v/>
      </c>
    </row>
    <row r="2977" spans="12:12" x14ac:dyDescent="0.3">
      <c r="L2977" t="str">
        <f t="shared" si="46"/>
        <v/>
      </c>
    </row>
    <row r="2978" spans="12:12" x14ac:dyDescent="0.3">
      <c r="L2978" t="str">
        <f t="shared" si="46"/>
        <v/>
      </c>
    </row>
    <row r="2979" spans="12:12" x14ac:dyDescent="0.3">
      <c r="L2979" t="str">
        <f t="shared" si="46"/>
        <v/>
      </c>
    </row>
    <row r="2980" spans="12:12" x14ac:dyDescent="0.3">
      <c r="L2980" t="str">
        <f t="shared" si="46"/>
        <v/>
      </c>
    </row>
    <row r="2981" spans="12:12" x14ac:dyDescent="0.3">
      <c r="L2981" t="str">
        <f t="shared" si="46"/>
        <v/>
      </c>
    </row>
    <row r="2982" spans="12:12" x14ac:dyDescent="0.3">
      <c r="L2982" t="str">
        <f t="shared" si="46"/>
        <v/>
      </c>
    </row>
    <row r="2983" spans="12:12" x14ac:dyDescent="0.3">
      <c r="L2983" t="str">
        <f t="shared" si="46"/>
        <v/>
      </c>
    </row>
    <row r="2984" spans="12:12" x14ac:dyDescent="0.3">
      <c r="L2984" t="str">
        <f t="shared" si="46"/>
        <v/>
      </c>
    </row>
    <row r="2985" spans="12:12" x14ac:dyDescent="0.3">
      <c r="L2985" t="str">
        <f t="shared" si="46"/>
        <v/>
      </c>
    </row>
    <row r="2986" spans="12:12" x14ac:dyDescent="0.3">
      <c r="L2986" t="str">
        <f t="shared" si="46"/>
        <v/>
      </c>
    </row>
    <row r="2987" spans="12:12" x14ac:dyDescent="0.3">
      <c r="L2987" t="str">
        <f t="shared" si="46"/>
        <v/>
      </c>
    </row>
    <row r="2988" spans="12:12" x14ac:dyDescent="0.3">
      <c r="L2988" t="str">
        <f t="shared" si="46"/>
        <v/>
      </c>
    </row>
    <row r="2989" spans="12:12" x14ac:dyDescent="0.3">
      <c r="L2989" t="str">
        <f t="shared" si="46"/>
        <v/>
      </c>
    </row>
    <row r="2990" spans="12:12" x14ac:dyDescent="0.3">
      <c r="L2990" t="str">
        <f t="shared" si="46"/>
        <v/>
      </c>
    </row>
    <row r="2991" spans="12:12" x14ac:dyDescent="0.3">
      <c r="L2991" t="str">
        <f t="shared" si="46"/>
        <v/>
      </c>
    </row>
    <row r="2992" spans="12:12" x14ac:dyDescent="0.3">
      <c r="L2992" t="str">
        <f t="shared" si="46"/>
        <v/>
      </c>
    </row>
    <row r="2993" spans="12:12" x14ac:dyDescent="0.3">
      <c r="L2993" t="str">
        <f t="shared" si="46"/>
        <v/>
      </c>
    </row>
    <row r="2994" spans="12:12" x14ac:dyDescent="0.3">
      <c r="L2994" t="str">
        <f t="shared" si="46"/>
        <v/>
      </c>
    </row>
    <row r="2995" spans="12:12" x14ac:dyDescent="0.3">
      <c r="L2995" t="str">
        <f t="shared" si="46"/>
        <v/>
      </c>
    </row>
    <row r="2996" spans="12:12" x14ac:dyDescent="0.3">
      <c r="L2996" t="str">
        <f t="shared" si="46"/>
        <v/>
      </c>
    </row>
    <row r="2997" spans="12:12" x14ac:dyDescent="0.3">
      <c r="L2997" t="str">
        <f t="shared" si="46"/>
        <v/>
      </c>
    </row>
    <row r="2998" spans="12:12" x14ac:dyDescent="0.3">
      <c r="L2998" t="str">
        <f t="shared" si="46"/>
        <v/>
      </c>
    </row>
    <row r="2999" spans="12:12" x14ac:dyDescent="0.3">
      <c r="L2999" t="str">
        <f t="shared" si="46"/>
        <v/>
      </c>
    </row>
    <row r="3000" spans="12:12" x14ac:dyDescent="0.3">
      <c r="L3000" t="str">
        <f t="shared" si="46"/>
        <v/>
      </c>
    </row>
    <row r="3001" spans="12:12" x14ac:dyDescent="0.3">
      <c r="L3001" t="str">
        <f t="shared" si="46"/>
        <v/>
      </c>
    </row>
    <row r="3002" spans="12:12" x14ac:dyDescent="0.3">
      <c r="L3002" t="str">
        <f t="shared" si="46"/>
        <v/>
      </c>
    </row>
    <row r="3003" spans="12:12" x14ac:dyDescent="0.3">
      <c r="L3003" t="str">
        <f t="shared" si="46"/>
        <v/>
      </c>
    </row>
    <row r="3004" spans="12:12" x14ac:dyDescent="0.3">
      <c r="L3004" t="str">
        <f t="shared" si="46"/>
        <v/>
      </c>
    </row>
    <row r="3005" spans="12:12" x14ac:dyDescent="0.3">
      <c r="L3005" t="str">
        <f t="shared" si="46"/>
        <v/>
      </c>
    </row>
    <row r="3006" spans="12:12" x14ac:dyDescent="0.3">
      <c r="L3006" t="str">
        <f t="shared" si="46"/>
        <v/>
      </c>
    </row>
    <row r="3007" spans="12:12" x14ac:dyDescent="0.3">
      <c r="L3007" t="str">
        <f t="shared" si="46"/>
        <v/>
      </c>
    </row>
    <row r="3008" spans="12:12" x14ac:dyDescent="0.3">
      <c r="L3008" t="str">
        <f t="shared" si="46"/>
        <v/>
      </c>
    </row>
    <row r="3009" spans="12:12" x14ac:dyDescent="0.3">
      <c r="L3009" t="str">
        <f t="shared" si="46"/>
        <v/>
      </c>
    </row>
    <row r="3010" spans="12:12" x14ac:dyDescent="0.3">
      <c r="L3010" t="str">
        <f t="shared" ref="L3010" si="47">IF(A3010="","",C3010&amp;", "&amp;D3010&amp;", "&amp;E3010&amp;" "&amp;F3010)</f>
        <v/>
      </c>
    </row>
  </sheetData>
  <sheetProtection algorithmName="SHA-512" hashValue="wLjwUWF0Ts4oGqFQ6uObyuWfMT2PQLgUgOJNwQSnZp9Q0TeVCT2ylT911Kw2g6hke7muf6GMWFExqc5c87EgRQ==" saltValue="W57lycxsl8sPjxO2e7amS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simulatie voltijds gewoon SO</vt:lpstr>
      <vt:lpstr>data1</vt:lpstr>
      <vt:lpstr>instellingen voltijds gewoon SO</vt:lpstr>
      <vt:lpstr>'simulatie voltijds gewoon SO'!Afdrukbereik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Degrande, Guy</dc:creator>
  <cp:lastModifiedBy>Degrande, Guy</cp:lastModifiedBy>
  <cp:lastPrinted>2023-06-14T06:28:26Z</cp:lastPrinted>
  <dcterms:created xsi:type="dcterms:W3CDTF">2022-04-06T07:23:21Z</dcterms:created>
  <dcterms:modified xsi:type="dcterms:W3CDTF">2023-06-20T12:26:22Z</dcterms:modified>
</cp:coreProperties>
</file>