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2122\WEBSITE\"/>
    </mc:Choice>
  </mc:AlternateContent>
  <xr:revisionPtr revIDLastSave="0" documentId="13_ncr:1_{8E124E21-571E-4949-82BD-B2081D56F6B5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INHOUD" sheetId="18" r:id="rId1"/>
    <sheet name="Toelichting" sheetId="19" r:id="rId2"/>
    <sheet name="21PBEST01" sheetId="2" r:id="rId3"/>
    <sheet name="21PBEST02" sheetId="16" r:id="rId4"/>
    <sheet name="21PBEST03" sheetId="17" r:id="rId5"/>
  </sheets>
  <definedNames>
    <definedName name="_xlnm.Print_Area" localSheetId="2">'21PBEST01'!$A$1:$J$81</definedName>
    <definedName name="_xlnm.Print_Area" localSheetId="3">'21PBEST02'!$A$1:$J$83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7" l="1"/>
  <c r="C21" i="17"/>
  <c r="E21" i="17"/>
  <c r="F21" i="17"/>
  <c r="D18" i="2" l="1"/>
  <c r="F102" i="17"/>
  <c r="E102" i="17"/>
  <c r="C102" i="17"/>
  <c r="B102" i="17"/>
  <c r="G101" i="17"/>
  <c r="D101" i="17"/>
  <c r="G100" i="17"/>
  <c r="D100" i="17"/>
  <c r="G99" i="17"/>
  <c r="D99" i="17"/>
  <c r="G98" i="17"/>
  <c r="D98" i="17"/>
  <c r="G97" i="17"/>
  <c r="D97" i="17"/>
  <c r="G96" i="17"/>
  <c r="D96" i="17"/>
  <c r="G95" i="17"/>
  <c r="D95" i="17"/>
  <c r="G94" i="17"/>
  <c r="D94" i="17"/>
  <c r="G93" i="17"/>
  <c r="D93" i="17"/>
  <c r="B54" i="17"/>
  <c r="I45" i="16"/>
  <c r="H45" i="16"/>
  <c r="G45" i="16"/>
  <c r="D45" i="16"/>
  <c r="I45" i="2"/>
  <c r="H45" i="2"/>
  <c r="G45" i="2"/>
  <c r="D45" i="2"/>
  <c r="G64" i="17"/>
  <c r="G65" i="17"/>
  <c r="G66" i="17"/>
  <c r="G67" i="17"/>
  <c r="G68" i="17"/>
  <c r="G69" i="17"/>
  <c r="G49" i="17"/>
  <c r="G53" i="17"/>
  <c r="G52" i="17"/>
  <c r="G51" i="17"/>
  <c r="G50" i="17"/>
  <c r="G48" i="17"/>
  <c r="G48" i="2"/>
  <c r="D128" i="17"/>
  <c r="G29" i="17"/>
  <c r="E55" i="2"/>
  <c r="F55" i="2"/>
  <c r="G129" i="17"/>
  <c r="E134" i="17"/>
  <c r="G131" i="17"/>
  <c r="F70" i="17"/>
  <c r="E70" i="17"/>
  <c r="F54" i="17"/>
  <c r="F38" i="17"/>
  <c r="G36" i="17"/>
  <c r="G30" i="17"/>
  <c r="G37" i="17"/>
  <c r="G19" i="17"/>
  <c r="G15" i="17"/>
  <c r="G20" i="17"/>
  <c r="G16" i="17"/>
  <c r="G14" i="17"/>
  <c r="G13" i="17"/>
  <c r="D50" i="17"/>
  <c r="D53" i="17"/>
  <c r="D51" i="17"/>
  <c r="B38" i="17"/>
  <c r="D19" i="17"/>
  <c r="D132" i="17"/>
  <c r="D69" i="17"/>
  <c r="D20" i="17"/>
  <c r="D149" i="17"/>
  <c r="B151" i="17"/>
  <c r="D130" i="17"/>
  <c r="B134" i="17"/>
  <c r="D66" i="17"/>
  <c r="D64" i="17"/>
  <c r="D62" i="17"/>
  <c r="C54" i="17"/>
  <c r="D47" i="17"/>
  <c r="D31" i="17"/>
  <c r="C38" i="17"/>
  <c r="D18" i="17"/>
  <c r="D15" i="17"/>
  <c r="D84" i="17"/>
  <c r="D82" i="17"/>
  <c r="D80" i="17"/>
  <c r="D78" i="17"/>
  <c r="D13" i="17"/>
  <c r="D12" i="17"/>
  <c r="D48" i="2"/>
  <c r="G133" i="17"/>
  <c r="G35" i="17"/>
  <c r="H38" i="2"/>
  <c r="I38" i="2"/>
  <c r="H39" i="2"/>
  <c r="I39" i="2"/>
  <c r="H40" i="2"/>
  <c r="I40" i="2"/>
  <c r="H41" i="2"/>
  <c r="I41" i="2"/>
  <c r="G38" i="2"/>
  <c r="G39" i="2"/>
  <c r="G40" i="2"/>
  <c r="G41" i="2"/>
  <c r="F42" i="2"/>
  <c r="E42" i="2"/>
  <c r="D38" i="2"/>
  <c r="D39" i="2"/>
  <c r="D40" i="2"/>
  <c r="D41" i="2"/>
  <c r="C42" i="2"/>
  <c r="B42" i="2"/>
  <c r="I48" i="2"/>
  <c r="H48" i="2"/>
  <c r="H10" i="2"/>
  <c r="I10" i="2"/>
  <c r="H11" i="2"/>
  <c r="I11" i="2"/>
  <c r="H12" i="2"/>
  <c r="I12" i="2"/>
  <c r="H13" i="2"/>
  <c r="I13" i="2"/>
  <c r="G10" i="2"/>
  <c r="G11" i="2"/>
  <c r="G12" i="2"/>
  <c r="G13" i="2"/>
  <c r="F14" i="2"/>
  <c r="E14" i="2"/>
  <c r="D10" i="2"/>
  <c r="D11" i="2"/>
  <c r="D12" i="2"/>
  <c r="D13" i="2"/>
  <c r="C14" i="2"/>
  <c r="B14" i="2"/>
  <c r="D52" i="2"/>
  <c r="D32" i="2"/>
  <c r="D54" i="2"/>
  <c r="I61" i="2"/>
  <c r="H61" i="2"/>
  <c r="I60" i="2"/>
  <c r="H60" i="2"/>
  <c r="I59" i="2"/>
  <c r="H59" i="2"/>
  <c r="I58" i="2"/>
  <c r="H58" i="2"/>
  <c r="I54" i="2"/>
  <c r="H54" i="2"/>
  <c r="I53" i="2"/>
  <c r="H53" i="2"/>
  <c r="I52" i="2"/>
  <c r="H52" i="2"/>
  <c r="I51" i="2"/>
  <c r="H51" i="2"/>
  <c r="I34" i="2"/>
  <c r="H34" i="2"/>
  <c r="I33" i="2"/>
  <c r="H33" i="2"/>
  <c r="I32" i="2"/>
  <c r="H32" i="2"/>
  <c r="I31" i="2"/>
  <c r="H31" i="2"/>
  <c r="I27" i="2"/>
  <c r="H27" i="2"/>
  <c r="I26" i="2"/>
  <c r="H26" i="2"/>
  <c r="I25" i="2"/>
  <c r="H25" i="2"/>
  <c r="I24" i="2"/>
  <c r="H24" i="2"/>
  <c r="I20" i="2"/>
  <c r="H20" i="2"/>
  <c r="I19" i="2"/>
  <c r="H19" i="2"/>
  <c r="H18" i="2"/>
  <c r="I17" i="2"/>
  <c r="H17" i="2"/>
  <c r="D61" i="2"/>
  <c r="D60" i="2"/>
  <c r="D59" i="2"/>
  <c r="D58" i="2"/>
  <c r="G61" i="2"/>
  <c r="G60" i="2"/>
  <c r="G59" i="2"/>
  <c r="G58" i="2"/>
  <c r="D53" i="2"/>
  <c r="D51" i="2"/>
  <c r="G54" i="2"/>
  <c r="G53" i="2"/>
  <c r="G52" i="2"/>
  <c r="G51" i="2"/>
  <c r="D34" i="2"/>
  <c r="D33" i="2"/>
  <c r="D31" i="2"/>
  <c r="G34" i="2"/>
  <c r="G33" i="2"/>
  <c r="G32" i="2"/>
  <c r="G31" i="2"/>
  <c r="G27" i="2"/>
  <c r="G26" i="2"/>
  <c r="G25" i="2"/>
  <c r="G24" i="2"/>
  <c r="D27" i="2"/>
  <c r="D26" i="2"/>
  <c r="D25" i="2"/>
  <c r="D24" i="2"/>
  <c r="D20" i="2"/>
  <c r="D19" i="2"/>
  <c r="D17" i="2"/>
  <c r="G20" i="2"/>
  <c r="G19" i="2"/>
  <c r="G18" i="2"/>
  <c r="G17" i="2"/>
  <c r="F62" i="2"/>
  <c r="F35" i="2"/>
  <c r="F28" i="2"/>
  <c r="F21" i="2"/>
  <c r="E62" i="2"/>
  <c r="E35" i="2"/>
  <c r="E28" i="2"/>
  <c r="E21" i="2"/>
  <c r="C62" i="2"/>
  <c r="C55" i="2"/>
  <c r="C35" i="2"/>
  <c r="C28" i="2"/>
  <c r="B62" i="2"/>
  <c r="B55" i="2"/>
  <c r="B35" i="2"/>
  <c r="B28" i="2"/>
  <c r="B21" i="2"/>
  <c r="H38" i="16"/>
  <c r="J38" i="16" s="1"/>
  <c r="I38" i="16"/>
  <c r="H39" i="16"/>
  <c r="I39" i="16"/>
  <c r="H40" i="16"/>
  <c r="I40" i="16"/>
  <c r="H41" i="16"/>
  <c r="I41" i="16"/>
  <c r="G38" i="16"/>
  <c r="G39" i="16"/>
  <c r="G40" i="16"/>
  <c r="G41" i="16"/>
  <c r="F42" i="16"/>
  <c r="E42" i="16"/>
  <c r="D38" i="16"/>
  <c r="D39" i="16"/>
  <c r="D40" i="16"/>
  <c r="D41" i="16"/>
  <c r="C42" i="16"/>
  <c r="B42" i="16"/>
  <c r="D48" i="16"/>
  <c r="G48" i="16"/>
  <c r="I48" i="16"/>
  <c r="H48" i="16"/>
  <c r="H10" i="16"/>
  <c r="I10" i="16"/>
  <c r="H11" i="16"/>
  <c r="I11" i="16"/>
  <c r="H12" i="16"/>
  <c r="I12" i="16"/>
  <c r="H13" i="16"/>
  <c r="I13" i="16"/>
  <c r="G10" i="16"/>
  <c r="G11" i="16"/>
  <c r="G12" i="16"/>
  <c r="G13" i="16"/>
  <c r="F14" i="16"/>
  <c r="E14" i="16"/>
  <c r="D10" i="16"/>
  <c r="D14" i="16" s="1"/>
  <c r="D11" i="16"/>
  <c r="D12" i="16"/>
  <c r="D13" i="16"/>
  <c r="C14" i="16"/>
  <c r="B14" i="16"/>
  <c r="D20" i="16"/>
  <c r="H58" i="16"/>
  <c r="I58" i="16"/>
  <c r="H59" i="16"/>
  <c r="I59" i="16"/>
  <c r="J59" i="16" s="1"/>
  <c r="H60" i="16"/>
  <c r="I60" i="16"/>
  <c r="I61" i="16"/>
  <c r="H51" i="16"/>
  <c r="I51" i="16"/>
  <c r="H52" i="16"/>
  <c r="I52" i="16"/>
  <c r="H53" i="16"/>
  <c r="I53" i="16"/>
  <c r="J53" i="16" s="1"/>
  <c r="H54" i="16"/>
  <c r="I54" i="16"/>
  <c r="H31" i="16"/>
  <c r="I31" i="16"/>
  <c r="H32" i="16"/>
  <c r="J32" i="16" s="1"/>
  <c r="I32" i="16"/>
  <c r="H33" i="16"/>
  <c r="I33" i="16"/>
  <c r="H34" i="16"/>
  <c r="I34" i="16"/>
  <c r="H24" i="16"/>
  <c r="I24" i="16"/>
  <c r="H25" i="16"/>
  <c r="I25" i="16"/>
  <c r="H26" i="16"/>
  <c r="I26" i="16"/>
  <c r="H27" i="16"/>
  <c r="J27" i="16" s="1"/>
  <c r="I27" i="16"/>
  <c r="H17" i="16"/>
  <c r="I17" i="16"/>
  <c r="H18" i="16"/>
  <c r="I18" i="16"/>
  <c r="H19" i="16"/>
  <c r="I19" i="16"/>
  <c r="H20" i="16"/>
  <c r="I20" i="16"/>
  <c r="G58" i="16"/>
  <c r="G59" i="16"/>
  <c r="G60" i="16"/>
  <c r="G51" i="16"/>
  <c r="G52" i="16"/>
  <c r="G53" i="16"/>
  <c r="G54" i="16"/>
  <c r="G31" i="16"/>
  <c r="G32" i="16"/>
  <c r="G33" i="16"/>
  <c r="G34" i="16"/>
  <c r="G24" i="16"/>
  <c r="G25" i="16"/>
  <c r="G26" i="16"/>
  <c r="G27" i="16"/>
  <c r="G17" i="16"/>
  <c r="G18" i="16"/>
  <c r="G19" i="16"/>
  <c r="G20" i="16"/>
  <c r="F62" i="16"/>
  <c r="F55" i="16"/>
  <c r="F35" i="16"/>
  <c r="F28" i="16"/>
  <c r="F21" i="16"/>
  <c r="E55" i="16"/>
  <c r="E35" i="16"/>
  <c r="E28" i="16"/>
  <c r="E21" i="16"/>
  <c r="D58" i="16"/>
  <c r="D59" i="16"/>
  <c r="D60" i="16"/>
  <c r="D61" i="16"/>
  <c r="D51" i="16"/>
  <c r="D52" i="16"/>
  <c r="D53" i="16"/>
  <c r="D54" i="16"/>
  <c r="D31" i="16"/>
  <c r="D32" i="16"/>
  <c r="D33" i="16"/>
  <c r="D34" i="16"/>
  <c r="D24" i="16"/>
  <c r="D25" i="16"/>
  <c r="D26" i="16"/>
  <c r="D27" i="16"/>
  <c r="D17" i="16"/>
  <c r="D18" i="16"/>
  <c r="D19" i="16"/>
  <c r="C62" i="16"/>
  <c r="C55" i="16"/>
  <c r="C35" i="16"/>
  <c r="C28" i="16"/>
  <c r="C21" i="16"/>
  <c r="B62" i="16"/>
  <c r="B55" i="16"/>
  <c r="B35" i="16"/>
  <c r="B28" i="16"/>
  <c r="B21" i="16"/>
  <c r="H61" i="16"/>
  <c r="G61" i="16"/>
  <c r="E62" i="16"/>
  <c r="G77" i="17"/>
  <c r="G78" i="17"/>
  <c r="G79" i="17"/>
  <c r="G80" i="17"/>
  <c r="G81" i="17"/>
  <c r="G82" i="17"/>
  <c r="G83" i="17"/>
  <c r="G84" i="17"/>
  <c r="G85" i="17"/>
  <c r="F86" i="17"/>
  <c r="E86" i="17"/>
  <c r="D77" i="17"/>
  <c r="D79" i="17"/>
  <c r="D81" i="17"/>
  <c r="D83" i="17"/>
  <c r="D85" i="17"/>
  <c r="B86" i="17"/>
  <c r="G109" i="17"/>
  <c r="G110" i="17"/>
  <c r="G111" i="17"/>
  <c r="G112" i="17"/>
  <c r="G113" i="17"/>
  <c r="G114" i="17"/>
  <c r="G115" i="17"/>
  <c r="G116" i="17"/>
  <c r="G117" i="17"/>
  <c r="F118" i="17"/>
  <c r="E118" i="17"/>
  <c r="D109" i="17"/>
  <c r="D110" i="17"/>
  <c r="D111" i="17"/>
  <c r="D112" i="17"/>
  <c r="D113" i="17"/>
  <c r="D114" i="17"/>
  <c r="D115" i="17"/>
  <c r="D116" i="17"/>
  <c r="D117" i="17"/>
  <c r="C118" i="17"/>
  <c r="B118" i="17"/>
  <c r="G63" i="17"/>
  <c r="G62" i="17"/>
  <c r="G61" i="17"/>
  <c r="F134" i="17"/>
  <c r="G132" i="17"/>
  <c r="G130" i="17"/>
  <c r="G128" i="17"/>
  <c r="G127" i="17"/>
  <c r="G126" i="17"/>
  <c r="G125" i="17"/>
  <c r="G12" i="17"/>
  <c r="G17" i="17"/>
  <c r="G18" i="17"/>
  <c r="D14" i="17"/>
  <c r="D16" i="17"/>
  <c r="D17" i="17"/>
  <c r="G142" i="17"/>
  <c r="G143" i="17"/>
  <c r="G144" i="17"/>
  <c r="G145" i="17"/>
  <c r="G146" i="17"/>
  <c r="G147" i="17"/>
  <c r="G148" i="17"/>
  <c r="G149" i="17"/>
  <c r="G150" i="17"/>
  <c r="F151" i="17"/>
  <c r="E151" i="17"/>
  <c r="G46" i="17"/>
  <c r="G47" i="17"/>
  <c r="G31" i="17"/>
  <c r="G33" i="17"/>
  <c r="G34" i="17"/>
  <c r="D142" i="17"/>
  <c r="D143" i="17"/>
  <c r="D144" i="17"/>
  <c r="D146" i="17"/>
  <c r="D147" i="17"/>
  <c r="D148" i="17"/>
  <c r="D150" i="17"/>
  <c r="C151" i="17"/>
  <c r="D125" i="17"/>
  <c r="D127" i="17"/>
  <c r="D129" i="17"/>
  <c r="D131" i="17"/>
  <c r="D61" i="17"/>
  <c r="D63" i="17"/>
  <c r="D65" i="17"/>
  <c r="D67" i="17"/>
  <c r="C70" i="17"/>
  <c r="D45" i="17"/>
  <c r="D46" i="17"/>
  <c r="D48" i="17"/>
  <c r="D29" i="17"/>
  <c r="D30" i="17"/>
  <c r="D32" i="17"/>
  <c r="D33" i="17"/>
  <c r="D34" i="17"/>
  <c r="C134" i="17"/>
  <c r="D133" i="17"/>
  <c r="D52" i="17"/>
  <c r="D37" i="17"/>
  <c r="D36" i="17"/>
  <c r="E54" i="17"/>
  <c r="D68" i="17"/>
  <c r="E38" i="17"/>
  <c r="G32" i="17"/>
  <c r="G45" i="17"/>
  <c r="C86" i="17"/>
  <c r="D49" i="17"/>
  <c r="D35" i="17"/>
  <c r="D145" i="17"/>
  <c r="B70" i="17"/>
  <c r="D126" i="17"/>
  <c r="I18" i="2"/>
  <c r="J18" i="2" s="1"/>
  <c r="C21" i="2"/>
  <c r="J45" i="2"/>
  <c r="H14" i="16" l="1"/>
  <c r="J11" i="16"/>
  <c r="J45" i="16"/>
  <c r="J61" i="2"/>
  <c r="J60" i="2"/>
  <c r="C64" i="2"/>
  <c r="B64" i="2"/>
  <c r="J54" i="2"/>
  <c r="J40" i="2"/>
  <c r="J31" i="2"/>
  <c r="J34" i="2"/>
  <c r="F64" i="2"/>
  <c r="E64" i="2"/>
  <c r="J61" i="16"/>
  <c r="J48" i="16"/>
  <c r="J39" i="16"/>
  <c r="J33" i="16"/>
  <c r="I35" i="16"/>
  <c r="J19" i="16"/>
  <c r="G38" i="17"/>
  <c r="G54" i="17"/>
  <c r="D134" i="17"/>
  <c r="D151" i="17"/>
  <c r="D102" i="17"/>
  <c r="D54" i="17"/>
  <c r="G70" i="17"/>
  <c r="G118" i="17"/>
  <c r="G134" i="17"/>
  <c r="G86" i="17"/>
  <c r="G102" i="17"/>
  <c r="G151" i="17"/>
  <c r="D118" i="17"/>
  <c r="D38" i="17"/>
  <c r="D70" i="17"/>
  <c r="D86" i="17"/>
  <c r="D21" i="17"/>
  <c r="G21" i="17"/>
  <c r="D62" i="16"/>
  <c r="D55" i="16"/>
  <c r="H55" i="16"/>
  <c r="D42" i="16"/>
  <c r="H35" i="16"/>
  <c r="G28" i="16"/>
  <c r="E64" i="16"/>
  <c r="F64" i="16"/>
  <c r="J18" i="16"/>
  <c r="I21" i="16"/>
  <c r="J17" i="16"/>
  <c r="D21" i="16"/>
  <c r="B64" i="16"/>
  <c r="C64" i="16"/>
  <c r="J13" i="16"/>
  <c r="G14" i="16"/>
  <c r="I14" i="16"/>
  <c r="G62" i="16"/>
  <c r="I28" i="16"/>
  <c r="G21" i="16"/>
  <c r="G35" i="16"/>
  <c r="J52" i="16"/>
  <c r="G42" i="16"/>
  <c r="H28" i="16"/>
  <c r="D35" i="16"/>
  <c r="H21" i="16"/>
  <c r="I55" i="16"/>
  <c r="J51" i="16"/>
  <c r="J34" i="16"/>
  <c r="J31" i="16"/>
  <c r="J12" i="16"/>
  <c r="J40" i="16"/>
  <c r="J20" i="16"/>
  <c r="J58" i="16"/>
  <c r="J41" i="16"/>
  <c r="G55" i="16"/>
  <c r="I62" i="16"/>
  <c r="H42" i="16"/>
  <c r="D28" i="16"/>
  <c r="J26" i="16"/>
  <c r="J54" i="16"/>
  <c r="J60" i="16"/>
  <c r="I42" i="16"/>
  <c r="J24" i="16"/>
  <c r="J25" i="16"/>
  <c r="J10" i="16"/>
  <c r="H62" i="16"/>
  <c r="J51" i="2"/>
  <c r="J52" i="2"/>
  <c r="J25" i="2"/>
  <c r="J12" i="2"/>
  <c r="J39" i="2"/>
  <c r="J33" i="2"/>
  <c r="D62" i="2"/>
  <c r="J53" i="2"/>
  <c r="J20" i="2"/>
  <c r="J27" i="2"/>
  <c r="J10" i="2"/>
  <c r="D42" i="2"/>
  <c r="D14" i="2"/>
  <c r="G62" i="2"/>
  <c r="J48" i="2"/>
  <c r="J19" i="2"/>
  <c r="H28" i="2"/>
  <c r="J38" i="2"/>
  <c r="G35" i="2"/>
  <c r="G14" i="2"/>
  <c r="D28" i="2"/>
  <c r="G55" i="2"/>
  <c r="H62" i="2"/>
  <c r="D55" i="2"/>
  <c r="I55" i="2"/>
  <c r="G21" i="2"/>
  <c r="D35" i="2"/>
  <c r="D21" i="2"/>
  <c r="G28" i="2"/>
  <c r="J24" i="2"/>
  <c r="G42" i="2"/>
  <c r="I62" i="2"/>
  <c r="J58" i="2"/>
  <c r="J59" i="2"/>
  <c r="H55" i="2"/>
  <c r="J41" i="2"/>
  <c r="H42" i="2"/>
  <c r="I42" i="2"/>
  <c r="H35" i="2"/>
  <c r="I35" i="2"/>
  <c r="J32" i="2"/>
  <c r="I28" i="2"/>
  <c r="J26" i="2"/>
  <c r="I21" i="2"/>
  <c r="J17" i="2"/>
  <c r="H21" i="2"/>
  <c r="I14" i="2"/>
  <c r="H14" i="2"/>
  <c r="J13" i="2"/>
  <c r="J11" i="2"/>
  <c r="D64" i="16" l="1"/>
  <c r="D64" i="2"/>
  <c r="J55" i="2"/>
  <c r="J42" i="2"/>
  <c r="J35" i="2"/>
  <c r="I64" i="2"/>
  <c r="G64" i="2"/>
  <c r="H64" i="2"/>
  <c r="J62" i="16"/>
  <c r="J55" i="16"/>
  <c r="J42" i="16"/>
  <c r="G64" i="16"/>
  <c r="H64" i="16"/>
  <c r="J35" i="16"/>
  <c r="I64" i="16"/>
  <c r="J21" i="16"/>
  <c r="J14" i="16"/>
  <c r="J28" i="16"/>
  <c r="J21" i="2"/>
  <c r="J14" i="2"/>
  <c r="J28" i="2"/>
  <c r="J62" i="2"/>
  <c r="J64" i="2" l="1"/>
  <c r="J64" i="16"/>
</calcChain>
</file>

<file path=xl/sharedStrings.xml><?xml version="1.0" encoding="utf-8"?>
<sst xmlns="http://schemas.openxmlformats.org/spreadsheetml/2006/main" count="372" uniqueCount="89">
  <si>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</si>
  <si>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</si>
  <si>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</si>
  <si>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</si>
  <si>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</si>
  <si>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</si>
  <si>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</si>
  <si>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</si>
  <si>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</si>
  <si>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</si>
  <si>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</si>
  <si>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</si>
  <si>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</si>
  <si>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</si>
  <si>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</si>
  <si>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</si>
  <si>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</si>
  <si>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</si>
  <si>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</si>
  <si>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</si>
  <si>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</si>
  <si>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</si>
  <si>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</si>
  <si>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</si>
  <si>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</si>
  <si>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</si>
  <si>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</si>
  <si>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</si>
  <si>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de Vlaamse Gemeenschap, de adjunct-directeur.</t>
  </si>
  <si>
    <t>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</si>
  <si>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</si>
  <si>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</si>
  <si>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</si>
  <si>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</si>
  <si>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</si>
  <si>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 xml:space="preserve">(4) in het gewoon secundair onderwijs : de directeur, de technisch adviseur, de technisch adviseur coördinator, de coördinator,  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</si>
  <si>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</si>
  <si>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</si>
  <si>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</si>
  <si>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</si>
  <si>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</si>
  <si>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</si>
  <si>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</si>
  <si>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</si>
  <si>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</si>
  <si>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</si>
  <si>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</si>
  <si>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</si>
  <si>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</si>
  <si>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</si>
  <si>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</si>
  <si>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</si>
  <si>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t>(6) Zie toelichting onder de rubriek 'Personeel - toelichting, bft's en personen'</t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</si>
  <si>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</si>
  <si>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Budgettaire fulltime-equivalenten</t>
  </si>
  <si>
    <t>Aantal personen</t>
  </si>
  <si>
    <t>HBO5 verpleegkunde (6)</t>
  </si>
  <si>
    <r>
      <t xml:space="preserve">     Indien een algemeen of coördinerend directeur of directeur coördinatie scholengemeenschap ook directeur is, wordt deze </t>
    </r>
    <r>
      <rPr>
        <b/>
        <sz val="9"/>
        <color indexed="8"/>
        <rFont val="Arial"/>
        <family val="2"/>
      </rPr>
      <t>niet</t>
    </r>
    <r>
      <rPr>
        <sz val="9"/>
        <color indexed="8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</si>
  <si>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color indexed="8"/>
        <rFont val="Arial"/>
        <family val="2"/>
      </rPr>
      <t xml:space="preserve">wel </t>
    </r>
    <r>
      <rPr>
        <sz val="9"/>
        <color indexed="8"/>
        <rFont val="Arial"/>
        <family val="2"/>
      </rPr>
      <t>bij de algemeen en coördinerend directeurs of directeurs coördinatie scholengemeenschap.</t>
    </r>
  </si>
  <si>
    <t>(7) in hogescholen  : de directeur, het departementshoofd, ATP A4 en ATP A5,</t>
  </si>
  <si>
    <t>Hogescholenonderwijs (7)</t>
  </si>
  <si>
    <t>Basiseducatie (8)</t>
  </si>
  <si>
    <t>Secundair volwassenenonderwijs (9)</t>
  </si>
  <si>
    <t>Deeltijds kunstonderwijs (10)</t>
  </si>
  <si>
    <t>(8) in de basiseducatie : de directeur en de stafmedewerker.</t>
  </si>
  <si>
    <t>(9) in het secundair volwassenenonderwijs : de directeur, de adjunct-directeur hoger onderwijs,</t>
  </si>
  <si>
    <t>(10) in het deeltijds kunstonderwijs : de directeur.</t>
  </si>
  <si>
    <t>directeur coördinatie scholengemeenschapg (11)</t>
  </si>
  <si>
    <t>(11) Alleen de algemeen en coördinerend directeurs werden opgenomen waarvoor een verlof mandaat algemeen of coördinerend directeur werd aangevraagd.</t>
  </si>
  <si>
    <t>(10) in het deeltijds kunstonderwijs: de directeur.</t>
  </si>
  <si>
    <t>BASISEDUCATIE (8)</t>
  </si>
  <si>
    <t>SECUNDAIR VOLWASSENENONDERWIJS (9)</t>
  </si>
  <si>
    <t>DEELTIJDS KUNSTONDERWIJS (10)</t>
  </si>
  <si>
    <t>(9) in het secundair volwassenenonderwijs : de directeur, de adjunct-directeur</t>
  </si>
  <si>
    <t xml:space="preserve">(11) Alleen de algemeen en coördinerend directeurs werden opgenomen waarvoor een verlof mandaat algemeen of coördinerend </t>
  </si>
  <si>
    <t>directeur coördinatie scholengemeenschap (11)</t>
  </si>
  <si>
    <t>Algemeen en Coördinerend directeurs (11)</t>
  </si>
  <si>
    <t>21PBEST01</t>
  </si>
  <si>
    <t>21PBEST02</t>
  </si>
  <si>
    <t>21PBEST03</t>
  </si>
  <si>
    <t>Schooljaar 2021-2022</t>
  </si>
  <si>
    <t xml:space="preserve">Aantal budgettaire fulltime-equivalenten (inclusief alle vervangingen) - januari 2022 (1) </t>
  </si>
  <si>
    <t>Aantal personen (inclusief alle vervangingen) -  januari 2022 (1)</t>
  </si>
  <si>
    <t>Aantal personen (inclusief alle vervangingen) - januari 2022 (1)</t>
  </si>
  <si>
    <t xml:space="preserve">Algemeen totaal </t>
  </si>
  <si>
    <t>Gewoon basisonderwijs</t>
  </si>
  <si>
    <t>Gewoon basisonderwijs (2)</t>
  </si>
  <si>
    <t>GEWOON BASISONDERWIJS (2)</t>
  </si>
  <si>
    <t>BESTUURSPERSONEEL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</si>
</sst>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Optimum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>
      <protection locked="0"/>
    </xf>
    <xf numFmtId="166" fontId="5" fillId="0" borderId="0" applyFont="0" applyFill="0" applyBorder="0" applyAlignment="0" applyProtection="0">
      <protection locked="0"/>
    </xf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>
      <protection locked="0"/>
    </xf>
    <xf numFmtId="4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0" fontId="3" fillId="0" borderId="0"/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>
      <protection locked="0"/>
    </xf>
  </cellStyleXfs>
  <cellXfs count="107">
    <xf numFmtId="0" fontId="0" fillId="0" borderId="0" xfId="0"/>
    <xf numFmtId="0" fontId="2" fillId="0" borderId="0" xfId="0" applyFont="1"/>
    <xf numFmtId="0" fontId="0" fillId="0" borderId="0" xfId="0" applyFill="1"/>
    <xf numFmtId="3" fontId="2" fillId="0" borderId="2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2" fillId="0" borderId="6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164" fontId="2" fillId="0" borderId="2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1" fillId="0" borderId="0" xfId="0" applyFont="1"/>
    <xf numFmtId="164" fontId="1" fillId="0" borderId="0" xfId="0" applyNumberFormat="1" applyFont="1" applyFill="1" applyBorder="1"/>
    <xf numFmtId="164" fontId="0" fillId="0" borderId="0" xfId="0" applyNumberFormat="1" applyFill="1"/>
    <xf numFmtId="0" fontId="1" fillId="0" borderId="0" xfId="0" applyFont="1"/>
    <xf numFmtId="0" fontId="17" fillId="0" borderId="0" xfId="6" applyFont="1" applyFill="1"/>
    <xf numFmtId="164" fontId="1" fillId="0" borderId="3" xfId="0" applyNumberFormat="1" applyFont="1" applyFill="1" applyBorder="1"/>
    <xf numFmtId="164" fontId="1" fillId="0" borderId="9" xfId="0" applyNumberFormat="1" applyFont="1" applyFill="1" applyBorder="1"/>
    <xf numFmtId="3" fontId="2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4" fontId="2" fillId="0" borderId="3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164" fontId="2" fillId="0" borderId="9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3" xfId="0" applyNumberFormat="1" applyFill="1" applyBorder="1"/>
    <xf numFmtId="1" fontId="0" fillId="0" borderId="13" xfId="0" applyNumberFormat="1" applyFill="1" applyBorder="1"/>
    <xf numFmtId="164" fontId="0" fillId="0" borderId="3" xfId="0" applyNumberFormat="1" applyFill="1" applyBorder="1"/>
    <xf numFmtId="164" fontId="0" fillId="0" borderId="0" xfId="0" applyNumberFormat="1" applyFill="1" applyBorder="1"/>
    <xf numFmtId="164" fontId="2" fillId="0" borderId="10" xfId="0" applyNumberFormat="1" applyFont="1" applyFill="1" applyBorder="1"/>
    <xf numFmtId="164" fontId="0" fillId="0" borderId="13" xfId="0" applyNumberFormat="1" applyFill="1" applyBorder="1"/>
    <xf numFmtId="3" fontId="2" fillId="0" borderId="1" xfId="0" applyNumberFormat="1" applyFont="1" applyFill="1" applyBorder="1"/>
    <xf numFmtId="3" fontId="2" fillId="0" borderId="10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left"/>
    </xf>
    <xf numFmtId="49" fontId="6" fillId="0" borderId="0" xfId="0" applyNumberFormat="1" applyFont="1" applyFill="1"/>
    <xf numFmtId="49" fontId="6" fillId="0" borderId="0" xfId="0" quotePrefix="1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Border="1"/>
    <xf numFmtId="3" fontId="2" fillId="0" borderId="3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6" xfId="0" applyNumberFormat="1" applyFill="1" applyBorder="1"/>
    <xf numFmtId="3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164" fontId="2" fillId="0" borderId="0" xfId="0" applyNumberFormat="1" applyFont="1" applyFill="1" applyAlignment="1">
      <alignment horizontal="right"/>
    </xf>
    <xf numFmtId="0" fontId="0" fillId="0" borderId="13" xfId="0" applyFill="1" applyBorder="1"/>
    <xf numFmtId="0" fontId="0" fillId="0" borderId="6" xfId="0" applyFill="1" applyBorder="1"/>
    <xf numFmtId="1" fontId="0" fillId="0" borderId="6" xfId="0" applyNumberFormat="1" applyFill="1" applyBorder="1"/>
    <xf numFmtId="0" fontId="2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 wrapText="1" shrinkToFit="1"/>
    </xf>
    <xf numFmtId="0" fontId="2" fillId="0" borderId="0" xfId="0" applyFont="1" applyFill="1" applyBorder="1"/>
    <xf numFmtId="3" fontId="15" fillId="0" borderId="0" xfId="0" applyNumberFormat="1" applyFont="1" applyFill="1" applyAlignment="1">
      <alignment horizontal="left"/>
    </xf>
    <xf numFmtId="164" fontId="16" fillId="0" borderId="0" xfId="0" applyNumberFormat="1" applyFont="1" applyFill="1" applyBorder="1"/>
    <xf numFmtId="49" fontId="15" fillId="0" borderId="0" xfId="0" applyNumberFormat="1" applyFont="1" applyFill="1"/>
    <xf numFmtId="164" fontId="16" fillId="0" borderId="0" xfId="0" applyNumberFormat="1" applyFont="1" applyFill="1"/>
    <xf numFmtId="49" fontId="15" fillId="0" borderId="0" xfId="0" quotePrefix="1" applyNumberFormat="1" applyFont="1" applyFill="1"/>
    <xf numFmtId="0" fontId="15" fillId="0" borderId="0" xfId="0" applyFont="1" applyFill="1"/>
    <xf numFmtId="0" fontId="16" fillId="0" borderId="0" xfId="0" applyFont="1" applyFill="1"/>
    <xf numFmtId="3" fontId="2" fillId="0" borderId="9" xfId="0" applyNumberFormat="1" applyFont="1" applyFill="1" applyBorder="1"/>
    <xf numFmtId="164" fontId="2" fillId="0" borderId="9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164" fontId="2" fillId="0" borderId="13" xfId="0" applyNumberFormat="1" applyFont="1" applyFill="1" applyBorder="1"/>
    <xf numFmtId="3" fontId="2" fillId="0" borderId="13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/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</cellXfs>
  <cellStyles count="14">
    <cellStyle name="0" xfId="1" xr:uid="{00000000-0005-0000-0000-000000000000}"/>
    <cellStyle name="0.0" xfId="2" xr:uid="{00000000-0005-0000-0000-000001000000}"/>
    <cellStyle name="0.0000" xfId="3" xr:uid="{00000000-0005-0000-0000-000002000000}"/>
    <cellStyle name="decimalen" xfId="4" xr:uid="{00000000-0005-0000-0000-000003000000}"/>
    <cellStyle name="decimalenpunt2" xfId="5" xr:uid="{00000000-0005-0000-0000-000004000000}"/>
    <cellStyle name="Hyperlink" xfId="6" builtinId="8"/>
    <cellStyle name="komma1nul" xfId="7" xr:uid="{00000000-0005-0000-0000-000006000000}"/>
    <cellStyle name="komma2nul" xfId="8" xr:uid="{00000000-0005-0000-0000-000007000000}"/>
    <cellStyle name="nieuw" xfId="9" xr:uid="{00000000-0005-0000-0000-000008000000}"/>
    <cellStyle name="perc1nul" xfId="10" xr:uid="{00000000-0005-0000-0000-000009000000}"/>
    <cellStyle name="perc2nul" xfId="11" xr:uid="{00000000-0005-0000-0000-00000A000000}"/>
    <cellStyle name="perc3nul" xfId="12" xr:uid="{00000000-0005-0000-0000-00000B000000}"/>
    <cellStyle name="perc4" xfId="13" xr:uid="{00000000-0005-0000-0000-00000C000000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9524</xdr:rowOff>
    </xdr:from>
    <xdr:to>
      <xdr:col>12</xdr:col>
      <xdr:colOff>244860</xdr:colOff>
      <xdr:row>16</xdr:row>
      <xdr:rowOff>30479</xdr:rowOff>
    </xdr:to>
    <xdr:sp macro="" textlink="">
      <xdr:nvSpPr>
        <xdr:cNvPr id="1025" name="Tekst 1">
          <a:extLst>
            <a:ext uri="{FF2B5EF4-FFF2-40B4-BE49-F238E27FC236}">
              <a16:creationId xmlns:a16="http://schemas.microsoft.com/office/drawing/2014/main" id="{C0F0EE50-2364-495B-8906-63DFBDFB3CA5}"/>
            </a:ext>
          </a:extLst>
        </xdr:cNvPr>
        <xdr:cNvSpPr txBox="1">
          <a:spLocks noChangeArrowheads="1"/>
        </xdr:cNvSpPr>
      </xdr:nvSpPr>
      <xdr:spPr bwMode="auto">
        <a:xfrm>
          <a:off x="19050" y="9524"/>
          <a:ext cx="7541010" cy="27031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endParaRPr lang="nl-BE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Berekeningswijze bestuurspersoneel</a:t>
          </a:r>
        </a:p>
        <a:p>
          <a:pPr algn="l" rtl="0">
            <a:defRPr sz="1000"/>
          </a:pPr>
          <a:endParaRPr lang="nl-BE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 het elektronisch personeelsdossier worden alle opdrachten van alle onderwijspersoneel geregistreerd.</a:t>
          </a:r>
        </a:p>
        <a:p>
          <a:pPr algn="l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 betalingsdatabank worden alle betalingen van alle onderwijspersoneel geregistreerd. Hierbij worden de personeelsleden gekoppeld aan het onderwijsniveau en soort onderwijs waar ze hun grootste opdracht uitoefenen.</a:t>
          </a:r>
        </a:p>
        <a:p>
          <a:pPr algn="l" rtl="0">
            <a:defRPr sz="1000"/>
          </a:pPr>
          <a:endParaRPr lang="nl-BE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Hierdoor kan er voor sommige personeelsleden een verschillend onderwijsniveau of verschillende onderwijssoort worden toegekend in beide databanken.</a:t>
          </a:r>
        </a:p>
        <a:p>
          <a:pPr algn="l" rtl="0">
            <a:defRPr sz="1000"/>
          </a:pPr>
          <a:endParaRPr lang="nl-BE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Voor de bepaling van de bestuursambten worden alleen deze personeelsleden waarbij in beide databanken het onderwijsniveau hetzelfde is, opgenomen. Wanneer het verschil wordt bepaald tussen bestuurs- en onderwijzend personeel en bestuurspersoneel zou anders teveel bestuurspersoneel worden afgetrokken in het desbetreffende onderwijsniveau. </a:t>
          </a:r>
        </a:p>
        <a:p>
          <a:pPr algn="l" rtl="0">
            <a:defRPr sz="1000"/>
          </a:pPr>
          <a:endParaRPr lang="nl-B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11"/>
  <sheetViews>
    <sheetView tabSelected="1" workbookViewId="0">
      <selection activeCell="A38" sqref="A38"/>
    </sheetView>
  </sheetViews>
  <sheetFormatPr defaultRowHeight="13.2"/>
  <cols>
    <col min="1" max="1" width="11.6640625" customWidth="1"/>
    <col min="2" max="2" width="2.6640625" customWidth="1"/>
    <col min="11" max="14" width="12.21875" customWidth="1"/>
    <col min="15" max="17" width="9.77734375" customWidth="1"/>
  </cols>
  <sheetData>
    <row r="1" spans="1:3" ht="15.6">
      <c r="A1" s="18" t="s">
        <v>88</v>
      </c>
    </row>
    <row r="2" spans="1:3">
      <c r="A2" s="16"/>
    </row>
    <row r="3" spans="1:3">
      <c r="A3" s="16" t="s">
        <v>54</v>
      </c>
    </row>
    <row r="4" spans="1:3">
      <c r="A4" s="22" t="s">
        <v>77</v>
      </c>
      <c r="C4" s="17" t="s">
        <v>49</v>
      </c>
    </row>
    <row r="5" spans="1:3">
      <c r="A5" s="21"/>
      <c r="C5" s="17"/>
    </row>
    <row r="6" spans="1:3">
      <c r="A6" s="21" t="s">
        <v>55</v>
      </c>
      <c r="C6" s="17"/>
    </row>
    <row r="7" spans="1:3">
      <c r="A7" s="22" t="s">
        <v>78</v>
      </c>
      <c r="C7" s="17" t="s">
        <v>50</v>
      </c>
    </row>
    <row r="8" spans="1:3">
      <c r="A8" s="22" t="s">
        <v>79</v>
      </c>
      <c r="C8" s="17" t="s">
        <v>51</v>
      </c>
    </row>
    <row r="9" spans="1:3">
      <c r="A9" s="21"/>
    </row>
    <row r="10" spans="1:3">
      <c r="A10" s="21"/>
    </row>
    <row r="11" spans="1:3">
      <c r="A11" s="1"/>
    </row>
  </sheetData>
  <phoneticPr fontId="9" type="noConversion"/>
  <hyperlinks>
    <hyperlink ref="A4" location="'21PBEST01'!A1" display="21PBEST01" xr:uid="{00000000-0004-0000-0000-000000000000}"/>
    <hyperlink ref="A7" location="'21PBEST02'!A1" display="21PBEST02" xr:uid="{00000000-0004-0000-0000-000001000000}"/>
    <hyperlink ref="A8" location="'21PBEST03'!A1" display="21PBEST03" xr:uid="{00000000-0004-0000-0000-000002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/>
  <dimension ref="A1"/>
  <sheetViews>
    <sheetView workbookViewId="0">
      <selection activeCell="A44" sqref="A44"/>
    </sheetView>
  </sheetViews>
  <sheetFormatPr defaultRowHeight="13.2"/>
  <sheetData/>
  <phoneticPr fontId="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J99"/>
  <sheetViews>
    <sheetView zoomScaleNormal="100" workbookViewId="0">
      <selection activeCell="A85" sqref="A85"/>
    </sheetView>
  </sheetViews>
  <sheetFormatPr defaultColWidth="9.33203125" defaultRowHeight="13.2"/>
  <cols>
    <col min="1" max="1" width="36.33203125" style="29" customWidth="1"/>
    <col min="2" max="4" width="11.6640625" style="29" customWidth="1"/>
    <col min="5" max="7" width="13.33203125" style="29" customWidth="1"/>
    <col min="8" max="10" width="10.44140625" style="29" customWidth="1"/>
    <col min="11" max="16384" width="9.33203125" style="29"/>
  </cols>
  <sheetData>
    <row r="1" spans="1:10">
      <c r="A1" s="26" t="s">
        <v>80</v>
      </c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1:10">
      <c r="A2" s="56" t="s">
        <v>26</v>
      </c>
      <c r="B2" s="57"/>
      <c r="C2" s="57"/>
      <c r="D2" s="57"/>
      <c r="E2" s="28"/>
      <c r="F2" s="28"/>
      <c r="G2" s="28"/>
      <c r="H2" s="28"/>
      <c r="I2" s="28"/>
      <c r="J2" s="28"/>
    </row>
    <row r="3" spans="1:10">
      <c r="A3" s="56"/>
      <c r="B3" s="57"/>
      <c r="C3" s="57"/>
      <c r="D3" s="57"/>
      <c r="E3" s="28"/>
      <c r="F3" s="28"/>
      <c r="G3" s="28"/>
      <c r="H3" s="28"/>
      <c r="I3" s="28"/>
      <c r="J3" s="28"/>
    </row>
    <row r="4" spans="1:10">
      <c r="A4" s="56" t="s">
        <v>81</v>
      </c>
      <c r="B4" s="57"/>
      <c r="C4" s="57"/>
      <c r="D4" s="57"/>
      <c r="E4" s="28"/>
      <c r="F4" s="28"/>
      <c r="G4" s="28"/>
      <c r="H4" s="28"/>
      <c r="I4" s="28"/>
      <c r="J4" s="28"/>
    </row>
    <row r="5" spans="1:10" ht="13.8" thickBo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>
      <c r="A6" s="48"/>
      <c r="B6" s="3" t="s">
        <v>18</v>
      </c>
      <c r="C6" s="4"/>
      <c r="D6" s="4"/>
      <c r="E6" s="3" t="s">
        <v>46</v>
      </c>
      <c r="F6" s="4"/>
      <c r="G6" s="4"/>
      <c r="H6" s="3" t="s">
        <v>1</v>
      </c>
      <c r="I6" s="4"/>
      <c r="J6" s="4"/>
    </row>
    <row r="7" spans="1:10">
      <c r="A7" s="58"/>
      <c r="B7" s="59"/>
      <c r="C7" s="60"/>
      <c r="D7" s="60"/>
      <c r="E7" s="96" t="s">
        <v>67</v>
      </c>
      <c r="F7" s="97"/>
      <c r="G7" s="98"/>
      <c r="H7" s="59"/>
      <c r="I7" s="60"/>
      <c r="J7" s="60"/>
    </row>
    <row r="8" spans="1:10" s="63" customFormat="1">
      <c r="A8" s="25"/>
      <c r="B8" s="61" t="s">
        <v>2</v>
      </c>
      <c r="C8" s="62" t="s">
        <v>3</v>
      </c>
      <c r="D8" s="62" t="s">
        <v>1</v>
      </c>
      <c r="E8" s="61" t="s">
        <v>2</v>
      </c>
      <c r="F8" s="62" t="s">
        <v>3</v>
      </c>
      <c r="G8" s="62" t="s">
        <v>1</v>
      </c>
      <c r="H8" s="61" t="s">
        <v>2</v>
      </c>
      <c r="I8" s="62" t="s">
        <v>3</v>
      </c>
      <c r="J8" s="62" t="s">
        <v>1</v>
      </c>
    </row>
    <row r="9" spans="1:10">
      <c r="A9" s="26" t="s">
        <v>85</v>
      </c>
      <c r="B9" s="37"/>
      <c r="C9" s="9"/>
      <c r="D9" s="9"/>
      <c r="E9" s="37"/>
      <c r="F9" s="9"/>
      <c r="G9" s="9"/>
      <c r="H9" s="37"/>
      <c r="I9" s="9"/>
      <c r="J9" s="9"/>
    </row>
    <row r="10" spans="1:10">
      <c r="A10" s="27" t="s">
        <v>17</v>
      </c>
      <c r="B10" s="44">
        <v>136.00134408602153</v>
      </c>
      <c r="C10" s="45">
        <v>345.31048387096763</v>
      </c>
      <c r="D10" s="39">
        <f>SUM(B10:C10)</f>
        <v>481.31182795698919</v>
      </c>
      <c r="E10" s="20">
        <v>15</v>
      </c>
      <c r="F10" s="20">
        <v>13.29032258064516</v>
      </c>
      <c r="G10" s="9">
        <f>SUM(E10:F10)</f>
        <v>28.29032258064516</v>
      </c>
      <c r="H10" s="37">
        <f t="shared" ref="H10:I13" si="0">SUM(B10,E10)</f>
        <v>151.00134408602153</v>
      </c>
      <c r="I10" s="9">
        <f t="shared" si="0"/>
        <v>358.60080645161281</v>
      </c>
      <c r="J10" s="9">
        <f>SUM(H10:I10)</f>
        <v>509.60215053763432</v>
      </c>
    </row>
    <row r="11" spans="1:10">
      <c r="A11" s="27" t="s">
        <v>4</v>
      </c>
      <c r="B11" s="44">
        <v>615.61021505376334</v>
      </c>
      <c r="C11" s="15">
        <v>1147.6774193548401</v>
      </c>
      <c r="D11" s="39">
        <f>SUM(B11:C11)</f>
        <v>1763.2876344086035</v>
      </c>
      <c r="E11" s="20">
        <v>55.516129032258064</v>
      </c>
      <c r="F11" s="20">
        <v>54.284946236559144</v>
      </c>
      <c r="G11" s="9">
        <f>SUM(E11:F11)</f>
        <v>109.80107526881721</v>
      </c>
      <c r="H11" s="37">
        <f t="shared" si="0"/>
        <v>671.12634408602139</v>
      </c>
      <c r="I11" s="9">
        <f t="shared" si="0"/>
        <v>1201.9623655913992</v>
      </c>
      <c r="J11" s="9">
        <f>SUM(H11:I11)</f>
        <v>1873.0887096774206</v>
      </c>
    </row>
    <row r="12" spans="1:10">
      <c r="A12" s="92" t="s">
        <v>5</v>
      </c>
      <c r="B12" s="20">
        <v>1</v>
      </c>
      <c r="C12" s="45">
        <v>2.225806451612903</v>
      </c>
      <c r="D12" s="39">
        <f>SUM(B12:C12)</f>
        <v>3.225806451612903</v>
      </c>
      <c r="E12" s="20">
        <v>0</v>
      </c>
      <c r="F12" s="20">
        <v>0</v>
      </c>
      <c r="G12" s="9">
        <f>SUM(E12:F12)</f>
        <v>0</v>
      </c>
      <c r="H12" s="7">
        <f t="shared" si="0"/>
        <v>1</v>
      </c>
      <c r="I12" s="9">
        <f t="shared" si="0"/>
        <v>2.225806451612903</v>
      </c>
      <c r="J12" s="9">
        <f>SUM(H12:I12)</f>
        <v>3.225806451612903</v>
      </c>
    </row>
    <row r="13" spans="1:10">
      <c r="A13" s="58" t="s">
        <v>6</v>
      </c>
      <c r="B13" s="47">
        <v>189.51075268817203</v>
      </c>
      <c r="C13" s="64">
        <v>425.46774193548396</v>
      </c>
      <c r="D13" s="46">
        <f>SUM(B13:C13)</f>
        <v>614.97849462365593</v>
      </c>
      <c r="E13" s="9">
        <v>9.8333333333333339</v>
      </c>
      <c r="F13" s="20">
        <v>13.112903225806452</v>
      </c>
      <c r="G13" s="9">
        <f>SUM(E13:F13)</f>
        <v>22.946236559139784</v>
      </c>
      <c r="H13" s="37">
        <f t="shared" si="0"/>
        <v>199.34408602150538</v>
      </c>
      <c r="I13" s="9">
        <f t="shared" si="0"/>
        <v>438.58064516129042</v>
      </c>
      <c r="J13" s="9">
        <f>SUM(H13:I13)</f>
        <v>637.92473118279577</v>
      </c>
    </row>
    <row r="14" spans="1:10" s="68" customFormat="1">
      <c r="A14" s="65" t="s">
        <v>1</v>
      </c>
      <c r="B14" s="66">
        <f t="shared" ref="B14:J14" si="1">SUM(B10:B13)</f>
        <v>942.12231182795688</v>
      </c>
      <c r="C14" s="67">
        <f t="shared" si="1"/>
        <v>1920.6814516129045</v>
      </c>
      <c r="D14" s="67">
        <f t="shared" si="1"/>
        <v>2862.8037634408611</v>
      </c>
      <c r="E14" s="66">
        <f t="shared" si="1"/>
        <v>80.349462365591393</v>
      </c>
      <c r="F14" s="67">
        <f t="shared" si="1"/>
        <v>80.688172043010752</v>
      </c>
      <c r="G14" s="67">
        <f t="shared" si="1"/>
        <v>161.03763440860214</v>
      </c>
      <c r="H14" s="66">
        <f t="shared" si="1"/>
        <v>1022.4717741935483</v>
      </c>
      <c r="I14" s="67">
        <f t="shared" si="1"/>
        <v>2001.3696236559153</v>
      </c>
      <c r="J14" s="67">
        <f t="shared" si="1"/>
        <v>3023.8413978494636</v>
      </c>
    </row>
    <row r="15" spans="1:10" s="63" customFormat="1">
      <c r="A15" s="31"/>
      <c r="B15" s="71"/>
      <c r="C15" s="31"/>
      <c r="D15" s="31"/>
      <c r="E15" s="71"/>
      <c r="F15" s="31"/>
      <c r="G15" s="31"/>
      <c r="H15" s="71"/>
      <c r="I15" s="31"/>
      <c r="J15" s="31"/>
    </row>
    <row r="16" spans="1:10">
      <c r="A16" s="26" t="s">
        <v>19</v>
      </c>
      <c r="B16" s="37"/>
      <c r="C16" s="9"/>
      <c r="D16" s="9"/>
      <c r="E16" s="37"/>
      <c r="F16" s="9"/>
      <c r="G16" s="9"/>
      <c r="H16" s="37"/>
      <c r="I16" s="9"/>
      <c r="J16" s="9"/>
    </row>
    <row r="17" spans="1:10">
      <c r="A17" s="27" t="s">
        <v>17</v>
      </c>
      <c r="B17" s="44">
        <v>11.318181818181818</v>
      </c>
      <c r="C17" s="45">
        <v>28.542521994134898</v>
      </c>
      <c r="D17" s="39">
        <f>SUM(B17:C17)</f>
        <v>39.860703812316714</v>
      </c>
      <c r="E17" s="20">
        <v>0</v>
      </c>
      <c r="F17" s="20">
        <v>2</v>
      </c>
      <c r="G17" s="9">
        <f>SUM(E17:F17)</f>
        <v>2</v>
      </c>
      <c r="H17" s="37">
        <f t="shared" ref="H17:I20" si="2">SUM(B17,E17)</f>
        <v>11.318181818181818</v>
      </c>
      <c r="I17" s="9">
        <f t="shared" si="2"/>
        <v>30.542521994134898</v>
      </c>
      <c r="J17" s="9">
        <f>SUM(H17:I17)</f>
        <v>41.860703812316714</v>
      </c>
    </row>
    <row r="18" spans="1:10">
      <c r="A18" s="27" t="s">
        <v>4</v>
      </c>
      <c r="B18" s="44">
        <v>48.31818181818182</v>
      </c>
      <c r="C18" s="15">
        <v>100.72287390029328</v>
      </c>
      <c r="D18" s="39">
        <f>SUM(B18:C18)</f>
        <v>149.04105571847509</v>
      </c>
      <c r="E18" s="20">
        <v>1</v>
      </c>
      <c r="F18" s="20">
        <v>1</v>
      </c>
      <c r="G18" s="9">
        <f>SUM(E18:F18)</f>
        <v>2</v>
      </c>
      <c r="H18" s="37">
        <f t="shared" si="2"/>
        <v>49.31818181818182</v>
      </c>
      <c r="I18" s="9">
        <f t="shared" si="2"/>
        <v>101.72287390029328</v>
      </c>
      <c r="J18" s="9">
        <f>SUM(H18:I18)</f>
        <v>151.04105571847509</v>
      </c>
    </row>
    <row r="19" spans="1:10">
      <c r="A19" s="27" t="s">
        <v>5</v>
      </c>
      <c r="B19" s="44">
        <v>1</v>
      </c>
      <c r="C19" s="45">
        <v>4</v>
      </c>
      <c r="D19" s="93">
        <f>SUM(B19:C19)</f>
        <v>5</v>
      </c>
      <c r="E19" s="20">
        <v>0</v>
      </c>
      <c r="F19" s="20">
        <v>0</v>
      </c>
      <c r="G19" s="74">
        <f>SUM(E19:F19)</f>
        <v>0</v>
      </c>
      <c r="H19" s="7">
        <f t="shared" si="2"/>
        <v>1</v>
      </c>
      <c r="I19" s="74">
        <f t="shared" si="2"/>
        <v>4</v>
      </c>
      <c r="J19" s="74">
        <f>SUM(H19:I19)</f>
        <v>5</v>
      </c>
    </row>
    <row r="20" spans="1:10">
      <c r="A20" s="27" t="s">
        <v>6</v>
      </c>
      <c r="B20" s="47">
        <v>11.681818181818182</v>
      </c>
      <c r="C20" s="64">
        <v>23.832844574780054</v>
      </c>
      <c r="D20" s="46">
        <f>SUM(B20:C20)</f>
        <v>35.514662756598234</v>
      </c>
      <c r="E20" s="20">
        <v>0</v>
      </c>
      <c r="F20" s="20">
        <v>0</v>
      </c>
      <c r="G20" s="9">
        <f>SUM(E20:F20)</f>
        <v>0</v>
      </c>
      <c r="H20" s="37">
        <f t="shared" si="2"/>
        <v>11.681818181818182</v>
      </c>
      <c r="I20" s="9">
        <f t="shared" si="2"/>
        <v>23.832844574780054</v>
      </c>
      <c r="J20" s="9">
        <f>SUM(H20:I20)</f>
        <v>35.514662756598234</v>
      </c>
    </row>
    <row r="21" spans="1:10" s="68" customFormat="1">
      <c r="A21" s="38" t="s">
        <v>1</v>
      </c>
      <c r="B21" s="66">
        <f t="shared" ref="B21:J21" si="3">SUM(B17:B20)</f>
        <v>72.318181818181827</v>
      </c>
      <c r="C21" s="67">
        <f t="shared" si="3"/>
        <v>157.09824046920824</v>
      </c>
      <c r="D21" s="67">
        <f t="shared" si="3"/>
        <v>229.41642228739005</v>
      </c>
      <c r="E21" s="66">
        <f t="shared" si="3"/>
        <v>1</v>
      </c>
      <c r="F21" s="67">
        <f t="shared" si="3"/>
        <v>3</v>
      </c>
      <c r="G21" s="67">
        <f t="shared" si="3"/>
        <v>4</v>
      </c>
      <c r="H21" s="66">
        <f t="shared" si="3"/>
        <v>73.318181818181827</v>
      </c>
      <c r="I21" s="67">
        <f t="shared" si="3"/>
        <v>160.09824046920824</v>
      </c>
      <c r="J21" s="67">
        <f t="shared" si="3"/>
        <v>233.41642228739005</v>
      </c>
    </row>
    <row r="22" spans="1:10">
      <c r="A22" s="27"/>
      <c r="B22" s="37"/>
      <c r="C22" s="9"/>
      <c r="D22" s="9"/>
      <c r="E22" s="37"/>
      <c r="F22" s="9"/>
      <c r="G22" s="9"/>
      <c r="H22" s="37"/>
      <c r="I22" s="9"/>
      <c r="J22" s="9"/>
    </row>
    <row r="23" spans="1:10">
      <c r="A23" s="26" t="s">
        <v>21</v>
      </c>
      <c r="B23" s="37"/>
      <c r="C23" s="9"/>
      <c r="D23" s="9"/>
      <c r="E23" s="37"/>
      <c r="F23" s="9"/>
      <c r="G23" s="9"/>
      <c r="H23" s="37"/>
      <c r="I23" s="9"/>
      <c r="J23" s="9"/>
    </row>
    <row r="24" spans="1:10">
      <c r="A24" s="27" t="s">
        <v>17</v>
      </c>
      <c r="B24" s="44">
        <v>240.47070330384608</v>
      </c>
      <c r="C24" s="45">
        <v>289.95792964983104</v>
      </c>
      <c r="D24" s="39">
        <f>SUM(B24:C24)</f>
        <v>530.42863295367715</v>
      </c>
      <c r="E24" s="20">
        <v>17.5</v>
      </c>
      <c r="F24" s="9">
        <v>21.903225806451612</v>
      </c>
      <c r="G24" s="9">
        <f>SUM(E24:F24)</f>
        <v>39.403225806451616</v>
      </c>
      <c r="H24" s="37">
        <f t="shared" ref="H24:I27" si="4">SUM(B24,E24)</f>
        <v>257.97070330384611</v>
      </c>
      <c r="I24" s="9">
        <f t="shared" si="4"/>
        <v>311.86115545628263</v>
      </c>
      <c r="J24" s="9">
        <f>SUM(H24:I24)</f>
        <v>569.83185876012874</v>
      </c>
    </row>
    <row r="25" spans="1:10">
      <c r="A25" s="27" t="s">
        <v>4</v>
      </c>
      <c r="B25" s="44">
        <v>887.81761929909237</v>
      </c>
      <c r="C25" s="45">
        <v>715.37772200963082</v>
      </c>
      <c r="D25" s="39">
        <f>SUM(B25:C25)</f>
        <v>1603.1953413087231</v>
      </c>
      <c r="E25" s="20">
        <v>31.419354838709676</v>
      </c>
      <c r="F25" s="20">
        <v>9.5</v>
      </c>
      <c r="G25" s="9">
        <f>SUM(E25:F25)</f>
        <v>40.91935483870968</v>
      </c>
      <c r="H25" s="37">
        <f t="shared" si="4"/>
        <v>919.23697413780201</v>
      </c>
      <c r="I25" s="9">
        <f t="shared" si="4"/>
        <v>724.87772200963082</v>
      </c>
      <c r="J25" s="9">
        <f>SUM(H25:I25)</f>
        <v>1644.1146961474328</v>
      </c>
    </row>
    <row r="26" spans="1:10">
      <c r="A26" s="27" t="s">
        <v>5</v>
      </c>
      <c r="B26" s="44">
        <v>83.016170693627288</v>
      </c>
      <c r="C26" s="45">
        <v>38.327915791701415</v>
      </c>
      <c r="D26" s="39">
        <f>SUM(B26:C26)</f>
        <v>121.3440864853287</v>
      </c>
      <c r="E26" s="20">
        <v>0</v>
      </c>
      <c r="F26" s="20">
        <v>0</v>
      </c>
      <c r="G26" s="9">
        <f>SUM(E26:F26)</f>
        <v>0</v>
      </c>
      <c r="H26" s="37">
        <f t="shared" si="4"/>
        <v>83.016170693627288</v>
      </c>
      <c r="I26" s="9">
        <f t="shared" si="4"/>
        <v>38.327915791701415</v>
      </c>
      <c r="J26" s="9">
        <f>SUM(H26:I26)</f>
        <v>121.3440864853287</v>
      </c>
    </row>
    <row r="27" spans="1:10">
      <c r="A27" s="58" t="s">
        <v>6</v>
      </c>
      <c r="B27" s="47">
        <v>65.9734713305686</v>
      </c>
      <c r="C27" s="64">
        <v>54.840799124640114</v>
      </c>
      <c r="D27" s="46">
        <f>SUM(B27:C27)</f>
        <v>120.81427045520871</v>
      </c>
      <c r="E27" s="20">
        <v>1</v>
      </c>
      <c r="F27" s="20">
        <v>1</v>
      </c>
      <c r="G27" s="9">
        <f>SUM(E27:F27)</f>
        <v>2</v>
      </c>
      <c r="H27" s="37">
        <f t="shared" si="4"/>
        <v>66.9734713305686</v>
      </c>
      <c r="I27" s="9">
        <f t="shared" si="4"/>
        <v>55.840799124640114</v>
      </c>
      <c r="J27" s="9">
        <f>SUM(H27:I27)</f>
        <v>122.81427045520871</v>
      </c>
    </row>
    <row r="28" spans="1:10" s="68" customFormat="1">
      <c r="A28" s="65" t="s">
        <v>1</v>
      </c>
      <c r="B28" s="66">
        <f t="shared" ref="B28:J28" si="5">SUM(B24:B27)</f>
        <v>1277.2779646271345</v>
      </c>
      <c r="C28" s="67">
        <f t="shared" si="5"/>
        <v>1098.5043665758035</v>
      </c>
      <c r="D28" s="67">
        <f t="shared" si="5"/>
        <v>2375.7823312029377</v>
      </c>
      <c r="E28" s="66">
        <f t="shared" si="5"/>
        <v>49.91935483870968</v>
      </c>
      <c r="F28" s="67">
        <f t="shared" si="5"/>
        <v>32.403225806451616</v>
      </c>
      <c r="G28" s="67">
        <f t="shared" si="5"/>
        <v>82.322580645161295</v>
      </c>
      <c r="H28" s="66">
        <f t="shared" si="5"/>
        <v>1327.1973194658442</v>
      </c>
      <c r="I28" s="67">
        <f t="shared" si="5"/>
        <v>1130.907592382255</v>
      </c>
      <c r="J28" s="67">
        <f t="shared" si="5"/>
        <v>2458.1049118480992</v>
      </c>
    </row>
    <row r="29" spans="1:10">
      <c r="A29" s="58"/>
      <c r="B29" s="37"/>
      <c r="C29" s="9"/>
      <c r="D29" s="9"/>
      <c r="E29" s="37"/>
      <c r="F29" s="9"/>
      <c r="G29" s="9"/>
      <c r="H29" s="37"/>
      <c r="I29" s="9"/>
      <c r="J29" s="9"/>
    </row>
    <row r="30" spans="1:10">
      <c r="A30" s="26" t="s">
        <v>22</v>
      </c>
      <c r="B30" s="37"/>
      <c r="C30" s="9"/>
      <c r="D30" s="9"/>
      <c r="E30" s="37"/>
      <c r="F30" s="9"/>
      <c r="G30" s="9"/>
      <c r="H30" s="37"/>
      <c r="I30" s="9"/>
      <c r="J30" s="9"/>
    </row>
    <row r="31" spans="1:10">
      <c r="A31" s="27" t="s">
        <v>17</v>
      </c>
      <c r="B31" s="42">
        <v>38.700000000000003</v>
      </c>
      <c r="C31" s="40">
        <v>51.3</v>
      </c>
      <c r="D31" s="39">
        <f>SUM(B31:C31)</f>
        <v>90</v>
      </c>
      <c r="E31" s="37">
        <v>3</v>
      </c>
      <c r="F31" s="9">
        <v>0</v>
      </c>
      <c r="G31" s="9">
        <f>SUM(E31:F31)</f>
        <v>3</v>
      </c>
      <c r="H31" s="37">
        <f t="shared" ref="H31:I34" si="6">SUM(B31,E31)</f>
        <v>41.7</v>
      </c>
      <c r="I31" s="9">
        <f t="shared" si="6"/>
        <v>51.3</v>
      </c>
      <c r="J31" s="9">
        <f>SUM(H31:I31)</f>
        <v>93</v>
      </c>
    </row>
    <row r="32" spans="1:10">
      <c r="A32" s="27" t="s">
        <v>4</v>
      </c>
      <c r="B32" s="42">
        <v>93.918279569892476</v>
      </c>
      <c r="C32" s="40">
        <v>119.24086021505376</v>
      </c>
      <c r="D32" s="39">
        <f>SUM(B32:C32)</f>
        <v>213.15913978494623</v>
      </c>
      <c r="E32" s="37">
        <v>0</v>
      </c>
      <c r="F32" s="9">
        <v>0</v>
      </c>
      <c r="G32" s="9">
        <f>SUM(E32:F32)</f>
        <v>0</v>
      </c>
      <c r="H32" s="37">
        <f t="shared" si="6"/>
        <v>93.918279569892476</v>
      </c>
      <c r="I32" s="9">
        <f t="shared" si="6"/>
        <v>119.24086021505376</v>
      </c>
      <c r="J32" s="9">
        <f>SUM(H32:I32)</f>
        <v>213.15913978494623</v>
      </c>
    </row>
    <row r="33" spans="1:10">
      <c r="A33" s="27" t="s">
        <v>5</v>
      </c>
      <c r="B33" s="42">
        <v>5.3</v>
      </c>
      <c r="C33" s="94">
        <v>3.5</v>
      </c>
      <c r="D33" s="39">
        <f>SUM(B33:C33)</f>
        <v>8.8000000000000007</v>
      </c>
      <c r="E33" s="7">
        <v>0</v>
      </c>
      <c r="F33" s="9">
        <v>0</v>
      </c>
      <c r="G33" s="9">
        <f>SUM(E33:F33)</f>
        <v>0</v>
      </c>
      <c r="H33" s="7">
        <f t="shared" si="6"/>
        <v>5.3</v>
      </c>
      <c r="I33" s="9">
        <f t="shared" si="6"/>
        <v>3.5</v>
      </c>
      <c r="J33" s="9">
        <f>SUM(H33:I33)</f>
        <v>8.8000000000000007</v>
      </c>
    </row>
    <row r="34" spans="1:10">
      <c r="A34" s="27" t="s">
        <v>6</v>
      </c>
      <c r="B34" s="43">
        <v>17.5</v>
      </c>
      <c r="C34" s="77">
        <v>22.5</v>
      </c>
      <c r="D34" s="46">
        <f>SUM(B34:C34)</f>
        <v>40</v>
      </c>
      <c r="E34" s="37">
        <v>0</v>
      </c>
      <c r="F34" s="9">
        <v>0</v>
      </c>
      <c r="G34" s="9">
        <f>SUM(E34:F34)</f>
        <v>0</v>
      </c>
      <c r="H34" s="37">
        <f t="shared" si="6"/>
        <v>17.5</v>
      </c>
      <c r="I34" s="9">
        <f t="shared" si="6"/>
        <v>22.5</v>
      </c>
      <c r="J34" s="9">
        <f>SUM(H34:I34)</f>
        <v>40</v>
      </c>
    </row>
    <row r="35" spans="1:10" s="68" customFormat="1">
      <c r="A35" s="38" t="s">
        <v>1</v>
      </c>
      <c r="B35" s="66">
        <f t="shared" ref="B35:J35" si="7">SUM(B31:B34)</f>
        <v>155.41827956989249</v>
      </c>
      <c r="C35" s="67">
        <f t="shared" si="7"/>
        <v>196.54086021505375</v>
      </c>
      <c r="D35" s="67">
        <f t="shared" si="7"/>
        <v>351.95913978494622</v>
      </c>
      <c r="E35" s="66">
        <f t="shared" si="7"/>
        <v>3</v>
      </c>
      <c r="F35" s="67">
        <f t="shared" si="7"/>
        <v>0</v>
      </c>
      <c r="G35" s="67">
        <f t="shared" si="7"/>
        <v>3</v>
      </c>
      <c r="H35" s="66">
        <f t="shared" si="7"/>
        <v>158.41827956989249</v>
      </c>
      <c r="I35" s="67">
        <f t="shared" si="7"/>
        <v>196.54086021505375</v>
      </c>
      <c r="J35" s="67">
        <f t="shared" si="7"/>
        <v>354.95913978494622</v>
      </c>
    </row>
    <row r="36" spans="1:10" s="68" customFormat="1">
      <c r="A36" s="38"/>
      <c r="B36" s="79"/>
      <c r="C36" s="80"/>
      <c r="D36" s="80"/>
      <c r="E36" s="79"/>
      <c r="F36" s="80"/>
      <c r="G36" s="80"/>
      <c r="H36" s="79"/>
      <c r="I36" s="80"/>
      <c r="J36" s="80"/>
    </row>
    <row r="37" spans="1:10">
      <c r="A37" s="26" t="s">
        <v>56</v>
      </c>
      <c r="B37" s="37"/>
      <c r="C37" s="9"/>
      <c r="D37" s="9"/>
      <c r="E37" s="37"/>
      <c r="F37" s="9"/>
      <c r="G37" s="9"/>
      <c r="H37" s="37"/>
      <c r="I37" s="9"/>
      <c r="J37" s="9"/>
    </row>
    <row r="38" spans="1:10">
      <c r="A38" s="27" t="s">
        <v>17</v>
      </c>
      <c r="B38" s="37">
        <v>2.1249956208851235</v>
      </c>
      <c r="C38" s="15">
        <v>2.9421113857483836</v>
      </c>
      <c r="D38" s="39">
        <f>SUM(B38:C38)</f>
        <v>5.0671070066335071</v>
      </c>
      <c r="E38" s="37">
        <v>0</v>
      </c>
      <c r="F38" s="9">
        <v>0</v>
      </c>
      <c r="G38" s="9">
        <f>SUM(E38:F38)</f>
        <v>0</v>
      </c>
      <c r="H38" s="37">
        <f t="shared" ref="H38:I41" si="8">SUM(B38,E38)</f>
        <v>2.1249956208851235</v>
      </c>
      <c r="I38" s="9">
        <f t="shared" si="8"/>
        <v>2.9421113857483836</v>
      </c>
      <c r="J38" s="9">
        <f>SUM(H38:I38)</f>
        <v>5.0671070066335071</v>
      </c>
    </row>
    <row r="39" spans="1:10">
      <c r="A39" s="27" t="s">
        <v>4</v>
      </c>
      <c r="B39" s="37">
        <v>6.9346197047152476</v>
      </c>
      <c r="C39" s="15">
        <v>15.029467026402822</v>
      </c>
      <c r="D39" s="39">
        <f>SUM(B39:C39)</f>
        <v>21.964086731118069</v>
      </c>
      <c r="E39" s="37">
        <v>2</v>
      </c>
      <c r="F39" s="9">
        <v>0</v>
      </c>
      <c r="G39" s="9">
        <f>SUM(E39:F39)</f>
        <v>2</v>
      </c>
      <c r="H39" s="37">
        <f t="shared" si="8"/>
        <v>8.9346197047152476</v>
      </c>
      <c r="I39" s="9">
        <f t="shared" si="8"/>
        <v>15.029467026402822</v>
      </c>
      <c r="J39" s="9">
        <f>SUM(H39:I39)</f>
        <v>23.964086731118069</v>
      </c>
    </row>
    <row r="40" spans="1:10">
      <c r="A40" s="27" t="s">
        <v>5</v>
      </c>
      <c r="B40" s="37">
        <v>1.0623654058685152</v>
      </c>
      <c r="C40" s="15">
        <v>1.4172454986211671</v>
      </c>
      <c r="D40" s="39">
        <f>SUM(B40:C40)</f>
        <v>2.4796109044896824</v>
      </c>
      <c r="E40" s="7">
        <v>0</v>
      </c>
      <c r="F40" s="9">
        <v>0</v>
      </c>
      <c r="G40" s="9">
        <f>SUM(E40:F40)</f>
        <v>0</v>
      </c>
      <c r="H40" s="7">
        <f t="shared" si="8"/>
        <v>1.0623654058685152</v>
      </c>
      <c r="I40" s="9">
        <f t="shared" si="8"/>
        <v>1.4172454986211671</v>
      </c>
      <c r="J40" s="9">
        <f>SUM(H40:I40)</f>
        <v>2.4796109044896824</v>
      </c>
    </row>
    <row r="41" spans="1:10">
      <c r="A41" s="27" t="s">
        <v>6</v>
      </c>
      <c r="B41" s="95">
        <v>0.21255017480775598</v>
      </c>
      <c r="C41" s="15">
        <v>0.58643564678869708</v>
      </c>
      <c r="D41" s="46">
        <f>SUM(B41:C41)</f>
        <v>0.79898582159645304</v>
      </c>
      <c r="E41" s="37">
        <v>0</v>
      </c>
      <c r="F41" s="9">
        <v>0.5</v>
      </c>
      <c r="G41" s="9">
        <f>SUM(E41:F41)</f>
        <v>0.5</v>
      </c>
      <c r="H41" s="37">
        <f t="shared" si="8"/>
        <v>0.21255017480775598</v>
      </c>
      <c r="I41" s="9">
        <f t="shared" si="8"/>
        <v>1.0864356467886971</v>
      </c>
      <c r="J41" s="9">
        <f>SUM(H41:I41)</f>
        <v>1.2989858215964531</v>
      </c>
    </row>
    <row r="42" spans="1:10" s="68" customFormat="1">
      <c r="A42" s="38" t="s">
        <v>1</v>
      </c>
      <c r="B42" s="66">
        <f t="shared" ref="B42:J42" si="9">SUM(B38:B41)</f>
        <v>10.334530906276642</v>
      </c>
      <c r="C42" s="67">
        <f t="shared" si="9"/>
        <v>19.975259557561071</v>
      </c>
      <c r="D42" s="67">
        <f t="shared" si="9"/>
        <v>30.309790463837711</v>
      </c>
      <c r="E42" s="66">
        <f t="shared" si="9"/>
        <v>2</v>
      </c>
      <c r="F42" s="67">
        <f t="shared" si="9"/>
        <v>0.5</v>
      </c>
      <c r="G42" s="67">
        <f t="shared" si="9"/>
        <v>2.5</v>
      </c>
      <c r="H42" s="66">
        <f t="shared" si="9"/>
        <v>12.334530906276642</v>
      </c>
      <c r="I42" s="67">
        <f t="shared" si="9"/>
        <v>20.475259557561071</v>
      </c>
      <c r="J42" s="67">
        <f t="shared" si="9"/>
        <v>32.809790463837714</v>
      </c>
    </row>
    <row r="43" spans="1:10" s="68" customFormat="1">
      <c r="A43" s="38"/>
      <c r="B43" s="79"/>
      <c r="C43" s="80"/>
      <c r="D43" s="80"/>
      <c r="E43" s="79"/>
      <c r="F43" s="80"/>
      <c r="G43" s="80"/>
      <c r="H43" s="79"/>
      <c r="I43" s="80"/>
      <c r="J43" s="80"/>
    </row>
    <row r="44" spans="1:10" s="68" customFormat="1">
      <c r="A44" s="81" t="s">
        <v>60</v>
      </c>
      <c r="B44" s="79"/>
      <c r="C44" s="80"/>
      <c r="D44" s="80"/>
      <c r="E44" s="79"/>
      <c r="F44" s="80"/>
      <c r="G44" s="80"/>
      <c r="H44" s="79"/>
      <c r="I44" s="80"/>
      <c r="J44" s="80"/>
    </row>
    <row r="45" spans="1:10" s="68" customFormat="1">
      <c r="A45" s="38" t="s">
        <v>1</v>
      </c>
      <c r="B45" s="79">
        <v>47</v>
      </c>
      <c r="C45" s="80">
        <v>32.5</v>
      </c>
      <c r="D45" s="80">
        <f>SUM(B45:C45)</f>
        <v>79.5</v>
      </c>
      <c r="E45" s="79">
        <v>0</v>
      </c>
      <c r="F45" s="80">
        <v>0</v>
      </c>
      <c r="G45" s="80">
        <f>SUM(E45:F45)</f>
        <v>0</v>
      </c>
      <c r="H45" s="79">
        <f>B45+E45</f>
        <v>47</v>
      </c>
      <c r="I45" s="80">
        <f>C45+F45</f>
        <v>32.5</v>
      </c>
      <c r="J45" s="80">
        <f>D45+G45</f>
        <v>79.5</v>
      </c>
    </row>
    <row r="46" spans="1:10" s="68" customFormat="1">
      <c r="A46" s="38"/>
      <c r="B46" s="79"/>
      <c r="C46" s="80"/>
      <c r="D46" s="80"/>
      <c r="E46" s="79"/>
      <c r="F46" s="80"/>
      <c r="G46" s="80"/>
      <c r="H46" s="79"/>
      <c r="I46" s="80"/>
      <c r="J46" s="80"/>
    </row>
    <row r="47" spans="1:10" s="68" customFormat="1">
      <c r="A47" s="81" t="s">
        <v>61</v>
      </c>
      <c r="B47" s="79"/>
      <c r="C47" s="80"/>
      <c r="D47" s="80"/>
      <c r="E47" s="79"/>
      <c r="F47" s="80"/>
      <c r="G47" s="80"/>
      <c r="H47" s="79"/>
      <c r="I47" s="80"/>
      <c r="J47" s="80"/>
    </row>
    <row r="48" spans="1:10" s="68" customFormat="1">
      <c r="A48" s="38" t="s">
        <v>1</v>
      </c>
      <c r="B48" s="79">
        <v>19.739247311827956</v>
      </c>
      <c r="C48" s="80">
        <v>74.303763440860223</v>
      </c>
      <c r="D48" s="80">
        <f>SUM(B48:C48)</f>
        <v>94.043010752688176</v>
      </c>
      <c r="E48" s="79">
        <v>0</v>
      </c>
      <c r="F48" s="80">
        <v>0</v>
      </c>
      <c r="G48" s="80">
        <f>SUM(E48:F48)</f>
        <v>0</v>
      </c>
      <c r="H48" s="79">
        <f>B48+E48</f>
        <v>19.739247311827956</v>
      </c>
      <c r="I48" s="80">
        <f>C48+F48</f>
        <v>74.303763440860223</v>
      </c>
      <c r="J48" s="80">
        <f>D48+G48</f>
        <v>94.043010752688176</v>
      </c>
    </row>
    <row r="49" spans="1:10">
      <c r="A49" s="27"/>
      <c r="B49" s="37"/>
      <c r="C49" s="9"/>
      <c r="D49" s="9"/>
      <c r="E49" s="37"/>
      <c r="F49" s="9"/>
      <c r="G49" s="9"/>
      <c r="H49" s="37"/>
      <c r="I49" s="9"/>
      <c r="J49" s="9"/>
    </row>
    <row r="50" spans="1:10">
      <c r="A50" s="26" t="s">
        <v>62</v>
      </c>
      <c r="B50" s="37"/>
      <c r="C50" s="9"/>
      <c r="D50" s="9"/>
      <c r="E50" s="37"/>
      <c r="F50" s="9"/>
      <c r="G50" s="9"/>
      <c r="H50" s="37"/>
      <c r="I50" s="9"/>
      <c r="J50" s="9"/>
    </row>
    <row r="51" spans="1:10">
      <c r="A51" s="27" t="s">
        <v>17</v>
      </c>
      <c r="B51" s="37">
        <v>33.733333333333334</v>
      </c>
      <c r="C51" s="9">
        <v>38.885403225806456</v>
      </c>
      <c r="D51" s="9">
        <f>SUM(B51:C51)</f>
        <v>72.618736559139791</v>
      </c>
      <c r="E51" s="37">
        <v>0</v>
      </c>
      <c r="F51" s="9">
        <v>0</v>
      </c>
      <c r="G51" s="9">
        <f>SUM(E51:F51)</f>
        <v>0</v>
      </c>
      <c r="H51" s="37">
        <f t="shared" ref="H51:I54" si="10">SUM(B51,E51)</f>
        <v>33.733333333333334</v>
      </c>
      <c r="I51" s="9">
        <f t="shared" si="10"/>
        <v>38.885403225806456</v>
      </c>
      <c r="J51" s="9">
        <f>SUM(H51:I51)</f>
        <v>72.618736559139791</v>
      </c>
    </row>
    <row r="52" spans="1:10">
      <c r="A52" s="27" t="s">
        <v>4</v>
      </c>
      <c r="B52" s="37">
        <v>38.996415770609318</v>
      </c>
      <c r="C52" s="9">
        <v>64.961021505376365</v>
      </c>
      <c r="D52" s="9">
        <f>SUM(B52:C52)</f>
        <v>103.95743727598568</v>
      </c>
      <c r="E52" s="37">
        <v>0</v>
      </c>
      <c r="F52" s="9">
        <v>0</v>
      </c>
      <c r="G52" s="9">
        <f>SUM(E52:F52)</f>
        <v>0</v>
      </c>
      <c r="H52" s="37">
        <f t="shared" si="10"/>
        <v>38.996415770609318</v>
      </c>
      <c r="I52" s="9">
        <f t="shared" si="10"/>
        <v>64.961021505376365</v>
      </c>
      <c r="J52" s="9">
        <f>SUM(H52:I52)</f>
        <v>103.95743727598568</v>
      </c>
    </row>
    <row r="53" spans="1:10">
      <c r="A53" s="27" t="s">
        <v>5</v>
      </c>
      <c r="B53" s="37">
        <v>12.271505376344086</v>
      </c>
      <c r="C53" s="9">
        <v>21.37222222222222</v>
      </c>
      <c r="D53" s="9">
        <f>SUM(B53:C53)</f>
        <v>33.643727598566308</v>
      </c>
      <c r="E53" s="37">
        <v>1</v>
      </c>
      <c r="F53" s="9">
        <v>0</v>
      </c>
      <c r="G53" s="9">
        <f>SUM(E53:F53)</f>
        <v>1</v>
      </c>
      <c r="H53" s="37">
        <f t="shared" si="10"/>
        <v>13.271505376344086</v>
      </c>
      <c r="I53" s="9">
        <f t="shared" si="10"/>
        <v>21.37222222222222</v>
      </c>
      <c r="J53" s="9">
        <f>SUM(H53:I53)</f>
        <v>34.643727598566308</v>
      </c>
    </row>
    <row r="54" spans="1:10">
      <c r="A54" s="27" t="s">
        <v>6</v>
      </c>
      <c r="B54" s="37">
        <v>17.799999999999997</v>
      </c>
      <c r="C54" s="9">
        <v>18.666666666666671</v>
      </c>
      <c r="D54" s="9">
        <f>SUM(B54:C54)</f>
        <v>36.466666666666669</v>
      </c>
      <c r="E54" s="37">
        <v>0</v>
      </c>
      <c r="F54" s="9">
        <v>0</v>
      </c>
      <c r="G54" s="9">
        <f>SUM(E54:F54)</f>
        <v>0</v>
      </c>
      <c r="H54" s="37">
        <f t="shared" si="10"/>
        <v>17.799999999999997</v>
      </c>
      <c r="I54" s="9">
        <f t="shared" si="10"/>
        <v>18.666666666666671</v>
      </c>
      <c r="J54" s="9">
        <f>SUM(H54:I54)</f>
        <v>36.466666666666669</v>
      </c>
    </row>
    <row r="55" spans="1:10" s="68" customFormat="1">
      <c r="A55" s="38" t="s">
        <v>1</v>
      </c>
      <c r="B55" s="66">
        <f t="shared" ref="B55:J55" si="11">SUM(B51:B54)</f>
        <v>102.80125448028673</v>
      </c>
      <c r="C55" s="67">
        <f t="shared" si="11"/>
        <v>143.88531362007171</v>
      </c>
      <c r="D55" s="67">
        <f t="shared" si="11"/>
        <v>246.68656810035844</v>
      </c>
      <c r="E55" s="66">
        <f t="shared" si="11"/>
        <v>1</v>
      </c>
      <c r="F55" s="67">
        <f t="shared" si="11"/>
        <v>0</v>
      </c>
      <c r="G55" s="67">
        <f t="shared" si="11"/>
        <v>1</v>
      </c>
      <c r="H55" s="66">
        <f t="shared" si="11"/>
        <v>103.80125448028673</v>
      </c>
      <c r="I55" s="67">
        <f t="shared" si="11"/>
        <v>143.88531362007171</v>
      </c>
      <c r="J55" s="67">
        <f t="shared" si="11"/>
        <v>247.68656810035844</v>
      </c>
    </row>
    <row r="56" spans="1:10">
      <c r="A56" s="27"/>
      <c r="B56" s="37"/>
      <c r="C56" s="9"/>
      <c r="D56" s="9"/>
      <c r="E56" s="37"/>
      <c r="F56" s="9"/>
      <c r="G56" s="9"/>
      <c r="H56" s="37"/>
      <c r="I56" s="9"/>
      <c r="J56" s="9"/>
    </row>
    <row r="57" spans="1:10">
      <c r="A57" s="26" t="s">
        <v>63</v>
      </c>
      <c r="B57" s="37"/>
      <c r="C57" s="9"/>
      <c r="D57" s="9"/>
      <c r="E57" s="37"/>
      <c r="F57" s="9"/>
      <c r="G57" s="9"/>
      <c r="H57" s="37"/>
      <c r="I57" s="9"/>
      <c r="J57" s="9"/>
    </row>
    <row r="58" spans="1:10">
      <c r="A58" s="27" t="s">
        <v>17</v>
      </c>
      <c r="B58" s="37">
        <v>10</v>
      </c>
      <c r="C58" s="9">
        <v>6</v>
      </c>
      <c r="D58" s="9">
        <f>SUM(B58:C58)</f>
        <v>16</v>
      </c>
      <c r="E58" s="37">
        <v>0</v>
      </c>
      <c r="F58" s="9">
        <v>0</v>
      </c>
      <c r="G58" s="9">
        <f>SUM(E58:F58)</f>
        <v>0</v>
      </c>
      <c r="H58" s="37">
        <f t="shared" ref="H58:I61" si="12">SUM(B58,E58)</f>
        <v>10</v>
      </c>
      <c r="I58" s="9">
        <f t="shared" si="12"/>
        <v>6</v>
      </c>
      <c r="J58" s="9">
        <f>SUM(H58:I58)</f>
        <v>16</v>
      </c>
    </row>
    <row r="59" spans="1:10">
      <c r="A59" s="27" t="s">
        <v>4</v>
      </c>
      <c r="B59" s="37">
        <v>4.7516129032258068</v>
      </c>
      <c r="C59" s="9">
        <v>1.2483870967741937</v>
      </c>
      <c r="D59" s="9">
        <f>SUM(B59:C59)</f>
        <v>6</v>
      </c>
      <c r="E59" s="37">
        <v>0</v>
      </c>
      <c r="F59" s="9">
        <v>0</v>
      </c>
      <c r="G59" s="9">
        <f>SUM(E59:F59)</f>
        <v>0</v>
      </c>
      <c r="H59" s="37">
        <f t="shared" si="12"/>
        <v>4.7516129032258068</v>
      </c>
      <c r="I59" s="9">
        <f t="shared" si="12"/>
        <v>1.2483870967741937</v>
      </c>
      <c r="J59" s="9">
        <f>SUM(H59:I59)</f>
        <v>6</v>
      </c>
    </row>
    <row r="60" spans="1:10">
      <c r="A60" s="27" t="s">
        <v>5</v>
      </c>
      <c r="B60" s="37">
        <v>0</v>
      </c>
      <c r="C60" s="9">
        <v>0</v>
      </c>
      <c r="D60" s="9">
        <f>SUM(B60:C60)</f>
        <v>0</v>
      </c>
      <c r="E60" s="37">
        <v>0</v>
      </c>
      <c r="F60" s="9">
        <v>0</v>
      </c>
      <c r="G60" s="9">
        <f>SUM(E60:F60)</f>
        <v>0</v>
      </c>
      <c r="H60" s="37">
        <f t="shared" si="12"/>
        <v>0</v>
      </c>
      <c r="I60" s="9">
        <f t="shared" si="12"/>
        <v>0</v>
      </c>
      <c r="J60" s="9">
        <f>SUM(H60:I60)</f>
        <v>0</v>
      </c>
    </row>
    <row r="61" spans="1:10">
      <c r="A61" s="82" t="s">
        <v>6</v>
      </c>
      <c r="B61" s="37">
        <v>87.561290322580646</v>
      </c>
      <c r="C61" s="15">
        <v>66.064516129032256</v>
      </c>
      <c r="D61" s="15">
        <f>SUM(B61:C61)</f>
        <v>153.6258064516129</v>
      </c>
      <c r="E61" s="37">
        <v>0</v>
      </c>
      <c r="F61" s="15">
        <v>0</v>
      </c>
      <c r="G61" s="15">
        <f>SUM(E61:F61)</f>
        <v>0</v>
      </c>
      <c r="H61" s="37">
        <f t="shared" si="12"/>
        <v>87.561290322580646</v>
      </c>
      <c r="I61" s="15">
        <f t="shared" si="12"/>
        <v>66.064516129032256</v>
      </c>
      <c r="J61" s="15">
        <f>SUM(H61:I61)</f>
        <v>153.6258064516129</v>
      </c>
    </row>
    <row r="62" spans="1:10" s="68" customFormat="1">
      <c r="A62" s="38" t="s">
        <v>1</v>
      </c>
      <c r="B62" s="66">
        <f t="shared" ref="B62:J62" si="13">SUM(B58:B61)</f>
        <v>102.31290322580645</v>
      </c>
      <c r="C62" s="67">
        <f t="shared" si="13"/>
        <v>73.312903225806451</v>
      </c>
      <c r="D62" s="67">
        <f t="shared" si="13"/>
        <v>175.6258064516129</v>
      </c>
      <c r="E62" s="66">
        <f t="shared" si="13"/>
        <v>0</v>
      </c>
      <c r="F62" s="67">
        <f t="shared" si="13"/>
        <v>0</v>
      </c>
      <c r="G62" s="67">
        <f t="shared" si="13"/>
        <v>0</v>
      </c>
      <c r="H62" s="66">
        <f t="shared" si="13"/>
        <v>102.31290322580645</v>
      </c>
      <c r="I62" s="67">
        <f t="shared" si="13"/>
        <v>73.312903225806451</v>
      </c>
      <c r="J62" s="67">
        <f t="shared" si="13"/>
        <v>175.6258064516129</v>
      </c>
    </row>
    <row r="63" spans="1:10" s="68" customFormat="1">
      <c r="A63" s="38"/>
      <c r="B63" s="79"/>
      <c r="C63" s="80"/>
      <c r="D63" s="80"/>
      <c r="E63" s="79"/>
      <c r="F63" s="80"/>
      <c r="G63" s="80"/>
      <c r="H63" s="79"/>
      <c r="I63" s="80"/>
      <c r="J63" s="80"/>
    </row>
    <row r="64" spans="1:10" s="68" customFormat="1">
      <c r="A64" s="83" t="s">
        <v>84</v>
      </c>
      <c r="B64" s="23">
        <f>SUM(B14,B21,B28,B35,B42,B45,B48,B55,B62)</f>
        <v>2729.3246737673639</v>
      </c>
      <c r="C64" s="19">
        <f t="shared" ref="C64:J64" si="14">SUM(C14,C21,C28,C35,C42,C45,C48,C55,C62)</f>
        <v>3716.8021587172698</v>
      </c>
      <c r="D64" s="24">
        <f t="shared" si="14"/>
        <v>6446.1268324846324</v>
      </c>
      <c r="E64" s="23">
        <f t="shared" si="14"/>
        <v>137.26881720430106</v>
      </c>
      <c r="F64" s="19">
        <f t="shared" si="14"/>
        <v>116.59139784946237</v>
      </c>
      <c r="G64" s="24">
        <f t="shared" si="14"/>
        <v>253.86021505376345</v>
      </c>
      <c r="H64" s="23">
        <f t="shared" si="14"/>
        <v>2866.5934909716648</v>
      </c>
      <c r="I64" s="19">
        <f t="shared" si="14"/>
        <v>3833.3935565667321</v>
      </c>
      <c r="J64" s="24">
        <f t="shared" si="14"/>
        <v>6699.9870475383968</v>
      </c>
    </row>
    <row r="65" spans="1:10" s="84" customFormat="1">
      <c r="A65" s="58"/>
      <c r="B65" s="15"/>
      <c r="C65" s="15"/>
      <c r="D65" s="15"/>
      <c r="E65" s="15"/>
      <c r="F65" s="15"/>
      <c r="G65" s="15"/>
      <c r="H65" s="15"/>
      <c r="I65" s="15"/>
      <c r="J65" s="15"/>
    </row>
    <row r="66" spans="1:10">
      <c r="A66" s="52" t="s">
        <v>20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53" t="s">
        <v>33</v>
      </c>
      <c r="B67" s="9"/>
      <c r="C67" s="9"/>
      <c r="D67" s="9"/>
      <c r="E67" s="9"/>
      <c r="F67" s="9"/>
      <c r="G67" s="9"/>
      <c r="H67" s="9"/>
      <c r="I67" s="9"/>
      <c r="J67" s="9"/>
    </row>
    <row r="68" spans="1:10">
      <c r="A68" s="54" t="s">
        <v>34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>
      <c r="A69" s="55" t="s">
        <v>45</v>
      </c>
      <c r="B69" s="9"/>
      <c r="C69" s="9"/>
      <c r="D69" s="9"/>
      <c r="E69" s="9"/>
      <c r="F69" s="9"/>
      <c r="G69" s="9"/>
      <c r="H69" s="9"/>
      <c r="I69" s="9"/>
      <c r="J69" s="9"/>
    </row>
    <row r="70" spans="1:10">
      <c r="A70" s="55" t="s">
        <v>28</v>
      </c>
      <c r="B70" s="9"/>
      <c r="C70" s="9"/>
      <c r="D70" s="9"/>
      <c r="E70" s="9"/>
      <c r="F70" s="9"/>
      <c r="G70" s="9"/>
      <c r="H70" s="9"/>
      <c r="I70" s="9"/>
      <c r="J70" s="9"/>
    </row>
    <row r="71" spans="1:10">
      <c r="A71" s="55" t="s">
        <v>35</v>
      </c>
      <c r="B71" s="9"/>
      <c r="C71" s="9"/>
      <c r="D71" s="9"/>
      <c r="E71" s="9"/>
      <c r="F71" s="9"/>
      <c r="G71" s="9"/>
      <c r="H71" s="9"/>
      <c r="I71" s="9"/>
      <c r="J71" s="9"/>
    </row>
    <row r="72" spans="1:10">
      <c r="A72" s="55" t="s">
        <v>29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>
      <c r="A73" s="54" t="s">
        <v>36</v>
      </c>
      <c r="B73" s="9"/>
      <c r="C73" s="9"/>
      <c r="D73" s="9"/>
      <c r="E73" s="9"/>
      <c r="F73" s="9"/>
      <c r="G73" s="9"/>
      <c r="H73" s="9"/>
      <c r="I73" s="9"/>
      <c r="J73" s="9"/>
    </row>
    <row r="74" spans="1:10">
      <c r="A74" s="53" t="s">
        <v>52</v>
      </c>
      <c r="B74" s="9"/>
      <c r="C74" s="9"/>
      <c r="D74" s="9"/>
      <c r="E74" s="9"/>
      <c r="F74" s="9"/>
      <c r="G74" s="9"/>
      <c r="H74" s="9"/>
      <c r="I74" s="9"/>
      <c r="J74" s="9"/>
    </row>
    <row r="75" spans="1:10">
      <c r="A75" s="53" t="s">
        <v>59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>
      <c r="A76" s="53" t="s">
        <v>64</v>
      </c>
      <c r="B76" s="9"/>
      <c r="C76" s="9"/>
      <c r="D76" s="9"/>
      <c r="E76" s="9"/>
      <c r="F76" s="9"/>
      <c r="G76" s="9"/>
      <c r="H76" s="9"/>
      <c r="I76" s="9"/>
      <c r="J76" s="9"/>
    </row>
    <row r="77" spans="1:10">
      <c r="A77" s="53" t="s">
        <v>65</v>
      </c>
      <c r="B77" s="9"/>
      <c r="C77" s="9"/>
      <c r="D77" s="9"/>
      <c r="E77" s="9"/>
      <c r="F77" s="9"/>
      <c r="G77" s="9"/>
      <c r="H77" s="9"/>
      <c r="I77" s="9"/>
      <c r="J77" s="9"/>
    </row>
    <row r="78" spans="1:10">
      <c r="A78" s="55" t="s">
        <v>43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A79" s="55" t="s">
        <v>66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>
      <c r="A80" s="55" t="s">
        <v>68</v>
      </c>
      <c r="B80" s="9"/>
      <c r="C80" s="9"/>
      <c r="D80" s="9"/>
      <c r="E80" s="9"/>
      <c r="F80" s="9"/>
      <c r="G80" s="9"/>
      <c r="H80" s="9"/>
      <c r="I80" s="9"/>
      <c r="J80" s="9"/>
    </row>
    <row r="81" spans="2:10">
      <c r="B81" s="9"/>
      <c r="C81" s="9"/>
      <c r="D81" s="9"/>
      <c r="E81" s="9"/>
      <c r="F81" s="9"/>
      <c r="G81" s="9"/>
      <c r="H81" s="9"/>
      <c r="I81" s="9"/>
      <c r="J81" s="9"/>
    </row>
    <row r="82" spans="2:10">
      <c r="B82" s="9"/>
      <c r="C82" s="9"/>
      <c r="D82" s="9"/>
      <c r="E82" s="9"/>
      <c r="F82" s="9"/>
      <c r="G82" s="9"/>
      <c r="H82" s="9"/>
      <c r="I82" s="9"/>
      <c r="J82" s="9"/>
    </row>
    <row r="83" spans="2:10">
      <c r="B83" s="9"/>
      <c r="C83" s="9"/>
      <c r="D83" s="9"/>
      <c r="E83" s="9"/>
      <c r="F83" s="9"/>
      <c r="G83" s="9"/>
      <c r="H83" s="9"/>
      <c r="I83" s="9"/>
      <c r="J83" s="9"/>
    </row>
    <row r="84" spans="2:10">
      <c r="B84" s="9"/>
      <c r="C84" s="9"/>
      <c r="D84" s="9"/>
      <c r="E84" s="9"/>
      <c r="F84" s="9"/>
      <c r="G84" s="9"/>
      <c r="H84" s="9"/>
      <c r="I84" s="9"/>
      <c r="J84" s="9"/>
    </row>
    <row r="85" spans="2:10">
      <c r="B85" s="9"/>
      <c r="C85" s="9"/>
      <c r="D85" s="9"/>
      <c r="E85" s="9"/>
      <c r="F85" s="9"/>
      <c r="G85" s="9"/>
      <c r="H85" s="9"/>
      <c r="I85" s="9"/>
      <c r="J85" s="9"/>
    </row>
    <row r="86" spans="2:10">
      <c r="B86" s="9"/>
      <c r="C86" s="9"/>
      <c r="D86" s="9"/>
      <c r="E86" s="9"/>
      <c r="F86" s="9"/>
      <c r="G86" s="9"/>
      <c r="H86" s="9"/>
      <c r="I86" s="9"/>
      <c r="J86" s="9"/>
    </row>
    <row r="87" spans="2:10">
      <c r="B87" s="9"/>
      <c r="C87" s="9"/>
      <c r="D87" s="9"/>
      <c r="E87" s="9"/>
      <c r="F87" s="9"/>
      <c r="G87" s="9"/>
      <c r="H87" s="9"/>
      <c r="I87" s="9"/>
      <c r="J87" s="9"/>
    </row>
    <row r="88" spans="2:10">
      <c r="B88" s="9"/>
      <c r="C88" s="9"/>
      <c r="D88" s="9"/>
      <c r="E88" s="9"/>
      <c r="F88" s="9"/>
      <c r="G88" s="9"/>
      <c r="H88" s="9"/>
      <c r="I88" s="9"/>
      <c r="J88" s="9"/>
    </row>
    <row r="89" spans="2:10">
      <c r="B89" s="9"/>
      <c r="C89" s="9"/>
      <c r="D89" s="9"/>
      <c r="E89" s="9"/>
      <c r="F89" s="9"/>
      <c r="G89" s="9"/>
      <c r="H89" s="9"/>
      <c r="I89" s="9"/>
      <c r="J89" s="9"/>
    </row>
    <row r="90" spans="2:10">
      <c r="B90" s="9"/>
      <c r="C90" s="9"/>
      <c r="D90" s="9"/>
      <c r="E90" s="9"/>
      <c r="F90" s="9"/>
      <c r="G90" s="9"/>
      <c r="H90" s="9"/>
      <c r="I90" s="9"/>
      <c r="J90" s="9"/>
    </row>
    <row r="91" spans="2:10">
      <c r="B91" s="9"/>
      <c r="C91" s="9"/>
      <c r="D91" s="9"/>
      <c r="E91" s="9"/>
      <c r="F91" s="9"/>
      <c r="G91" s="9"/>
      <c r="H91" s="9"/>
      <c r="I91" s="9"/>
      <c r="J91" s="9"/>
    </row>
    <row r="92" spans="2:10">
      <c r="B92" s="9"/>
      <c r="C92" s="9"/>
      <c r="D92" s="9"/>
      <c r="E92" s="9"/>
      <c r="F92" s="9"/>
      <c r="G92" s="9"/>
      <c r="H92" s="9"/>
      <c r="I92" s="9"/>
      <c r="J92" s="9"/>
    </row>
    <row r="93" spans="2:10">
      <c r="B93" s="9"/>
      <c r="C93" s="9"/>
      <c r="D93" s="9"/>
      <c r="E93" s="9"/>
      <c r="F93" s="9"/>
      <c r="G93" s="9"/>
      <c r="H93" s="9"/>
      <c r="I93" s="9"/>
      <c r="J93" s="9"/>
    </row>
    <row r="94" spans="2:10">
      <c r="B94" s="9"/>
      <c r="C94" s="9"/>
      <c r="D94" s="9"/>
      <c r="E94" s="9"/>
      <c r="F94" s="9"/>
      <c r="G94" s="9"/>
      <c r="H94" s="9"/>
      <c r="I94" s="9"/>
      <c r="J94" s="9"/>
    </row>
    <row r="95" spans="2:10">
      <c r="B95" s="9"/>
      <c r="C95" s="9"/>
      <c r="D95" s="9"/>
      <c r="E95" s="9"/>
      <c r="F95" s="9"/>
      <c r="G95" s="9"/>
      <c r="H95" s="9"/>
      <c r="I95" s="9"/>
      <c r="J95" s="9"/>
    </row>
    <row r="96" spans="2:10">
      <c r="B96" s="9"/>
      <c r="C96" s="9"/>
      <c r="D96" s="9"/>
      <c r="E96" s="9"/>
      <c r="F96" s="9"/>
      <c r="G96" s="9"/>
      <c r="H96" s="9"/>
      <c r="I96" s="9"/>
      <c r="J96" s="9"/>
    </row>
    <row r="97" spans="2:10">
      <c r="B97" s="9"/>
      <c r="C97" s="9"/>
      <c r="D97" s="9"/>
      <c r="E97" s="9"/>
      <c r="F97" s="9"/>
      <c r="G97" s="9"/>
      <c r="H97" s="9"/>
      <c r="I97" s="9"/>
      <c r="J97" s="9"/>
    </row>
    <row r="98" spans="2:10">
      <c r="B98" s="9"/>
      <c r="C98" s="9"/>
      <c r="D98" s="9"/>
      <c r="E98" s="9"/>
      <c r="F98" s="9"/>
      <c r="G98" s="9"/>
      <c r="H98" s="9"/>
      <c r="I98" s="9"/>
      <c r="J98" s="9"/>
    </row>
    <row r="99" spans="2:10">
      <c r="B99" s="9"/>
      <c r="C99" s="9"/>
      <c r="D99" s="9"/>
      <c r="E99" s="9"/>
      <c r="F99" s="9"/>
      <c r="G99" s="9"/>
      <c r="H99" s="9"/>
      <c r="I99" s="9"/>
      <c r="J99" s="9"/>
    </row>
  </sheetData>
  <mergeCells count="1">
    <mergeCell ref="E7:G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8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A1:J100"/>
  <sheetViews>
    <sheetView zoomScaleNormal="100" workbookViewId="0">
      <selection activeCell="A87" sqref="A87"/>
    </sheetView>
  </sheetViews>
  <sheetFormatPr defaultColWidth="9.33203125" defaultRowHeight="13.2"/>
  <cols>
    <col min="1" max="1" width="36.44140625" style="29" customWidth="1"/>
    <col min="2" max="4" width="12.33203125" style="29" customWidth="1"/>
    <col min="5" max="6" width="13.109375" style="29" customWidth="1"/>
    <col min="7" max="7" width="13.88671875" style="29" customWidth="1"/>
    <col min="8" max="10" width="11.44140625" style="29" customWidth="1"/>
    <col min="11" max="16384" width="9.33203125" style="29"/>
  </cols>
  <sheetData>
    <row r="1" spans="1:10">
      <c r="A1" s="26" t="s">
        <v>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56" t="s">
        <v>40</v>
      </c>
      <c r="B2" s="57"/>
      <c r="C2" s="57"/>
      <c r="D2" s="57"/>
      <c r="E2" s="28"/>
      <c r="F2" s="28"/>
      <c r="G2" s="28"/>
      <c r="H2" s="28"/>
      <c r="I2" s="28"/>
      <c r="J2" s="28"/>
    </row>
    <row r="3" spans="1:10">
      <c r="A3" s="56"/>
      <c r="B3" s="57"/>
      <c r="C3" s="57"/>
      <c r="D3" s="57"/>
      <c r="E3" s="28"/>
      <c r="F3" s="28"/>
      <c r="G3" s="28"/>
      <c r="H3" s="28"/>
      <c r="I3" s="28"/>
      <c r="J3" s="28"/>
    </row>
    <row r="4" spans="1:10">
      <c r="A4" s="56" t="s">
        <v>82</v>
      </c>
      <c r="B4" s="57"/>
      <c r="C4" s="57"/>
      <c r="D4" s="57"/>
      <c r="E4" s="28"/>
      <c r="F4" s="28"/>
      <c r="G4" s="28"/>
      <c r="H4" s="28"/>
      <c r="I4" s="28"/>
      <c r="J4" s="28"/>
    </row>
    <row r="5" spans="1:10" ht="13.8" thickBo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>
      <c r="A6" s="48"/>
      <c r="B6" s="3" t="s">
        <v>18</v>
      </c>
      <c r="C6" s="4"/>
      <c r="D6" s="4"/>
      <c r="E6" s="3" t="s">
        <v>46</v>
      </c>
      <c r="F6" s="4"/>
      <c r="G6" s="4"/>
      <c r="H6" s="3" t="s">
        <v>1</v>
      </c>
      <c r="I6" s="4"/>
      <c r="J6" s="4"/>
    </row>
    <row r="7" spans="1:10">
      <c r="A7" s="58"/>
      <c r="B7" s="59"/>
      <c r="C7" s="60"/>
      <c r="D7" s="60"/>
      <c r="E7" s="96" t="s">
        <v>67</v>
      </c>
      <c r="F7" s="97"/>
      <c r="G7" s="98"/>
      <c r="H7" s="59"/>
      <c r="I7" s="60"/>
      <c r="J7" s="60"/>
    </row>
    <row r="8" spans="1:10" s="63" customFormat="1">
      <c r="A8" s="25"/>
      <c r="B8" s="61" t="s">
        <v>2</v>
      </c>
      <c r="C8" s="62" t="s">
        <v>3</v>
      </c>
      <c r="D8" s="62" t="s">
        <v>1</v>
      </c>
      <c r="E8" s="61" t="s">
        <v>2</v>
      </c>
      <c r="F8" s="62" t="s">
        <v>3</v>
      </c>
      <c r="G8" s="62" t="s">
        <v>1</v>
      </c>
      <c r="H8" s="61" t="s">
        <v>2</v>
      </c>
      <c r="I8" s="62" t="s">
        <v>3</v>
      </c>
      <c r="J8" s="62" t="s">
        <v>1</v>
      </c>
    </row>
    <row r="9" spans="1:10">
      <c r="A9" s="26" t="s">
        <v>86</v>
      </c>
      <c r="B9" s="37"/>
      <c r="C9" s="9"/>
      <c r="D9" s="9"/>
      <c r="E9" s="37"/>
      <c r="F9" s="9"/>
      <c r="G9" s="9"/>
      <c r="H9" s="37"/>
      <c r="I9" s="9"/>
      <c r="J9" s="9"/>
    </row>
    <row r="10" spans="1:10">
      <c r="A10" s="27" t="s">
        <v>17</v>
      </c>
      <c r="B10" s="44">
        <v>130</v>
      </c>
      <c r="C10" s="45">
        <v>355</v>
      </c>
      <c r="D10" s="9">
        <f>SUM(B10:C10)</f>
        <v>485</v>
      </c>
      <c r="E10" s="37">
        <v>15</v>
      </c>
      <c r="F10" s="9">
        <v>15</v>
      </c>
      <c r="G10" s="9">
        <f>SUM(E10:F10)</f>
        <v>30</v>
      </c>
      <c r="H10" s="37">
        <f t="shared" ref="H10:I13" si="0">SUM(B10,E10)</f>
        <v>145</v>
      </c>
      <c r="I10" s="9">
        <f t="shared" si="0"/>
        <v>370</v>
      </c>
      <c r="J10" s="9">
        <f>SUM(H10:I10)</f>
        <v>515</v>
      </c>
    </row>
    <row r="11" spans="1:10">
      <c r="A11" s="27" t="s">
        <v>4</v>
      </c>
      <c r="B11" s="44">
        <v>616</v>
      </c>
      <c r="C11" s="45">
        <v>1308</v>
      </c>
      <c r="D11" s="9">
        <f>SUM(B11:C11)</f>
        <v>1924</v>
      </c>
      <c r="E11" s="37">
        <v>71</v>
      </c>
      <c r="F11" s="9">
        <v>71</v>
      </c>
      <c r="G11" s="9">
        <f>SUM(E11:F11)</f>
        <v>142</v>
      </c>
      <c r="H11" s="37">
        <f t="shared" si="0"/>
        <v>687</v>
      </c>
      <c r="I11" s="9">
        <f t="shared" si="0"/>
        <v>1379</v>
      </c>
      <c r="J11" s="9">
        <f>SUM(H11:I11)</f>
        <v>2066</v>
      </c>
    </row>
    <row r="12" spans="1:10">
      <c r="A12" s="27" t="s">
        <v>5</v>
      </c>
      <c r="B12" s="44">
        <v>1</v>
      </c>
      <c r="C12" s="45">
        <v>3</v>
      </c>
      <c r="D12" s="9">
        <f>SUM(B12:C12)</f>
        <v>4</v>
      </c>
      <c r="E12" s="7">
        <v>0</v>
      </c>
      <c r="F12" s="9">
        <v>0</v>
      </c>
      <c r="G12" s="9">
        <f>SUM(E12:F12)</f>
        <v>0</v>
      </c>
      <c r="H12" s="7">
        <f t="shared" si="0"/>
        <v>1</v>
      </c>
      <c r="I12" s="9">
        <f t="shared" si="0"/>
        <v>3</v>
      </c>
      <c r="J12" s="9">
        <f>SUM(H12:I12)</f>
        <v>4</v>
      </c>
    </row>
    <row r="13" spans="1:10">
      <c r="A13" s="58" t="s">
        <v>6</v>
      </c>
      <c r="B13" s="47">
        <v>190</v>
      </c>
      <c r="C13" s="64">
        <v>461</v>
      </c>
      <c r="D13" s="9">
        <f>SUM(B13:C13)</f>
        <v>651</v>
      </c>
      <c r="E13" s="37">
        <v>16</v>
      </c>
      <c r="F13" s="9">
        <v>17</v>
      </c>
      <c r="G13" s="9">
        <f>SUM(E13:F13)</f>
        <v>33</v>
      </c>
      <c r="H13" s="37">
        <f t="shared" si="0"/>
        <v>206</v>
      </c>
      <c r="I13" s="9">
        <f t="shared" si="0"/>
        <v>478</v>
      </c>
      <c r="J13" s="9">
        <f>SUM(H13:I13)</f>
        <v>684</v>
      </c>
    </row>
    <row r="14" spans="1:10" s="68" customFormat="1">
      <c r="A14" s="65" t="s">
        <v>1</v>
      </c>
      <c r="B14" s="66">
        <f t="shared" ref="B14:J14" si="1">SUM(B10:B13)</f>
        <v>937</v>
      </c>
      <c r="C14" s="67">
        <f t="shared" si="1"/>
        <v>2127</v>
      </c>
      <c r="D14" s="67">
        <f t="shared" si="1"/>
        <v>3064</v>
      </c>
      <c r="E14" s="66">
        <f t="shared" si="1"/>
        <v>102</v>
      </c>
      <c r="F14" s="67">
        <f t="shared" si="1"/>
        <v>103</v>
      </c>
      <c r="G14" s="67">
        <f t="shared" si="1"/>
        <v>205</v>
      </c>
      <c r="H14" s="66">
        <f t="shared" si="1"/>
        <v>1039</v>
      </c>
      <c r="I14" s="67">
        <f t="shared" si="1"/>
        <v>2230</v>
      </c>
      <c r="J14" s="67">
        <f t="shared" si="1"/>
        <v>3269</v>
      </c>
    </row>
    <row r="15" spans="1:10" s="63" customFormat="1">
      <c r="A15" s="31"/>
      <c r="B15" s="69"/>
      <c r="C15" s="70"/>
      <c r="D15" s="70"/>
      <c r="E15" s="71"/>
      <c r="F15" s="31"/>
      <c r="G15" s="31"/>
      <c r="H15" s="71"/>
      <c r="I15" s="31"/>
      <c r="J15" s="31"/>
    </row>
    <row r="16" spans="1:10">
      <c r="A16" s="26" t="s">
        <v>19</v>
      </c>
      <c r="B16" s="37"/>
      <c r="C16" s="9"/>
      <c r="D16" s="9"/>
      <c r="E16" s="37"/>
      <c r="F16" s="9"/>
      <c r="G16" s="9"/>
      <c r="H16" s="37"/>
      <c r="I16" s="9"/>
      <c r="J16" s="9"/>
    </row>
    <row r="17" spans="1:10">
      <c r="A17" s="27" t="s">
        <v>17</v>
      </c>
      <c r="B17" s="72">
        <v>13</v>
      </c>
      <c r="C17" s="73">
        <v>34</v>
      </c>
      <c r="D17" s="9">
        <f>SUM(B17:C17)</f>
        <v>47</v>
      </c>
      <c r="E17" s="37">
        <v>0</v>
      </c>
      <c r="F17" s="9">
        <v>0</v>
      </c>
      <c r="G17" s="9">
        <f>SUM(E17:F17)</f>
        <v>0</v>
      </c>
      <c r="H17" s="37">
        <f t="shared" ref="H17:I20" si="2">SUM(B17,E17)</f>
        <v>13</v>
      </c>
      <c r="I17" s="9">
        <f t="shared" si="2"/>
        <v>34</v>
      </c>
      <c r="J17" s="9">
        <f>SUM(H17:I17)</f>
        <v>47</v>
      </c>
    </row>
    <row r="18" spans="1:10">
      <c r="A18" s="27" t="s">
        <v>4</v>
      </c>
      <c r="B18" s="72">
        <v>48</v>
      </c>
      <c r="C18" s="73">
        <v>123</v>
      </c>
      <c r="D18" s="9">
        <f>SUM(B18:C18)</f>
        <v>171</v>
      </c>
      <c r="E18" s="37">
        <v>4</v>
      </c>
      <c r="F18" s="9">
        <v>6</v>
      </c>
      <c r="G18" s="9">
        <f>SUM(E18:F18)</f>
        <v>10</v>
      </c>
      <c r="H18" s="37">
        <f t="shared" si="2"/>
        <v>52</v>
      </c>
      <c r="I18" s="9">
        <f t="shared" si="2"/>
        <v>129</v>
      </c>
      <c r="J18" s="9">
        <f>SUM(H18:I18)</f>
        <v>181</v>
      </c>
    </row>
    <row r="19" spans="1:10">
      <c r="A19" s="27" t="s">
        <v>5</v>
      </c>
      <c r="B19" s="72">
        <v>1</v>
      </c>
      <c r="C19" s="73">
        <v>4</v>
      </c>
      <c r="D19" s="74">
        <f>SUM(B19:C19)</f>
        <v>5</v>
      </c>
      <c r="E19" s="7">
        <v>0</v>
      </c>
      <c r="F19" s="74">
        <v>0</v>
      </c>
      <c r="G19" s="74">
        <f>SUM(E19:F19)</f>
        <v>0</v>
      </c>
      <c r="H19" s="7">
        <f t="shared" si="2"/>
        <v>1</v>
      </c>
      <c r="I19" s="74">
        <f t="shared" si="2"/>
        <v>4</v>
      </c>
      <c r="J19" s="74">
        <f>SUM(H19:I19)</f>
        <v>5</v>
      </c>
    </row>
    <row r="20" spans="1:10">
      <c r="A20" s="27" t="s">
        <v>6</v>
      </c>
      <c r="B20" s="75">
        <v>15</v>
      </c>
      <c r="C20" s="76">
        <v>26</v>
      </c>
      <c r="D20" s="9">
        <f>SUM(B20:C20)</f>
        <v>41</v>
      </c>
      <c r="E20" s="37">
        <v>0</v>
      </c>
      <c r="F20" s="9">
        <v>0</v>
      </c>
      <c r="G20" s="9">
        <f>SUM(E20:F20)</f>
        <v>0</v>
      </c>
      <c r="H20" s="37">
        <f t="shared" si="2"/>
        <v>15</v>
      </c>
      <c r="I20" s="9">
        <f t="shared" si="2"/>
        <v>26</v>
      </c>
      <c r="J20" s="9">
        <f>SUM(H20:I20)</f>
        <v>41</v>
      </c>
    </row>
    <row r="21" spans="1:10" s="68" customFormat="1">
      <c r="A21" s="38" t="s">
        <v>1</v>
      </c>
      <c r="B21" s="66">
        <f t="shared" ref="B21:J21" si="3">SUM(B17:B20)</f>
        <v>77</v>
      </c>
      <c r="C21" s="67">
        <f t="shared" si="3"/>
        <v>187</v>
      </c>
      <c r="D21" s="67">
        <f t="shared" si="3"/>
        <v>264</v>
      </c>
      <c r="E21" s="66">
        <f t="shared" si="3"/>
        <v>4</v>
      </c>
      <c r="F21" s="67">
        <f t="shared" si="3"/>
        <v>6</v>
      </c>
      <c r="G21" s="67">
        <f t="shared" si="3"/>
        <v>10</v>
      </c>
      <c r="H21" s="66">
        <f t="shared" si="3"/>
        <v>81</v>
      </c>
      <c r="I21" s="67">
        <f t="shared" si="3"/>
        <v>193</v>
      </c>
      <c r="J21" s="67">
        <f t="shared" si="3"/>
        <v>274</v>
      </c>
    </row>
    <row r="22" spans="1:10">
      <c r="A22" s="27"/>
      <c r="B22" s="37"/>
      <c r="C22" s="9"/>
      <c r="D22" s="9"/>
      <c r="E22" s="37"/>
      <c r="F22" s="9"/>
      <c r="G22" s="9"/>
      <c r="H22" s="37"/>
      <c r="I22" s="9"/>
      <c r="J22" s="9"/>
    </row>
    <row r="23" spans="1:10">
      <c r="A23" s="26" t="s">
        <v>21</v>
      </c>
      <c r="B23" s="37"/>
      <c r="C23" s="9"/>
      <c r="D23" s="9"/>
      <c r="E23" s="37"/>
      <c r="F23" s="9"/>
      <c r="G23" s="9"/>
      <c r="H23" s="37"/>
      <c r="I23" s="9"/>
      <c r="J23" s="9"/>
    </row>
    <row r="24" spans="1:10">
      <c r="A24" s="27" t="s">
        <v>17</v>
      </c>
      <c r="B24" s="42">
        <v>263.07628767295012</v>
      </c>
      <c r="C24" s="40">
        <v>334.15257534590035</v>
      </c>
      <c r="D24" s="9">
        <f>SUM(B24:C24)</f>
        <v>597.22886301885046</v>
      </c>
      <c r="E24" s="37">
        <v>18</v>
      </c>
      <c r="F24" s="9">
        <v>26</v>
      </c>
      <c r="G24" s="9">
        <f>SUM(E24:F24)</f>
        <v>44</v>
      </c>
      <c r="H24" s="37">
        <f t="shared" ref="H24:I27" si="4">SUM(B24,E24)</f>
        <v>281.07628767295012</v>
      </c>
      <c r="I24" s="9">
        <f t="shared" si="4"/>
        <v>360.15257534590035</v>
      </c>
      <c r="J24" s="9">
        <f>SUM(H24:I24)</f>
        <v>641.22886301885046</v>
      </c>
    </row>
    <row r="25" spans="1:10">
      <c r="A25" s="27" t="s">
        <v>4</v>
      </c>
      <c r="B25" s="42">
        <v>972.4717166886968</v>
      </c>
      <c r="C25" s="40">
        <v>850.21330385772069</v>
      </c>
      <c r="D25" s="9">
        <f>SUM(B25:C25)</f>
        <v>1822.6850205464175</v>
      </c>
      <c r="E25" s="37">
        <v>39.431198471653651</v>
      </c>
      <c r="F25" s="9">
        <v>11</v>
      </c>
      <c r="G25" s="9">
        <f>SUM(E25:F25)</f>
        <v>50.431198471653651</v>
      </c>
      <c r="H25" s="37">
        <f t="shared" si="4"/>
        <v>1011.9029151603504</v>
      </c>
      <c r="I25" s="9">
        <f t="shared" si="4"/>
        <v>861.21330385772069</v>
      </c>
      <c r="J25" s="9">
        <f>SUM(H25:I25)</f>
        <v>1873.1162190180712</v>
      </c>
    </row>
    <row r="26" spans="1:10">
      <c r="A26" s="27" t="s">
        <v>5</v>
      </c>
      <c r="B26" s="42">
        <v>90.125552650536321</v>
      </c>
      <c r="C26" s="40">
        <v>42.125552650536321</v>
      </c>
      <c r="D26" s="9">
        <f>SUM(B26:C26)</f>
        <v>132.25110530107264</v>
      </c>
      <c r="E26" s="37">
        <v>0</v>
      </c>
      <c r="F26" s="9">
        <v>1</v>
      </c>
      <c r="G26" s="9">
        <f>SUM(E26:F26)</f>
        <v>1</v>
      </c>
      <c r="H26" s="37">
        <f t="shared" si="4"/>
        <v>90.125552650536321</v>
      </c>
      <c r="I26" s="9">
        <f t="shared" si="4"/>
        <v>43.125552650536321</v>
      </c>
      <c r="J26" s="9">
        <f>SUM(H26:I26)</f>
        <v>133.25110530107264</v>
      </c>
    </row>
    <row r="27" spans="1:10">
      <c r="A27" s="58" t="s">
        <v>6</v>
      </c>
      <c r="B27" s="43">
        <v>69.800175212256732</v>
      </c>
      <c r="C27" s="77">
        <v>64.200700849026958</v>
      </c>
      <c r="D27" s="9">
        <f>SUM(B27:C27)</f>
        <v>134.00087606128369</v>
      </c>
      <c r="E27" s="37">
        <v>2</v>
      </c>
      <c r="F27" s="9">
        <v>1.8001752122567387</v>
      </c>
      <c r="G27" s="9">
        <f>SUM(E27:F27)</f>
        <v>3.8001752122567387</v>
      </c>
      <c r="H27" s="37">
        <f t="shared" si="4"/>
        <v>71.800175212256732</v>
      </c>
      <c r="I27" s="9">
        <f t="shared" si="4"/>
        <v>66.000876061283691</v>
      </c>
      <c r="J27" s="9">
        <f>SUM(H27:I27)</f>
        <v>137.80105127354042</v>
      </c>
    </row>
    <row r="28" spans="1:10" s="68" customFormat="1">
      <c r="A28" s="65" t="s">
        <v>1</v>
      </c>
      <c r="B28" s="66">
        <f t="shared" ref="B28:J28" si="5">SUM(B24:B27)</f>
        <v>1395.47373222444</v>
      </c>
      <c r="C28" s="67">
        <f t="shared" si="5"/>
        <v>1290.6921327031844</v>
      </c>
      <c r="D28" s="67">
        <f t="shared" si="5"/>
        <v>2686.1658649276242</v>
      </c>
      <c r="E28" s="66">
        <f t="shared" si="5"/>
        <v>59.431198471653651</v>
      </c>
      <c r="F28" s="67">
        <f t="shared" si="5"/>
        <v>39.80017521225674</v>
      </c>
      <c r="G28" s="67">
        <f t="shared" si="5"/>
        <v>99.231373683910391</v>
      </c>
      <c r="H28" s="66">
        <f t="shared" si="5"/>
        <v>1454.9049306960935</v>
      </c>
      <c r="I28" s="67">
        <f t="shared" si="5"/>
        <v>1330.492307915441</v>
      </c>
      <c r="J28" s="67">
        <f t="shared" si="5"/>
        <v>2785.3972386115347</v>
      </c>
    </row>
    <row r="29" spans="1:10">
      <c r="A29" s="58"/>
      <c r="B29" s="37"/>
      <c r="C29" s="9"/>
      <c r="D29" s="9"/>
      <c r="E29" s="37"/>
      <c r="F29" s="9"/>
      <c r="G29" s="9"/>
      <c r="H29" s="37"/>
      <c r="I29" s="9"/>
      <c r="J29" s="9"/>
    </row>
    <row r="30" spans="1:10">
      <c r="A30" s="26" t="s">
        <v>22</v>
      </c>
      <c r="B30" s="37"/>
      <c r="C30" s="9"/>
      <c r="D30" s="9"/>
      <c r="E30" s="37"/>
      <c r="F30" s="9"/>
      <c r="G30" s="9"/>
      <c r="H30" s="37"/>
      <c r="I30" s="9"/>
      <c r="J30" s="9"/>
    </row>
    <row r="31" spans="1:10">
      <c r="A31" s="27" t="s">
        <v>17</v>
      </c>
      <c r="B31" s="72">
        <v>43</v>
      </c>
      <c r="C31" s="73">
        <v>58</v>
      </c>
      <c r="D31" s="9">
        <f>SUM(B31:C31)</f>
        <v>101</v>
      </c>
      <c r="E31" s="37">
        <v>3</v>
      </c>
      <c r="F31" s="9">
        <v>0</v>
      </c>
      <c r="G31" s="9">
        <f>SUM(E31:F31)</f>
        <v>3</v>
      </c>
      <c r="H31" s="37">
        <f t="shared" ref="H31:I34" si="6">SUM(B31,E31)</f>
        <v>46</v>
      </c>
      <c r="I31" s="9">
        <f t="shared" si="6"/>
        <v>58</v>
      </c>
      <c r="J31" s="9">
        <f>SUM(H31:I31)</f>
        <v>104</v>
      </c>
    </row>
    <row r="32" spans="1:10">
      <c r="A32" s="27" t="s">
        <v>4</v>
      </c>
      <c r="B32" s="72">
        <v>116</v>
      </c>
      <c r="C32" s="73">
        <v>153</v>
      </c>
      <c r="D32" s="9">
        <f>SUM(B32:C32)</f>
        <v>269</v>
      </c>
      <c r="E32" s="37">
        <v>0</v>
      </c>
      <c r="F32" s="9">
        <v>0</v>
      </c>
      <c r="G32" s="9">
        <f>SUM(E32:F32)</f>
        <v>0</v>
      </c>
      <c r="H32" s="37">
        <f t="shared" si="6"/>
        <v>116</v>
      </c>
      <c r="I32" s="9">
        <f t="shared" si="6"/>
        <v>153</v>
      </c>
      <c r="J32" s="9">
        <f>SUM(H32:I32)</f>
        <v>269</v>
      </c>
    </row>
    <row r="33" spans="1:10">
      <c r="A33" s="27" t="s">
        <v>5</v>
      </c>
      <c r="B33" s="78">
        <v>6</v>
      </c>
      <c r="C33" s="73">
        <v>4</v>
      </c>
      <c r="D33" s="9">
        <f>SUM(B33:C33)</f>
        <v>10</v>
      </c>
      <c r="E33" s="7">
        <v>0</v>
      </c>
      <c r="F33" s="9">
        <v>0</v>
      </c>
      <c r="G33" s="9">
        <f>SUM(E33:F33)</f>
        <v>0</v>
      </c>
      <c r="H33" s="7">
        <f t="shared" si="6"/>
        <v>6</v>
      </c>
      <c r="I33" s="9">
        <f t="shared" si="6"/>
        <v>4</v>
      </c>
      <c r="J33" s="9">
        <f>SUM(H33:I33)</f>
        <v>10</v>
      </c>
    </row>
    <row r="34" spans="1:10">
      <c r="A34" s="27" t="s">
        <v>6</v>
      </c>
      <c r="B34" s="75">
        <v>16</v>
      </c>
      <c r="C34" s="76">
        <v>26</v>
      </c>
      <c r="D34" s="9">
        <f>SUM(B34:C34)</f>
        <v>42</v>
      </c>
      <c r="E34" s="37">
        <v>0</v>
      </c>
      <c r="F34" s="9">
        <v>0</v>
      </c>
      <c r="G34" s="9">
        <f>SUM(E34:F34)</f>
        <v>0</v>
      </c>
      <c r="H34" s="37">
        <f t="shared" si="6"/>
        <v>16</v>
      </c>
      <c r="I34" s="9">
        <f t="shared" si="6"/>
        <v>26</v>
      </c>
      <c r="J34" s="9">
        <f>SUM(H34:I34)</f>
        <v>42</v>
      </c>
    </row>
    <row r="35" spans="1:10" s="68" customFormat="1">
      <c r="A35" s="38" t="s">
        <v>1</v>
      </c>
      <c r="B35" s="66">
        <f t="shared" ref="B35:J35" si="7">SUM(B31:B34)</f>
        <v>181</v>
      </c>
      <c r="C35" s="67">
        <f t="shared" si="7"/>
        <v>241</v>
      </c>
      <c r="D35" s="67">
        <f t="shared" si="7"/>
        <v>422</v>
      </c>
      <c r="E35" s="66">
        <f t="shared" si="7"/>
        <v>3</v>
      </c>
      <c r="F35" s="67">
        <f t="shared" si="7"/>
        <v>0</v>
      </c>
      <c r="G35" s="67">
        <f t="shared" si="7"/>
        <v>3</v>
      </c>
      <c r="H35" s="66">
        <f t="shared" si="7"/>
        <v>184</v>
      </c>
      <c r="I35" s="67">
        <f t="shared" si="7"/>
        <v>241</v>
      </c>
      <c r="J35" s="67">
        <f t="shared" si="7"/>
        <v>425</v>
      </c>
    </row>
    <row r="36" spans="1:10" s="68" customFormat="1">
      <c r="A36" s="38"/>
      <c r="B36" s="79"/>
      <c r="C36" s="80"/>
      <c r="D36" s="80"/>
      <c r="E36" s="79"/>
      <c r="F36" s="80"/>
      <c r="G36" s="80"/>
      <c r="H36" s="79"/>
      <c r="I36" s="80"/>
      <c r="J36" s="80"/>
    </row>
    <row r="37" spans="1:10">
      <c r="A37" s="26" t="s">
        <v>56</v>
      </c>
      <c r="B37" s="37"/>
      <c r="C37" s="9"/>
      <c r="D37" s="9"/>
      <c r="E37" s="37"/>
      <c r="F37" s="9"/>
      <c r="G37" s="9"/>
      <c r="H37" s="37"/>
      <c r="I37" s="9"/>
      <c r="J37" s="9"/>
    </row>
    <row r="38" spans="1:10">
      <c r="A38" s="27" t="s">
        <v>17</v>
      </c>
      <c r="B38" s="37">
        <v>1.9237123270498475</v>
      </c>
      <c r="C38" s="9">
        <v>3.847424654099695</v>
      </c>
      <c r="D38" s="9">
        <f>SUM(B38:C38)</f>
        <v>5.7711369811495423</v>
      </c>
      <c r="E38" s="37">
        <v>0</v>
      </c>
      <c r="F38" s="9">
        <v>0</v>
      </c>
      <c r="G38" s="9">
        <f>SUM(E38:F38)</f>
        <v>0</v>
      </c>
      <c r="H38" s="37">
        <f t="shared" ref="H38:I41" si="8">SUM(B38,E38)</f>
        <v>1.9237123270498475</v>
      </c>
      <c r="I38" s="9">
        <f t="shared" si="8"/>
        <v>3.847424654099695</v>
      </c>
      <c r="J38" s="9">
        <f>SUM(H38:I38)</f>
        <v>5.7711369811495423</v>
      </c>
    </row>
    <row r="39" spans="1:10">
      <c r="A39" s="27" t="s">
        <v>4</v>
      </c>
      <c r="B39" s="37">
        <v>7.5282833113032304</v>
      </c>
      <c r="C39" s="9">
        <v>17.786696142279212</v>
      </c>
      <c r="D39" s="9">
        <f>SUM(B39:C39)</f>
        <v>25.314979453582442</v>
      </c>
      <c r="E39" s="37">
        <v>0.56880152834635089</v>
      </c>
      <c r="F39" s="9">
        <v>0</v>
      </c>
      <c r="G39" s="9">
        <f>SUM(E39:F39)</f>
        <v>0.56880152834635089</v>
      </c>
      <c r="H39" s="37">
        <f t="shared" si="8"/>
        <v>8.0970848396495807</v>
      </c>
      <c r="I39" s="9">
        <f t="shared" si="8"/>
        <v>17.786696142279212</v>
      </c>
      <c r="J39" s="9">
        <f>SUM(H39:I39)</f>
        <v>25.883780981928794</v>
      </c>
    </row>
    <row r="40" spans="1:10">
      <c r="A40" s="27" t="s">
        <v>5</v>
      </c>
      <c r="B40" s="7">
        <v>1.8744473494636762</v>
      </c>
      <c r="C40" s="9">
        <v>1.8744473494636762</v>
      </c>
      <c r="D40" s="9">
        <f>SUM(B40:C40)</f>
        <v>3.7488946989273524</v>
      </c>
      <c r="E40" s="7">
        <v>0</v>
      </c>
      <c r="F40" s="9">
        <v>0</v>
      </c>
      <c r="G40" s="9">
        <f>SUM(E40:F40)</f>
        <v>0</v>
      </c>
      <c r="H40" s="7">
        <f t="shared" si="8"/>
        <v>1.8744473494636762</v>
      </c>
      <c r="I40" s="9">
        <f t="shared" si="8"/>
        <v>1.8744473494636762</v>
      </c>
      <c r="J40" s="9">
        <f>SUM(H40:I40)</f>
        <v>3.7488946989273524</v>
      </c>
    </row>
    <row r="41" spans="1:10">
      <c r="A41" s="27" t="s">
        <v>6</v>
      </c>
      <c r="B41" s="37">
        <v>0.19982478774326143</v>
      </c>
      <c r="C41" s="9">
        <v>0.79929915097304571</v>
      </c>
      <c r="D41" s="9">
        <f>SUM(B41:C41)</f>
        <v>0.99912393871630711</v>
      </c>
      <c r="E41" s="37">
        <v>0</v>
      </c>
      <c r="F41" s="9">
        <v>0</v>
      </c>
      <c r="G41" s="9">
        <f>SUM(E41:F41)</f>
        <v>0</v>
      </c>
      <c r="H41" s="37">
        <f t="shared" si="8"/>
        <v>0.19982478774326143</v>
      </c>
      <c r="I41" s="9">
        <f t="shared" si="8"/>
        <v>0.79929915097304571</v>
      </c>
      <c r="J41" s="9">
        <f>SUM(H41:I41)</f>
        <v>0.99912393871630711</v>
      </c>
    </row>
    <row r="42" spans="1:10" s="68" customFormat="1">
      <c r="A42" s="38" t="s">
        <v>1</v>
      </c>
      <c r="B42" s="66">
        <f t="shared" ref="B42:J42" si="9">SUM(B38:B41)</f>
        <v>11.526267775560015</v>
      </c>
      <c r="C42" s="67">
        <f t="shared" si="9"/>
        <v>24.307867296815626</v>
      </c>
      <c r="D42" s="67">
        <f t="shared" si="9"/>
        <v>35.834135072375645</v>
      </c>
      <c r="E42" s="66">
        <f t="shared" si="9"/>
        <v>0.56880152834635089</v>
      </c>
      <c r="F42" s="67">
        <f t="shared" si="9"/>
        <v>0</v>
      </c>
      <c r="G42" s="67">
        <f t="shared" si="9"/>
        <v>0.56880152834635089</v>
      </c>
      <c r="H42" s="66">
        <f t="shared" si="9"/>
        <v>12.095069303906365</v>
      </c>
      <c r="I42" s="67">
        <f t="shared" si="9"/>
        <v>24.307867296815626</v>
      </c>
      <c r="J42" s="67">
        <f t="shared" si="9"/>
        <v>36.402936600722001</v>
      </c>
    </row>
    <row r="43" spans="1:10" s="68" customFormat="1">
      <c r="A43" s="38"/>
      <c r="B43" s="79"/>
      <c r="C43" s="80"/>
      <c r="D43" s="80"/>
      <c r="E43" s="79"/>
      <c r="F43" s="80"/>
      <c r="G43" s="80"/>
      <c r="H43" s="79"/>
      <c r="I43" s="80"/>
      <c r="J43" s="80"/>
    </row>
    <row r="44" spans="1:10" s="68" customFormat="1">
      <c r="A44" s="81" t="s">
        <v>60</v>
      </c>
      <c r="B44" s="79"/>
      <c r="C44" s="80"/>
      <c r="D44" s="80"/>
      <c r="E44" s="79"/>
      <c r="F44" s="80"/>
      <c r="G44" s="80"/>
      <c r="H44" s="79"/>
      <c r="I44" s="80"/>
      <c r="J44" s="80"/>
    </row>
    <row r="45" spans="1:10" s="68" customFormat="1">
      <c r="A45" s="38" t="s">
        <v>1</v>
      </c>
      <c r="B45" s="79">
        <v>52</v>
      </c>
      <c r="C45" s="80">
        <v>37</v>
      </c>
      <c r="D45" s="80">
        <f>SUM(B45:C45)</f>
        <v>89</v>
      </c>
      <c r="E45" s="79">
        <v>0</v>
      </c>
      <c r="F45" s="80">
        <v>0</v>
      </c>
      <c r="G45" s="80">
        <f>SUM(E45:F45)</f>
        <v>0</v>
      </c>
      <c r="H45" s="79">
        <f>B45+E45</f>
        <v>52</v>
      </c>
      <c r="I45" s="80">
        <f>C45+F45</f>
        <v>37</v>
      </c>
      <c r="J45" s="80">
        <f>D45+G45</f>
        <v>89</v>
      </c>
    </row>
    <row r="46" spans="1:10" s="68" customFormat="1">
      <c r="A46" s="38"/>
      <c r="B46" s="79"/>
      <c r="C46" s="80"/>
      <c r="D46" s="80"/>
      <c r="E46" s="79"/>
      <c r="F46" s="80"/>
      <c r="G46" s="80"/>
      <c r="H46" s="79"/>
      <c r="I46" s="80"/>
      <c r="J46" s="80"/>
    </row>
    <row r="47" spans="1:10" s="68" customFormat="1">
      <c r="A47" s="81" t="s">
        <v>61</v>
      </c>
      <c r="B47" s="79"/>
      <c r="C47" s="80"/>
      <c r="D47" s="80"/>
      <c r="E47" s="79"/>
      <c r="F47" s="80"/>
      <c r="G47" s="80"/>
      <c r="H47" s="79"/>
      <c r="I47" s="80"/>
      <c r="J47" s="80"/>
    </row>
    <row r="48" spans="1:10" s="68" customFormat="1">
      <c r="A48" s="38" t="s">
        <v>1</v>
      </c>
      <c r="B48" s="79">
        <v>30</v>
      </c>
      <c r="C48" s="80">
        <v>116</v>
      </c>
      <c r="D48" s="80">
        <f>SUM(B48:C48)</f>
        <v>146</v>
      </c>
      <c r="E48" s="79">
        <v>0</v>
      </c>
      <c r="F48" s="80">
        <v>0</v>
      </c>
      <c r="G48" s="80">
        <f>SUM(E48:F48)</f>
        <v>0</v>
      </c>
      <c r="H48" s="79">
        <f>B48+E48</f>
        <v>30</v>
      </c>
      <c r="I48" s="80">
        <f>C48+F48</f>
        <v>116</v>
      </c>
      <c r="J48" s="80">
        <f>D48+G48</f>
        <v>146</v>
      </c>
    </row>
    <row r="49" spans="1:10">
      <c r="A49" s="27"/>
      <c r="B49" s="37"/>
      <c r="C49" s="9"/>
      <c r="D49" s="9"/>
      <c r="E49" s="37"/>
      <c r="F49" s="9"/>
      <c r="G49" s="9"/>
      <c r="H49" s="37"/>
      <c r="I49" s="9"/>
      <c r="J49" s="9"/>
    </row>
    <row r="50" spans="1:10">
      <c r="A50" s="26" t="s">
        <v>62</v>
      </c>
      <c r="B50" s="37"/>
      <c r="C50" s="9"/>
      <c r="D50" s="9"/>
      <c r="E50" s="37"/>
      <c r="F50" s="9"/>
      <c r="G50" s="9"/>
      <c r="H50" s="37"/>
      <c r="I50" s="9"/>
      <c r="J50" s="9"/>
    </row>
    <row r="51" spans="1:10">
      <c r="A51" s="27" t="s">
        <v>17</v>
      </c>
      <c r="B51" s="37">
        <v>42</v>
      </c>
      <c r="C51" s="9">
        <v>56</v>
      </c>
      <c r="D51" s="9">
        <f>SUM(B51:C51)</f>
        <v>98</v>
      </c>
      <c r="E51" s="37">
        <v>0</v>
      </c>
      <c r="F51" s="9">
        <v>0</v>
      </c>
      <c r="G51" s="9">
        <f>SUM(E51:F51)</f>
        <v>0</v>
      </c>
      <c r="H51" s="37">
        <f t="shared" ref="H51:I54" si="10">SUM(B51,E51)</f>
        <v>42</v>
      </c>
      <c r="I51" s="9">
        <f t="shared" si="10"/>
        <v>56</v>
      </c>
      <c r="J51" s="9">
        <f>SUM(H51:I51)</f>
        <v>98</v>
      </c>
    </row>
    <row r="52" spans="1:10">
      <c r="A52" s="27" t="s">
        <v>4</v>
      </c>
      <c r="B52" s="37">
        <v>60</v>
      </c>
      <c r="C52" s="9">
        <v>111</v>
      </c>
      <c r="D52" s="9">
        <f>SUM(B52:C52)</f>
        <v>171</v>
      </c>
      <c r="E52" s="37">
        <v>1</v>
      </c>
      <c r="F52" s="9">
        <v>0</v>
      </c>
      <c r="G52" s="9">
        <f>SUM(E52:F52)</f>
        <v>1</v>
      </c>
      <c r="H52" s="37">
        <f t="shared" si="10"/>
        <v>61</v>
      </c>
      <c r="I52" s="9">
        <f t="shared" si="10"/>
        <v>111</v>
      </c>
      <c r="J52" s="9">
        <f>SUM(H52:I52)</f>
        <v>172</v>
      </c>
    </row>
    <row r="53" spans="1:10">
      <c r="A53" s="27" t="s">
        <v>5</v>
      </c>
      <c r="B53" s="37">
        <v>16</v>
      </c>
      <c r="C53" s="9">
        <v>27</v>
      </c>
      <c r="D53" s="9">
        <f>SUM(B53:C53)</f>
        <v>43</v>
      </c>
      <c r="E53" s="37">
        <v>1</v>
      </c>
      <c r="F53" s="9">
        <v>0</v>
      </c>
      <c r="G53" s="9">
        <f>SUM(E53:F53)</f>
        <v>1</v>
      </c>
      <c r="H53" s="37">
        <f t="shared" si="10"/>
        <v>17</v>
      </c>
      <c r="I53" s="9">
        <f t="shared" si="10"/>
        <v>27</v>
      </c>
      <c r="J53" s="9">
        <f>SUM(H53:I53)</f>
        <v>44</v>
      </c>
    </row>
    <row r="54" spans="1:10">
      <c r="A54" s="27" t="s">
        <v>6</v>
      </c>
      <c r="B54" s="37">
        <v>18</v>
      </c>
      <c r="C54" s="9">
        <v>21</v>
      </c>
      <c r="D54" s="9">
        <f>SUM(B54:C54)</f>
        <v>39</v>
      </c>
      <c r="E54" s="37">
        <v>0</v>
      </c>
      <c r="F54" s="9">
        <v>0</v>
      </c>
      <c r="G54" s="9">
        <f>SUM(E54:F54)</f>
        <v>0</v>
      </c>
      <c r="H54" s="37">
        <f t="shared" si="10"/>
        <v>18</v>
      </c>
      <c r="I54" s="9">
        <f t="shared" si="10"/>
        <v>21</v>
      </c>
      <c r="J54" s="9">
        <f>SUM(H54:I54)</f>
        <v>39</v>
      </c>
    </row>
    <row r="55" spans="1:10" s="68" customFormat="1">
      <c r="A55" s="38" t="s">
        <v>1</v>
      </c>
      <c r="B55" s="66">
        <f t="shared" ref="B55:J55" si="11">SUM(B51:B54)</f>
        <v>136</v>
      </c>
      <c r="C55" s="67">
        <f t="shared" si="11"/>
        <v>215</v>
      </c>
      <c r="D55" s="67">
        <f t="shared" si="11"/>
        <v>351</v>
      </c>
      <c r="E55" s="66">
        <f t="shared" si="11"/>
        <v>2</v>
      </c>
      <c r="F55" s="67">
        <f t="shared" si="11"/>
        <v>0</v>
      </c>
      <c r="G55" s="67">
        <f t="shared" si="11"/>
        <v>2</v>
      </c>
      <c r="H55" s="66">
        <f t="shared" si="11"/>
        <v>138</v>
      </c>
      <c r="I55" s="67">
        <f t="shared" si="11"/>
        <v>215</v>
      </c>
      <c r="J55" s="67">
        <f t="shared" si="11"/>
        <v>353</v>
      </c>
    </row>
    <row r="56" spans="1:10">
      <c r="A56" s="27"/>
      <c r="B56" s="37"/>
      <c r="C56" s="9"/>
      <c r="D56" s="9"/>
      <c r="E56" s="37"/>
      <c r="F56" s="9"/>
      <c r="G56" s="9"/>
      <c r="H56" s="37"/>
      <c r="I56" s="9"/>
      <c r="J56" s="9"/>
    </row>
    <row r="57" spans="1:10">
      <c r="A57" s="26" t="s">
        <v>63</v>
      </c>
      <c r="B57" s="37"/>
      <c r="C57" s="9"/>
      <c r="D57" s="9"/>
      <c r="E57" s="37"/>
      <c r="F57" s="9"/>
      <c r="G57" s="9"/>
      <c r="H57" s="37"/>
      <c r="I57" s="9"/>
      <c r="J57" s="9"/>
    </row>
    <row r="58" spans="1:10">
      <c r="A58" s="27" t="s">
        <v>17</v>
      </c>
      <c r="B58" s="37">
        <v>11</v>
      </c>
      <c r="C58" s="9">
        <v>5</v>
      </c>
      <c r="D58" s="9">
        <f>SUM(B58:C58)</f>
        <v>16</v>
      </c>
      <c r="E58" s="37">
        <v>0</v>
      </c>
      <c r="F58" s="9">
        <v>0</v>
      </c>
      <c r="G58" s="9">
        <f>SUM(E58:F58)</f>
        <v>0</v>
      </c>
      <c r="H58" s="37">
        <f t="shared" ref="H58:I61" si="12">SUM(B58,E58)</f>
        <v>11</v>
      </c>
      <c r="I58" s="9">
        <f t="shared" si="12"/>
        <v>5</v>
      </c>
      <c r="J58" s="9">
        <f>SUM(H58:I58)</f>
        <v>16</v>
      </c>
    </row>
    <row r="59" spans="1:10">
      <c r="A59" s="27" t="s">
        <v>4</v>
      </c>
      <c r="B59" s="37">
        <v>6</v>
      </c>
      <c r="C59" s="9">
        <v>3</v>
      </c>
      <c r="D59" s="9">
        <f>SUM(B59:C59)</f>
        <v>9</v>
      </c>
      <c r="E59" s="37">
        <v>0</v>
      </c>
      <c r="F59" s="9">
        <v>0</v>
      </c>
      <c r="G59" s="9">
        <f>SUM(E59:F59)</f>
        <v>0</v>
      </c>
      <c r="H59" s="37">
        <f t="shared" si="12"/>
        <v>6</v>
      </c>
      <c r="I59" s="9">
        <f t="shared" si="12"/>
        <v>3</v>
      </c>
      <c r="J59" s="9">
        <f>SUM(H59:I59)</f>
        <v>9</v>
      </c>
    </row>
    <row r="60" spans="1:10">
      <c r="A60" s="27" t="s">
        <v>5</v>
      </c>
      <c r="B60" s="37">
        <v>0</v>
      </c>
      <c r="C60" s="9">
        <v>0</v>
      </c>
      <c r="D60" s="9">
        <f>SUM(B60:C60)</f>
        <v>0</v>
      </c>
      <c r="E60" s="37">
        <v>0</v>
      </c>
      <c r="F60" s="9">
        <v>0</v>
      </c>
      <c r="G60" s="9">
        <f>SUM(E60:F60)</f>
        <v>0</v>
      </c>
      <c r="H60" s="37">
        <f t="shared" si="12"/>
        <v>0</v>
      </c>
      <c r="I60" s="9">
        <f t="shared" si="12"/>
        <v>0</v>
      </c>
      <c r="J60" s="9">
        <f>SUM(H60:I60)</f>
        <v>0</v>
      </c>
    </row>
    <row r="61" spans="1:10">
      <c r="A61" s="82" t="s">
        <v>6</v>
      </c>
      <c r="B61" s="37">
        <v>96</v>
      </c>
      <c r="C61" s="15">
        <v>77</v>
      </c>
      <c r="D61" s="15">
        <f>SUM(B61:C61)</f>
        <v>173</v>
      </c>
      <c r="E61" s="37">
        <v>0</v>
      </c>
      <c r="F61" s="15">
        <v>0</v>
      </c>
      <c r="G61" s="15">
        <f>SUM(E61:F61)</f>
        <v>0</v>
      </c>
      <c r="H61" s="37">
        <f t="shared" si="12"/>
        <v>96</v>
      </c>
      <c r="I61" s="15">
        <f t="shared" si="12"/>
        <v>77</v>
      </c>
      <c r="J61" s="15">
        <f>SUM(H61:I61)</f>
        <v>173</v>
      </c>
    </row>
    <row r="62" spans="1:10" s="68" customFormat="1">
      <c r="A62" s="38" t="s">
        <v>1</v>
      </c>
      <c r="B62" s="66">
        <f t="shared" ref="B62:J62" si="13">SUM(B58:B61)</f>
        <v>113</v>
      </c>
      <c r="C62" s="67">
        <f t="shared" si="13"/>
        <v>85</v>
      </c>
      <c r="D62" s="67">
        <f t="shared" si="13"/>
        <v>198</v>
      </c>
      <c r="E62" s="66">
        <f t="shared" si="13"/>
        <v>0</v>
      </c>
      <c r="F62" s="67">
        <f t="shared" si="13"/>
        <v>0</v>
      </c>
      <c r="G62" s="67">
        <f t="shared" si="13"/>
        <v>0</v>
      </c>
      <c r="H62" s="66">
        <f t="shared" si="13"/>
        <v>113</v>
      </c>
      <c r="I62" s="67">
        <f t="shared" si="13"/>
        <v>85</v>
      </c>
      <c r="J62" s="67">
        <f t="shared" si="13"/>
        <v>198</v>
      </c>
    </row>
    <row r="63" spans="1:10" s="68" customFormat="1">
      <c r="A63" s="38"/>
      <c r="B63" s="80"/>
      <c r="C63" s="80"/>
      <c r="D63" s="80"/>
      <c r="E63" s="80"/>
      <c r="F63" s="80"/>
      <c r="G63" s="80"/>
      <c r="H63" s="80"/>
      <c r="I63" s="80"/>
      <c r="J63" s="80"/>
    </row>
    <row r="64" spans="1:10" s="68" customFormat="1">
      <c r="A64" s="83" t="s">
        <v>84</v>
      </c>
      <c r="B64" s="23">
        <f>SUM(B14,B21,B28,B35,B42,B45,B48,B55,B62)</f>
        <v>2933</v>
      </c>
      <c r="C64" s="19">
        <f t="shared" ref="C64:J64" si="14">SUM(C14,C21,C28,C35,C42,C45,C48,C55,C62)</f>
        <v>4323</v>
      </c>
      <c r="D64" s="24">
        <f t="shared" si="14"/>
        <v>7256</v>
      </c>
      <c r="E64" s="23">
        <f t="shared" si="14"/>
        <v>171</v>
      </c>
      <c r="F64" s="19">
        <f t="shared" si="14"/>
        <v>148.80017521225673</v>
      </c>
      <c r="G64" s="24">
        <f t="shared" si="14"/>
        <v>319.80017521225676</v>
      </c>
      <c r="H64" s="23">
        <f t="shared" si="14"/>
        <v>3103.9999999999995</v>
      </c>
      <c r="I64" s="19">
        <f t="shared" si="14"/>
        <v>4471.8001752122564</v>
      </c>
      <c r="J64" s="24">
        <f t="shared" si="14"/>
        <v>7575.8001752122564</v>
      </c>
    </row>
    <row r="65" spans="1:10" s="68" customFormat="1">
      <c r="A65" s="38"/>
      <c r="B65" s="80"/>
      <c r="C65" s="80"/>
      <c r="D65" s="80"/>
      <c r="E65" s="80"/>
      <c r="F65" s="80"/>
      <c r="G65" s="80"/>
      <c r="H65" s="80"/>
      <c r="I65" s="80"/>
      <c r="J65" s="80"/>
    </row>
    <row r="66" spans="1:10" s="84" customFormat="1">
      <c r="A66" s="58"/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85" t="s">
        <v>20</v>
      </c>
      <c r="B67" s="86"/>
      <c r="C67" s="15"/>
      <c r="D67" s="15"/>
      <c r="E67" s="15"/>
      <c r="F67" s="15"/>
      <c r="G67" s="15"/>
      <c r="H67" s="15"/>
      <c r="I67" s="15"/>
      <c r="J67" s="15"/>
    </row>
    <row r="68" spans="1:10">
      <c r="A68" s="87" t="s">
        <v>33</v>
      </c>
      <c r="B68" s="88"/>
      <c r="C68" s="9"/>
      <c r="D68" s="9"/>
      <c r="E68" s="9"/>
      <c r="F68" s="9"/>
      <c r="G68" s="9"/>
      <c r="H68" s="9"/>
      <c r="I68" s="9"/>
      <c r="J68" s="9"/>
    </row>
    <row r="69" spans="1:10">
      <c r="A69" s="89" t="s">
        <v>37</v>
      </c>
      <c r="B69" s="88"/>
      <c r="C69" s="9"/>
      <c r="D69" s="9"/>
      <c r="E69" s="9"/>
      <c r="F69" s="9"/>
      <c r="G69" s="9"/>
      <c r="H69" s="9"/>
      <c r="I69" s="9"/>
      <c r="J69" s="9"/>
    </row>
    <row r="70" spans="1:10">
      <c r="A70" s="90" t="s">
        <v>45</v>
      </c>
      <c r="B70" s="88"/>
      <c r="C70" s="9"/>
      <c r="D70" s="9"/>
      <c r="E70" s="9"/>
      <c r="F70" s="9"/>
      <c r="G70" s="9"/>
      <c r="H70" s="9"/>
      <c r="I70" s="9"/>
      <c r="J70" s="9"/>
    </row>
    <row r="71" spans="1:10">
      <c r="A71" s="90" t="s">
        <v>28</v>
      </c>
      <c r="B71" s="88"/>
      <c r="C71" s="9"/>
      <c r="D71" s="9"/>
      <c r="E71" s="9"/>
      <c r="F71" s="9"/>
      <c r="G71" s="9"/>
      <c r="H71" s="9"/>
      <c r="I71" s="9"/>
      <c r="J71" s="9"/>
    </row>
    <row r="72" spans="1:10">
      <c r="A72" s="90" t="s">
        <v>35</v>
      </c>
      <c r="B72" s="88"/>
      <c r="C72" s="9"/>
      <c r="D72" s="9"/>
      <c r="E72" s="9"/>
      <c r="F72" s="9"/>
      <c r="G72" s="9"/>
      <c r="H72" s="9"/>
      <c r="I72" s="9"/>
      <c r="J72" s="9"/>
    </row>
    <row r="73" spans="1:10">
      <c r="A73" s="90" t="s">
        <v>29</v>
      </c>
      <c r="B73" s="88"/>
      <c r="C73" s="9"/>
      <c r="D73" s="9"/>
      <c r="E73" s="9"/>
      <c r="F73" s="9"/>
      <c r="G73" s="9"/>
      <c r="H73" s="9"/>
      <c r="I73" s="9"/>
      <c r="J73" s="9"/>
    </row>
    <row r="74" spans="1:10">
      <c r="A74" s="89" t="s">
        <v>36</v>
      </c>
      <c r="B74" s="88"/>
      <c r="C74" s="9"/>
      <c r="D74" s="9"/>
      <c r="E74" s="9"/>
      <c r="F74" s="9"/>
      <c r="G74" s="9"/>
      <c r="H74" s="9"/>
      <c r="I74" s="9"/>
      <c r="J74" s="9"/>
    </row>
    <row r="75" spans="1:10">
      <c r="A75" s="87" t="s">
        <v>52</v>
      </c>
      <c r="B75" s="88"/>
      <c r="C75" s="9"/>
      <c r="D75" s="9"/>
      <c r="E75" s="9"/>
      <c r="F75" s="9"/>
      <c r="G75" s="9"/>
      <c r="H75" s="9"/>
      <c r="I75" s="9"/>
      <c r="J75" s="9"/>
    </row>
    <row r="76" spans="1:10">
      <c r="A76" s="53" t="s">
        <v>59</v>
      </c>
      <c r="B76" s="88"/>
      <c r="C76" s="9"/>
      <c r="D76" s="9"/>
      <c r="E76" s="9"/>
      <c r="F76" s="9"/>
      <c r="G76" s="9"/>
      <c r="H76" s="9"/>
      <c r="I76" s="9"/>
      <c r="J76" s="9"/>
    </row>
    <row r="77" spans="1:10">
      <c r="A77" s="87" t="s">
        <v>64</v>
      </c>
      <c r="B77" s="88"/>
      <c r="C77" s="9"/>
      <c r="D77" s="9"/>
      <c r="E77" s="9"/>
      <c r="F77" s="9"/>
      <c r="G77" s="9"/>
      <c r="H77" s="9"/>
      <c r="I77" s="9"/>
      <c r="J77" s="9"/>
    </row>
    <row r="78" spans="1:10">
      <c r="A78" s="87" t="s">
        <v>65</v>
      </c>
      <c r="B78" s="88"/>
      <c r="C78" s="9"/>
      <c r="D78" s="9"/>
      <c r="E78" s="9"/>
      <c r="F78" s="9"/>
      <c r="G78" s="9"/>
      <c r="H78" s="9"/>
      <c r="I78" s="9"/>
      <c r="J78" s="9"/>
    </row>
    <row r="79" spans="1:10">
      <c r="A79" s="90" t="s">
        <v>43</v>
      </c>
      <c r="B79" s="88"/>
      <c r="C79" s="9"/>
      <c r="D79" s="9"/>
      <c r="E79" s="9"/>
      <c r="F79" s="9"/>
      <c r="G79" s="9"/>
      <c r="H79" s="9"/>
      <c r="I79" s="9"/>
      <c r="J79" s="9"/>
    </row>
    <row r="80" spans="1:10">
      <c r="A80" s="90" t="s">
        <v>69</v>
      </c>
      <c r="B80" s="88"/>
      <c r="C80" s="9"/>
      <c r="D80" s="9"/>
      <c r="E80" s="9"/>
      <c r="F80" s="9"/>
      <c r="G80" s="9"/>
      <c r="H80" s="9"/>
      <c r="I80" s="9"/>
      <c r="J80" s="9"/>
    </row>
    <row r="81" spans="1:10">
      <c r="A81" s="90" t="s">
        <v>68</v>
      </c>
      <c r="B81" s="88"/>
      <c r="C81" s="9"/>
      <c r="D81" s="9"/>
      <c r="E81" s="9"/>
      <c r="F81" s="9"/>
      <c r="G81" s="9"/>
      <c r="H81" s="9"/>
      <c r="I81" s="9"/>
      <c r="J81" s="9"/>
    </row>
    <row r="82" spans="1:10">
      <c r="A82" s="90" t="s">
        <v>57</v>
      </c>
      <c r="B82" s="88"/>
      <c r="C82" s="9"/>
      <c r="D82" s="9"/>
      <c r="E82" s="9"/>
      <c r="F82" s="9"/>
      <c r="G82" s="9"/>
      <c r="H82" s="9"/>
      <c r="I82" s="9"/>
      <c r="J82" s="9"/>
    </row>
    <row r="83" spans="1:10" s="2" customFormat="1">
      <c r="A83" s="90" t="s">
        <v>58</v>
      </c>
      <c r="B83" s="91"/>
    </row>
    <row r="84" spans="1:10">
      <c r="B84" s="9"/>
      <c r="C84" s="9"/>
      <c r="D84" s="9"/>
      <c r="E84" s="9"/>
      <c r="F84" s="9"/>
      <c r="G84" s="9"/>
      <c r="H84" s="9"/>
      <c r="I84" s="9"/>
      <c r="J84" s="9"/>
    </row>
    <row r="85" spans="1:10">
      <c r="B85" s="9"/>
      <c r="C85" s="9"/>
      <c r="D85" s="9"/>
      <c r="E85" s="9"/>
      <c r="F85" s="9"/>
      <c r="G85" s="9"/>
      <c r="H85" s="9"/>
      <c r="I85" s="9"/>
      <c r="J85" s="9"/>
    </row>
    <row r="86" spans="1:10">
      <c r="B86" s="9"/>
      <c r="C86" s="9"/>
      <c r="D86" s="9"/>
      <c r="E86" s="9"/>
      <c r="F86" s="9"/>
      <c r="G86" s="9"/>
      <c r="H86" s="9"/>
      <c r="I86" s="9"/>
      <c r="J86" s="9"/>
    </row>
    <row r="87" spans="1:10"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B89" s="9"/>
      <c r="C89" s="9"/>
      <c r="D89" s="9"/>
      <c r="E89" s="9"/>
      <c r="F89" s="9"/>
      <c r="G89" s="9"/>
      <c r="H89" s="9"/>
      <c r="I89" s="9"/>
      <c r="J89" s="9"/>
    </row>
    <row r="90" spans="1:10"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B91" s="9"/>
      <c r="C91" s="9"/>
      <c r="D91" s="9"/>
      <c r="E91" s="9"/>
      <c r="F91" s="9"/>
      <c r="G91" s="9"/>
      <c r="H91" s="9"/>
      <c r="I91" s="9"/>
      <c r="J91" s="9"/>
    </row>
    <row r="92" spans="1:10"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B95" s="9"/>
      <c r="C95" s="9"/>
      <c r="D95" s="9"/>
      <c r="E95" s="9"/>
      <c r="F95" s="9"/>
      <c r="G95" s="9"/>
      <c r="H95" s="9"/>
      <c r="I95" s="9"/>
      <c r="J95" s="9"/>
    </row>
    <row r="96" spans="1:10">
      <c r="B96" s="9"/>
      <c r="C96" s="9"/>
      <c r="D96" s="9"/>
      <c r="E96" s="9"/>
      <c r="F96" s="9"/>
      <c r="G96" s="9"/>
      <c r="H96" s="9"/>
      <c r="I96" s="9"/>
      <c r="J96" s="9"/>
    </row>
    <row r="97" spans="2:10">
      <c r="B97" s="9"/>
      <c r="C97" s="9"/>
      <c r="D97" s="9"/>
      <c r="E97" s="9"/>
      <c r="F97" s="9"/>
      <c r="G97" s="9"/>
      <c r="H97" s="9"/>
      <c r="I97" s="9"/>
      <c r="J97" s="9"/>
    </row>
    <row r="98" spans="2:10">
      <c r="B98" s="9"/>
      <c r="C98" s="9"/>
      <c r="D98" s="9"/>
      <c r="E98" s="9"/>
      <c r="F98" s="9"/>
      <c r="G98" s="9"/>
      <c r="H98" s="9"/>
      <c r="I98" s="9"/>
      <c r="J98" s="9"/>
    </row>
    <row r="99" spans="2:10">
      <c r="B99" s="9"/>
      <c r="C99" s="9"/>
      <c r="D99" s="9"/>
      <c r="E99" s="9"/>
      <c r="F99" s="9"/>
      <c r="G99" s="9"/>
      <c r="H99" s="9"/>
      <c r="I99" s="9"/>
      <c r="J99" s="9"/>
    </row>
    <row r="100" spans="2:10">
      <c r="B100" s="9"/>
      <c r="C100" s="9"/>
      <c r="D100" s="9"/>
      <c r="E100" s="9"/>
      <c r="F100" s="9"/>
      <c r="G100" s="9"/>
      <c r="H100" s="9"/>
      <c r="I100" s="9"/>
      <c r="J100" s="9"/>
    </row>
  </sheetData>
  <mergeCells count="1">
    <mergeCell ref="E7:G7"/>
  </mergeCells>
  <phoneticPr fontId="0" type="noConversion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portrait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G171"/>
  <sheetViews>
    <sheetView zoomScaleNormal="100" workbookViewId="0">
      <selection activeCell="A176" sqref="A176"/>
    </sheetView>
  </sheetViews>
  <sheetFormatPr defaultRowHeight="13.2"/>
  <cols>
    <col min="1" max="1" width="30.44140625" style="2" customWidth="1"/>
    <col min="2" max="5" width="12.44140625" style="2" customWidth="1"/>
    <col min="6" max="6" width="12.33203125" style="2" customWidth="1"/>
    <col min="7" max="7" width="14.33203125" style="73" customWidth="1"/>
    <col min="8" max="16384" width="8.88671875" style="2"/>
  </cols>
  <sheetData>
    <row r="1" spans="1:7">
      <c r="A1" s="26" t="s">
        <v>80</v>
      </c>
      <c r="B1" s="27"/>
      <c r="C1" s="27"/>
      <c r="D1" s="27"/>
    </row>
    <row r="2" spans="1:7">
      <c r="A2" s="102" t="s">
        <v>41</v>
      </c>
      <c r="B2" s="103"/>
      <c r="C2" s="103"/>
      <c r="D2" s="103"/>
      <c r="E2" s="103"/>
      <c r="F2" s="103"/>
      <c r="G2" s="103"/>
    </row>
    <row r="3" spans="1:7">
      <c r="A3" s="28"/>
      <c r="B3" s="28"/>
      <c r="C3" s="28"/>
      <c r="D3" s="28"/>
    </row>
    <row r="4" spans="1:7">
      <c r="A4" s="102" t="s">
        <v>83</v>
      </c>
      <c r="B4" s="103"/>
      <c r="C4" s="103"/>
      <c r="D4" s="103"/>
      <c r="E4" s="103"/>
      <c r="F4" s="103"/>
      <c r="G4" s="103"/>
    </row>
    <row r="5" spans="1:7">
      <c r="A5" s="29"/>
      <c r="B5" s="29"/>
      <c r="C5" s="29"/>
      <c r="D5" s="29"/>
    </row>
    <row r="6" spans="1:7">
      <c r="A6" s="102" t="s">
        <v>87</v>
      </c>
      <c r="B6" s="103"/>
      <c r="C6" s="103"/>
      <c r="D6" s="103"/>
      <c r="E6" s="103"/>
      <c r="F6" s="103"/>
      <c r="G6" s="103"/>
    </row>
    <row r="7" spans="1:7" ht="3.3" customHeight="1" thickBot="1">
      <c r="A7" s="27"/>
      <c r="B7" s="9"/>
      <c r="C7" s="9"/>
      <c r="D7" s="9"/>
    </row>
    <row r="8" spans="1:7">
      <c r="A8" s="30"/>
      <c r="B8" s="104" t="s">
        <v>18</v>
      </c>
      <c r="C8" s="105"/>
      <c r="D8" s="106"/>
      <c r="E8" s="3" t="s">
        <v>42</v>
      </c>
      <c r="F8" s="4"/>
      <c r="G8" s="4"/>
    </row>
    <row r="9" spans="1:7">
      <c r="A9" s="31"/>
      <c r="B9" s="32"/>
      <c r="C9" s="33"/>
      <c r="D9" s="34"/>
      <c r="E9" s="96" t="s">
        <v>75</v>
      </c>
      <c r="F9" s="97"/>
      <c r="G9" s="98"/>
    </row>
    <row r="10" spans="1:7">
      <c r="A10" s="35" t="s">
        <v>7</v>
      </c>
      <c r="B10" s="5" t="s">
        <v>2</v>
      </c>
      <c r="C10" s="6" t="s">
        <v>3</v>
      </c>
      <c r="D10" s="6" t="s">
        <v>1</v>
      </c>
      <c r="E10" s="5" t="s">
        <v>2</v>
      </c>
      <c r="F10" s="6" t="s">
        <v>3</v>
      </c>
      <c r="G10" s="6" t="s">
        <v>1</v>
      </c>
    </row>
    <row r="11" spans="1:7">
      <c r="A11" s="36"/>
      <c r="B11" s="7"/>
      <c r="C11" s="8"/>
      <c r="D11" s="8"/>
      <c r="E11" s="7"/>
      <c r="F11" s="8"/>
      <c r="G11" s="8"/>
    </row>
    <row r="12" spans="1:7">
      <c r="A12" s="27" t="s">
        <v>8</v>
      </c>
      <c r="B12" s="37">
        <v>0</v>
      </c>
      <c r="C12" s="9">
        <v>2</v>
      </c>
      <c r="D12" s="9">
        <f>SUM(B12:C12)</f>
        <v>2</v>
      </c>
      <c r="E12" s="37">
        <v>0</v>
      </c>
      <c r="F12" s="9">
        <v>0</v>
      </c>
      <c r="G12" s="15">
        <f>SUM(E12:F12)</f>
        <v>0</v>
      </c>
    </row>
    <row r="13" spans="1:7">
      <c r="A13" s="27" t="s">
        <v>9</v>
      </c>
      <c r="B13" s="37">
        <v>12</v>
      </c>
      <c r="C13" s="9">
        <v>23</v>
      </c>
      <c r="D13" s="9">
        <f t="shared" ref="D13:D20" si="0">SUM(B13:C13)</f>
        <v>35</v>
      </c>
      <c r="E13" s="37">
        <v>0</v>
      </c>
      <c r="F13" s="9">
        <v>0</v>
      </c>
      <c r="G13" s="15">
        <f t="shared" ref="G13:G20" si="1">SUM(E13:F13)</f>
        <v>0</v>
      </c>
    </row>
    <row r="14" spans="1:7">
      <c r="A14" s="27" t="s">
        <v>10</v>
      </c>
      <c r="B14" s="37">
        <v>27</v>
      </c>
      <c r="C14" s="9">
        <v>94</v>
      </c>
      <c r="D14" s="9">
        <f t="shared" si="0"/>
        <v>121</v>
      </c>
      <c r="E14" s="37">
        <v>0</v>
      </c>
      <c r="F14" s="9">
        <v>0</v>
      </c>
      <c r="G14" s="15">
        <f t="shared" si="1"/>
        <v>0</v>
      </c>
    </row>
    <row r="15" spans="1:7">
      <c r="A15" s="27" t="s">
        <v>11</v>
      </c>
      <c r="B15" s="7">
        <v>82</v>
      </c>
      <c r="C15" s="9">
        <v>221</v>
      </c>
      <c r="D15" s="9">
        <f t="shared" si="0"/>
        <v>303</v>
      </c>
      <c r="E15" s="7">
        <v>2</v>
      </c>
      <c r="F15" s="9">
        <v>8</v>
      </c>
      <c r="G15" s="15">
        <f t="shared" si="1"/>
        <v>10</v>
      </c>
    </row>
    <row r="16" spans="1:7">
      <c r="A16" s="27" t="s">
        <v>12</v>
      </c>
      <c r="B16" s="7">
        <v>151</v>
      </c>
      <c r="C16" s="9">
        <v>372</v>
      </c>
      <c r="D16" s="9">
        <f t="shared" si="0"/>
        <v>523</v>
      </c>
      <c r="E16" s="7">
        <v>6</v>
      </c>
      <c r="F16" s="9">
        <v>10</v>
      </c>
      <c r="G16" s="15">
        <f t="shared" si="1"/>
        <v>16</v>
      </c>
    </row>
    <row r="17" spans="1:7">
      <c r="A17" s="27" t="s">
        <v>13</v>
      </c>
      <c r="B17" s="7">
        <v>143</v>
      </c>
      <c r="C17" s="9">
        <v>406</v>
      </c>
      <c r="D17" s="9">
        <f t="shared" si="0"/>
        <v>549</v>
      </c>
      <c r="E17" s="7">
        <v>14</v>
      </c>
      <c r="F17" s="9">
        <v>13</v>
      </c>
      <c r="G17" s="15">
        <f t="shared" si="1"/>
        <v>27</v>
      </c>
    </row>
    <row r="18" spans="1:7">
      <c r="A18" s="27" t="s">
        <v>14</v>
      </c>
      <c r="B18" s="7">
        <v>137</v>
      </c>
      <c r="C18" s="9">
        <v>370</v>
      </c>
      <c r="D18" s="9">
        <f t="shared" si="0"/>
        <v>507</v>
      </c>
      <c r="E18" s="7">
        <v>20</v>
      </c>
      <c r="F18" s="9">
        <v>23</v>
      </c>
      <c r="G18" s="15">
        <f t="shared" si="1"/>
        <v>43</v>
      </c>
    </row>
    <row r="19" spans="1:7">
      <c r="A19" s="27" t="s">
        <v>15</v>
      </c>
      <c r="B19" s="7">
        <v>246</v>
      </c>
      <c r="C19" s="9">
        <v>491</v>
      </c>
      <c r="D19" s="9">
        <f t="shared" si="0"/>
        <v>737</v>
      </c>
      <c r="E19" s="7">
        <v>38</v>
      </c>
      <c r="F19" s="9">
        <v>31</v>
      </c>
      <c r="G19" s="15">
        <f t="shared" si="1"/>
        <v>69</v>
      </c>
    </row>
    <row r="20" spans="1:7">
      <c r="A20" s="27" t="s">
        <v>16</v>
      </c>
      <c r="B20" s="7">
        <v>139</v>
      </c>
      <c r="C20" s="9">
        <v>148</v>
      </c>
      <c r="D20" s="10">
        <f t="shared" si="0"/>
        <v>287</v>
      </c>
      <c r="E20" s="7">
        <v>22</v>
      </c>
      <c r="F20" s="9">
        <v>18</v>
      </c>
      <c r="G20" s="10">
        <f t="shared" si="1"/>
        <v>40</v>
      </c>
    </row>
    <row r="21" spans="1:7">
      <c r="A21" s="38" t="s">
        <v>1</v>
      </c>
      <c r="B21" s="11">
        <f t="shared" ref="B21:G21" si="2">SUM(B12:B20)</f>
        <v>937</v>
      </c>
      <c r="C21" s="12">
        <f t="shared" si="2"/>
        <v>2127</v>
      </c>
      <c r="D21" s="12">
        <f t="shared" si="2"/>
        <v>3064</v>
      </c>
      <c r="E21" s="11">
        <f t="shared" si="2"/>
        <v>102</v>
      </c>
      <c r="F21" s="12">
        <f t="shared" si="2"/>
        <v>103</v>
      </c>
      <c r="G21" s="12">
        <f t="shared" si="2"/>
        <v>205</v>
      </c>
    </row>
    <row r="22" spans="1:7">
      <c r="A22" s="29"/>
      <c r="B22" s="29"/>
      <c r="C22" s="29"/>
      <c r="D22" s="29"/>
    </row>
    <row r="23" spans="1:7">
      <c r="A23" s="102" t="s">
        <v>23</v>
      </c>
      <c r="B23" s="103"/>
      <c r="C23" s="103"/>
      <c r="D23" s="103"/>
      <c r="E23" s="103"/>
      <c r="F23" s="103"/>
      <c r="G23" s="103"/>
    </row>
    <row r="24" spans="1:7" ht="3.3" customHeight="1" thickBot="1">
      <c r="A24" s="27"/>
      <c r="B24" s="9"/>
      <c r="C24" s="9"/>
      <c r="D24" s="9"/>
    </row>
    <row r="25" spans="1:7">
      <c r="A25" s="30"/>
      <c r="B25" s="104" t="s">
        <v>18</v>
      </c>
      <c r="C25" s="105"/>
      <c r="D25" s="106"/>
      <c r="E25" s="3" t="s">
        <v>42</v>
      </c>
      <c r="F25" s="4"/>
      <c r="G25" s="4"/>
    </row>
    <row r="26" spans="1:7">
      <c r="A26" s="31"/>
      <c r="B26" s="32"/>
      <c r="C26" s="33"/>
      <c r="D26" s="34"/>
      <c r="E26" s="96" t="s">
        <v>75</v>
      </c>
      <c r="F26" s="97"/>
      <c r="G26" s="98"/>
    </row>
    <row r="27" spans="1:7">
      <c r="A27" s="35" t="s">
        <v>7</v>
      </c>
      <c r="B27" s="5" t="s">
        <v>2</v>
      </c>
      <c r="C27" s="6" t="s">
        <v>3</v>
      </c>
      <c r="D27" s="6" t="s">
        <v>1</v>
      </c>
      <c r="E27" s="5" t="s">
        <v>2</v>
      </c>
      <c r="F27" s="6" t="s">
        <v>3</v>
      </c>
      <c r="G27" s="6" t="s">
        <v>1</v>
      </c>
    </row>
    <row r="28" spans="1:7">
      <c r="A28" s="36"/>
      <c r="B28" s="7"/>
      <c r="C28" s="8"/>
      <c r="D28" s="8"/>
      <c r="E28" s="7"/>
      <c r="F28" s="8"/>
      <c r="G28" s="8"/>
    </row>
    <row r="29" spans="1:7">
      <c r="A29" s="27" t="s">
        <v>8</v>
      </c>
      <c r="B29" s="37">
        <v>0</v>
      </c>
      <c r="C29" s="9">
        <v>2</v>
      </c>
      <c r="D29" s="9">
        <f>SUM(B29:C29)</f>
        <v>2</v>
      </c>
      <c r="E29" s="37">
        <v>0</v>
      </c>
      <c r="F29" s="9">
        <v>0</v>
      </c>
      <c r="G29" s="15">
        <f>SUM(E29:F29)</f>
        <v>0</v>
      </c>
    </row>
    <row r="30" spans="1:7">
      <c r="A30" s="27" t="s">
        <v>9</v>
      </c>
      <c r="B30" s="37">
        <v>3</v>
      </c>
      <c r="C30" s="9">
        <v>7</v>
      </c>
      <c r="D30" s="9">
        <f t="shared" ref="D30:D37" si="3">SUM(B30:C30)</f>
        <v>10</v>
      </c>
      <c r="E30" s="37">
        <v>0</v>
      </c>
      <c r="F30" s="9">
        <v>0</v>
      </c>
      <c r="G30" s="15">
        <f t="shared" ref="G30:G37" si="4">SUM(E30:F30)</f>
        <v>0</v>
      </c>
    </row>
    <row r="31" spans="1:7">
      <c r="A31" s="27" t="s">
        <v>10</v>
      </c>
      <c r="B31" s="37">
        <v>7</v>
      </c>
      <c r="C31" s="9">
        <v>24</v>
      </c>
      <c r="D31" s="9">
        <f t="shared" si="3"/>
        <v>31</v>
      </c>
      <c r="E31" s="37">
        <v>0</v>
      </c>
      <c r="F31" s="9">
        <v>1</v>
      </c>
      <c r="G31" s="15">
        <f t="shared" si="4"/>
        <v>1</v>
      </c>
    </row>
    <row r="32" spans="1:7">
      <c r="A32" s="27" t="s">
        <v>11</v>
      </c>
      <c r="B32" s="7">
        <v>12</v>
      </c>
      <c r="C32" s="9">
        <v>28</v>
      </c>
      <c r="D32" s="9">
        <f t="shared" si="3"/>
        <v>40</v>
      </c>
      <c r="E32" s="7">
        <v>0</v>
      </c>
      <c r="F32" s="9">
        <v>1</v>
      </c>
      <c r="G32" s="15">
        <f t="shared" si="4"/>
        <v>1</v>
      </c>
    </row>
    <row r="33" spans="1:7">
      <c r="A33" s="27" t="s">
        <v>12</v>
      </c>
      <c r="B33" s="7">
        <v>12</v>
      </c>
      <c r="C33" s="9">
        <v>46</v>
      </c>
      <c r="D33" s="9">
        <f t="shared" si="3"/>
        <v>58</v>
      </c>
      <c r="E33" s="7">
        <v>1</v>
      </c>
      <c r="F33" s="9">
        <v>1</v>
      </c>
      <c r="G33" s="15">
        <f t="shared" si="4"/>
        <v>2</v>
      </c>
    </row>
    <row r="34" spans="1:7">
      <c r="A34" s="27" t="s">
        <v>13</v>
      </c>
      <c r="B34" s="7">
        <v>14</v>
      </c>
      <c r="C34" s="9">
        <v>35</v>
      </c>
      <c r="D34" s="9">
        <f t="shared" si="3"/>
        <v>49</v>
      </c>
      <c r="E34" s="7">
        <v>1</v>
      </c>
      <c r="F34" s="9">
        <v>2</v>
      </c>
      <c r="G34" s="15">
        <f t="shared" si="4"/>
        <v>3</v>
      </c>
    </row>
    <row r="35" spans="1:7">
      <c r="A35" s="27" t="s">
        <v>14</v>
      </c>
      <c r="B35" s="7">
        <v>15</v>
      </c>
      <c r="C35" s="9">
        <v>32</v>
      </c>
      <c r="D35" s="9">
        <f t="shared" si="3"/>
        <v>47</v>
      </c>
      <c r="E35" s="7">
        <v>1</v>
      </c>
      <c r="F35" s="9">
        <v>1</v>
      </c>
      <c r="G35" s="15">
        <f t="shared" si="4"/>
        <v>2</v>
      </c>
    </row>
    <row r="36" spans="1:7">
      <c r="A36" s="27" t="s">
        <v>15</v>
      </c>
      <c r="B36" s="7">
        <v>14</v>
      </c>
      <c r="C36" s="9">
        <v>13</v>
      </c>
      <c r="D36" s="9">
        <f t="shared" si="3"/>
        <v>27</v>
      </c>
      <c r="E36" s="7">
        <v>1</v>
      </c>
      <c r="F36" s="9">
        <v>0</v>
      </c>
      <c r="G36" s="15">
        <f t="shared" si="4"/>
        <v>1</v>
      </c>
    </row>
    <row r="37" spans="1:7">
      <c r="A37" s="27" t="s">
        <v>16</v>
      </c>
      <c r="B37" s="7">
        <v>0</v>
      </c>
      <c r="C37" s="9">
        <v>0</v>
      </c>
      <c r="D37" s="10">
        <f t="shared" si="3"/>
        <v>0</v>
      </c>
      <c r="E37" s="7">
        <v>0</v>
      </c>
      <c r="F37" s="9">
        <v>0</v>
      </c>
      <c r="G37" s="10">
        <f t="shared" si="4"/>
        <v>0</v>
      </c>
    </row>
    <row r="38" spans="1:7">
      <c r="A38" s="38" t="s">
        <v>1</v>
      </c>
      <c r="B38" s="11">
        <f t="shared" ref="B38:G38" si="5">SUM(B29:B37)</f>
        <v>77</v>
      </c>
      <c r="C38" s="12">
        <f t="shared" si="5"/>
        <v>187</v>
      </c>
      <c r="D38" s="12">
        <f t="shared" si="5"/>
        <v>264</v>
      </c>
      <c r="E38" s="11">
        <f t="shared" si="5"/>
        <v>4</v>
      </c>
      <c r="F38" s="12">
        <f t="shared" si="5"/>
        <v>6</v>
      </c>
      <c r="G38" s="12">
        <f t="shared" si="5"/>
        <v>10</v>
      </c>
    </row>
    <row r="40" spans="1:7">
      <c r="A40" s="102" t="s">
        <v>24</v>
      </c>
      <c r="B40" s="103"/>
      <c r="C40" s="103"/>
      <c r="D40" s="103"/>
      <c r="E40" s="103"/>
      <c r="F40" s="103"/>
      <c r="G40" s="103"/>
    </row>
    <row r="41" spans="1:7" ht="3.3" customHeight="1" thickBot="1">
      <c r="A41" s="27"/>
      <c r="B41" s="9"/>
      <c r="C41" s="9"/>
      <c r="D41" s="9"/>
    </row>
    <row r="42" spans="1:7">
      <c r="A42" s="30"/>
      <c r="B42" s="99" t="s">
        <v>18</v>
      </c>
      <c r="C42" s="100"/>
      <c r="D42" s="101"/>
      <c r="E42" s="13" t="s">
        <v>76</v>
      </c>
      <c r="F42" s="14"/>
      <c r="G42" s="14"/>
    </row>
    <row r="43" spans="1:7">
      <c r="A43" s="35" t="s">
        <v>7</v>
      </c>
      <c r="B43" s="5" t="s">
        <v>2</v>
      </c>
      <c r="C43" s="6" t="s">
        <v>3</v>
      </c>
      <c r="D43" s="6" t="s">
        <v>1</v>
      </c>
      <c r="E43" s="5" t="s">
        <v>2</v>
      </c>
      <c r="F43" s="6" t="s">
        <v>3</v>
      </c>
      <c r="G43" s="6" t="s">
        <v>1</v>
      </c>
    </row>
    <row r="44" spans="1:7">
      <c r="A44" s="36"/>
      <c r="B44" s="7"/>
      <c r="C44" s="8"/>
      <c r="D44" s="8"/>
      <c r="E44" s="7"/>
      <c r="F44" s="8"/>
      <c r="G44" s="8"/>
    </row>
    <row r="45" spans="1:7">
      <c r="A45" s="27" t="s">
        <v>8</v>
      </c>
      <c r="B45" s="37">
        <v>0</v>
      </c>
      <c r="C45" s="9">
        <v>2</v>
      </c>
      <c r="D45" s="39">
        <f>SUM(B45:C45)</f>
        <v>2</v>
      </c>
      <c r="E45" s="9">
        <v>0</v>
      </c>
      <c r="F45" s="9">
        <v>0</v>
      </c>
      <c r="G45" s="15">
        <f>SUM(E45:F45)</f>
        <v>0</v>
      </c>
    </row>
    <row r="46" spans="1:7">
      <c r="A46" s="27" t="s">
        <v>9</v>
      </c>
      <c r="B46" s="37">
        <v>10</v>
      </c>
      <c r="C46" s="9">
        <v>7</v>
      </c>
      <c r="D46" s="39">
        <f t="shared" ref="D46:D53" si="6">SUM(B46:C46)</f>
        <v>17</v>
      </c>
      <c r="E46" s="9">
        <v>0</v>
      </c>
      <c r="F46" s="9">
        <v>0</v>
      </c>
      <c r="G46" s="15">
        <f t="shared" ref="G46:G53" si="7">SUM(E46:F46)</f>
        <v>0</v>
      </c>
    </row>
    <row r="47" spans="1:7">
      <c r="A47" s="27" t="s">
        <v>10</v>
      </c>
      <c r="B47" s="37">
        <v>46.525335535910415</v>
      </c>
      <c r="C47" s="9">
        <v>47.508783346480243</v>
      </c>
      <c r="D47" s="39">
        <f t="shared" si="6"/>
        <v>94.034118882390658</v>
      </c>
      <c r="E47" s="9">
        <v>0</v>
      </c>
      <c r="F47" s="9">
        <v>0</v>
      </c>
      <c r="G47" s="15">
        <f t="shared" si="7"/>
        <v>0</v>
      </c>
    </row>
    <row r="48" spans="1:7">
      <c r="A48" s="27" t="s">
        <v>11</v>
      </c>
      <c r="B48" s="7">
        <v>108.37400491919847</v>
      </c>
      <c r="C48" s="9">
        <v>151.76925418146686</v>
      </c>
      <c r="D48" s="39">
        <f t="shared" si="6"/>
        <v>260.14325910066532</v>
      </c>
      <c r="E48" s="40">
        <v>1</v>
      </c>
      <c r="F48" s="9">
        <v>0</v>
      </c>
      <c r="G48" s="15">
        <f t="shared" si="7"/>
        <v>1</v>
      </c>
    </row>
    <row r="49" spans="1:7">
      <c r="A49" s="27" t="s">
        <v>12</v>
      </c>
      <c r="B49" s="7">
        <v>227.84420757068912</v>
      </c>
      <c r="C49" s="9">
        <v>234.41043494652914</v>
      </c>
      <c r="D49" s="39">
        <f t="shared" si="6"/>
        <v>462.25464251721826</v>
      </c>
      <c r="E49" s="40">
        <v>4</v>
      </c>
      <c r="F49" s="41">
        <v>6</v>
      </c>
      <c r="G49" s="15">
        <f t="shared" si="7"/>
        <v>10</v>
      </c>
    </row>
    <row r="50" spans="1:7">
      <c r="A50" s="27" t="s">
        <v>13</v>
      </c>
      <c r="B50" s="7">
        <v>239.51470130769513</v>
      </c>
      <c r="C50" s="9">
        <v>247.35598813979496</v>
      </c>
      <c r="D50" s="39">
        <f t="shared" si="6"/>
        <v>486.87068944749012</v>
      </c>
      <c r="E50" s="41">
        <v>5.9157815330171299</v>
      </c>
      <c r="F50" s="41">
        <v>6.8001752122567387</v>
      </c>
      <c r="G50" s="15">
        <f t="shared" si="7"/>
        <v>12.715956745273868</v>
      </c>
    </row>
    <row r="51" spans="1:7">
      <c r="A51" s="27" t="s">
        <v>14</v>
      </c>
      <c r="B51" s="7">
        <v>253.77295027731984</v>
      </c>
      <c r="C51" s="9">
        <v>251.83270753511135</v>
      </c>
      <c r="D51" s="39">
        <f t="shared" si="6"/>
        <v>505.60565781243122</v>
      </c>
      <c r="E51" s="40">
        <v>13</v>
      </c>
      <c r="F51" s="41">
        <v>13</v>
      </c>
      <c r="G51" s="15">
        <f t="shared" si="7"/>
        <v>26</v>
      </c>
    </row>
    <row r="52" spans="1:7">
      <c r="A52" s="27" t="s">
        <v>15</v>
      </c>
      <c r="B52" s="7">
        <v>306.01133414197335</v>
      </c>
      <c r="C52" s="9">
        <v>238.18985402369455</v>
      </c>
      <c r="D52" s="9">
        <f t="shared" si="6"/>
        <v>544.20118816566787</v>
      </c>
      <c r="E52" s="42">
        <v>17.51541693863652</v>
      </c>
      <c r="F52" s="41">
        <v>5</v>
      </c>
      <c r="G52" s="15">
        <f t="shared" si="7"/>
        <v>22.51541693863652</v>
      </c>
    </row>
    <row r="53" spans="1:7">
      <c r="A53" s="27" t="s">
        <v>16</v>
      </c>
      <c r="B53" s="7">
        <v>203.43119847165366</v>
      </c>
      <c r="C53" s="9">
        <v>110.62511053010726</v>
      </c>
      <c r="D53" s="10">
        <f t="shared" si="6"/>
        <v>314.05630900176095</v>
      </c>
      <c r="E53" s="43">
        <v>18</v>
      </c>
      <c r="F53" s="41">
        <v>9</v>
      </c>
      <c r="G53" s="15">
        <f t="shared" si="7"/>
        <v>27</v>
      </c>
    </row>
    <row r="54" spans="1:7">
      <c r="A54" s="38" t="s">
        <v>1</v>
      </c>
      <c r="B54" s="11">
        <f t="shared" ref="B54:G54" si="8">SUM(B45:B53)</f>
        <v>1395.47373222444</v>
      </c>
      <c r="C54" s="12">
        <f>SUM(C45:C53)</f>
        <v>1290.6921327031844</v>
      </c>
      <c r="D54" s="12">
        <f t="shared" si="8"/>
        <v>2686.1658649276246</v>
      </c>
      <c r="E54" s="11">
        <f>SUM(E45:E53)</f>
        <v>59.431198471653651</v>
      </c>
      <c r="F54" s="12">
        <f>SUM(F45:F53)</f>
        <v>39.80017521225674</v>
      </c>
      <c r="G54" s="12">
        <f t="shared" si="8"/>
        <v>99.231373683910391</v>
      </c>
    </row>
    <row r="56" spans="1:7">
      <c r="A56" s="102" t="s">
        <v>25</v>
      </c>
      <c r="B56" s="103"/>
      <c r="C56" s="103"/>
      <c r="D56" s="103"/>
      <c r="E56" s="103"/>
      <c r="F56" s="103"/>
      <c r="G56" s="103"/>
    </row>
    <row r="57" spans="1:7" ht="2.25" customHeight="1" thickBot="1">
      <c r="A57" s="27"/>
      <c r="B57" s="9"/>
      <c r="C57" s="9"/>
      <c r="D57" s="9"/>
    </row>
    <row r="58" spans="1:7">
      <c r="A58" s="30"/>
      <c r="B58" s="99" t="s">
        <v>18</v>
      </c>
      <c r="C58" s="100"/>
      <c r="D58" s="101"/>
      <c r="E58" s="13" t="s">
        <v>76</v>
      </c>
      <c r="F58" s="14"/>
      <c r="G58" s="14"/>
    </row>
    <row r="59" spans="1:7">
      <c r="A59" s="35" t="s">
        <v>7</v>
      </c>
      <c r="B59" s="5" t="s">
        <v>2</v>
      </c>
      <c r="C59" s="6" t="s">
        <v>3</v>
      </c>
      <c r="D59" s="6" t="s">
        <v>1</v>
      </c>
      <c r="E59" s="5" t="s">
        <v>2</v>
      </c>
      <c r="F59" s="6" t="s">
        <v>3</v>
      </c>
      <c r="G59" s="6" t="s">
        <v>1</v>
      </c>
    </row>
    <row r="60" spans="1:7">
      <c r="A60" s="36"/>
      <c r="B60" s="7"/>
      <c r="C60" s="8"/>
      <c r="D60" s="8"/>
      <c r="E60" s="7"/>
      <c r="F60" s="8"/>
      <c r="G60" s="8"/>
    </row>
    <row r="61" spans="1:7">
      <c r="A61" s="27" t="s">
        <v>8</v>
      </c>
      <c r="B61" s="37">
        <v>0</v>
      </c>
      <c r="C61" s="9">
        <v>2</v>
      </c>
      <c r="D61" s="9">
        <f>SUM(B61:C61)</f>
        <v>2</v>
      </c>
      <c r="E61" s="44">
        <v>0</v>
      </c>
      <c r="F61" s="20">
        <v>0</v>
      </c>
      <c r="G61" s="15">
        <f>SUM(E61:F61)</f>
        <v>0</v>
      </c>
    </row>
    <row r="62" spans="1:7">
      <c r="A62" s="27" t="s">
        <v>9</v>
      </c>
      <c r="B62" s="37">
        <v>3</v>
      </c>
      <c r="C62" s="9">
        <v>2</v>
      </c>
      <c r="D62" s="9">
        <f t="shared" ref="D62:D69" si="9">SUM(B62:C62)</f>
        <v>5</v>
      </c>
      <c r="E62" s="37">
        <v>0</v>
      </c>
      <c r="F62" s="9">
        <v>0</v>
      </c>
      <c r="G62" s="15">
        <f t="shared" ref="G62:G69" si="10">SUM(E62:F62)</f>
        <v>0</v>
      </c>
    </row>
    <row r="63" spans="1:7">
      <c r="A63" s="27" t="s">
        <v>10</v>
      </c>
      <c r="B63" s="37">
        <v>6</v>
      </c>
      <c r="C63" s="9">
        <v>19</v>
      </c>
      <c r="D63" s="9">
        <f t="shared" si="9"/>
        <v>25</v>
      </c>
      <c r="E63" s="44">
        <v>0</v>
      </c>
      <c r="F63" s="20">
        <v>0</v>
      </c>
      <c r="G63" s="15">
        <f t="shared" si="10"/>
        <v>0</v>
      </c>
    </row>
    <row r="64" spans="1:7">
      <c r="A64" s="27" t="s">
        <v>11</v>
      </c>
      <c r="B64" s="7">
        <v>18</v>
      </c>
      <c r="C64" s="9">
        <v>38</v>
      </c>
      <c r="D64" s="9">
        <f t="shared" si="9"/>
        <v>56</v>
      </c>
      <c r="E64" s="37">
        <v>0</v>
      </c>
      <c r="F64" s="20">
        <v>0</v>
      </c>
      <c r="G64" s="15">
        <f t="shared" si="10"/>
        <v>0</v>
      </c>
    </row>
    <row r="65" spans="1:7">
      <c r="A65" s="27" t="s">
        <v>12</v>
      </c>
      <c r="B65" s="7">
        <v>31</v>
      </c>
      <c r="C65" s="9">
        <v>34</v>
      </c>
      <c r="D65" s="9">
        <f t="shared" si="9"/>
        <v>65</v>
      </c>
      <c r="E65" s="44">
        <v>0</v>
      </c>
      <c r="F65" s="20">
        <v>0</v>
      </c>
      <c r="G65" s="15">
        <f t="shared" si="10"/>
        <v>0</v>
      </c>
    </row>
    <row r="66" spans="1:7">
      <c r="A66" s="27" t="s">
        <v>13</v>
      </c>
      <c r="B66" s="7">
        <v>33</v>
      </c>
      <c r="C66" s="9">
        <v>48</v>
      </c>
      <c r="D66" s="39">
        <f t="shared" si="9"/>
        <v>81</v>
      </c>
      <c r="E66" s="7">
        <v>2</v>
      </c>
      <c r="F66" s="9">
        <v>0</v>
      </c>
      <c r="G66" s="15">
        <f t="shared" si="10"/>
        <v>2</v>
      </c>
    </row>
    <row r="67" spans="1:7">
      <c r="A67" s="27" t="s">
        <v>14</v>
      </c>
      <c r="B67" s="7">
        <v>39</v>
      </c>
      <c r="C67" s="9">
        <v>30</v>
      </c>
      <c r="D67" s="39">
        <f t="shared" si="9"/>
        <v>69</v>
      </c>
      <c r="E67" s="45">
        <v>0</v>
      </c>
      <c r="F67" s="45">
        <v>0</v>
      </c>
      <c r="G67" s="15">
        <f t="shared" si="10"/>
        <v>0</v>
      </c>
    </row>
    <row r="68" spans="1:7">
      <c r="A68" s="27" t="s">
        <v>15</v>
      </c>
      <c r="B68" s="7">
        <v>31</v>
      </c>
      <c r="C68" s="9">
        <v>42</v>
      </c>
      <c r="D68" s="39">
        <f t="shared" si="9"/>
        <v>73</v>
      </c>
      <c r="E68" s="20">
        <v>0</v>
      </c>
      <c r="F68" s="20">
        <v>0</v>
      </c>
      <c r="G68" s="15">
        <f t="shared" si="10"/>
        <v>0</v>
      </c>
    </row>
    <row r="69" spans="1:7">
      <c r="A69" s="27" t="s">
        <v>16</v>
      </c>
      <c r="B69" s="7">
        <v>20</v>
      </c>
      <c r="C69" s="9">
        <v>26</v>
      </c>
      <c r="D69" s="46">
        <f t="shared" si="9"/>
        <v>46</v>
      </c>
      <c r="E69" s="15">
        <v>1</v>
      </c>
      <c r="F69" s="20">
        <v>0</v>
      </c>
      <c r="G69" s="15">
        <f t="shared" si="10"/>
        <v>1</v>
      </c>
    </row>
    <row r="70" spans="1:7">
      <c r="A70" s="38" t="s">
        <v>1</v>
      </c>
      <c r="B70" s="11">
        <f t="shared" ref="B70:G70" si="11">SUM(B61:B69)</f>
        <v>181</v>
      </c>
      <c r="C70" s="12">
        <f t="shared" si="11"/>
        <v>241</v>
      </c>
      <c r="D70" s="12">
        <f t="shared" si="11"/>
        <v>422</v>
      </c>
      <c r="E70" s="11">
        <f>SUM(E61:E69)</f>
        <v>3</v>
      </c>
      <c r="F70" s="12">
        <f>SUM(F61:F69)</f>
        <v>0</v>
      </c>
      <c r="G70" s="12">
        <f t="shared" si="11"/>
        <v>3</v>
      </c>
    </row>
    <row r="72" spans="1:7">
      <c r="A72" s="102" t="s">
        <v>56</v>
      </c>
      <c r="B72" s="103"/>
      <c r="C72" s="103"/>
      <c r="D72" s="103"/>
      <c r="E72" s="103"/>
      <c r="F72" s="103"/>
      <c r="G72" s="103"/>
    </row>
    <row r="73" spans="1:7" ht="2.25" customHeight="1" thickBot="1">
      <c r="A73" s="27"/>
      <c r="B73" s="9"/>
      <c r="C73" s="9"/>
      <c r="D73" s="9"/>
    </row>
    <row r="74" spans="1:7">
      <c r="A74" s="30"/>
      <c r="B74" s="99" t="s">
        <v>18</v>
      </c>
      <c r="C74" s="100"/>
      <c r="D74" s="101"/>
      <c r="E74" s="13" t="s">
        <v>76</v>
      </c>
      <c r="F74" s="14"/>
      <c r="G74" s="14"/>
    </row>
    <row r="75" spans="1:7">
      <c r="A75" s="35" t="s">
        <v>7</v>
      </c>
      <c r="B75" s="5" t="s">
        <v>2</v>
      </c>
      <c r="C75" s="6" t="s">
        <v>3</v>
      </c>
      <c r="D75" s="6" t="s">
        <v>1</v>
      </c>
      <c r="E75" s="5" t="s">
        <v>2</v>
      </c>
      <c r="F75" s="6" t="s">
        <v>3</v>
      </c>
      <c r="G75" s="6" t="s">
        <v>1</v>
      </c>
    </row>
    <row r="76" spans="1:7">
      <c r="A76" s="36"/>
      <c r="B76" s="7"/>
      <c r="C76" s="8"/>
      <c r="D76" s="8"/>
      <c r="E76" s="7"/>
      <c r="F76" s="8"/>
      <c r="G76" s="8"/>
    </row>
    <row r="77" spans="1:7">
      <c r="A77" s="27" t="s">
        <v>8</v>
      </c>
      <c r="B77" s="37">
        <v>0</v>
      </c>
      <c r="C77" s="9">
        <v>0</v>
      </c>
      <c r="D77" s="9">
        <f>SUM(B77:C77)</f>
        <v>0</v>
      </c>
      <c r="E77" s="44">
        <v>0</v>
      </c>
      <c r="F77" s="20">
        <v>0</v>
      </c>
      <c r="G77" s="15">
        <f>SUM(E77:F77)</f>
        <v>0</v>
      </c>
    </row>
    <row r="78" spans="1:7">
      <c r="A78" s="27" t="s">
        <v>9</v>
      </c>
      <c r="B78" s="37">
        <v>0</v>
      </c>
      <c r="C78" s="9">
        <v>0</v>
      </c>
      <c r="D78" s="9">
        <f t="shared" ref="D78:D85" si="12">SUM(B78:C78)</f>
        <v>0</v>
      </c>
      <c r="E78" s="37">
        <v>0</v>
      </c>
      <c r="F78" s="20">
        <v>0</v>
      </c>
      <c r="G78" s="15">
        <f t="shared" ref="G78:G85" si="13">SUM(E78:F78)</f>
        <v>0</v>
      </c>
    </row>
    <row r="79" spans="1:7">
      <c r="A79" s="27" t="s">
        <v>10</v>
      </c>
      <c r="B79" s="37">
        <v>0.4746644640895834</v>
      </c>
      <c r="C79" s="9">
        <v>0.49121665351975907</v>
      </c>
      <c r="D79" s="9">
        <f t="shared" si="12"/>
        <v>0.96588111760934248</v>
      </c>
      <c r="E79" s="44">
        <v>0</v>
      </c>
      <c r="F79" s="9">
        <v>0</v>
      </c>
      <c r="G79" s="15">
        <f t="shared" si="13"/>
        <v>0</v>
      </c>
    </row>
    <row r="80" spans="1:7">
      <c r="A80" s="27" t="s">
        <v>11</v>
      </c>
      <c r="B80" s="7">
        <v>0.62599508080153132</v>
      </c>
      <c r="C80" s="9">
        <v>2.2307458185331286</v>
      </c>
      <c r="D80" s="9">
        <f t="shared" si="12"/>
        <v>2.8567408993346599</v>
      </c>
      <c r="E80" s="44">
        <v>0</v>
      </c>
      <c r="F80" s="20">
        <v>0</v>
      </c>
      <c r="G80" s="15">
        <f t="shared" si="13"/>
        <v>0</v>
      </c>
    </row>
    <row r="81" spans="1:7">
      <c r="A81" s="27" t="s">
        <v>12</v>
      </c>
      <c r="B81" s="7">
        <v>2.1557924293108752</v>
      </c>
      <c r="C81" s="9">
        <v>2.5895650534708547</v>
      </c>
      <c r="D81" s="9">
        <f t="shared" si="12"/>
        <v>4.7453574827817295</v>
      </c>
      <c r="E81" s="44">
        <v>0</v>
      </c>
      <c r="F81" s="20">
        <v>0</v>
      </c>
      <c r="G81" s="15">
        <f t="shared" si="13"/>
        <v>0</v>
      </c>
    </row>
    <row r="82" spans="1:7">
      <c r="A82" s="27" t="s">
        <v>13</v>
      </c>
      <c r="B82" s="7">
        <v>1.4852986923048761</v>
      </c>
      <c r="C82" s="9">
        <v>5.6440118602050484</v>
      </c>
      <c r="D82" s="9">
        <f t="shared" si="12"/>
        <v>7.1293105525099243</v>
      </c>
      <c r="E82" s="37">
        <v>8.4218466982870485E-2</v>
      </c>
      <c r="F82" s="9">
        <v>0.19982478774326143</v>
      </c>
      <c r="G82" s="15">
        <f t="shared" si="13"/>
        <v>0.2840432547261319</v>
      </c>
    </row>
    <row r="83" spans="1:7">
      <c r="A83" s="27" t="s">
        <v>14</v>
      </c>
      <c r="B83" s="7">
        <v>3.2270497226801496</v>
      </c>
      <c r="C83" s="9">
        <v>4.1672924648886411</v>
      </c>
      <c r="D83" s="9">
        <f t="shared" si="12"/>
        <v>7.3943421875687907</v>
      </c>
      <c r="E83" s="44">
        <v>0</v>
      </c>
      <c r="F83" s="20">
        <v>0</v>
      </c>
      <c r="G83" s="15">
        <f t="shared" si="13"/>
        <v>0</v>
      </c>
    </row>
    <row r="84" spans="1:7">
      <c r="A84" s="27" t="s">
        <v>15</v>
      </c>
      <c r="B84" s="7">
        <v>2.9886658580266503</v>
      </c>
      <c r="C84" s="9">
        <v>7.8101459763054653</v>
      </c>
      <c r="D84" s="9">
        <f t="shared" si="12"/>
        <v>10.798811834332115</v>
      </c>
      <c r="E84" s="44">
        <v>0.48458306136348045</v>
      </c>
      <c r="F84" s="9">
        <v>0</v>
      </c>
      <c r="G84" s="15">
        <f t="shared" si="13"/>
        <v>0.48458306136348045</v>
      </c>
    </row>
    <row r="85" spans="1:7">
      <c r="A85" s="27" t="s">
        <v>16</v>
      </c>
      <c r="B85" s="7">
        <v>0.56880152834635089</v>
      </c>
      <c r="C85" s="9">
        <v>1.3748894698927352</v>
      </c>
      <c r="D85" s="10">
        <f t="shared" si="12"/>
        <v>1.9436909982390862</v>
      </c>
      <c r="E85" s="47">
        <v>0</v>
      </c>
      <c r="F85" s="20">
        <v>0</v>
      </c>
      <c r="G85" s="10">
        <f t="shared" si="13"/>
        <v>0</v>
      </c>
    </row>
    <row r="86" spans="1:7">
      <c r="A86" s="38" t="s">
        <v>1</v>
      </c>
      <c r="B86" s="11">
        <f t="shared" ref="B86:G86" si="14">SUM(B77:B85)</f>
        <v>11.526267775560017</v>
      </c>
      <c r="C86" s="12">
        <f t="shared" si="14"/>
        <v>24.307867296815633</v>
      </c>
      <c r="D86" s="12">
        <f t="shared" si="14"/>
        <v>35.834135072375645</v>
      </c>
      <c r="E86" s="11">
        <f t="shared" si="14"/>
        <v>0.56880152834635089</v>
      </c>
      <c r="F86" s="12">
        <f t="shared" si="14"/>
        <v>0.19982478774326143</v>
      </c>
      <c r="G86" s="12">
        <f t="shared" si="14"/>
        <v>0.76862631608961229</v>
      </c>
    </row>
    <row r="87" spans="1:7">
      <c r="B87" s="20"/>
      <c r="C87" s="20"/>
      <c r="D87" s="20"/>
      <c r="E87" s="20"/>
      <c r="F87" s="20"/>
      <c r="G87" s="45"/>
    </row>
    <row r="88" spans="1:7">
      <c r="A88" s="102" t="s">
        <v>60</v>
      </c>
      <c r="B88" s="103"/>
      <c r="C88" s="103"/>
      <c r="D88" s="103"/>
      <c r="E88" s="103"/>
      <c r="F88" s="103"/>
      <c r="G88" s="103"/>
    </row>
    <row r="89" spans="1:7" ht="13.8" thickBot="1">
      <c r="A89" s="27"/>
      <c r="B89" s="9"/>
      <c r="C89" s="9"/>
      <c r="D89" s="9"/>
    </row>
    <row r="90" spans="1:7" ht="13.8" thickBot="1">
      <c r="A90" s="48"/>
      <c r="B90" s="99" t="s">
        <v>18</v>
      </c>
      <c r="C90" s="100"/>
      <c r="D90" s="101"/>
      <c r="E90" s="13" t="s">
        <v>76</v>
      </c>
      <c r="F90" s="14"/>
      <c r="G90" s="14"/>
    </row>
    <row r="91" spans="1:7">
      <c r="A91" s="49" t="s">
        <v>7</v>
      </c>
      <c r="B91" s="50" t="s">
        <v>2</v>
      </c>
      <c r="C91" s="51" t="s">
        <v>3</v>
      </c>
      <c r="D91" s="51" t="s">
        <v>1</v>
      </c>
      <c r="E91" s="5" t="s">
        <v>2</v>
      </c>
      <c r="F91" s="6" t="s">
        <v>3</v>
      </c>
      <c r="G91" s="6" t="s">
        <v>1</v>
      </c>
    </row>
    <row r="92" spans="1:7">
      <c r="A92" s="36"/>
      <c r="B92" s="7"/>
      <c r="C92" s="8"/>
      <c r="D92" s="8"/>
      <c r="E92" s="7"/>
      <c r="F92" s="8"/>
      <c r="G92" s="8"/>
    </row>
    <row r="93" spans="1:7">
      <c r="A93" s="27" t="s">
        <v>8</v>
      </c>
      <c r="B93" s="37">
        <v>0</v>
      </c>
      <c r="C93" s="9">
        <v>0</v>
      </c>
      <c r="D93" s="9">
        <f>SUM(B93:C93)</f>
        <v>0</v>
      </c>
      <c r="E93" s="37">
        <v>0</v>
      </c>
      <c r="F93" s="9">
        <v>0</v>
      </c>
      <c r="G93" s="15">
        <f>SUM(E93:F93)</f>
        <v>0</v>
      </c>
    </row>
    <row r="94" spans="1:7">
      <c r="A94" s="27" t="s">
        <v>9</v>
      </c>
      <c r="B94" s="37">
        <v>0</v>
      </c>
      <c r="C94" s="9">
        <v>0</v>
      </c>
      <c r="D94" s="9">
        <f t="shared" ref="D94:D101" si="15">SUM(B94:C94)</f>
        <v>0</v>
      </c>
      <c r="E94" s="37">
        <v>0</v>
      </c>
      <c r="F94" s="9">
        <v>0</v>
      </c>
      <c r="G94" s="15">
        <f t="shared" ref="G94:G101" si="16">SUM(E94:F94)</f>
        <v>0</v>
      </c>
    </row>
    <row r="95" spans="1:7">
      <c r="A95" s="27" t="s">
        <v>10</v>
      </c>
      <c r="B95" s="37">
        <v>1</v>
      </c>
      <c r="C95" s="9">
        <v>0</v>
      </c>
      <c r="D95" s="9">
        <f t="shared" si="15"/>
        <v>1</v>
      </c>
      <c r="E95" s="37">
        <v>0</v>
      </c>
      <c r="F95" s="9">
        <v>0</v>
      </c>
      <c r="G95" s="15">
        <f t="shared" si="16"/>
        <v>0</v>
      </c>
    </row>
    <row r="96" spans="1:7">
      <c r="A96" s="27" t="s">
        <v>11</v>
      </c>
      <c r="B96" s="7">
        <v>2</v>
      </c>
      <c r="C96" s="9">
        <v>4</v>
      </c>
      <c r="D96" s="9">
        <f t="shared" si="15"/>
        <v>6</v>
      </c>
      <c r="E96" s="7">
        <v>0</v>
      </c>
      <c r="F96" s="9">
        <v>0</v>
      </c>
      <c r="G96" s="15">
        <f t="shared" si="16"/>
        <v>0</v>
      </c>
    </row>
    <row r="97" spans="1:7">
      <c r="A97" s="27" t="s">
        <v>12</v>
      </c>
      <c r="B97" s="7">
        <v>4</v>
      </c>
      <c r="C97" s="9">
        <v>4</v>
      </c>
      <c r="D97" s="9">
        <f t="shared" si="15"/>
        <v>8</v>
      </c>
      <c r="E97" s="7">
        <v>0</v>
      </c>
      <c r="F97" s="9">
        <v>0</v>
      </c>
      <c r="G97" s="15">
        <f t="shared" si="16"/>
        <v>0</v>
      </c>
    </row>
    <row r="98" spans="1:7">
      <c r="A98" s="27" t="s">
        <v>13</v>
      </c>
      <c r="B98" s="7">
        <v>13</v>
      </c>
      <c r="C98" s="9">
        <v>6</v>
      </c>
      <c r="D98" s="9">
        <f t="shared" si="15"/>
        <v>19</v>
      </c>
      <c r="E98" s="7">
        <v>0</v>
      </c>
      <c r="F98" s="9">
        <v>0</v>
      </c>
      <c r="G98" s="15">
        <f t="shared" si="16"/>
        <v>0</v>
      </c>
    </row>
    <row r="99" spans="1:7">
      <c r="A99" s="27" t="s">
        <v>14</v>
      </c>
      <c r="B99" s="7">
        <v>6</v>
      </c>
      <c r="C99" s="9">
        <v>6</v>
      </c>
      <c r="D99" s="9">
        <f t="shared" si="15"/>
        <v>12</v>
      </c>
      <c r="E99" s="7">
        <v>0</v>
      </c>
      <c r="F99" s="9">
        <v>0</v>
      </c>
      <c r="G99" s="15">
        <f t="shared" si="16"/>
        <v>0</v>
      </c>
    </row>
    <row r="100" spans="1:7">
      <c r="A100" s="27" t="s">
        <v>15</v>
      </c>
      <c r="B100" s="7">
        <v>15</v>
      </c>
      <c r="C100" s="9">
        <v>12</v>
      </c>
      <c r="D100" s="9">
        <f t="shared" si="15"/>
        <v>27</v>
      </c>
      <c r="E100" s="7">
        <v>0</v>
      </c>
      <c r="F100" s="9">
        <v>0</v>
      </c>
      <c r="G100" s="15">
        <f t="shared" si="16"/>
        <v>0</v>
      </c>
    </row>
    <row r="101" spans="1:7">
      <c r="A101" s="27" t="s">
        <v>16</v>
      </c>
      <c r="B101" s="7">
        <v>11</v>
      </c>
      <c r="C101" s="9">
        <v>5</v>
      </c>
      <c r="D101" s="10">
        <f t="shared" si="15"/>
        <v>16</v>
      </c>
      <c r="E101" s="7">
        <v>0</v>
      </c>
      <c r="F101" s="9">
        <v>0</v>
      </c>
      <c r="G101" s="10">
        <f t="shared" si="16"/>
        <v>0</v>
      </c>
    </row>
    <row r="102" spans="1:7">
      <c r="A102" s="38" t="s">
        <v>1</v>
      </c>
      <c r="B102" s="11">
        <f t="shared" ref="B102:G102" si="17">SUM(B93:B101)</f>
        <v>52</v>
      </c>
      <c r="C102" s="12">
        <f t="shared" si="17"/>
        <v>37</v>
      </c>
      <c r="D102" s="12">
        <f t="shared" si="17"/>
        <v>89</v>
      </c>
      <c r="E102" s="11">
        <f t="shared" si="17"/>
        <v>0</v>
      </c>
      <c r="F102" s="12">
        <f t="shared" si="17"/>
        <v>0</v>
      </c>
      <c r="G102" s="12">
        <f t="shared" si="17"/>
        <v>0</v>
      </c>
    </row>
    <row r="103" spans="1:7">
      <c r="A103" s="38"/>
      <c r="B103" s="19"/>
      <c r="C103" s="19"/>
      <c r="D103" s="19"/>
      <c r="E103" s="19"/>
      <c r="F103" s="19"/>
      <c r="G103" s="19"/>
    </row>
    <row r="104" spans="1:7">
      <c r="A104" s="102" t="s">
        <v>70</v>
      </c>
      <c r="B104" s="103"/>
      <c r="C104" s="103"/>
      <c r="D104" s="103"/>
      <c r="E104" s="103"/>
      <c r="F104" s="103"/>
      <c r="G104" s="103"/>
    </row>
    <row r="105" spans="1:7" ht="3.75" customHeight="1" thickBot="1">
      <c r="A105" s="27"/>
      <c r="B105" s="9"/>
      <c r="C105" s="9"/>
      <c r="D105" s="9"/>
    </row>
    <row r="106" spans="1:7" ht="13.8" thickBot="1">
      <c r="A106" s="48"/>
      <c r="B106" s="99" t="s">
        <v>18</v>
      </c>
      <c r="C106" s="100"/>
      <c r="D106" s="101"/>
      <c r="E106" s="13" t="s">
        <v>76</v>
      </c>
      <c r="F106" s="14"/>
      <c r="G106" s="14"/>
    </row>
    <row r="107" spans="1:7">
      <c r="A107" s="49" t="s">
        <v>7</v>
      </c>
      <c r="B107" s="50" t="s">
        <v>2</v>
      </c>
      <c r="C107" s="51" t="s">
        <v>3</v>
      </c>
      <c r="D107" s="51" t="s">
        <v>1</v>
      </c>
      <c r="E107" s="5" t="s">
        <v>2</v>
      </c>
      <c r="F107" s="6" t="s">
        <v>3</v>
      </c>
      <c r="G107" s="6" t="s">
        <v>1</v>
      </c>
    </row>
    <row r="108" spans="1:7">
      <c r="A108" s="36"/>
      <c r="B108" s="7"/>
      <c r="C108" s="8"/>
      <c r="D108" s="8"/>
      <c r="E108" s="7"/>
      <c r="F108" s="8"/>
      <c r="G108" s="8"/>
    </row>
    <row r="109" spans="1:7">
      <c r="A109" s="27" t="s">
        <v>8</v>
      </c>
      <c r="B109" s="37">
        <v>0</v>
      </c>
      <c r="C109" s="9">
        <v>0</v>
      </c>
      <c r="D109" s="9">
        <f>SUM(B109:C109)</f>
        <v>0</v>
      </c>
      <c r="E109" s="37">
        <v>0</v>
      </c>
      <c r="F109" s="9">
        <v>0</v>
      </c>
      <c r="G109" s="15">
        <f>SUM(E109:F109)</f>
        <v>0</v>
      </c>
    </row>
    <row r="110" spans="1:7">
      <c r="A110" s="27" t="s">
        <v>9</v>
      </c>
      <c r="B110" s="37">
        <v>1</v>
      </c>
      <c r="C110" s="9">
        <v>4</v>
      </c>
      <c r="D110" s="9">
        <f t="shared" ref="D110:D117" si="18">SUM(B110:C110)</f>
        <v>5</v>
      </c>
      <c r="E110" s="37">
        <v>0</v>
      </c>
      <c r="F110" s="9">
        <v>0</v>
      </c>
      <c r="G110" s="15">
        <f t="shared" ref="G110:G117" si="19">SUM(E110:F110)</f>
        <v>0</v>
      </c>
    </row>
    <row r="111" spans="1:7">
      <c r="A111" s="27" t="s">
        <v>10</v>
      </c>
      <c r="B111" s="37">
        <v>4</v>
      </c>
      <c r="C111" s="9">
        <v>7</v>
      </c>
      <c r="D111" s="9">
        <f t="shared" si="18"/>
        <v>11</v>
      </c>
      <c r="E111" s="37">
        <v>0</v>
      </c>
      <c r="F111" s="9">
        <v>0</v>
      </c>
      <c r="G111" s="15">
        <f t="shared" si="19"/>
        <v>0</v>
      </c>
    </row>
    <row r="112" spans="1:7">
      <c r="A112" s="27" t="s">
        <v>11</v>
      </c>
      <c r="B112" s="7">
        <v>2</v>
      </c>
      <c r="C112" s="9">
        <v>13</v>
      </c>
      <c r="D112" s="9">
        <f t="shared" si="18"/>
        <v>15</v>
      </c>
      <c r="E112" s="7">
        <v>0</v>
      </c>
      <c r="F112" s="9">
        <v>0</v>
      </c>
      <c r="G112" s="15">
        <f t="shared" si="19"/>
        <v>0</v>
      </c>
    </row>
    <row r="113" spans="1:7">
      <c r="A113" s="27" t="s">
        <v>12</v>
      </c>
      <c r="B113" s="7">
        <v>2</v>
      </c>
      <c r="C113" s="9">
        <v>25</v>
      </c>
      <c r="D113" s="9">
        <f t="shared" si="18"/>
        <v>27</v>
      </c>
      <c r="E113" s="7">
        <v>0</v>
      </c>
      <c r="F113" s="9">
        <v>0</v>
      </c>
      <c r="G113" s="15">
        <f t="shared" si="19"/>
        <v>0</v>
      </c>
    </row>
    <row r="114" spans="1:7">
      <c r="A114" s="27" t="s">
        <v>13</v>
      </c>
      <c r="B114" s="7">
        <v>7</v>
      </c>
      <c r="C114" s="9">
        <v>30</v>
      </c>
      <c r="D114" s="9">
        <f t="shared" si="18"/>
        <v>37</v>
      </c>
      <c r="E114" s="7">
        <v>0</v>
      </c>
      <c r="F114" s="9">
        <v>0</v>
      </c>
      <c r="G114" s="15">
        <f t="shared" si="19"/>
        <v>0</v>
      </c>
    </row>
    <row r="115" spans="1:7">
      <c r="A115" s="27" t="s">
        <v>14</v>
      </c>
      <c r="B115" s="7">
        <v>4</v>
      </c>
      <c r="C115" s="9">
        <v>19</v>
      </c>
      <c r="D115" s="9">
        <f t="shared" si="18"/>
        <v>23</v>
      </c>
      <c r="E115" s="7">
        <v>0</v>
      </c>
      <c r="F115" s="9">
        <v>0</v>
      </c>
      <c r="G115" s="15">
        <f t="shared" si="19"/>
        <v>0</v>
      </c>
    </row>
    <row r="116" spans="1:7">
      <c r="A116" s="27" t="s">
        <v>15</v>
      </c>
      <c r="B116" s="7">
        <v>4</v>
      </c>
      <c r="C116" s="9">
        <v>9</v>
      </c>
      <c r="D116" s="9">
        <f t="shared" si="18"/>
        <v>13</v>
      </c>
      <c r="E116" s="7">
        <v>0</v>
      </c>
      <c r="F116" s="9">
        <v>0</v>
      </c>
      <c r="G116" s="15">
        <f t="shared" si="19"/>
        <v>0</v>
      </c>
    </row>
    <row r="117" spans="1:7">
      <c r="A117" s="27" t="s">
        <v>16</v>
      </c>
      <c r="B117" s="7">
        <v>6</v>
      </c>
      <c r="C117" s="9">
        <v>9</v>
      </c>
      <c r="D117" s="10">
        <f t="shared" si="18"/>
        <v>15</v>
      </c>
      <c r="E117" s="7">
        <v>0</v>
      </c>
      <c r="F117" s="9">
        <v>0</v>
      </c>
      <c r="G117" s="10">
        <f t="shared" si="19"/>
        <v>0</v>
      </c>
    </row>
    <row r="118" spans="1:7">
      <c r="A118" s="38" t="s">
        <v>1</v>
      </c>
      <c r="B118" s="11">
        <f t="shared" ref="B118:G118" si="20">SUM(B109:B117)</f>
        <v>30</v>
      </c>
      <c r="C118" s="12">
        <f t="shared" si="20"/>
        <v>116</v>
      </c>
      <c r="D118" s="12">
        <f t="shared" si="20"/>
        <v>146</v>
      </c>
      <c r="E118" s="11">
        <f t="shared" si="20"/>
        <v>0</v>
      </c>
      <c r="F118" s="12">
        <f t="shared" si="20"/>
        <v>0</v>
      </c>
      <c r="G118" s="12">
        <f t="shared" si="20"/>
        <v>0</v>
      </c>
    </row>
    <row r="120" spans="1:7">
      <c r="A120" s="102" t="s">
        <v>71</v>
      </c>
      <c r="B120" s="103"/>
      <c r="C120" s="103"/>
      <c r="D120" s="103"/>
      <c r="E120" s="103"/>
      <c r="F120" s="103"/>
      <c r="G120" s="103"/>
    </row>
    <row r="121" spans="1:7" ht="3.75" customHeight="1" thickBot="1">
      <c r="A121" s="27"/>
      <c r="B121" s="9"/>
      <c r="C121" s="9"/>
      <c r="D121" s="9"/>
    </row>
    <row r="122" spans="1:7" ht="13.8" thickBot="1">
      <c r="A122" s="48"/>
      <c r="B122" s="99" t="s">
        <v>18</v>
      </c>
      <c r="C122" s="100"/>
      <c r="D122" s="101"/>
      <c r="E122" s="13" t="s">
        <v>76</v>
      </c>
      <c r="F122" s="14"/>
      <c r="G122" s="14"/>
    </row>
    <row r="123" spans="1:7">
      <c r="A123" s="49" t="s">
        <v>7</v>
      </c>
      <c r="B123" s="50" t="s">
        <v>2</v>
      </c>
      <c r="C123" s="51" t="s">
        <v>3</v>
      </c>
      <c r="D123" s="51" t="s">
        <v>1</v>
      </c>
      <c r="E123" s="5" t="s">
        <v>2</v>
      </c>
      <c r="F123" s="6" t="s">
        <v>3</v>
      </c>
      <c r="G123" s="6" t="s">
        <v>1</v>
      </c>
    </row>
    <row r="124" spans="1:7">
      <c r="A124" s="36"/>
      <c r="B124" s="7"/>
      <c r="C124" s="8"/>
      <c r="D124" s="8"/>
      <c r="E124" s="7"/>
      <c r="F124" s="8"/>
      <c r="G124" s="8"/>
    </row>
    <row r="125" spans="1:7">
      <c r="A125" s="27" t="s">
        <v>8</v>
      </c>
      <c r="B125" s="37">
        <v>0</v>
      </c>
      <c r="C125" s="9">
        <v>1</v>
      </c>
      <c r="D125" s="9">
        <f>SUM(B125:C125)</f>
        <v>1</v>
      </c>
      <c r="E125" s="37">
        <v>0</v>
      </c>
      <c r="F125" s="9">
        <v>0</v>
      </c>
      <c r="G125" s="15">
        <f>SUM(E125:F125)</f>
        <v>0</v>
      </c>
    </row>
    <row r="126" spans="1:7">
      <c r="A126" s="27" t="s">
        <v>9</v>
      </c>
      <c r="B126" s="37">
        <v>1</v>
      </c>
      <c r="C126" s="9">
        <v>3</v>
      </c>
      <c r="D126" s="9">
        <f t="shared" ref="D126:D133" si="21">SUM(B126:C126)</f>
        <v>4</v>
      </c>
      <c r="E126" s="37">
        <v>0</v>
      </c>
      <c r="F126" s="9">
        <v>0</v>
      </c>
      <c r="G126" s="15">
        <f t="shared" ref="G126:G133" si="22">SUM(E126:F126)</f>
        <v>0</v>
      </c>
    </row>
    <row r="127" spans="1:7">
      <c r="A127" s="27" t="s">
        <v>10</v>
      </c>
      <c r="B127" s="37">
        <v>3</v>
      </c>
      <c r="C127" s="9">
        <v>4</v>
      </c>
      <c r="D127" s="9">
        <f t="shared" si="21"/>
        <v>7</v>
      </c>
      <c r="E127" s="37">
        <v>0</v>
      </c>
      <c r="F127" s="9">
        <v>0</v>
      </c>
      <c r="G127" s="15">
        <f t="shared" si="22"/>
        <v>0</v>
      </c>
    </row>
    <row r="128" spans="1:7">
      <c r="A128" s="27" t="s">
        <v>11</v>
      </c>
      <c r="B128" s="7">
        <v>9</v>
      </c>
      <c r="C128" s="9">
        <v>11</v>
      </c>
      <c r="D128" s="9">
        <f t="shared" si="21"/>
        <v>20</v>
      </c>
      <c r="E128" s="7">
        <v>1</v>
      </c>
      <c r="F128" s="9">
        <v>0</v>
      </c>
      <c r="G128" s="15">
        <f t="shared" si="22"/>
        <v>1</v>
      </c>
    </row>
    <row r="129" spans="1:7">
      <c r="A129" s="27" t="s">
        <v>12</v>
      </c>
      <c r="B129" s="7">
        <v>16</v>
      </c>
      <c r="C129" s="9">
        <v>40</v>
      </c>
      <c r="D129" s="9">
        <f t="shared" si="21"/>
        <v>56</v>
      </c>
      <c r="E129" s="7">
        <v>0</v>
      </c>
      <c r="F129" s="9">
        <v>0</v>
      </c>
      <c r="G129" s="15">
        <f t="shared" si="22"/>
        <v>0</v>
      </c>
    </row>
    <row r="130" spans="1:7">
      <c r="A130" s="27" t="s">
        <v>13</v>
      </c>
      <c r="B130" s="7">
        <v>27</v>
      </c>
      <c r="C130" s="9">
        <v>39</v>
      </c>
      <c r="D130" s="9">
        <f t="shared" si="21"/>
        <v>66</v>
      </c>
      <c r="E130" s="7">
        <v>1</v>
      </c>
      <c r="F130" s="9">
        <v>0</v>
      </c>
      <c r="G130" s="15">
        <f t="shared" si="22"/>
        <v>1</v>
      </c>
    </row>
    <row r="131" spans="1:7">
      <c r="A131" s="27" t="s">
        <v>14</v>
      </c>
      <c r="B131" s="7">
        <v>22</v>
      </c>
      <c r="C131" s="9">
        <v>38</v>
      </c>
      <c r="D131" s="9">
        <f t="shared" si="21"/>
        <v>60</v>
      </c>
      <c r="E131" s="7">
        <v>0</v>
      </c>
      <c r="F131" s="9">
        <v>0</v>
      </c>
      <c r="G131" s="15">
        <f t="shared" si="22"/>
        <v>0</v>
      </c>
    </row>
    <row r="132" spans="1:7">
      <c r="A132" s="27" t="s">
        <v>15</v>
      </c>
      <c r="B132" s="7">
        <v>31</v>
      </c>
      <c r="C132" s="9">
        <v>53</v>
      </c>
      <c r="D132" s="9">
        <f t="shared" si="21"/>
        <v>84</v>
      </c>
      <c r="E132" s="7">
        <v>0</v>
      </c>
      <c r="F132" s="9">
        <v>0</v>
      </c>
      <c r="G132" s="15">
        <f t="shared" si="22"/>
        <v>0</v>
      </c>
    </row>
    <row r="133" spans="1:7">
      <c r="A133" s="27" t="s">
        <v>16</v>
      </c>
      <c r="B133" s="7">
        <v>27</v>
      </c>
      <c r="C133" s="9">
        <v>26</v>
      </c>
      <c r="D133" s="10">
        <f t="shared" si="21"/>
        <v>53</v>
      </c>
      <c r="E133" s="7">
        <v>0</v>
      </c>
      <c r="F133" s="9">
        <v>0</v>
      </c>
      <c r="G133" s="10">
        <f t="shared" si="22"/>
        <v>0</v>
      </c>
    </row>
    <row r="134" spans="1:7">
      <c r="A134" s="38" t="s">
        <v>1</v>
      </c>
      <c r="B134" s="11">
        <f t="shared" ref="B134:G134" si="23">SUM(B125:B133)</f>
        <v>136</v>
      </c>
      <c r="C134" s="12">
        <f t="shared" si="23"/>
        <v>215</v>
      </c>
      <c r="D134" s="12">
        <f t="shared" si="23"/>
        <v>351</v>
      </c>
      <c r="E134" s="11">
        <f>SUM(E125:E133)</f>
        <v>2</v>
      </c>
      <c r="F134" s="12">
        <f>SUM(F125:F133)</f>
        <v>0</v>
      </c>
      <c r="G134" s="12">
        <f t="shared" si="23"/>
        <v>2</v>
      </c>
    </row>
    <row r="137" spans="1:7">
      <c r="A137" s="102" t="s">
        <v>72</v>
      </c>
      <c r="B137" s="103"/>
      <c r="C137" s="103"/>
      <c r="D137" s="103"/>
      <c r="E137" s="103"/>
      <c r="F137" s="103"/>
      <c r="G137" s="103"/>
    </row>
    <row r="138" spans="1:7" ht="2.25" customHeight="1" thickBot="1">
      <c r="A138" s="27"/>
      <c r="B138" s="9"/>
      <c r="C138" s="9"/>
      <c r="D138" s="9"/>
    </row>
    <row r="139" spans="1:7">
      <c r="A139" s="30"/>
      <c r="B139" s="99" t="s">
        <v>18</v>
      </c>
      <c r="C139" s="100"/>
      <c r="D139" s="101"/>
      <c r="E139" s="13" t="s">
        <v>76</v>
      </c>
      <c r="F139" s="14"/>
      <c r="G139" s="14"/>
    </row>
    <row r="140" spans="1:7">
      <c r="A140" s="35" t="s">
        <v>7</v>
      </c>
      <c r="B140" s="5" t="s">
        <v>2</v>
      </c>
      <c r="C140" s="6" t="s">
        <v>3</v>
      </c>
      <c r="D140" s="6" t="s">
        <v>1</v>
      </c>
      <c r="E140" s="5" t="s">
        <v>2</v>
      </c>
      <c r="F140" s="6" t="s">
        <v>3</v>
      </c>
      <c r="G140" s="6" t="s">
        <v>1</v>
      </c>
    </row>
    <row r="141" spans="1:7">
      <c r="A141" s="36"/>
      <c r="B141" s="7"/>
      <c r="C141" s="8"/>
      <c r="D141" s="8"/>
      <c r="E141" s="7"/>
      <c r="F141" s="8"/>
      <c r="G141" s="8"/>
    </row>
    <row r="142" spans="1:7">
      <c r="A142" s="27" t="s">
        <v>8</v>
      </c>
      <c r="B142" s="37">
        <v>0</v>
      </c>
      <c r="C142" s="9">
        <v>0</v>
      </c>
      <c r="D142" s="9">
        <f>SUM(B142:C142)</f>
        <v>0</v>
      </c>
      <c r="E142" s="37">
        <v>0</v>
      </c>
      <c r="F142" s="9">
        <v>0</v>
      </c>
      <c r="G142" s="15">
        <f>SUM(E142:F142)</f>
        <v>0</v>
      </c>
    </row>
    <row r="143" spans="1:7">
      <c r="A143" s="27" t="s">
        <v>9</v>
      </c>
      <c r="B143" s="37">
        <v>0</v>
      </c>
      <c r="C143" s="9">
        <v>0</v>
      </c>
      <c r="D143" s="9">
        <f t="shared" ref="D143:D150" si="24">SUM(B143:C143)</f>
        <v>0</v>
      </c>
      <c r="E143" s="37">
        <v>0</v>
      </c>
      <c r="F143" s="9">
        <v>0</v>
      </c>
      <c r="G143" s="15">
        <f t="shared" ref="G143:G150" si="25">SUM(E143:F143)</f>
        <v>0</v>
      </c>
    </row>
    <row r="144" spans="1:7">
      <c r="A144" s="27" t="s">
        <v>10</v>
      </c>
      <c r="B144" s="37">
        <v>4</v>
      </c>
      <c r="C144" s="9">
        <v>6</v>
      </c>
      <c r="D144" s="9">
        <f t="shared" si="24"/>
        <v>10</v>
      </c>
      <c r="E144" s="37">
        <v>0</v>
      </c>
      <c r="F144" s="9">
        <v>0</v>
      </c>
      <c r="G144" s="15">
        <f t="shared" si="25"/>
        <v>0</v>
      </c>
    </row>
    <row r="145" spans="1:7">
      <c r="A145" s="27" t="s">
        <v>11</v>
      </c>
      <c r="B145" s="7">
        <v>15</v>
      </c>
      <c r="C145" s="9">
        <v>6</v>
      </c>
      <c r="D145" s="9">
        <f t="shared" si="24"/>
        <v>21</v>
      </c>
      <c r="E145" s="37">
        <v>0</v>
      </c>
      <c r="F145" s="9">
        <v>0</v>
      </c>
      <c r="G145" s="15">
        <f t="shared" si="25"/>
        <v>0</v>
      </c>
    </row>
    <row r="146" spans="1:7">
      <c r="A146" s="27" t="s">
        <v>12</v>
      </c>
      <c r="B146" s="7">
        <v>9</v>
      </c>
      <c r="C146" s="9">
        <v>21</v>
      </c>
      <c r="D146" s="9">
        <f t="shared" si="24"/>
        <v>30</v>
      </c>
      <c r="E146" s="37">
        <v>0</v>
      </c>
      <c r="F146" s="9">
        <v>0</v>
      </c>
      <c r="G146" s="15">
        <f t="shared" si="25"/>
        <v>0</v>
      </c>
    </row>
    <row r="147" spans="1:7">
      <c r="A147" s="27" t="s">
        <v>13</v>
      </c>
      <c r="B147" s="7">
        <v>19</v>
      </c>
      <c r="C147" s="9">
        <v>15</v>
      </c>
      <c r="D147" s="9">
        <f t="shared" si="24"/>
        <v>34</v>
      </c>
      <c r="E147" s="37">
        <v>0</v>
      </c>
      <c r="F147" s="9">
        <v>0</v>
      </c>
      <c r="G147" s="15">
        <f t="shared" si="25"/>
        <v>0</v>
      </c>
    </row>
    <row r="148" spans="1:7">
      <c r="A148" s="27" t="s">
        <v>14</v>
      </c>
      <c r="B148" s="7">
        <v>19</v>
      </c>
      <c r="C148" s="9">
        <v>16</v>
      </c>
      <c r="D148" s="9">
        <f t="shared" si="24"/>
        <v>35</v>
      </c>
      <c r="E148" s="37">
        <v>0</v>
      </c>
      <c r="F148" s="9">
        <v>0</v>
      </c>
      <c r="G148" s="15">
        <f t="shared" si="25"/>
        <v>0</v>
      </c>
    </row>
    <row r="149" spans="1:7">
      <c r="A149" s="27" t="s">
        <v>15</v>
      </c>
      <c r="B149" s="7">
        <v>29</v>
      </c>
      <c r="C149" s="9">
        <v>14</v>
      </c>
      <c r="D149" s="9">
        <f t="shared" si="24"/>
        <v>43</v>
      </c>
      <c r="E149" s="37">
        <v>0</v>
      </c>
      <c r="F149" s="9">
        <v>0</v>
      </c>
      <c r="G149" s="15">
        <f t="shared" si="25"/>
        <v>0</v>
      </c>
    </row>
    <row r="150" spans="1:7">
      <c r="A150" s="27" t="s">
        <v>16</v>
      </c>
      <c r="B150" s="7">
        <v>18</v>
      </c>
      <c r="C150" s="9">
        <v>7</v>
      </c>
      <c r="D150" s="10">
        <f t="shared" si="24"/>
        <v>25</v>
      </c>
      <c r="E150" s="37">
        <v>0</v>
      </c>
      <c r="F150" s="9">
        <v>0</v>
      </c>
      <c r="G150" s="10">
        <f t="shared" si="25"/>
        <v>0</v>
      </c>
    </row>
    <row r="151" spans="1:7">
      <c r="A151" s="38" t="s">
        <v>1</v>
      </c>
      <c r="B151" s="11">
        <f t="shared" ref="B151:G151" si="26">SUM(B142:B150)</f>
        <v>113</v>
      </c>
      <c r="C151" s="12">
        <f t="shared" si="26"/>
        <v>85</v>
      </c>
      <c r="D151" s="12">
        <f t="shared" si="26"/>
        <v>198</v>
      </c>
      <c r="E151" s="11">
        <f t="shared" si="26"/>
        <v>0</v>
      </c>
      <c r="F151" s="12">
        <f t="shared" si="26"/>
        <v>0</v>
      </c>
      <c r="G151" s="12">
        <f t="shared" si="26"/>
        <v>0</v>
      </c>
    </row>
    <row r="153" spans="1:7" s="29" customFormat="1">
      <c r="A153" s="52" t="s">
        <v>20</v>
      </c>
      <c r="B153" s="15"/>
      <c r="C153" s="15"/>
      <c r="D153" s="15"/>
      <c r="E153" s="15"/>
      <c r="F153" s="15"/>
      <c r="G153" s="15"/>
    </row>
    <row r="154" spans="1:7" s="29" customFormat="1">
      <c r="A154" s="53" t="s">
        <v>33</v>
      </c>
      <c r="B154" s="9"/>
      <c r="C154" s="9"/>
      <c r="D154" s="9"/>
      <c r="E154" s="9"/>
      <c r="F154" s="9"/>
      <c r="G154" s="15"/>
    </row>
    <row r="155" spans="1:7" s="29" customFormat="1">
      <c r="A155" s="54" t="s">
        <v>37</v>
      </c>
      <c r="B155" s="9"/>
      <c r="C155" s="9"/>
      <c r="D155" s="9"/>
      <c r="E155" s="9"/>
      <c r="F155" s="9"/>
      <c r="G155" s="15"/>
    </row>
    <row r="156" spans="1:7" s="29" customFormat="1">
      <c r="A156" s="55" t="s">
        <v>48</v>
      </c>
      <c r="B156" s="9"/>
      <c r="C156" s="9"/>
      <c r="D156" s="9"/>
      <c r="E156" s="9"/>
      <c r="F156" s="9"/>
      <c r="G156" s="15"/>
    </row>
    <row r="157" spans="1:7" s="29" customFormat="1">
      <c r="A157" s="55" t="s">
        <v>30</v>
      </c>
      <c r="B157" s="9"/>
      <c r="C157" s="9"/>
      <c r="D157" s="9"/>
      <c r="E157" s="9"/>
      <c r="F157" s="9"/>
      <c r="G157" s="15"/>
    </row>
    <row r="158" spans="1:7" s="29" customFormat="1">
      <c r="A158" s="55" t="s">
        <v>38</v>
      </c>
      <c r="B158" s="9"/>
      <c r="C158" s="9"/>
      <c r="D158" s="9"/>
      <c r="E158" s="9"/>
      <c r="F158" s="9"/>
      <c r="G158" s="15"/>
    </row>
    <row r="159" spans="1:7" s="29" customFormat="1">
      <c r="A159" s="55" t="s">
        <v>31</v>
      </c>
      <c r="B159" s="9"/>
      <c r="C159" s="9"/>
      <c r="D159" s="9"/>
      <c r="E159" s="9"/>
      <c r="F159" s="9"/>
      <c r="G159" s="15"/>
    </row>
    <row r="160" spans="1:7" s="29" customFormat="1">
      <c r="A160" s="54" t="s">
        <v>39</v>
      </c>
      <c r="B160" s="9"/>
      <c r="C160" s="9"/>
      <c r="D160" s="9"/>
      <c r="E160" s="9"/>
      <c r="F160" s="9"/>
      <c r="G160" s="15"/>
    </row>
    <row r="161" spans="1:7" s="29" customFormat="1">
      <c r="A161" s="54" t="s">
        <v>32</v>
      </c>
      <c r="B161" s="9"/>
      <c r="C161" s="9"/>
      <c r="D161" s="9"/>
      <c r="E161" s="9"/>
      <c r="F161" s="9"/>
      <c r="G161" s="15"/>
    </row>
    <row r="162" spans="1:7" s="29" customFormat="1">
      <c r="A162" s="53" t="s">
        <v>52</v>
      </c>
      <c r="B162" s="9"/>
      <c r="C162" s="9"/>
      <c r="D162" s="9"/>
      <c r="E162" s="9"/>
      <c r="F162" s="9"/>
      <c r="G162" s="15"/>
    </row>
    <row r="163" spans="1:7" s="29" customFormat="1">
      <c r="A163" s="53" t="s">
        <v>59</v>
      </c>
      <c r="B163" s="9"/>
      <c r="C163" s="9"/>
      <c r="D163" s="9"/>
      <c r="E163" s="9"/>
      <c r="F163" s="9"/>
      <c r="G163" s="15"/>
    </row>
    <row r="164" spans="1:7" s="29" customFormat="1">
      <c r="A164" s="53" t="s">
        <v>64</v>
      </c>
      <c r="B164" s="9"/>
      <c r="C164" s="9"/>
      <c r="D164" s="9"/>
      <c r="E164" s="9"/>
      <c r="F164" s="9"/>
      <c r="G164" s="15"/>
    </row>
    <row r="165" spans="1:7" s="29" customFormat="1">
      <c r="A165" s="53" t="s">
        <v>73</v>
      </c>
      <c r="B165" s="9"/>
      <c r="C165" s="9"/>
      <c r="D165" s="9"/>
      <c r="E165" s="9"/>
      <c r="F165" s="9"/>
      <c r="G165" s="15"/>
    </row>
    <row r="166" spans="1:7" s="29" customFormat="1">
      <c r="A166" s="55" t="s">
        <v>44</v>
      </c>
      <c r="B166" s="9"/>
      <c r="C166" s="9"/>
      <c r="D166" s="9"/>
      <c r="E166" s="9"/>
      <c r="F166" s="9"/>
      <c r="G166" s="15"/>
    </row>
    <row r="167" spans="1:7" s="29" customFormat="1">
      <c r="A167" s="55" t="s">
        <v>66</v>
      </c>
      <c r="B167" s="9"/>
      <c r="C167" s="9"/>
      <c r="D167" s="9"/>
      <c r="E167" s="9"/>
      <c r="F167" s="9"/>
      <c r="G167" s="15"/>
    </row>
    <row r="168" spans="1:7" s="29" customFormat="1">
      <c r="A168" s="55" t="s">
        <v>74</v>
      </c>
      <c r="B168" s="9"/>
      <c r="C168" s="9"/>
      <c r="D168" s="9"/>
      <c r="E168" s="9"/>
      <c r="F168" s="9"/>
      <c r="G168" s="15"/>
    </row>
    <row r="169" spans="1:7">
      <c r="A169" s="55" t="s">
        <v>47</v>
      </c>
    </row>
    <row r="170" spans="1:7">
      <c r="A170" s="55" t="s">
        <v>53</v>
      </c>
    </row>
    <row r="171" spans="1:7">
      <c r="A171" s="55" t="s">
        <v>27</v>
      </c>
    </row>
  </sheetData>
  <mergeCells count="22">
    <mergeCell ref="A2:G2"/>
    <mergeCell ref="A6:G6"/>
    <mergeCell ref="E9:G9"/>
    <mergeCell ref="A56:G56"/>
    <mergeCell ref="A40:G40"/>
    <mergeCell ref="A4:G4"/>
    <mergeCell ref="E26:G26"/>
    <mergeCell ref="A23:G23"/>
    <mergeCell ref="B25:D25"/>
    <mergeCell ref="B42:D42"/>
    <mergeCell ref="B8:D8"/>
    <mergeCell ref="B139:D139"/>
    <mergeCell ref="A137:G137"/>
    <mergeCell ref="B122:D122"/>
    <mergeCell ref="A88:G88"/>
    <mergeCell ref="B58:D58"/>
    <mergeCell ref="A120:G120"/>
    <mergeCell ref="B106:D106"/>
    <mergeCell ref="A104:G104"/>
    <mergeCell ref="A72:G72"/>
    <mergeCell ref="B90:D90"/>
    <mergeCell ref="B74:D74"/>
  </mergeCells>
  <phoneticPr fontId="0" type="noConversion"/>
  <printOptions horizontalCentered="1"/>
  <pageMargins left="0.59055118110236227" right="0.59055118110236227" top="0.39370078740157483" bottom="0.59055118110236227" header="0.51181102362204722" footer="0.51181102362204722"/>
  <pageSetup paperSize="9" scale="78" orientation="portrait" horizontalDpi="1200" verticalDpi="1200" r:id="rId1"/>
  <headerFooter alignWithMargins="0">
    <oddFooter>&amp;R&amp;A</oddFooter>
  </headerFooter>
  <rowBreaks count="2" manualBreakCount="2">
    <brk id="55" max="16383" man="1"/>
    <brk id="1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F4E59F-8900-41A0-A8F3-867BC441C6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7E25AA-436F-40EC-9378-592C366F7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15E4DC-0AEA-4372-A05E-253E4FC0B5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INHOUD</vt:lpstr>
      <vt:lpstr>Toelichting</vt:lpstr>
      <vt:lpstr>21PBEST01</vt:lpstr>
      <vt:lpstr>21PBEST02</vt:lpstr>
      <vt:lpstr>21PBEST03</vt:lpstr>
      <vt:lpstr>'21PBEST01'!Afdrukbereik</vt:lpstr>
      <vt:lpstr>'21PBEST02'!Afdrukbereik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Vlaamse Gemeenschap</dc:creator>
  <cp:lastModifiedBy>Vermeulen, Geert</cp:lastModifiedBy>
  <cp:lastPrinted>2022-09-26T08:12:14Z</cp:lastPrinted>
  <dcterms:created xsi:type="dcterms:W3CDTF">1999-11-09T10:39:11Z</dcterms:created>
  <dcterms:modified xsi:type="dcterms:W3CDTF">2022-10-19T09:38:55Z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