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5FAA8312-14B0-4636-B385-2DA278F0D171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INHOUD" sheetId="10" r:id="rId1"/>
    <sheet name="21PSEC01" sheetId="2" r:id="rId2"/>
    <sheet name="21PSEC02" sheetId="1" r:id="rId3"/>
    <sheet name="21PSEC03" sheetId="3" r:id="rId4"/>
    <sheet name="21PSEC04" sheetId="4" r:id="rId5"/>
    <sheet name="21PSEC05" sheetId="5" r:id="rId6"/>
    <sheet name="21PSEC06" sheetId="6" r:id="rId7"/>
    <sheet name="21PSEC07" sheetId="7" r:id="rId8"/>
    <sheet name="21PSEC08" sheetId="8" r:id="rId9"/>
    <sheet name="21PSEC09" sheetId="9" r:id="rId10"/>
  </sheets>
  <definedNames>
    <definedName name="_xlnm.Print_Area" localSheetId="1">'21PSEC01'!$A$1:$M$27</definedName>
    <definedName name="_xlnm.Print_Area" localSheetId="2">'21PSEC02'!$A$1:$J$35</definedName>
    <definedName name="_xlnm.Print_Area" localSheetId="4">'21PSEC04'!$A$1:$J$34</definedName>
    <definedName name="_xlnm.Print_Area" localSheetId="5">'21PSEC05'!$A$1:$J$96</definedName>
    <definedName name="_xlnm.Print_Area" localSheetId="6">'21PSEC06'!$A$1:$J$96</definedName>
    <definedName name="_xlnm.Print_Area" localSheetId="8">'21PSEC08'!$A$1:$J$95</definedName>
    <definedName name="_xlnm.Print_Area" localSheetId="9">'21PSEC09'!$A$1:$J$96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7" l="1"/>
  <c r="F21" i="7"/>
  <c r="F20" i="7"/>
  <c r="F19" i="7"/>
  <c r="E22" i="7"/>
  <c r="H22" i="7" s="1"/>
  <c r="E21" i="7"/>
  <c r="G21" i="7" s="1"/>
  <c r="E20" i="7"/>
  <c r="E19" i="7"/>
  <c r="G19" i="7" s="1"/>
  <c r="C22" i="7"/>
  <c r="C21" i="7"/>
  <c r="D21" i="7" s="1"/>
  <c r="C20" i="7"/>
  <c r="C19" i="7"/>
  <c r="D19" i="7" s="1"/>
  <c r="B22" i="7"/>
  <c r="B21" i="7"/>
  <c r="B20" i="7"/>
  <c r="B19" i="7"/>
  <c r="F15" i="7"/>
  <c r="F14" i="7"/>
  <c r="F13" i="7"/>
  <c r="F12" i="7"/>
  <c r="E15" i="7"/>
  <c r="E14" i="7"/>
  <c r="E13" i="7"/>
  <c r="G13" i="7" s="1"/>
  <c r="E12" i="7"/>
  <c r="E16" i="7" s="1"/>
  <c r="C15" i="7"/>
  <c r="C14" i="7"/>
  <c r="C13" i="7"/>
  <c r="C12" i="7"/>
  <c r="C16" i="7" s="1"/>
  <c r="B15" i="7"/>
  <c r="B14" i="7"/>
  <c r="B13" i="7"/>
  <c r="B12" i="7"/>
  <c r="F22" i="4"/>
  <c r="F21" i="4"/>
  <c r="F23" i="4" s="1"/>
  <c r="F20" i="4"/>
  <c r="F19" i="4"/>
  <c r="E22" i="4"/>
  <c r="E21" i="4"/>
  <c r="E20" i="4"/>
  <c r="E19" i="4"/>
  <c r="E26" i="4" s="1"/>
  <c r="G26" i="4" s="1"/>
  <c r="C22" i="4"/>
  <c r="C21" i="4"/>
  <c r="C20" i="4"/>
  <c r="D20" i="4" s="1"/>
  <c r="C19" i="4"/>
  <c r="D19" i="4" s="1"/>
  <c r="B22" i="4"/>
  <c r="B21" i="4"/>
  <c r="B28" i="4" s="1"/>
  <c r="B20" i="4"/>
  <c r="B19" i="4"/>
  <c r="F15" i="4"/>
  <c r="G15" i="4" s="1"/>
  <c r="E15" i="4"/>
  <c r="C15" i="4"/>
  <c r="D15" i="4" s="1"/>
  <c r="B15" i="4"/>
  <c r="F14" i="4"/>
  <c r="I14" i="4" s="1"/>
  <c r="E14" i="4"/>
  <c r="C14" i="4"/>
  <c r="D14" i="4" s="1"/>
  <c r="B14" i="4"/>
  <c r="F13" i="4"/>
  <c r="F27" i="4" s="1"/>
  <c r="E13" i="4"/>
  <c r="C13" i="4"/>
  <c r="B13" i="4"/>
  <c r="F12" i="4"/>
  <c r="E12" i="4"/>
  <c r="C12" i="4"/>
  <c r="B12" i="4"/>
  <c r="D22" i="5"/>
  <c r="D48" i="5"/>
  <c r="D96" i="5"/>
  <c r="C80" i="5"/>
  <c r="H47" i="8"/>
  <c r="B13" i="8"/>
  <c r="I16" i="2"/>
  <c r="H16" i="2"/>
  <c r="F16" i="2"/>
  <c r="E16" i="2"/>
  <c r="C16" i="2"/>
  <c r="B16" i="2"/>
  <c r="L15" i="2"/>
  <c r="K15" i="2"/>
  <c r="J15" i="2"/>
  <c r="G15" i="2"/>
  <c r="D15" i="2"/>
  <c r="L14" i="2"/>
  <c r="K14" i="2"/>
  <c r="J14" i="2"/>
  <c r="G14" i="2"/>
  <c r="D14" i="2"/>
  <c r="L13" i="2"/>
  <c r="K13" i="2"/>
  <c r="J13" i="2"/>
  <c r="G13" i="2"/>
  <c r="D13" i="2"/>
  <c r="M13" i="2" s="1"/>
  <c r="L12" i="2"/>
  <c r="K12" i="2"/>
  <c r="J12" i="2"/>
  <c r="G12" i="2"/>
  <c r="D12" i="2"/>
  <c r="G95" i="9"/>
  <c r="G94" i="9"/>
  <c r="G93" i="9"/>
  <c r="G92" i="9"/>
  <c r="G91" i="9"/>
  <c r="G90" i="9"/>
  <c r="G16" i="9" s="1"/>
  <c r="G89" i="9"/>
  <c r="G15" i="9" s="1"/>
  <c r="G88" i="9"/>
  <c r="G87" i="9"/>
  <c r="D95" i="9"/>
  <c r="D94" i="9"/>
  <c r="D93" i="9"/>
  <c r="D92" i="9"/>
  <c r="D91" i="9"/>
  <c r="D90" i="9"/>
  <c r="D89" i="9"/>
  <c r="D88" i="9"/>
  <c r="D87" i="9"/>
  <c r="G79" i="9"/>
  <c r="G78" i="9"/>
  <c r="G77" i="9"/>
  <c r="G76" i="9"/>
  <c r="G75" i="9"/>
  <c r="G74" i="9"/>
  <c r="G73" i="9"/>
  <c r="G72" i="9"/>
  <c r="G71" i="9"/>
  <c r="D79" i="9"/>
  <c r="D78" i="9"/>
  <c r="D77" i="9"/>
  <c r="D76" i="9"/>
  <c r="D75" i="9"/>
  <c r="D74" i="9"/>
  <c r="D73" i="9"/>
  <c r="D72" i="9"/>
  <c r="D71" i="9"/>
  <c r="G63" i="9"/>
  <c r="G62" i="9"/>
  <c r="G61" i="9"/>
  <c r="G60" i="9"/>
  <c r="G59" i="9"/>
  <c r="G58" i="9"/>
  <c r="G57" i="9"/>
  <c r="G56" i="9"/>
  <c r="G55" i="9"/>
  <c r="D63" i="9"/>
  <c r="D62" i="9"/>
  <c r="D61" i="9"/>
  <c r="D60" i="9"/>
  <c r="D59" i="9"/>
  <c r="D58" i="9"/>
  <c r="D57" i="9"/>
  <c r="D56" i="9"/>
  <c r="D55" i="9"/>
  <c r="D13" i="9" s="1"/>
  <c r="G47" i="9"/>
  <c r="G46" i="9"/>
  <c r="G45" i="9"/>
  <c r="G44" i="9"/>
  <c r="G43" i="9"/>
  <c r="G42" i="9"/>
  <c r="G48" i="9" s="1"/>
  <c r="G41" i="9"/>
  <c r="G40" i="9"/>
  <c r="G39" i="9"/>
  <c r="D47" i="9"/>
  <c r="D46" i="9"/>
  <c r="D45" i="9"/>
  <c r="D44" i="9"/>
  <c r="D43" i="9"/>
  <c r="D17" i="9" s="1"/>
  <c r="D42" i="9"/>
  <c r="D41" i="9"/>
  <c r="D40" i="9"/>
  <c r="D39" i="9"/>
  <c r="G94" i="8"/>
  <c r="G93" i="8"/>
  <c r="G92" i="8"/>
  <c r="G91" i="8"/>
  <c r="G90" i="8"/>
  <c r="G17" i="8" s="1"/>
  <c r="G89" i="8"/>
  <c r="G88" i="8"/>
  <c r="G87" i="8"/>
  <c r="G86" i="8"/>
  <c r="D94" i="8"/>
  <c r="D93" i="8"/>
  <c r="D92" i="8"/>
  <c r="D91" i="8"/>
  <c r="D90" i="8"/>
  <c r="D89" i="8"/>
  <c r="D88" i="8"/>
  <c r="D87" i="8"/>
  <c r="D86" i="8"/>
  <c r="G78" i="8"/>
  <c r="G77" i="8"/>
  <c r="G76" i="8"/>
  <c r="G75" i="8"/>
  <c r="G74" i="8"/>
  <c r="G73" i="8"/>
  <c r="G72" i="8"/>
  <c r="G71" i="8"/>
  <c r="G70" i="8"/>
  <c r="D78" i="8"/>
  <c r="D77" i="8"/>
  <c r="D76" i="8"/>
  <c r="D75" i="8"/>
  <c r="D74" i="8"/>
  <c r="D73" i="8"/>
  <c r="D72" i="8"/>
  <c r="D71" i="8"/>
  <c r="D70" i="8"/>
  <c r="D62" i="8"/>
  <c r="D61" i="8"/>
  <c r="D60" i="8"/>
  <c r="D59" i="8"/>
  <c r="D58" i="8"/>
  <c r="D57" i="8"/>
  <c r="D56" i="8"/>
  <c r="D55" i="8"/>
  <c r="D54" i="8"/>
  <c r="G62" i="8"/>
  <c r="G61" i="8"/>
  <c r="G60" i="8"/>
  <c r="G19" i="8" s="1"/>
  <c r="G59" i="8"/>
  <c r="G58" i="8"/>
  <c r="G57" i="8"/>
  <c r="G56" i="8"/>
  <c r="G55" i="8"/>
  <c r="G54" i="8"/>
  <c r="G46" i="8"/>
  <c r="G21" i="8" s="1"/>
  <c r="G45" i="8"/>
  <c r="G44" i="8"/>
  <c r="G43" i="8"/>
  <c r="G18" i="8" s="1"/>
  <c r="G42" i="8"/>
  <c r="G41" i="8"/>
  <c r="G40" i="8"/>
  <c r="G39" i="8"/>
  <c r="G38" i="8"/>
  <c r="D46" i="8"/>
  <c r="D45" i="8"/>
  <c r="D44" i="8"/>
  <c r="D19" i="8"/>
  <c r="D43" i="8"/>
  <c r="D42" i="8"/>
  <c r="D41" i="8"/>
  <c r="D16" i="8" s="1"/>
  <c r="D40" i="8"/>
  <c r="D39" i="8"/>
  <c r="D38" i="8"/>
  <c r="D47" i="8" s="1"/>
  <c r="D22" i="7"/>
  <c r="G20" i="7"/>
  <c r="G15" i="7"/>
  <c r="G14" i="7"/>
  <c r="G57" i="6"/>
  <c r="G95" i="6"/>
  <c r="G94" i="6"/>
  <c r="G93" i="6"/>
  <c r="G92" i="6"/>
  <c r="G91" i="6"/>
  <c r="G90" i="6"/>
  <c r="G89" i="6"/>
  <c r="G88" i="6"/>
  <c r="G87" i="6"/>
  <c r="D95" i="6"/>
  <c r="D94" i="6"/>
  <c r="D20" i="6" s="1"/>
  <c r="D93" i="6"/>
  <c r="D92" i="6"/>
  <c r="D91" i="6"/>
  <c r="D90" i="6"/>
  <c r="D89" i="6"/>
  <c r="D88" i="6"/>
  <c r="D87" i="6"/>
  <c r="G79" i="6"/>
  <c r="G78" i="6"/>
  <c r="G77" i="6"/>
  <c r="G76" i="6"/>
  <c r="G75" i="6"/>
  <c r="G74" i="6"/>
  <c r="G73" i="6"/>
  <c r="G72" i="6"/>
  <c r="G71" i="6"/>
  <c r="D79" i="6"/>
  <c r="D78" i="6"/>
  <c r="D77" i="6"/>
  <c r="D76" i="6"/>
  <c r="D75" i="6"/>
  <c r="D74" i="6"/>
  <c r="D73" i="6"/>
  <c r="D72" i="6"/>
  <c r="D71" i="6"/>
  <c r="D80" i="6" s="1"/>
  <c r="G63" i="6"/>
  <c r="G62" i="6"/>
  <c r="G61" i="6"/>
  <c r="G60" i="6"/>
  <c r="G59" i="6"/>
  <c r="G58" i="6"/>
  <c r="G56" i="6"/>
  <c r="G55" i="6"/>
  <c r="D63" i="6"/>
  <c r="D62" i="6"/>
  <c r="D61" i="6"/>
  <c r="D60" i="6"/>
  <c r="D18" i="6" s="1"/>
  <c r="D59" i="6"/>
  <c r="D58" i="6"/>
  <c r="D57" i="6"/>
  <c r="D56" i="6"/>
  <c r="D55" i="6"/>
  <c r="G47" i="6"/>
  <c r="G46" i="6"/>
  <c r="G45" i="6"/>
  <c r="G44" i="6"/>
  <c r="G43" i="6"/>
  <c r="G42" i="6"/>
  <c r="G41" i="6"/>
  <c r="G15" i="6" s="1"/>
  <c r="G40" i="6"/>
  <c r="G39" i="6"/>
  <c r="D47" i="6"/>
  <c r="D21" i="6" s="1"/>
  <c r="D46" i="6"/>
  <c r="D45" i="6"/>
  <c r="D44" i="6"/>
  <c r="D43" i="6"/>
  <c r="D42" i="6"/>
  <c r="D41" i="6"/>
  <c r="D40" i="6"/>
  <c r="D39" i="6"/>
  <c r="D13" i="6" s="1"/>
  <c r="D92" i="5"/>
  <c r="I92" i="5"/>
  <c r="G92" i="5"/>
  <c r="G95" i="5"/>
  <c r="G94" i="5"/>
  <c r="G93" i="5"/>
  <c r="G91" i="5"/>
  <c r="G90" i="5"/>
  <c r="G89" i="5"/>
  <c r="G88" i="5"/>
  <c r="G87" i="5"/>
  <c r="G13" i="5" s="1"/>
  <c r="D95" i="5"/>
  <c r="D94" i="5"/>
  <c r="D93" i="5"/>
  <c r="D91" i="5"/>
  <c r="D90" i="5"/>
  <c r="D89" i="5"/>
  <c r="D88" i="5"/>
  <c r="D87" i="5"/>
  <c r="D79" i="5"/>
  <c r="D78" i="5"/>
  <c r="D77" i="5"/>
  <c r="D76" i="5"/>
  <c r="D75" i="5"/>
  <c r="D80" i="5" s="1"/>
  <c r="D74" i="5"/>
  <c r="D73" i="5"/>
  <c r="D72" i="5"/>
  <c r="D71" i="5"/>
  <c r="G79" i="5"/>
  <c r="G78" i="5"/>
  <c r="G77" i="5"/>
  <c r="G76" i="5"/>
  <c r="G75" i="5"/>
  <c r="G74" i="5"/>
  <c r="G73" i="5"/>
  <c r="G72" i="5"/>
  <c r="G14" i="5" s="1"/>
  <c r="G71" i="5"/>
  <c r="G63" i="5"/>
  <c r="G62" i="5"/>
  <c r="G61" i="5"/>
  <c r="G60" i="5"/>
  <c r="G59" i="5"/>
  <c r="G58" i="5"/>
  <c r="G57" i="5"/>
  <c r="G56" i="5"/>
  <c r="G55" i="5"/>
  <c r="D63" i="5"/>
  <c r="D62" i="5"/>
  <c r="D61" i="5"/>
  <c r="D60" i="5"/>
  <c r="D59" i="5"/>
  <c r="D58" i="5"/>
  <c r="D57" i="5"/>
  <c r="D56" i="5"/>
  <c r="D55" i="5"/>
  <c r="G47" i="5"/>
  <c r="G46" i="5"/>
  <c r="G45" i="5"/>
  <c r="G44" i="5"/>
  <c r="G43" i="5"/>
  <c r="G42" i="5"/>
  <c r="G41" i="5"/>
  <c r="G40" i="5"/>
  <c r="G39" i="5"/>
  <c r="D40" i="5"/>
  <c r="D41" i="5"/>
  <c r="D42" i="5"/>
  <c r="D43" i="5"/>
  <c r="D44" i="5"/>
  <c r="D45" i="5"/>
  <c r="D46" i="5"/>
  <c r="D20" i="5" s="1"/>
  <c r="D47" i="5"/>
  <c r="D39" i="5"/>
  <c r="G22" i="4"/>
  <c r="G21" i="4"/>
  <c r="G20" i="4"/>
  <c r="G19" i="4"/>
  <c r="D21" i="4"/>
  <c r="G12" i="4"/>
  <c r="I21" i="3"/>
  <c r="G21" i="3"/>
  <c r="D20" i="3"/>
  <c r="D22" i="3"/>
  <c r="D21" i="3"/>
  <c r="D19" i="3"/>
  <c r="D23" i="3" s="1"/>
  <c r="G22" i="3"/>
  <c r="G20" i="3"/>
  <c r="G19" i="3"/>
  <c r="G23" i="3" s="1"/>
  <c r="G15" i="3"/>
  <c r="G14" i="3"/>
  <c r="G13" i="3"/>
  <c r="G12" i="3"/>
  <c r="G16" i="3" s="1"/>
  <c r="D15" i="3"/>
  <c r="D14" i="3"/>
  <c r="D13" i="3"/>
  <c r="D12" i="3"/>
  <c r="D16" i="3" s="1"/>
  <c r="I21" i="1"/>
  <c r="G21" i="1"/>
  <c r="D22" i="1"/>
  <c r="D20" i="1"/>
  <c r="D23" i="1" s="1"/>
  <c r="D21" i="1"/>
  <c r="G22" i="1"/>
  <c r="G20" i="1"/>
  <c r="G19" i="1"/>
  <c r="G23" i="1" s="1"/>
  <c r="D19" i="1"/>
  <c r="G15" i="1"/>
  <c r="G14" i="1"/>
  <c r="G13" i="1"/>
  <c r="G12" i="1"/>
  <c r="G16" i="1" s="1"/>
  <c r="D15" i="1"/>
  <c r="D12" i="1"/>
  <c r="D14" i="1"/>
  <c r="D13" i="1"/>
  <c r="D16" i="1" s="1"/>
  <c r="F21" i="5"/>
  <c r="I63" i="5"/>
  <c r="H19" i="3"/>
  <c r="H20" i="3"/>
  <c r="F20" i="5"/>
  <c r="F19" i="5"/>
  <c r="F18" i="5"/>
  <c r="F17" i="5"/>
  <c r="F16" i="5"/>
  <c r="F15" i="5"/>
  <c r="F14" i="5"/>
  <c r="F13" i="5"/>
  <c r="E21" i="5"/>
  <c r="E20" i="5"/>
  <c r="E19" i="5"/>
  <c r="E18" i="5"/>
  <c r="E17" i="5"/>
  <c r="E16" i="5"/>
  <c r="E15" i="5"/>
  <c r="E14" i="5"/>
  <c r="E13" i="5"/>
  <c r="C20" i="5"/>
  <c r="C18" i="5"/>
  <c r="C17" i="5"/>
  <c r="C14" i="5"/>
  <c r="C13" i="5"/>
  <c r="B21" i="5"/>
  <c r="B19" i="5"/>
  <c r="B18" i="5"/>
  <c r="B16" i="5"/>
  <c r="B13" i="5"/>
  <c r="C15" i="5"/>
  <c r="C19" i="5"/>
  <c r="C16" i="5"/>
  <c r="H46" i="5"/>
  <c r="B20" i="5"/>
  <c r="B14" i="5"/>
  <c r="B17" i="5"/>
  <c r="B15" i="5"/>
  <c r="H55" i="9"/>
  <c r="C47" i="8"/>
  <c r="B47" i="8"/>
  <c r="F23" i="1"/>
  <c r="E96" i="9"/>
  <c r="I79" i="9"/>
  <c r="F80" i="9"/>
  <c r="I75" i="9"/>
  <c r="J75" i="9" s="1"/>
  <c r="H75" i="9"/>
  <c r="H72" i="9"/>
  <c r="E14" i="8"/>
  <c r="I61" i="8"/>
  <c r="I59" i="8"/>
  <c r="C17" i="8"/>
  <c r="B19" i="8"/>
  <c r="H94" i="8"/>
  <c r="H92" i="8"/>
  <c r="C95" i="8"/>
  <c r="B95" i="8"/>
  <c r="H78" i="8"/>
  <c r="H62" i="8"/>
  <c r="E28" i="7"/>
  <c r="B96" i="6"/>
  <c r="I71" i="6"/>
  <c r="I55" i="6"/>
  <c r="H62" i="5"/>
  <c r="I91" i="5"/>
  <c r="I90" i="5"/>
  <c r="I73" i="5"/>
  <c r="I61" i="5"/>
  <c r="J61" i="5" s="1"/>
  <c r="H56" i="5"/>
  <c r="I42" i="5"/>
  <c r="H42" i="5"/>
  <c r="J42" i="5" s="1"/>
  <c r="H40" i="5"/>
  <c r="H88" i="5"/>
  <c r="H95" i="5"/>
  <c r="C23" i="1"/>
  <c r="C26" i="1"/>
  <c r="B26" i="1"/>
  <c r="E26" i="1"/>
  <c r="F26" i="1"/>
  <c r="I26" i="1" s="1"/>
  <c r="B27" i="1"/>
  <c r="D27" i="1" s="1"/>
  <c r="E27" i="1"/>
  <c r="G27" i="1" s="1"/>
  <c r="C27" i="1"/>
  <c r="F27" i="1"/>
  <c r="B28" i="1"/>
  <c r="D28" i="1" s="1"/>
  <c r="E28" i="1"/>
  <c r="G28" i="1" s="1"/>
  <c r="C28" i="1"/>
  <c r="F28" i="1"/>
  <c r="E29" i="1"/>
  <c r="C29" i="1"/>
  <c r="H19" i="1"/>
  <c r="I19" i="1"/>
  <c r="H20" i="1"/>
  <c r="I20" i="1"/>
  <c r="J20" i="1" s="1"/>
  <c r="H21" i="1"/>
  <c r="J21" i="1"/>
  <c r="E23" i="1"/>
  <c r="H12" i="1"/>
  <c r="I12" i="1"/>
  <c r="J12" i="1" s="1"/>
  <c r="H13" i="1"/>
  <c r="I13" i="1"/>
  <c r="H14" i="1"/>
  <c r="I14" i="1"/>
  <c r="H15" i="1"/>
  <c r="I15" i="1"/>
  <c r="F16" i="1"/>
  <c r="E16" i="1"/>
  <c r="C16" i="1"/>
  <c r="B16" i="1"/>
  <c r="B26" i="3"/>
  <c r="E26" i="3"/>
  <c r="C26" i="3"/>
  <c r="D26" i="3" s="1"/>
  <c r="F26" i="3"/>
  <c r="F30" i="3" s="1"/>
  <c r="B27" i="3"/>
  <c r="D27" i="3" s="1"/>
  <c r="E27" i="3"/>
  <c r="E30" i="3" s="1"/>
  <c r="G30" i="3" s="1"/>
  <c r="C27" i="3"/>
  <c r="F27" i="3"/>
  <c r="I27" i="3" s="1"/>
  <c r="B28" i="3"/>
  <c r="E28" i="3"/>
  <c r="C28" i="3"/>
  <c r="F28" i="3"/>
  <c r="G28" i="3"/>
  <c r="E29" i="3"/>
  <c r="C29" i="3"/>
  <c r="I19" i="3"/>
  <c r="J19" i="3"/>
  <c r="I20" i="3"/>
  <c r="J20" i="3" s="1"/>
  <c r="H21" i="3"/>
  <c r="J21" i="3" s="1"/>
  <c r="E23" i="3"/>
  <c r="C23" i="3"/>
  <c r="H12" i="3"/>
  <c r="J12" i="3" s="1"/>
  <c r="J16" i="3" s="1"/>
  <c r="I12" i="3"/>
  <c r="H13" i="3"/>
  <c r="I13" i="3"/>
  <c r="J13" i="3" s="1"/>
  <c r="H14" i="3"/>
  <c r="I14" i="3"/>
  <c r="J14" i="3" s="1"/>
  <c r="H15" i="3"/>
  <c r="J15" i="3" s="1"/>
  <c r="I15" i="3"/>
  <c r="F16" i="3"/>
  <c r="E16" i="3"/>
  <c r="C16" i="3"/>
  <c r="B16" i="3"/>
  <c r="H21" i="4"/>
  <c r="F26" i="4"/>
  <c r="E27" i="4"/>
  <c r="C27" i="4"/>
  <c r="E28" i="4"/>
  <c r="E29" i="4"/>
  <c r="C29" i="4"/>
  <c r="F29" i="4"/>
  <c r="I19" i="4"/>
  <c r="I20" i="4"/>
  <c r="I21" i="4"/>
  <c r="H22" i="4"/>
  <c r="I22" i="4"/>
  <c r="I12" i="4"/>
  <c r="H14" i="4"/>
  <c r="H15" i="4"/>
  <c r="E16" i="4"/>
  <c r="I95" i="5"/>
  <c r="I87" i="5"/>
  <c r="I88" i="5"/>
  <c r="H89" i="5"/>
  <c r="I89" i="5"/>
  <c r="I15" i="5" s="1"/>
  <c r="H90" i="5"/>
  <c r="J90" i="5" s="1"/>
  <c r="H92" i="5"/>
  <c r="H94" i="5"/>
  <c r="I94" i="5"/>
  <c r="H71" i="5"/>
  <c r="I71" i="5"/>
  <c r="I13" i="5" s="1"/>
  <c r="H72" i="5"/>
  <c r="I72" i="5"/>
  <c r="H74" i="5"/>
  <c r="I76" i="5"/>
  <c r="H78" i="5"/>
  <c r="I78" i="5"/>
  <c r="J78" i="5" s="1"/>
  <c r="I79" i="5"/>
  <c r="I55" i="5"/>
  <c r="H57" i="5"/>
  <c r="H58" i="5"/>
  <c r="I58" i="5"/>
  <c r="H61" i="5"/>
  <c r="I62" i="5"/>
  <c r="H39" i="5"/>
  <c r="J39" i="5" s="1"/>
  <c r="I39" i="5"/>
  <c r="H41" i="5"/>
  <c r="H44" i="5"/>
  <c r="H45" i="5"/>
  <c r="J45" i="5" s="1"/>
  <c r="I45" i="5"/>
  <c r="H87" i="6"/>
  <c r="I87" i="6"/>
  <c r="H88" i="6"/>
  <c r="I88" i="6"/>
  <c r="H89" i="6"/>
  <c r="I89" i="6"/>
  <c r="H90" i="6"/>
  <c r="J90" i="6" s="1"/>
  <c r="I90" i="6"/>
  <c r="H91" i="6"/>
  <c r="I91" i="6"/>
  <c r="H92" i="6"/>
  <c r="I92" i="6"/>
  <c r="H93" i="6"/>
  <c r="I93" i="6"/>
  <c r="H94" i="6"/>
  <c r="I94" i="6"/>
  <c r="H95" i="6"/>
  <c r="J95" i="6" s="1"/>
  <c r="I95" i="6"/>
  <c r="F96" i="6"/>
  <c r="E96" i="6"/>
  <c r="C96" i="6"/>
  <c r="H72" i="6"/>
  <c r="I72" i="6"/>
  <c r="H73" i="6"/>
  <c r="J73" i="6" s="1"/>
  <c r="I73" i="6"/>
  <c r="H74" i="6"/>
  <c r="I74" i="6"/>
  <c r="J74" i="6" s="1"/>
  <c r="H75" i="6"/>
  <c r="I75" i="6"/>
  <c r="J75" i="6" s="1"/>
  <c r="H76" i="6"/>
  <c r="J76" i="6" s="1"/>
  <c r="I76" i="6"/>
  <c r="H77" i="6"/>
  <c r="H78" i="6"/>
  <c r="I78" i="6"/>
  <c r="H79" i="6"/>
  <c r="I79" i="6"/>
  <c r="C80" i="6"/>
  <c r="B80" i="6"/>
  <c r="H56" i="6"/>
  <c r="I56" i="6"/>
  <c r="H57" i="6"/>
  <c r="I57" i="6"/>
  <c r="H58" i="6"/>
  <c r="J58" i="6" s="1"/>
  <c r="I58" i="6"/>
  <c r="H59" i="6"/>
  <c r="I59" i="6"/>
  <c r="J59" i="6"/>
  <c r="H60" i="6"/>
  <c r="J60" i="6" s="1"/>
  <c r="I60" i="6"/>
  <c r="H61" i="6"/>
  <c r="I61" i="6"/>
  <c r="H62" i="6"/>
  <c r="I62" i="6"/>
  <c r="F64" i="6"/>
  <c r="C64" i="6"/>
  <c r="B64" i="6"/>
  <c r="H39" i="6"/>
  <c r="I39" i="6"/>
  <c r="J39" i="6" s="1"/>
  <c r="H40" i="6"/>
  <c r="I40" i="6"/>
  <c r="H41" i="6"/>
  <c r="I41" i="6"/>
  <c r="I15" i="6" s="1"/>
  <c r="H42" i="6"/>
  <c r="J42" i="6" s="1"/>
  <c r="I42" i="6"/>
  <c r="H43" i="6"/>
  <c r="H17" i="6" s="1"/>
  <c r="I43" i="6"/>
  <c r="H44" i="6"/>
  <c r="J44" i="6" s="1"/>
  <c r="I44" i="6"/>
  <c r="H45" i="6"/>
  <c r="I45" i="6"/>
  <c r="H46" i="6"/>
  <c r="I46" i="6"/>
  <c r="H47" i="6"/>
  <c r="E48" i="6"/>
  <c r="C48" i="6"/>
  <c r="B48" i="6"/>
  <c r="C21" i="6"/>
  <c r="B21" i="6"/>
  <c r="F20" i="6"/>
  <c r="E20" i="6"/>
  <c r="C20" i="6"/>
  <c r="B20" i="6"/>
  <c r="E19" i="6"/>
  <c r="C19" i="6"/>
  <c r="B19" i="6"/>
  <c r="F18" i="6"/>
  <c r="E18" i="6"/>
  <c r="C18" i="6"/>
  <c r="B18" i="6"/>
  <c r="F17" i="6"/>
  <c r="E17" i="6"/>
  <c r="C17" i="6"/>
  <c r="B17" i="6"/>
  <c r="F16" i="6"/>
  <c r="E16" i="6"/>
  <c r="C16" i="6"/>
  <c r="B16" i="6"/>
  <c r="F15" i="6"/>
  <c r="E15" i="6"/>
  <c r="C15" i="6"/>
  <c r="B15" i="6"/>
  <c r="F14" i="6"/>
  <c r="E14" i="6"/>
  <c r="C14" i="6"/>
  <c r="B14" i="6"/>
  <c r="F13" i="6"/>
  <c r="E13" i="6"/>
  <c r="C13" i="6"/>
  <c r="C26" i="7"/>
  <c r="F26" i="7"/>
  <c r="E27" i="7"/>
  <c r="F27" i="7"/>
  <c r="B28" i="7"/>
  <c r="F28" i="7"/>
  <c r="F29" i="7"/>
  <c r="H19" i="7"/>
  <c r="H20" i="7"/>
  <c r="I20" i="7"/>
  <c r="I21" i="7"/>
  <c r="F23" i="7"/>
  <c r="B23" i="7"/>
  <c r="H13" i="7"/>
  <c r="H14" i="7"/>
  <c r="I14" i="7"/>
  <c r="I15" i="7"/>
  <c r="F16" i="7"/>
  <c r="H87" i="8"/>
  <c r="I87" i="8"/>
  <c r="H88" i="8"/>
  <c r="J88" i="8" s="1"/>
  <c r="I88" i="8"/>
  <c r="H89" i="8"/>
  <c r="I89" i="8"/>
  <c r="H90" i="8"/>
  <c r="I90" i="8"/>
  <c r="H91" i="8"/>
  <c r="I91" i="8"/>
  <c r="I92" i="8"/>
  <c r="J92" i="8" s="1"/>
  <c r="I93" i="8"/>
  <c r="I94" i="8"/>
  <c r="F95" i="8"/>
  <c r="H70" i="8"/>
  <c r="H79" i="8" s="1"/>
  <c r="H71" i="8"/>
  <c r="H72" i="8"/>
  <c r="J72" i="8" s="1"/>
  <c r="I72" i="8"/>
  <c r="H73" i="8"/>
  <c r="I73" i="8"/>
  <c r="I74" i="8"/>
  <c r="H75" i="8"/>
  <c r="I75" i="8"/>
  <c r="H76" i="8"/>
  <c r="I76" i="8"/>
  <c r="H77" i="8"/>
  <c r="I78" i="8"/>
  <c r="J78" i="8" s="1"/>
  <c r="H54" i="8"/>
  <c r="I55" i="8"/>
  <c r="H56" i="8"/>
  <c r="I56" i="8"/>
  <c r="H57" i="8"/>
  <c r="H59" i="8"/>
  <c r="I60" i="8"/>
  <c r="H61" i="8"/>
  <c r="J61" i="8"/>
  <c r="H39" i="8"/>
  <c r="I39" i="8"/>
  <c r="H40" i="8"/>
  <c r="I40" i="8"/>
  <c r="H41" i="8"/>
  <c r="H16" i="8" s="1"/>
  <c r="I41" i="8"/>
  <c r="H42" i="8"/>
  <c r="J42" i="8" s="1"/>
  <c r="I42" i="8"/>
  <c r="H43" i="8"/>
  <c r="I43" i="8"/>
  <c r="H44" i="8"/>
  <c r="I44" i="8"/>
  <c r="I19" i="8" s="1"/>
  <c r="H45" i="8"/>
  <c r="I45" i="8"/>
  <c r="I46" i="8"/>
  <c r="F47" i="8"/>
  <c r="E47" i="8"/>
  <c r="B20" i="8"/>
  <c r="F19" i="8"/>
  <c r="C19" i="8"/>
  <c r="F18" i="8"/>
  <c r="E18" i="8"/>
  <c r="B18" i="8"/>
  <c r="F17" i="8"/>
  <c r="E16" i="8"/>
  <c r="B16" i="8"/>
  <c r="F15" i="8"/>
  <c r="E15" i="8"/>
  <c r="C15" i="8"/>
  <c r="B15" i="8"/>
  <c r="F14" i="8"/>
  <c r="B14" i="8"/>
  <c r="F13" i="8"/>
  <c r="E13" i="8"/>
  <c r="H87" i="9"/>
  <c r="H13" i="9" s="1"/>
  <c r="I87" i="9"/>
  <c r="I88" i="9"/>
  <c r="H89" i="9"/>
  <c r="I89" i="9"/>
  <c r="H90" i="9"/>
  <c r="I90" i="9"/>
  <c r="H91" i="9"/>
  <c r="I91" i="9"/>
  <c r="H92" i="9"/>
  <c r="I92" i="9"/>
  <c r="J92" i="9" s="1"/>
  <c r="H93" i="9"/>
  <c r="J93" i="9" s="1"/>
  <c r="I93" i="9"/>
  <c r="H94" i="9"/>
  <c r="I94" i="9"/>
  <c r="I20" i="9" s="1"/>
  <c r="I95" i="9"/>
  <c r="F96" i="9"/>
  <c r="C96" i="9"/>
  <c r="H71" i="9"/>
  <c r="I71" i="9"/>
  <c r="I72" i="9"/>
  <c r="H73" i="9"/>
  <c r="I73" i="9"/>
  <c r="H74" i="9"/>
  <c r="I74" i="9"/>
  <c r="I76" i="9"/>
  <c r="H77" i="9"/>
  <c r="I77" i="9"/>
  <c r="J77" i="9" s="1"/>
  <c r="H78" i="9"/>
  <c r="I78" i="9"/>
  <c r="E80" i="9"/>
  <c r="C80" i="9"/>
  <c r="I55" i="9"/>
  <c r="H56" i="9"/>
  <c r="I56" i="9"/>
  <c r="H57" i="9"/>
  <c r="I57" i="9"/>
  <c r="H58" i="9"/>
  <c r="I58" i="9"/>
  <c r="J58" i="9" s="1"/>
  <c r="H59" i="9"/>
  <c r="I59" i="9"/>
  <c r="H60" i="9"/>
  <c r="I60" i="9"/>
  <c r="H61" i="9"/>
  <c r="I61" i="9"/>
  <c r="J61" i="9" s="1"/>
  <c r="H62" i="9"/>
  <c r="I62" i="9"/>
  <c r="H63" i="9"/>
  <c r="I63" i="9"/>
  <c r="F64" i="9"/>
  <c r="C64" i="9"/>
  <c r="H39" i="9"/>
  <c r="J39" i="9"/>
  <c r="I39" i="9"/>
  <c r="I40" i="9"/>
  <c r="H41" i="9"/>
  <c r="I41" i="9"/>
  <c r="J41" i="9" s="1"/>
  <c r="H42" i="9"/>
  <c r="I42" i="9"/>
  <c r="H43" i="9"/>
  <c r="I43" i="9"/>
  <c r="H44" i="9"/>
  <c r="I44" i="9"/>
  <c r="H45" i="9"/>
  <c r="I45" i="9"/>
  <c r="H46" i="9"/>
  <c r="I46" i="9"/>
  <c r="H47" i="9"/>
  <c r="I47" i="9"/>
  <c r="F48" i="9"/>
  <c r="E48" i="9"/>
  <c r="C48" i="9"/>
  <c r="F21" i="9"/>
  <c r="C21" i="9"/>
  <c r="B21" i="9"/>
  <c r="F20" i="9"/>
  <c r="E20" i="9"/>
  <c r="C20" i="9"/>
  <c r="B20" i="9"/>
  <c r="F19" i="9"/>
  <c r="E19" i="9"/>
  <c r="C19" i="9"/>
  <c r="B19" i="9"/>
  <c r="F18" i="9"/>
  <c r="E18" i="9"/>
  <c r="C18" i="9"/>
  <c r="F17" i="9"/>
  <c r="E17" i="9"/>
  <c r="C17" i="9"/>
  <c r="B17" i="9"/>
  <c r="F16" i="9"/>
  <c r="E16" i="9"/>
  <c r="C16" i="9"/>
  <c r="B16" i="9"/>
  <c r="F15" i="9"/>
  <c r="E15" i="9"/>
  <c r="C15" i="9"/>
  <c r="B15" i="9"/>
  <c r="F14" i="9"/>
  <c r="E14" i="9"/>
  <c r="C14" i="9"/>
  <c r="F13" i="9"/>
  <c r="E13" i="9"/>
  <c r="C13" i="9"/>
  <c r="B13" i="9"/>
  <c r="I22" i="1"/>
  <c r="F96" i="5"/>
  <c r="H93" i="5"/>
  <c r="I77" i="5"/>
  <c r="H76" i="5"/>
  <c r="I59" i="5"/>
  <c r="I47" i="5"/>
  <c r="I40" i="5"/>
  <c r="C48" i="5"/>
  <c r="B48" i="5"/>
  <c r="E96" i="5"/>
  <c r="E63" i="8"/>
  <c r="H55" i="8"/>
  <c r="C20" i="8"/>
  <c r="C18" i="8"/>
  <c r="I58" i="8"/>
  <c r="I57" i="8"/>
  <c r="J57" i="8" s="1"/>
  <c r="C16" i="8"/>
  <c r="H60" i="8"/>
  <c r="H19" i="8" s="1"/>
  <c r="B17" i="8"/>
  <c r="E95" i="8"/>
  <c r="H93" i="8"/>
  <c r="H20" i="8" s="1"/>
  <c r="E19" i="8"/>
  <c r="I86" i="8"/>
  <c r="H86" i="8"/>
  <c r="J86" i="8" s="1"/>
  <c r="E21" i="8"/>
  <c r="E20" i="8"/>
  <c r="E79" i="8"/>
  <c r="H74" i="8"/>
  <c r="J74" i="8" s="1"/>
  <c r="C14" i="8"/>
  <c r="I70" i="8"/>
  <c r="F63" i="8"/>
  <c r="F21" i="8"/>
  <c r="C63" i="8"/>
  <c r="I62" i="8"/>
  <c r="C21" i="8"/>
  <c r="H46" i="8"/>
  <c r="E23" i="7"/>
  <c r="H21" i="7"/>
  <c r="I22" i="7"/>
  <c r="B64" i="9"/>
  <c r="C13" i="8"/>
  <c r="I38" i="8"/>
  <c r="I47" i="8" s="1"/>
  <c r="H38" i="8"/>
  <c r="B80" i="5"/>
  <c r="B63" i="8"/>
  <c r="I44" i="5"/>
  <c r="H60" i="5"/>
  <c r="I57" i="5"/>
  <c r="C64" i="5"/>
  <c r="E64" i="5"/>
  <c r="F48" i="5"/>
  <c r="B64" i="5"/>
  <c r="I93" i="5"/>
  <c r="J93" i="5" s="1"/>
  <c r="I71" i="8"/>
  <c r="J71" i="8" s="1"/>
  <c r="C79" i="8"/>
  <c r="F20" i="8"/>
  <c r="F79" i="8"/>
  <c r="I77" i="8"/>
  <c r="B21" i="8"/>
  <c r="E48" i="5"/>
  <c r="B96" i="5"/>
  <c r="H87" i="5"/>
  <c r="J87" i="5"/>
  <c r="H43" i="5"/>
  <c r="H47" i="5"/>
  <c r="H91" i="5"/>
  <c r="I54" i="8"/>
  <c r="F23" i="3"/>
  <c r="I22" i="3"/>
  <c r="F29" i="3"/>
  <c r="F29" i="1"/>
  <c r="G29" i="1" s="1"/>
  <c r="H75" i="5"/>
  <c r="H73" i="5"/>
  <c r="J73" i="5" s="1"/>
  <c r="H77" i="5"/>
  <c r="H19" i="5" s="1"/>
  <c r="I75" i="5"/>
  <c r="I60" i="5"/>
  <c r="F48" i="6"/>
  <c r="F22" i="6" s="1"/>
  <c r="F21" i="6"/>
  <c r="E64" i="6"/>
  <c r="E21" i="6"/>
  <c r="H63" i="6"/>
  <c r="H71" i="6"/>
  <c r="J71" i="6" s="1"/>
  <c r="E80" i="6"/>
  <c r="F16" i="8"/>
  <c r="B48" i="9"/>
  <c r="B14" i="9"/>
  <c r="H40" i="9"/>
  <c r="J40" i="9" s="1"/>
  <c r="E64" i="9"/>
  <c r="E21" i="9"/>
  <c r="H76" i="9"/>
  <c r="B18" i="9"/>
  <c r="B80" i="9"/>
  <c r="H79" i="9"/>
  <c r="H88" i="9"/>
  <c r="J88" i="9" s="1"/>
  <c r="B96" i="9"/>
  <c r="H95" i="9"/>
  <c r="I43" i="5"/>
  <c r="I48" i="5" s="1"/>
  <c r="I46" i="5"/>
  <c r="J46" i="5" s="1"/>
  <c r="I41" i="5"/>
  <c r="H55" i="5"/>
  <c r="J55" i="5" s="1"/>
  <c r="C96" i="5"/>
  <c r="I47" i="6"/>
  <c r="J47" i="6" s="1"/>
  <c r="H55" i="6"/>
  <c r="J55" i="6" s="1"/>
  <c r="B13" i="6"/>
  <c r="I63" i="6"/>
  <c r="I77" i="6"/>
  <c r="F80" i="6"/>
  <c r="F19" i="6"/>
  <c r="E17" i="8"/>
  <c r="H22" i="3"/>
  <c r="J22" i="3" s="1"/>
  <c r="B29" i="3"/>
  <c r="H29" i="3" s="1"/>
  <c r="D29" i="3"/>
  <c r="B23" i="3"/>
  <c r="H22" i="1"/>
  <c r="J22" i="1" s="1"/>
  <c r="B29" i="1"/>
  <c r="D29" i="1" s="1"/>
  <c r="B23" i="1"/>
  <c r="H59" i="5"/>
  <c r="I56" i="5"/>
  <c r="H79" i="5"/>
  <c r="E80" i="5"/>
  <c r="I74" i="5"/>
  <c r="J74" i="5" s="1"/>
  <c r="F80" i="5"/>
  <c r="F22" i="5" s="1"/>
  <c r="B79" i="8"/>
  <c r="H58" i="8"/>
  <c r="H17" i="8" s="1"/>
  <c r="C21" i="5"/>
  <c r="H63" i="5"/>
  <c r="J63" i="5" s="1"/>
  <c r="F64" i="5"/>
  <c r="G27" i="3"/>
  <c r="J89" i="8"/>
  <c r="D26" i="1"/>
  <c r="J19" i="1"/>
  <c r="J71" i="9"/>
  <c r="J46" i="9"/>
  <c r="J77" i="6"/>
  <c r="J94" i="8"/>
  <c r="G14" i="8"/>
  <c r="J72" i="5"/>
  <c r="J44" i="5"/>
  <c r="J72" i="9"/>
  <c r="J42" i="9"/>
  <c r="H48" i="9"/>
  <c r="E22" i="8"/>
  <c r="D17" i="8"/>
  <c r="D79" i="8"/>
  <c r="I14" i="8"/>
  <c r="J73" i="8"/>
  <c r="I17" i="8"/>
  <c r="G15" i="8"/>
  <c r="G13" i="8"/>
  <c r="D21" i="8"/>
  <c r="D14" i="8"/>
  <c r="J45" i="8"/>
  <c r="J43" i="8"/>
  <c r="J39" i="8"/>
  <c r="G20" i="6"/>
  <c r="G18" i="6"/>
  <c r="J61" i="6"/>
  <c r="G20" i="5"/>
  <c r="D14" i="5"/>
  <c r="G18" i="5"/>
  <c r="J43" i="5"/>
  <c r="J41" i="5"/>
  <c r="G29" i="3"/>
  <c r="H26" i="3"/>
  <c r="I28" i="3"/>
  <c r="J14" i="1"/>
  <c r="M12" i="2" l="1"/>
  <c r="M15" i="2"/>
  <c r="J16" i="2"/>
  <c r="C23" i="7"/>
  <c r="E26" i="7"/>
  <c r="G26" i="7" s="1"/>
  <c r="I19" i="7"/>
  <c r="J21" i="7"/>
  <c r="E29" i="7"/>
  <c r="G29" i="7" s="1"/>
  <c r="G22" i="7"/>
  <c r="G23" i="7" s="1"/>
  <c r="C27" i="7"/>
  <c r="I27" i="7" s="1"/>
  <c r="D20" i="7"/>
  <c r="D23" i="7" s="1"/>
  <c r="C28" i="7"/>
  <c r="C29" i="7"/>
  <c r="I29" i="7" s="1"/>
  <c r="B27" i="7"/>
  <c r="D27" i="7" s="1"/>
  <c r="D14" i="7"/>
  <c r="G12" i="7"/>
  <c r="I13" i="7"/>
  <c r="I12" i="7"/>
  <c r="D12" i="7"/>
  <c r="J14" i="7"/>
  <c r="D15" i="7"/>
  <c r="B29" i="7"/>
  <c r="H29" i="7" s="1"/>
  <c r="H15" i="7"/>
  <c r="J15" i="7" s="1"/>
  <c r="D28" i="7"/>
  <c r="D13" i="7"/>
  <c r="D16" i="7"/>
  <c r="B26" i="7"/>
  <c r="D26" i="7" s="1"/>
  <c r="H12" i="7"/>
  <c r="J12" i="7" s="1"/>
  <c r="B16" i="7"/>
  <c r="C23" i="4"/>
  <c r="E23" i="4"/>
  <c r="C26" i="4"/>
  <c r="H19" i="4"/>
  <c r="G23" i="4"/>
  <c r="D22" i="4"/>
  <c r="D23" i="4" s="1"/>
  <c r="B29" i="4"/>
  <c r="B23" i="4"/>
  <c r="B26" i="4"/>
  <c r="D26" i="4" s="1"/>
  <c r="J22" i="4"/>
  <c r="I23" i="4"/>
  <c r="H20" i="4"/>
  <c r="J20" i="4" s="1"/>
  <c r="I27" i="4"/>
  <c r="D29" i="4"/>
  <c r="I15" i="4"/>
  <c r="J15" i="4" s="1"/>
  <c r="G14" i="4"/>
  <c r="C16" i="4"/>
  <c r="C28" i="4"/>
  <c r="C30" i="4" s="1"/>
  <c r="F28" i="4"/>
  <c r="G28" i="4" s="1"/>
  <c r="H28" i="4"/>
  <c r="B16" i="4"/>
  <c r="I13" i="4"/>
  <c r="I16" i="4" s="1"/>
  <c r="G16" i="4"/>
  <c r="G13" i="4"/>
  <c r="F16" i="4"/>
  <c r="H13" i="4"/>
  <c r="B27" i="4"/>
  <c r="D27" i="4" s="1"/>
  <c r="D13" i="4"/>
  <c r="H12" i="4"/>
  <c r="D12" i="4"/>
  <c r="C22" i="5"/>
  <c r="G16" i="2"/>
  <c r="D16" i="2"/>
  <c r="M14" i="2"/>
  <c r="M16" i="2" s="1"/>
  <c r="G80" i="5"/>
  <c r="G22" i="5" s="1"/>
  <c r="J75" i="5"/>
  <c r="J76" i="5"/>
  <c r="G19" i="5"/>
  <c r="J91" i="5"/>
  <c r="G64" i="5"/>
  <c r="G96" i="5"/>
  <c r="J79" i="5"/>
  <c r="I14" i="5"/>
  <c r="D64" i="5"/>
  <c r="G16" i="5"/>
  <c r="D17" i="5"/>
  <c r="J71" i="5"/>
  <c r="J80" i="5" s="1"/>
  <c r="J94" i="5"/>
  <c r="J20" i="5" s="1"/>
  <c r="G48" i="5"/>
  <c r="J56" i="5"/>
  <c r="I18" i="5"/>
  <c r="J79" i="6"/>
  <c r="G16" i="6"/>
  <c r="J72" i="6"/>
  <c r="J80" i="6" s="1"/>
  <c r="I17" i="6"/>
  <c r="D14" i="6"/>
  <c r="H64" i="6"/>
  <c r="J78" i="6"/>
  <c r="G96" i="6"/>
  <c r="J92" i="6"/>
  <c r="I21" i="6"/>
  <c r="G19" i="6"/>
  <c r="G64" i="6"/>
  <c r="G14" i="6"/>
  <c r="I96" i="6"/>
  <c r="B22" i="6"/>
  <c r="H80" i="6"/>
  <c r="J56" i="6"/>
  <c r="D64" i="6"/>
  <c r="D15" i="6"/>
  <c r="H14" i="6"/>
  <c r="G80" i="6"/>
  <c r="I19" i="6"/>
  <c r="G48" i="6"/>
  <c r="G22" i="6" s="1"/>
  <c r="D48" i="6"/>
  <c r="D22" i="6" s="1"/>
  <c r="H21" i="6"/>
  <c r="J41" i="6"/>
  <c r="C22" i="6"/>
  <c r="D17" i="6"/>
  <c r="G21" i="6"/>
  <c r="J22" i="7"/>
  <c r="G16" i="7"/>
  <c r="J19" i="7"/>
  <c r="D13" i="8"/>
  <c r="J70" i="8"/>
  <c r="J79" i="8" s="1"/>
  <c r="J75" i="8"/>
  <c r="D95" i="8"/>
  <c r="G95" i="8"/>
  <c r="J59" i="8"/>
  <c r="J91" i="8"/>
  <c r="G63" i="8"/>
  <c r="D63" i="8"/>
  <c r="D22" i="8" s="1"/>
  <c r="J44" i="8"/>
  <c r="J46" i="8"/>
  <c r="H15" i="8"/>
  <c r="J77" i="8"/>
  <c r="J20" i="8" s="1"/>
  <c r="G47" i="8"/>
  <c r="G22" i="8" s="1"/>
  <c r="G79" i="8"/>
  <c r="J40" i="8"/>
  <c r="J60" i="8"/>
  <c r="I63" i="8"/>
  <c r="B22" i="8"/>
  <c r="I15" i="8"/>
  <c r="D20" i="8"/>
  <c r="J38" i="8"/>
  <c r="I95" i="8"/>
  <c r="J76" i="8"/>
  <c r="J19" i="8" s="1"/>
  <c r="J87" i="8"/>
  <c r="G19" i="9"/>
  <c r="G14" i="9"/>
  <c r="J43" i="9"/>
  <c r="J79" i="9"/>
  <c r="D80" i="9"/>
  <c r="D22" i="9" s="1"/>
  <c r="I14" i="9"/>
  <c r="D64" i="9"/>
  <c r="J73" i="9"/>
  <c r="G18" i="9"/>
  <c r="D96" i="9"/>
  <c r="J76" i="9"/>
  <c r="G96" i="9"/>
  <c r="G22" i="9" s="1"/>
  <c r="J94" i="9"/>
  <c r="J57" i="9"/>
  <c r="J62" i="9"/>
  <c r="J20" i="9" s="1"/>
  <c r="E22" i="9"/>
  <c r="D18" i="9"/>
  <c r="J95" i="9"/>
  <c r="H96" i="9"/>
  <c r="D48" i="9"/>
  <c r="G80" i="9"/>
  <c r="H19" i="9"/>
  <c r="J78" i="9"/>
  <c r="F22" i="9"/>
  <c r="D15" i="9"/>
  <c r="G17" i="9"/>
  <c r="K16" i="2"/>
  <c r="L16" i="2"/>
  <c r="J87" i="9"/>
  <c r="I96" i="9"/>
  <c r="G13" i="9"/>
  <c r="G20" i="9"/>
  <c r="J90" i="9"/>
  <c r="G21" i="9"/>
  <c r="J91" i="9"/>
  <c r="J89" i="9"/>
  <c r="I16" i="9"/>
  <c r="D20" i="9"/>
  <c r="B22" i="9"/>
  <c r="I15" i="9"/>
  <c r="C22" i="9"/>
  <c r="J74" i="9"/>
  <c r="J80" i="9" s="1"/>
  <c r="H16" i="9"/>
  <c r="H18" i="9"/>
  <c r="I17" i="9"/>
  <c r="I80" i="9"/>
  <c r="I21" i="9"/>
  <c r="H21" i="9"/>
  <c r="H80" i="9"/>
  <c r="D19" i="9"/>
  <c r="D21" i="9"/>
  <c r="J56" i="9"/>
  <c r="G64" i="9"/>
  <c r="H20" i="9"/>
  <c r="I18" i="9"/>
  <c r="J55" i="9"/>
  <c r="J13" i="9" s="1"/>
  <c r="H15" i="9"/>
  <c r="J59" i="9"/>
  <c r="J60" i="9"/>
  <c r="I19" i="9"/>
  <c r="I64" i="9"/>
  <c r="H64" i="9"/>
  <c r="J63" i="9"/>
  <c r="D16" i="9"/>
  <c r="I13" i="9"/>
  <c r="J47" i="9"/>
  <c r="I48" i="9"/>
  <c r="J14" i="9"/>
  <c r="H14" i="9"/>
  <c r="J44" i="9"/>
  <c r="J18" i="9" s="1"/>
  <c r="H17" i="9"/>
  <c r="D14" i="9"/>
  <c r="J45" i="9"/>
  <c r="J19" i="9" s="1"/>
  <c r="G16" i="8"/>
  <c r="J90" i="8"/>
  <c r="H21" i="8"/>
  <c r="H95" i="8"/>
  <c r="H22" i="8" s="1"/>
  <c r="J93" i="8"/>
  <c r="F22" i="8"/>
  <c r="I79" i="8"/>
  <c r="I18" i="8"/>
  <c r="C22" i="8"/>
  <c r="I22" i="8"/>
  <c r="J62" i="8"/>
  <c r="J21" i="8" s="1"/>
  <c r="J56" i="8"/>
  <c r="G20" i="8"/>
  <c r="J54" i="8"/>
  <c r="H13" i="8"/>
  <c r="H63" i="8"/>
  <c r="J55" i="8"/>
  <c r="I21" i="8"/>
  <c r="I20" i="8"/>
  <c r="I13" i="8"/>
  <c r="J17" i="8"/>
  <c r="J18" i="8"/>
  <c r="D18" i="8"/>
  <c r="D15" i="8"/>
  <c r="I16" i="8"/>
  <c r="J58" i="8"/>
  <c r="H14" i="8"/>
  <c r="H18" i="8"/>
  <c r="J13" i="8"/>
  <c r="J41" i="8"/>
  <c r="J16" i="8" s="1"/>
  <c r="J93" i="6"/>
  <c r="J89" i="6"/>
  <c r="J88" i="6"/>
  <c r="H96" i="6"/>
  <c r="J94" i="6"/>
  <c r="H19" i="6"/>
  <c r="J91" i="6"/>
  <c r="H16" i="6"/>
  <c r="J87" i="6"/>
  <c r="J96" i="6" s="1"/>
  <c r="D96" i="6"/>
  <c r="H15" i="6"/>
  <c r="G17" i="6"/>
  <c r="I80" i="6"/>
  <c r="D19" i="6"/>
  <c r="D16" i="6"/>
  <c r="I16" i="6"/>
  <c r="H20" i="6"/>
  <c r="I18" i="6"/>
  <c r="J62" i="6"/>
  <c r="E22" i="6"/>
  <c r="J57" i="6"/>
  <c r="I64" i="6"/>
  <c r="H18" i="6"/>
  <c r="J63" i="6"/>
  <c r="I20" i="6"/>
  <c r="H13" i="6"/>
  <c r="I14" i="6"/>
  <c r="J16" i="6"/>
  <c r="J18" i="6"/>
  <c r="H48" i="6"/>
  <c r="H22" i="6" s="1"/>
  <c r="G13" i="6"/>
  <c r="J45" i="6"/>
  <c r="I13" i="6"/>
  <c r="J40" i="6"/>
  <c r="I48" i="6"/>
  <c r="J43" i="6"/>
  <c r="J46" i="6"/>
  <c r="J88" i="5"/>
  <c r="I96" i="5"/>
  <c r="J89" i="5"/>
  <c r="G21" i="5"/>
  <c r="H20" i="5"/>
  <c r="J95" i="5"/>
  <c r="G17" i="5"/>
  <c r="J92" i="5"/>
  <c r="H96" i="5"/>
  <c r="B22" i="5"/>
  <c r="D21" i="5"/>
  <c r="J77" i="5"/>
  <c r="J19" i="5" s="1"/>
  <c r="E22" i="5"/>
  <c r="I80" i="5"/>
  <c r="I17" i="5"/>
  <c r="H80" i="5"/>
  <c r="D15" i="5"/>
  <c r="H17" i="5"/>
  <c r="I21" i="5"/>
  <c r="I16" i="5"/>
  <c r="H18" i="5"/>
  <c r="I20" i="5"/>
  <c r="I19" i="5"/>
  <c r="H64" i="5"/>
  <c r="J59" i="5"/>
  <c r="J17" i="5" s="1"/>
  <c r="J58" i="5"/>
  <c r="J57" i="5"/>
  <c r="J62" i="5"/>
  <c r="H21" i="5"/>
  <c r="I64" i="5"/>
  <c r="I22" i="5" s="1"/>
  <c r="D19" i="5"/>
  <c r="H15" i="5"/>
  <c r="J16" i="5"/>
  <c r="D18" i="5"/>
  <c r="J60" i="5"/>
  <c r="J64" i="5" s="1"/>
  <c r="D16" i="5"/>
  <c r="J47" i="5"/>
  <c r="G15" i="5"/>
  <c r="H16" i="5"/>
  <c r="J40" i="5"/>
  <c r="J14" i="5" s="1"/>
  <c r="J13" i="5"/>
  <c r="H14" i="5"/>
  <c r="H48" i="5"/>
  <c r="D13" i="5"/>
  <c r="H13" i="5"/>
  <c r="J20" i="7"/>
  <c r="J23" i="7" s="1"/>
  <c r="I23" i="7"/>
  <c r="H26" i="7"/>
  <c r="F30" i="7"/>
  <c r="I26" i="7"/>
  <c r="H23" i="7"/>
  <c r="H28" i="7"/>
  <c r="I28" i="7"/>
  <c r="G28" i="7"/>
  <c r="E30" i="7"/>
  <c r="G27" i="7"/>
  <c r="J13" i="7"/>
  <c r="J19" i="4"/>
  <c r="E30" i="4"/>
  <c r="G29" i="4"/>
  <c r="J21" i="4"/>
  <c r="H29" i="4"/>
  <c r="G27" i="4"/>
  <c r="H26" i="4"/>
  <c r="I29" i="4"/>
  <c r="J14" i="4"/>
  <c r="I26" i="4"/>
  <c r="H27" i="4"/>
  <c r="J27" i="4" s="1"/>
  <c r="B30" i="4"/>
  <c r="I26" i="3"/>
  <c r="G26" i="3"/>
  <c r="I23" i="3"/>
  <c r="I29" i="3"/>
  <c r="J29" i="3" s="1"/>
  <c r="J23" i="3"/>
  <c r="H23" i="3"/>
  <c r="B30" i="3"/>
  <c r="D28" i="3"/>
  <c r="H28" i="3"/>
  <c r="J28" i="3" s="1"/>
  <c r="H27" i="3"/>
  <c r="J27" i="3" s="1"/>
  <c r="J26" i="3"/>
  <c r="C30" i="3"/>
  <c r="D30" i="3" s="1"/>
  <c r="I16" i="3"/>
  <c r="H16" i="3"/>
  <c r="I23" i="1"/>
  <c r="I27" i="1"/>
  <c r="J23" i="1"/>
  <c r="H28" i="1"/>
  <c r="H23" i="1"/>
  <c r="G26" i="1"/>
  <c r="C30" i="1"/>
  <c r="D30" i="1" s="1"/>
  <c r="B30" i="1"/>
  <c r="H27" i="1"/>
  <c r="F30" i="1"/>
  <c r="J13" i="1"/>
  <c r="J15" i="1"/>
  <c r="I29" i="1"/>
  <c r="E30" i="1"/>
  <c r="I16" i="1"/>
  <c r="J16" i="1"/>
  <c r="H29" i="1"/>
  <c r="H26" i="1"/>
  <c r="H16" i="1"/>
  <c r="I28" i="1"/>
  <c r="J29" i="7" l="1"/>
  <c r="C30" i="7"/>
  <c r="D29" i="7"/>
  <c r="H27" i="7"/>
  <c r="J27" i="7" s="1"/>
  <c r="J28" i="7"/>
  <c r="I16" i="7"/>
  <c r="J16" i="7"/>
  <c r="H16" i="7"/>
  <c r="B30" i="7"/>
  <c r="D30" i="7" s="1"/>
  <c r="F30" i="4"/>
  <c r="G30" i="4" s="1"/>
  <c r="H23" i="4"/>
  <c r="D28" i="4"/>
  <c r="I28" i="4"/>
  <c r="J28" i="4" s="1"/>
  <c r="D16" i="4"/>
  <c r="J13" i="4"/>
  <c r="H16" i="4"/>
  <c r="J12" i="4"/>
  <c r="J96" i="5"/>
  <c r="J64" i="6"/>
  <c r="I22" i="6"/>
  <c r="J20" i="6"/>
  <c r="J14" i="6"/>
  <c r="J15" i="6"/>
  <c r="G30" i="7"/>
  <c r="J26" i="7"/>
  <c r="J14" i="8"/>
  <c r="J95" i="8"/>
  <c r="J15" i="8"/>
  <c r="J16" i="9"/>
  <c r="J64" i="9"/>
  <c r="I22" i="9"/>
  <c r="J17" i="9"/>
  <c r="J96" i="9"/>
  <c r="J15" i="9"/>
  <c r="H22" i="9"/>
  <c r="J21" i="9"/>
  <c r="J48" i="9"/>
  <c r="J63" i="8"/>
  <c r="J47" i="8"/>
  <c r="J22" i="8" s="1"/>
  <c r="J13" i="6"/>
  <c r="J19" i="6"/>
  <c r="J17" i="6"/>
  <c r="J21" i="6"/>
  <c r="J48" i="6"/>
  <c r="J22" i="6" s="1"/>
  <c r="J15" i="5"/>
  <c r="J21" i="5"/>
  <c r="H22" i="5"/>
  <c r="J18" i="5"/>
  <c r="J48" i="5"/>
  <c r="I30" i="7"/>
  <c r="J23" i="4"/>
  <c r="J29" i="4"/>
  <c r="J26" i="4"/>
  <c r="J16" i="4"/>
  <c r="H30" i="4"/>
  <c r="D30" i="4"/>
  <c r="I30" i="3"/>
  <c r="H30" i="3"/>
  <c r="J30" i="3"/>
  <c r="J29" i="1"/>
  <c r="J27" i="1"/>
  <c r="G30" i="1"/>
  <c r="H30" i="1"/>
  <c r="J26" i="1"/>
  <c r="I30" i="1"/>
  <c r="J28" i="1"/>
  <c r="H30" i="7" l="1"/>
  <c r="J30" i="7"/>
  <c r="I30" i="4"/>
  <c r="J30" i="4"/>
  <c r="J22" i="5"/>
  <c r="J22" i="9"/>
  <c r="J30" i="1"/>
</calcChain>
</file>

<file path=xl/sharedStrings.xml><?xml version="1.0" encoding="utf-8"?>
<sst xmlns="http://schemas.openxmlformats.org/spreadsheetml/2006/main" count="711" uniqueCount="77">
  <si>
    <t xml:space="preserve"> </t>
  </si>
  <si>
    <t>BESTUURS- EN ONDERWIJZEND PERSONEEL NAAR STATUUT EN GESLACHT</t>
  </si>
  <si>
    <t>SECUNDAIR ONDERWIJS</t>
  </si>
  <si>
    <t>Vastbenoemden</t>
  </si>
  <si>
    <t>Tijdelijken</t>
  </si>
  <si>
    <t>Totaal</t>
  </si>
  <si>
    <t>Mannen</t>
  </si>
  <si>
    <t>Vrouwen</t>
  </si>
  <si>
    <t>Gewoon secundair onderwijs</t>
  </si>
  <si>
    <t>Privaatrechtelijk</t>
  </si>
  <si>
    <t>Provincie</t>
  </si>
  <si>
    <t>Gemeente</t>
  </si>
  <si>
    <t>Buitengewoon secundair onderwijs</t>
  </si>
  <si>
    <t>Totaal secundair onderwijs</t>
  </si>
  <si>
    <t>BESTUURS- EN ONDERWIJZEND PERSONEEL NAAR OPLEIDINGSNIVEAU EN GESLACHT</t>
  </si>
  <si>
    <t>ANDERE PERSONEELSCATEGORIEËN NAAR STATUUT EN GESLACHT</t>
  </si>
  <si>
    <t>,</t>
  </si>
  <si>
    <t>BESTUURS- EN ONDERWIJZEND PERSONEEL NAAR LEEFTIJD, STATUUT EN GESLACHT</t>
  </si>
  <si>
    <t xml:space="preserve">GEWOON SECUNDAIR ONDERWIJS 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</si>
  <si>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</si>
  <si>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</si>
  <si>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</si>
  <si>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</si>
  <si>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</si>
  <si>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</si>
  <si>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</si>
  <si>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</si>
  <si>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</si>
  <si>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</si>
  <si>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 xml:space="preserve">BUITENGEWOON SECUNDAIR ONDERWIJS </t>
  </si>
  <si>
    <t>ANDERE PERSONEELSCATEGORIEËN NAAR LEEFTIJD, STATUUT EN GESLACHT</t>
  </si>
  <si>
    <t>Gemeenschapsonderwijs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</si>
  <si>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</si>
  <si>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</si>
  <si>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</si>
  <si>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</si>
  <si>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de artsen, de apothekers, de licentiaten, de architecten, de priesters en de meestergraden ongeacht of ze een bekwaamheidsbewijs voor het ambt</t>
  </si>
  <si>
    <t>van leraar, zoals een aggregaat, hebben.</t>
  </si>
  <si>
    <t>(2) Professionele bachelor voor het onderwijs of geaggregeerde voor het secundair onderwijs - groep 1 en alle wijzigingen in benaming die deze opleiding</t>
  </si>
  <si>
    <t xml:space="preserve">Ten minste master (1)(3) </t>
  </si>
  <si>
    <t>Andere (1)(4)</t>
  </si>
  <si>
    <t>(3) Ten minste master of ten minste HOLT.</t>
  </si>
  <si>
    <t>GEWOON SECUNDAIR ONDERWIJS</t>
  </si>
  <si>
    <t>Budgettaire fulltime-equivalenten</t>
  </si>
  <si>
    <t>Aantal personen</t>
  </si>
  <si>
    <t>Bestuurs- en onderwijzend personeel naar statuut en geslacht</t>
  </si>
  <si>
    <t>Bestuurs- en onderwijzend personeel naar opleidingsniveau en geslacht - gewoon secundair onderwijs</t>
  </si>
  <si>
    <t>Andere personeelscategorieën naar statuut en geslacht</t>
  </si>
  <si>
    <t>Bestuurs- en onderwijzend personeel naar leeftijd, statuut en geslacht - gewoon secundair onderwijs</t>
  </si>
  <si>
    <t>Bestuurs- en onderwijzend personeel naar leeftijd, statuut en geslacht - buitengewoon secundair onderwijs</t>
  </si>
  <si>
    <t>Andere personeelscategorieën naar leeftijd, statuut en geslacht - gewoon secundair onderwijs</t>
  </si>
  <si>
    <t>Andere personeelscategorieën naar leeftijd, statuut en geslacht - buitengewoon secundair onderwijs</t>
  </si>
  <si>
    <t>Alle soorten schoolbestuur</t>
  </si>
  <si>
    <t>(4) De categorie 'andere' omvat de personeelsleden met een diploma professionele bachelor of Hoger Onderwijs van het Korte Type dat niet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</si>
  <si>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</si>
  <si>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Ten minste bachelor (1)(2)</t>
  </si>
  <si>
    <t>(1) De indeling tussen 'Ten minste bachelor' en 'ten minste master' is gebaseerd op de diploma's die de betrokkenen hebben.</t>
  </si>
  <si>
    <t>21PSEC01</t>
  </si>
  <si>
    <t>21PSEC02</t>
  </si>
  <si>
    <t>21PSEC03</t>
  </si>
  <si>
    <t>21PSEC04</t>
  </si>
  <si>
    <t>21PSEC05</t>
  </si>
  <si>
    <t>21PSEC06</t>
  </si>
  <si>
    <t>21PSEC07</t>
  </si>
  <si>
    <t>21PSEC08</t>
  </si>
  <si>
    <t>21PSEC09</t>
  </si>
  <si>
    <t>Schooljaar 2021-2022</t>
  </si>
  <si>
    <t>Aantal budgettaire fulltime-equivalenten - januari 2022</t>
  </si>
  <si>
    <t>Aantal personen (inclusief alle vervangingen) -  januari 2022</t>
  </si>
  <si>
    <t>Aantal personen  (inclusief alle vervangingen) -  januari 2022</t>
  </si>
  <si>
    <t>Aantal personen (inclusief alle vervangingen) - januari 2022</t>
  </si>
  <si>
    <t>Aantal budgettaire fulltime-equivalenten (inclusief alle vervangingen) -  januari 2022</t>
  </si>
  <si>
    <t>Aantal budgettaire fulltime-equivalenten (inclusief alle vervangingen) - januari 2022</t>
  </si>
  <si>
    <t>Officiële benaming 'ten minste HOLT' : ten minste Hoger Onderwijs van het Lange Type : deze omvatten o.a. de doctors, de ingenieurs,</t>
  </si>
  <si>
    <t>PERSONEEL SECUNDAIR ONDERWIJS 2021-2022</t>
  </si>
  <si>
    <t>heeft doorgemaakt. De educatieve bacholoropleidingen en het educatief graduaat in het secundair onderwijs zijn hierbij ingebrepen.</t>
  </si>
  <si>
    <t xml:space="preserve"> 'professionele bachelor voor het onderwijs' is of een lager diploma dan professionele bachelor of Hoger Onderwijs van het Korte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</si>
</sst>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  <font>
      <b/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 applyFont="0" applyFill="0" applyBorder="0" applyAlignment="0" applyProtection="0"/>
  </cellStyleXfs>
  <cellXfs count="243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Fill="1"/>
    <xf numFmtId="0" fontId="6" fillId="0" borderId="0" xfId="0" applyFont="1"/>
    <xf numFmtId="0" fontId="8" fillId="0" borderId="0" xfId="0" applyFont="1"/>
    <xf numFmtId="0" fontId="6" fillId="0" borderId="0" xfId="10" applyFont="1" applyFill="1"/>
    <xf numFmtId="3" fontId="3" fillId="0" borderId="0" xfId="3" applyNumberFormat="1" applyFont="1" applyFill="1"/>
    <xf numFmtId="3" fontId="9" fillId="0" borderId="0" xfId="9" applyNumberFormat="1" applyFont="1" applyFill="1" applyBorder="1" applyAlignment="1">
      <alignment horizontal="left"/>
    </xf>
    <xf numFmtId="0" fontId="9" fillId="0" borderId="0" xfId="10" applyFont="1" applyFill="1"/>
    <xf numFmtId="49" fontId="9" fillId="0" borderId="0" xfId="0" applyNumberFormat="1" applyFont="1" applyFill="1"/>
    <xf numFmtId="0" fontId="3" fillId="0" borderId="0" xfId="4" applyFill="1"/>
    <xf numFmtId="0" fontId="10" fillId="0" borderId="0" xfId="0" applyFont="1"/>
    <xf numFmtId="164" fontId="3" fillId="0" borderId="0" xfId="0" applyNumberFormat="1" applyFont="1" applyFill="1"/>
    <xf numFmtId="164" fontId="3" fillId="0" borderId="0" xfId="4" applyNumberFormat="1" applyFont="1" applyFill="1"/>
    <xf numFmtId="3" fontId="3" fillId="0" borderId="0" xfId="0" applyNumberFormat="1" applyFont="1" applyAlignment="1">
      <alignment horizontal="right"/>
    </xf>
    <xf numFmtId="164" fontId="3" fillId="0" borderId="4" xfId="0" applyNumberFormat="1" applyFont="1" applyBorder="1"/>
    <xf numFmtId="0" fontId="2" fillId="0" borderId="0" xfId="0" applyFont="1"/>
    <xf numFmtId="0" fontId="12" fillId="0" borderId="0" xfId="1" applyFont="1" applyFill="1"/>
    <xf numFmtId="3" fontId="2" fillId="0" borderId="0" xfId="0" applyNumberFormat="1" applyFont="1" applyFill="1"/>
    <xf numFmtId="3" fontId="3" fillId="0" borderId="0" xfId="8" applyNumberFormat="1" applyFont="1" applyFill="1"/>
    <xf numFmtId="0" fontId="3" fillId="0" borderId="0" xfId="8" applyFont="1" applyFill="1"/>
    <xf numFmtId="3" fontId="2" fillId="0" borderId="0" xfId="8" applyNumberFormat="1" applyFont="1" applyFill="1" applyAlignment="1">
      <alignment horizontal="centerContinuous"/>
    </xf>
    <xf numFmtId="3" fontId="3" fillId="0" borderId="0" xfId="8" applyNumberFormat="1" applyFont="1" applyFill="1" applyAlignment="1">
      <alignment horizontal="centerContinuous"/>
    </xf>
    <xf numFmtId="0" fontId="3" fillId="0" borderId="0" xfId="8" applyFont="1" applyFill="1" applyAlignment="1">
      <alignment horizontal="centerContinuous"/>
    </xf>
    <xf numFmtId="164" fontId="3" fillId="0" borderId="0" xfId="8" applyNumberFormat="1" applyFont="1" applyFill="1"/>
    <xf numFmtId="164" fontId="3" fillId="0" borderId="0" xfId="8" applyNumberFormat="1" applyFont="1" applyFill="1" applyAlignment="1">
      <alignment horizontal="centerContinuous"/>
    </xf>
    <xf numFmtId="164" fontId="2" fillId="0" borderId="0" xfId="8" applyNumberFormat="1" applyFont="1" applyFill="1" applyAlignment="1">
      <alignment horizontal="centerContinuous"/>
    </xf>
    <xf numFmtId="0" fontId="3" fillId="0" borderId="0" xfId="8" applyFill="1"/>
    <xf numFmtId="3" fontId="3" fillId="0" borderId="1" xfId="8" applyNumberFormat="1" applyFont="1" applyFill="1" applyBorder="1" applyAlignment="1">
      <alignment horizontal="center"/>
    </xf>
    <xf numFmtId="164" fontId="3" fillId="0" borderId="8" xfId="8" applyNumberFormat="1" applyFont="1" applyFill="1" applyBorder="1" applyAlignment="1">
      <alignment horizontal="centerContinuous"/>
    </xf>
    <xf numFmtId="164" fontId="3" fillId="0" borderId="1" xfId="8" applyNumberFormat="1" applyFont="1" applyFill="1" applyBorder="1" applyAlignment="1">
      <alignment horizontal="centerContinuous"/>
    </xf>
    <xf numFmtId="3" fontId="3" fillId="0" borderId="4" xfId="8" applyNumberFormat="1" applyFont="1" applyFill="1" applyBorder="1" applyAlignment="1">
      <alignment horizontal="left"/>
    </xf>
    <xf numFmtId="164" fontId="3" fillId="0" borderId="9" xfId="8" applyNumberFormat="1" applyFont="1" applyFill="1" applyBorder="1" applyAlignment="1">
      <alignment horizontal="centerContinuous"/>
    </xf>
    <xf numFmtId="164" fontId="3" fillId="0" borderId="10" xfId="8" applyNumberFormat="1" applyFont="1" applyFill="1" applyBorder="1" applyAlignment="1">
      <alignment horizontal="centerContinuous"/>
    </xf>
    <xf numFmtId="3" fontId="3" fillId="0" borderId="0" xfId="8" applyNumberFormat="1" applyFont="1" applyFill="1" applyBorder="1" applyAlignment="1">
      <alignment horizontal="right"/>
    </xf>
    <xf numFmtId="164" fontId="3" fillId="0" borderId="5" xfId="8" applyNumberFormat="1" applyFont="1" applyFill="1" applyBorder="1" applyAlignment="1">
      <alignment horizontal="right"/>
    </xf>
    <xf numFmtId="164" fontId="3" fillId="0" borderId="0" xfId="8" applyNumberFormat="1" applyFont="1" applyFill="1" applyBorder="1" applyAlignment="1">
      <alignment horizontal="right"/>
    </xf>
    <xf numFmtId="164" fontId="3" fillId="0" borderId="5" xfId="8" applyNumberFormat="1" applyFont="1" applyFill="1" applyBorder="1"/>
    <xf numFmtId="164" fontId="3" fillId="0" borderId="4" xfId="8" applyNumberFormat="1" applyFont="1" applyFill="1" applyBorder="1"/>
    <xf numFmtId="3" fontId="2" fillId="0" borderId="0" xfId="8" applyNumberFormat="1" applyFont="1" applyFill="1" applyAlignment="1">
      <alignment horizontal="right"/>
    </xf>
    <xf numFmtId="164" fontId="2" fillId="0" borderId="6" xfId="8" applyNumberFormat="1" applyFont="1" applyFill="1" applyBorder="1"/>
    <xf numFmtId="164" fontId="2" fillId="0" borderId="7" xfId="8" applyNumberFormat="1" applyFont="1" applyFill="1" applyBorder="1"/>
    <xf numFmtId="164" fontId="2" fillId="0" borderId="0" xfId="8" applyNumberFormat="1" applyFont="1" applyFill="1" applyBorder="1"/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3" fontId="3" fillId="0" borderId="0" xfId="7" applyNumberFormat="1" applyFont="1" applyFill="1"/>
    <xf numFmtId="0" fontId="3" fillId="0" borderId="0" xfId="7" applyFill="1"/>
    <xf numFmtId="3" fontId="2" fillId="0" borderId="0" xfId="7" applyNumberFormat="1" applyFont="1" applyFill="1" applyAlignment="1">
      <alignment horizontal="centerContinuous"/>
    </xf>
    <xf numFmtId="3" fontId="3" fillId="0" borderId="0" xfId="7" applyNumberFormat="1" applyFont="1" applyFill="1" applyAlignment="1">
      <alignment horizontal="centerContinuous"/>
    </xf>
    <xf numFmtId="0" fontId="3" fillId="0" borderId="0" xfId="7" applyFont="1" applyFill="1" applyAlignment="1">
      <alignment horizontal="centerContinuous"/>
    </xf>
    <xf numFmtId="0" fontId="3" fillId="0" borderId="0" xfId="7" applyFont="1" applyFill="1"/>
    <xf numFmtId="164" fontId="3" fillId="0" borderId="0" xfId="7" applyNumberFormat="1" applyFont="1" applyFill="1"/>
    <xf numFmtId="164" fontId="3" fillId="0" borderId="0" xfId="7" applyNumberFormat="1" applyFont="1" applyFill="1" applyAlignment="1">
      <alignment horizontal="centerContinuous"/>
    </xf>
    <xf numFmtId="164" fontId="2" fillId="0" borderId="0" xfId="7" applyNumberFormat="1" applyFont="1" applyFill="1" applyAlignment="1">
      <alignment horizontal="centerContinuous"/>
    </xf>
    <xf numFmtId="3" fontId="3" fillId="0" borderId="1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horizontal="centerContinuous"/>
    </xf>
    <xf numFmtId="164" fontId="3" fillId="0" borderId="1" xfId="7" applyNumberFormat="1" applyFont="1" applyFill="1" applyBorder="1" applyAlignment="1">
      <alignment horizontal="centerContinuous"/>
    </xf>
    <xf numFmtId="3" fontId="3" fillId="0" borderId="4" xfId="7" applyNumberFormat="1" applyFont="1" applyFill="1" applyBorder="1" applyAlignment="1">
      <alignment horizontal="left"/>
    </xf>
    <xf numFmtId="164" fontId="3" fillId="0" borderId="9" xfId="7" applyNumberFormat="1" applyFont="1" applyFill="1" applyBorder="1" applyAlignment="1">
      <alignment horizontal="centerContinuous"/>
    </xf>
    <xf numFmtId="164" fontId="3" fillId="0" borderId="10" xfId="7" applyNumberFormat="1" applyFont="1" applyFill="1" applyBorder="1" applyAlignment="1">
      <alignment horizontal="centerContinuous"/>
    </xf>
    <xf numFmtId="3" fontId="3" fillId="0" borderId="0" xfId="7" applyNumberFormat="1" applyFont="1" applyFill="1" applyBorder="1" applyAlignment="1">
      <alignment horizontal="right"/>
    </xf>
    <xf numFmtId="164" fontId="3" fillId="0" borderId="5" xfId="7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/>
    </xf>
    <xf numFmtId="164" fontId="3" fillId="0" borderId="5" xfId="7" applyNumberFormat="1" applyFont="1" applyFill="1" applyBorder="1"/>
    <xf numFmtId="164" fontId="3" fillId="0" borderId="4" xfId="7" applyNumberFormat="1" applyFont="1" applyFill="1" applyBorder="1"/>
    <xf numFmtId="3" fontId="2" fillId="0" borderId="0" xfId="7" applyNumberFormat="1" applyFont="1" applyFill="1" applyAlignment="1">
      <alignment horizontal="right"/>
    </xf>
    <xf numFmtId="164" fontId="2" fillId="0" borderId="6" xfId="7" applyNumberFormat="1" applyFont="1" applyFill="1" applyBorder="1"/>
    <xf numFmtId="164" fontId="2" fillId="0" borderId="7" xfId="7" applyNumberFormat="1" applyFont="1" applyFill="1" applyBorder="1"/>
    <xf numFmtId="164" fontId="2" fillId="0" borderId="0" xfId="7" applyNumberFormat="1" applyFont="1" applyFill="1" applyBorder="1"/>
    <xf numFmtId="3" fontId="3" fillId="0" borderId="0" xfId="6" applyNumberFormat="1" applyFont="1" applyFill="1"/>
    <xf numFmtId="3" fontId="2" fillId="0" borderId="0" xfId="6" applyNumberFormat="1" applyFont="1" applyFill="1" applyAlignment="1">
      <alignment horizontal="centerContinuous"/>
    </xf>
    <xf numFmtId="0" fontId="2" fillId="0" borderId="0" xfId="6" applyFont="1" applyFill="1" applyAlignment="1">
      <alignment horizontal="centerContinuous"/>
    </xf>
    <xf numFmtId="3" fontId="3" fillId="0" borderId="0" xfId="6" applyNumberFormat="1" applyFont="1" applyFill="1" applyAlignment="1">
      <alignment horizontal="centerContinuous"/>
    </xf>
    <xf numFmtId="0" fontId="3" fillId="0" borderId="0" xfId="6" applyFont="1" applyFill="1" applyAlignment="1">
      <alignment horizontal="centerContinuous"/>
    </xf>
    <xf numFmtId="3" fontId="3" fillId="0" borderId="1" xfId="6" applyNumberFormat="1" applyFont="1" applyFill="1" applyBorder="1" applyAlignment="1">
      <alignment horizontal="center"/>
    </xf>
    <xf numFmtId="3" fontId="3" fillId="0" borderId="8" xfId="6" applyNumberFormat="1" applyFont="1" applyFill="1" applyBorder="1" applyAlignment="1">
      <alignment horizontal="center"/>
    </xf>
    <xf numFmtId="3" fontId="3" fillId="0" borderId="4" xfId="6" applyNumberFormat="1" applyFont="1" applyFill="1" applyBorder="1"/>
    <xf numFmtId="3" fontId="3" fillId="0" borderId="9" xfId="6" applyNumberFormat="1" applyFont="1" applyFill="1" applyBorder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3" fontId="3" fillId="0" borderId="5" xfId="6" applyNumberFormat="1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2" fillId="0" borderId="0" xfId="6" applyNumberFormat="1" applyFont="1" applyFill="1"/>
    <xf numFmtId="3" fontId="3" fillId="0" borderId="5" xfId="6" applyNumberFormat="1" applyFont="1" applyFill="1" applyBorder="1"/>
    <xf numFmtId="164" fontId="3" fillId="0" borderId="5" xfId="6" applyNumberFormat="1" applyFont="1" applyFill="1" applyBorder="1"/>
    <xf numFmtId="164" fontId="3" fillId="0" borderId="0" xfId="6" applyNumberFormat="1" applyFont="1" applyFill="1"/>
    <xf numFmtId="164" fontId="3" fillId="0" borderId="5" xfId="6" applyNumberFormat="1" applyFont="1" applyFill="1" applyBorder="1" applyAlignment="1">
      <alignment horizontal="right"/>
    </xf>
    <xf numFmtId="3" fontId="2" fillId="0" borderId="0" xfId="6" applyNumberFormat="1" applyFont="1" applyFill="1" applyAlignment="1">
      <alignment horizontal="right"/>
    </xf>
    <xf numFmtId="164" fontId="2" fillId="0" borderId="6" xfId="6" applyNumberFormat="1" applyFont="1" applyFill="1" applyBorder="1"/>
    <xf numFmtId="164" fontId="2" fillId="0" borderId="7" xfId="6" applyNumberFormat="1" applyFont="1" applyFill="1" applyBorder="1"/>
    <xf numFmtId="3" fontId="3" fillId="0" borderId="7" xfId="6" applyNumberFormat="1" applyFont="1" applyFill="1" applyBorder="1"/>
    <xf numFmtId="3" fontId="3" fillId="0" borderId="6" xfId="6" applyNumberFormat="1" applyFont="1" applyFill="1" applyBorder="1"/>
    <xf numFmtId="3" fontId="2" fillId="0" borderId="0" xfId="6" applyNumberFormat="1" applyFont="1" applyFill="1" applyBorder="1"/>
    <xf numFmtId="0" fontId="3" fillId="0" borderId="0" xfId="6" applyFill="1"/>
    <xf numFmtId="3" fontId="3" fillId="0" borderId="0" xfId="5" applyNumberFormat="1" applyFont="1" applyFill="1"/>
    <xf numFmtId="0" fontId="3" fillId="0" borderId="0" xfId="5" applyFont="1" applyFill="1"/>
    <xf numFmtId="3" fontId="2" fillId="0" borderId="0" xfId="5" applyNumberFormat="1" applyFont="1" applyFill="1" applyAlignment="1">
      <alignment horizontal="centerContinuous"/>
    </xf>
    <xf numFmtId="3" fontId="3" fillId="0" borderId="0" xfId="5" applyNumberFormat="1" applyFont="1" applyFill="1" applyAlignment="1">
      <alignment horizontal="centerContinuous"/>
    </xf>
    <xf numFmtId="0" fontId="3" fillId="0" borderId="0" xfId="5" applyFont="1" applyFill="1" applyAlignment="1">
      <alignment horizontal="centerContinuous"/>
    </xf>
    <xf numFmtId="164" fontId="3" fillId="0" borderId="0" xfId="5" applyNumberFormat="1" applyFont="1" applyFill="1"/>
    <xf numFmtId="164" fontId="3" fillId="0" borderId="0" xfId="5" applyNumberFormat="1" applyFont="1" applyFill="1" applyAlignment="1">
      <alignment horizontal="centerContinuous"/>
    </xf>
    <xf numFmtId="164" fontId="2" fillId="0" borderId="0" xfId="5" applyNumberFormat="1" applyFont="1" applyFill="1" applyAlignment="1">
      <alignment horizontal="centerContinuous"/>
    </xf>
    <xf numFmtId="0" fontId="3" fillId="0" borderId="0" xfId="5" applyFill="1"/>
    <xf numFmtId="3" fontId="3" fillId="0" borderId="1" xfId="5" applyNumberFormat="1" applyFont="1" applyFill="1" applyBorder="1" applyAlignment="1">
      <alignment horizontal="center"/>
    </xf>
    <xf numFmtId="164" fontId="3" fillId="0" borderId="8" xfId="5" applyNumberFormat="1" applyFont="1" applyFill="1" applyBorder="1" applyAlignment="1">
      <alignment horizontal="centerContinuous"/>
    </xf>
    <xf numFmtId="164" fontId="3" fillId="0" borderId="1" xfId="5" applyNumberFormat="1" applyFont="1" applyFill="1" applyBorder="1" applyAlignment="1">
      <alignment horizontal="centerContinuous"/>
    </xf>
    <xf numFmtId="3" fontId="3" fillId="0" borderId="4" xfId="5" applyNumberFormat="1" applyFont="1" applyFill="1" applyBorder="1" applyAlignment="1">
      <alignment horizontal="left"/>
    </xf>
    <xf numFmtId="164" fontId="3" fillId="0" borderId="9" xfId="5" applyNumberFormat="1" applyFont="1" applyFill="1" applyBorder="1" applyAlignment="1">
      <alignment horizontal="centerContinuous"/>
    </xf>
    <xf numFmtId="164" fontId="3" fillId="0" borderId="10" xfId="5" applyNumberFormat="1" applyFont="1" applyFill="1" applyBorder="1" applyAlignment="1">
      <alignment horizontal="centerContinuous"/>
    </xf>
    <xf numFmtId="3" fontId="3" fillId="0" borderId="0" xfId="5" applyNumberFormat="1" applyFont="1" applyFill="1" applyBorder="1" applyAlignment="1">
      <alignment horizontal="right"/>
    </xf>
    <xf numFmtId="164" fontId="3" fillId="0" borderId="5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5" xfId="5" applyNumberFormat="1" applyFont="1" applyFill="1" applyBorder="1"/>
    <xf numFmtId="164" fontId="3" fillId="0" borderId="4" xfId="5" applyNumberFormat="1" applyFont="1" applyFill="1" applyBorder="1"/>
    <xf numFmtId="3" fontId="2" fillId="0" borderId="0" xfId="5" applyNumberFormat="1" applyFont="1" applyFill="1" applyAlignment="1">
      <alignment horizontal="right"/>
    </xf>
    <xf numFmtId="164" fontId="2" fillId="0" borderId="6" xfId="5" applyNumberFormat="1" applyFont="1" applyFill="1" applyBorder="1"/>
    <xf numFmtId="164" fontId="2" fillId="0" borderId="7" xfId="5" applyNumberFormat="1" applyFont="1" applyFill="1" applyBorder="1"/>
    <xf numFmtId="164" fontId="2" fillId="0" borderId="0" xfId="5" applyNumberFormat="1" applyFont="1" applyFill="1" applyBorder="1"/>
    <xf numFmtId="3" fontId="3" fillId="0" borderId="1" xfId="5" applyNumberFormat="1" applyFont="1" applyFill="1" applyBorder="1" applyAlignment="1">
      <alignment horizontal="left"/>
    </xf>
    <xf numFmtId="3" fontId="3" fillId="0" borderId="0" xfId="4" applyNumberFormat="1" applyFont="1" applyFill="1"/>
    <xf numFmtId="3" fontId="2" fillId="0" borderId="0" xfId="4" applyNumberFormat="1" applyFont="1" applyFill="1" applyAlignment="1">
      <alignment horizontal="centerContinuous"/>
    </xf>
    <xf numFmtId="3" fontId="3" fillId="0" borderId="0" xfId="4" applyNumberFormat="1" applyFont="1" applyFill="1" applyAlignment="1">
      <alignment horizontal="centerContinuous"/>
    </xf>
    <xf numFmtId="0" fontId="3" fillId="0" borderId="0" xfId="4" applyFont="1" applyFill="1" applyAlignment="1">
      <alignment horizontal="centerContinuous"/>
    </xf>
    <xf numFmtId="0" fontId="3" fillId="0" borderId="0" xfId="4" applyFont="1" applyFill="1"/>
    <xf numFmtId="164" fontId="3" fillId="0" borderId="0" xfId="4" applyNumberFormat="1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3" fontId="3" fillId="0" borderId="1" xfId="4" applyNumberFormat="1" applyFont="1" applyFill="1" applyBorder="1" applyAlignment="1">
      <alignment horizontal="center"/>
    </xf>
    <xf numFmtId="164" fontId="3" fillId="0" borderId="8" xfId="4" applyNumberFormat="1" applyFont="1" applyFill="1" applyBorder="1" applyAlignment="1">
      <alignment horizontal="centerContinuous"/>
    </xf>
    <xf numFmtId="164" fontId="3" fillId="0" borderId="1" xfId="4" applyNumberFormat="1" applyFont="1" applyFill="1" applyBorder="1" applyAlignment="1">
      <alignment horizontal="centerContinuous"/>
    </xf>
    <xf numFmtId="3" fontId="3" fillId="0" borderId="4" xfId="4" applyNumberFormat="1" applyFont="1" applyFill="1" applyBorder="1" applyAlignment="1">
      <alignment horizontal="left"/>
    </xf>
    <xf numFmtId="164" fontId="3" fillId="0" borderId="9" xfId="4" applyNumberFormat="1" applyFont="1" applyFill="1" applyBorder="1" applyAlignment="1">
      <alignment horizontal="centerContinuous"/>
    </xf>
    <xf numFmtId="164" fontId="3" fillId="0" borderId="1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right"/>
    </xf>
    <xf numFmtId="164" fontId="3" fillId="0" borderId="5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3" fillId="0" borderId="5" xfId="4" applyNumberFormat="1" applyFont="1" applyFill="1" applyBorder="1"/>
    <xf numFmtId="164" fontId="3" fillId="0" borderId="4" xfId="4" applyNumberFormat="1" applyFont="1" applyFill="1" applyBorder="1"/>
    <xf numFmtId="3" fontId="2" fillId="0" borderId="0" xfId="4" applyNumberFormat="1" applyFont="1" applyFill="1" applyAlignment="1">
      <alignment horizontal="right"/>
    </xf>
    <xf numFmtId="164" fontId="2" fillId="0" borderId="6" xfId="4" applyNumberFormat="1" applyFont="1" applyFill="1" applyBorder="1"/>
    <xf numFmtId="164" fontId="2" fillId="0" borderId="7" xfId="4" applyNumberFormat="1" applyFont="1" applyFill="1" applyBorder="1"/>
    <xf numFmtId="164" fontId="2" fillId="0" borderId="0" xfId="4" applyNumberFormat="1" applyFont="1" applyFill="1" applyBorder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" fontId="3" fillId="0" borderId="0" xfId="2" applyNumberFormat="1" applyFont="1" applyFill="1"/>
    <xf numFmtId="3" fontId="2" fillId="0" borderId="0" xfId="0" applyNumberFormat="1" applyFont="1" applyFill="1" applyAlignment="1">
      <alignment horizontal="right"/>
    </xf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3" fontId="3" fillId="0" borderId="7" xfId="0" applyNumberFormat="1" applyFont="1" applyFill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3" fontId="2" fillId="0" borderId="0" xfId="0" applyNumberFormat="1" applyFont="1" applyFill="1" applyBorder="1"/>
    <xf numFmtId="164" fontId="3" fillId="0" borderId="0" xfId="0" applyNumberFormat="1" applyFont="1" applyFill="1" applyBorder="1"/>
    <xf numFmtId="3" fontId="2" fillId="0" borderId="0" xfId="3" applyNumberFormat="1" applyFont="1" applyFill="1" applyBorder="1"/>
    <xf numFmtId="3" fontId="2" fillId="0" borderId="0" xfId="3" applyNumberFormat="1" applyFont="1" applyFill="1"/>
    <xf numFmtId="3" fontId="2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centerContinuous"/>
    </xf>
    <xf numFmtId="0" fontId="3" fillId="0" borderId="0" xfId="3" applyFont="1" applyFill="1" applyAlignment="1">
      <alignment horizontal="centerContinuous"/>
    </xf>
    <xf numFmtId="3" fontId="3" fillId="0" borderId="1" xfId="3" applyNumberFormat="1" applyFont="1" applyFill="1" applyBorder="1"/>
    <xf numFmtId="3" fontId="3" fillId="0" borderId="2" xfId="3" applyNumberFormat="1" applyFont="1" applyFill="1" applyBorder="1"/>
    <xf numFmtId="3" fontId="3" fillId="0" borderId="3" xfId="3" applyNumberFormat="1" applyFont="1" applyFill="1" applyBorder="1" applyAlignment="1">
      <alignment horizontal="center"/>
    </xf>
    <xf numFmtId="3" fontId="3" fillId="0" borderId="3" xfId="3" applyNumberFormat="1" applyFont="1" applyFill="1" applyBorder="1"/>
    <xf numFmtId="3" fontId="3" fillId="0" borderId="4" xfId="3" applyNumberFormat="1" applyFont="1" applyFill="1" applyBorder="1"/>
    <xf numFmtId="3" fontId="3" fillId="0" borderId="11" xfId="3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Fill="1" applyBorder="1"/>
    <xf numFmtId="3" fontId="3" fillId="0" borderId="5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5" xfId="3" applyNumberFormat="1" applyFont="1" applyFill="1" applyBorder="1"/>
    <xf numFmtId="164" fontId="3" fillId="0" borderId="5" xfId="3" applyNumberFormat="1" applyFont="1" applyFill="1" applyBorder="1" applyAlignment="1">
      <alignment horizontal="right"/>
    </xf>
    <xf numFmtId="164" fontId="3" fillId="0" borderId="0" xfId="3" applyNumberFormat="1" applyFont="1" applyFill="1"/>
    <xf numFmtId="164" fontId="3" fillId="0" borderId="5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Alignment="1">
      <alignment horizontal="right"/>
    </xf>
    <xf numFmtId="164" fontId="2" fillId="0" borderId="6" xfId="3" applyNumberFormat="1" applyFont="1" applyFill="1" applyBorder="1"/>
    <xf numFmtId="164" fontId="2" fillId="0" borderId="7" xfId="3" applyNumberFormat="1" applyFont="1" applyFill="1" applyBorder="1"/>
    <xf numFmtId="1" fontId="3" fillId="0" borderId="5" xfId="0" applyNumberFormat="1" applyFont="1" applyFill="1" applyBorder="1"/>
    <xf numFmtId="1" fontId="3" fillId="0" borderId="0" xfId="0" applyNumberFormat="1" applyFont="1" applyFill="1" applyBorder="1"/>
    <xf numFmtId="1" fontId="3" fillId="0" borderId="11" xfId="0" applyNumberFormat="1" applyFont="1" applyFill="1" applyBorder="1"/>
    <xf numFmtId="1" fontId="3" fillId="0" borderId="4" xfId="0" applyNumberFormat="1" applyFont="1" applyFill="1" applyBorder="1"/>
    <xf numFmtId="3" fontId="3" fillId="0" borderId="7" xfId="3" applyNumberFormat="1" applyFont="1" applyFill="1" applyBorder="1"/>
    <xf numFmtId="164" fontId="3" fillId="0" borderId="6" xfId="3" applyNumberFormat="1" applyFont="1" applyFill="1" applyBorder="1"/>
    <xf numFmtId="164" fontId="3" fillId="0" borderId="7" xfId="3" applyNumberFormat="1" applyFont="1" applyFill="1" applyBorder="1"/>
    <xf numFmtId="164" fontId="3" fillId="0" borderId="0" xfId="3" applyNumberFormat="1" applyFont="1" applyFill="1" applyBorder="1"/>
    <xf numFmtId="0" fontId="3" fillId="0" borderId="0" xfId="3" applyFill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164" fontId="2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4" fontId="2" fillId="0" borderId="14" xfId="4" applyNumberFormat="1" applyFont="1" applyFill="1" applyBorder="1"/>
    <xf numFmtId="3" fontId="3" fillId="0" borderId="8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0" fillId="0" borderId="12" xfId="0" applyBorder="1" applyAlignment="1">
      <alignment horizontal="center" vertical="top" wrapText="1" shrinkToFit="1"/>
    </xf>
    <xf numFmtId="0" fontId="0" fillId="0" borderId="11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3" fontId="3" fillId="0" borderId="8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2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1">
    <cellStyle name="Hyperlink" xfId="1" builtinId="8"/>
    <cellStyle name="Procent" xfId="2" builtinId="5"/>
    <cellStyle name="Standaard" xfId="0" builtinId="0"/>
    <cellStyle name="Standaard_96PSEC02" xfId="3" xr:uid="{00000000-0005-0000-0000-000003000000}"/>
    <cellStyle name="Standaard_96PSEC04" xfId="4" xr:uid="{00000000-0005-0000-0000-000004000000}"/>
    <cellStyle name="Standaard_96PSEC05" xfId="5" xr:uid="{00000000-0005-0000-0000-000005000000}"/>
    <cellStyle name="Standaard_96PSEC06" xfId="6" xr:uid="{00000000-0005-0000-0000-000006000000}"/>
    <cellStyle name="Standaard_96PSEC07" xfId="7" xr:uid="{00000000-0005-0000-0000-000007000000}"/>
    <cellStyle name="Standaard_96PSEC08" xfId="8" xr:uid="{00000000-0005-0000-0000-000008000000}"/>
    <cellStyle name="Standaard_evo9899" xfId="9" xr:uid="{00000000-0005-0000-0000-000009000000}"/>
    <cellStyle name="Standaard_Sheet1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A35" sqref="A35"/>
    </sheetView>
  </sheetViews>
  <sheetFormatPr defaultColWidth="9.109375" defaultRowHeight="13.2" x14ac:dyDescent="0.25"/>
  <cols>
    <col min="1" max="1" width="12.44140625" style="16" customWidth="1"/>
    <col min="2" max="16384" width="9.109375" style="16"/>
  </cols>
  <sheetData>
    <row r="1" spans="1:2" ht="15.6" x14ac:dyDescent="0.3">
      <c r="A1" s="24" t="s">
        <v>74</v>
      </c>
    </row>
    <row r="3" spans="1:2" x14ac:dyDescent="0.25">
      <c r="A3" s="17" t="s">
        <v>43</v>
      </c>
    </row>
    <row r="4" spans="1:2" x14ac:dyDescent="0.25">
      <c r="A4" s="30" t="s">
        <v>57</v>
      </c>
      <c r="B4" s="16" t="s">
        <v>46</v>
      </c>
    </row>
    <row r="5" spans="1:2" x14ac:dyDescent="0.25">
      <c r="A5" s="30" t="s">
        <v>58</v>
      </c>
      <c r="B5" s="16" t="s">
        <v>45</v>
      </c>
    </row>
    <row r="6" spans="1:2" x14ac:dyDescent="0.25">
      <c r="A6" s="30" t="s">
        <v>59</v>
      </c>
      <c r="B6" s="16" t="s">
        <v>47</v>
      </c>
    </row>
    <row r="7" spans="1:2" x14ac:dyDescent="0.25">
      <c r="A7" s="29"/>
    </row>
    <row r="8" spans="1:2" x14ac:dyDescent="0.25">
      <c r="A8" s="29" t="s">
        <v>44</v>
      </c>
    </row>
    <row r="9" spans="1:2" x14ac:dyDescent="0.25">
      <c r="A9" s="30" t="s">
        <v>60</v>
      </c>
      <c r="B9" s="16" t="s">
        <v>45</v>
      </c>
    </row>
    <row r="10" spans="1:2" x14ac:dyDescent="0.25">
      <c r="A10" s="30" t="s">
        <v>61</v>
      </c>
      <c r="B10" s="16" t="s">
        <v>48</v>
      </c>
    </row>
    <row r="11" spans="1:2" x14ac:dyDescent="0.25">
      <c r="A11" s="30" t="s">
        <v>62</v>
      </c>
      <c r="B11" s="16" t="s">
        <v>49</v>
      </c>
    </row>
    <row r="12" spans="1:2" x14ac:dyDescent="0.25">
      <c r="A12" s="30" t="s">
        <v>63</v>
      </c>
      <c r="B12" s="16" t="s">
        <v>47</v>
      </c>
    </row>
    <row r="13" spans="1:2" x14ac:dyDescent="0.25">
      <c r="A13" s="30" t="s">
        <v>64</v>
      </c>
      <c r="B13" s="16" t="s">
        <v>50</v>
      </c>
    </row>
    <row r="14" spans="1:2" x14ac:dyDescent="0.25">
      <c r="A14" s="30" t="s">
        <v>65</v>
      </c>
      <c r="B14" s="16" t="s">
        <v>51</v>
      </c>
    </row>
    <row r="15" spans="1:2" x14ac:dyDescent="0.25">
      <c r="A15" s="29"/>
    </row>
    <row r="16" spans="1:2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</sheetData>
  <phoneticPr fontId="0" type="noConversion"/>
  <hyperlinks>
    <hyperlink ref="A4" location="'21PSEC01'!A1" display="21PSEC01" xr:uid="{00000000-0004-0000-0000-000000000000}"/>
    <hyperlink ref="A5" location="'21PSEC02'!A1" display="21PSEC02" xr:uid="{00000000-0004-0000-0000-000001000000}"/>
    <hyperlink ref="A6" location="'21PSEC03'!A1" display="21PSEC03" xr:uid="{00000000-0004-0000-0000-000002000000}"/>
    <hyperlink ref="A9" location="'21PSEC04'!A1" display="21PSEC04" xr:uid="{00000000-0004-0000-0000-000003000000}"/>
    <hyperlink ref="A10" location="'21PSEC05'!A1" display="21PSEC05" xr:uid="{00000000-0004-0000-0000-000004000000}"/>
    <hyperlink ref="A11" location="'21PSEC06'!A1" display="21PSEC06" xr:uid="{00000000-0004-0000-0000-000005000000}"/>
    <hyperlink ref="A12" location="'21PSEC07'!A1" display="21PSEC07" xr:uid="{00000000-0004-0000-0000-000006000000}"/>
    <hyperlink ref="A13" location="'21PSEC08'!A1" display="21PSEC08" xr:uid="{00000000-0004-0000-0000-000007000000}"/>
    <hyperlink ref="A14" location="'21PSEC09'!A1" display="21PSEC09" xr:uid="{00000000-0004-0000-0000-000008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A1:J96"/>
  <sheetViews>
    <sheetView zoomScaleNormal="100" workbookViewId="0">
      <selection activeCell="A99" sqref="A99"/>
    </sheetView>
  </sheetViews>
  <sheetFormatPr defaultColWidth="9.109375" defaultRowHeight="12.3" customHeight="1" x14ac:dyDescent="0.25"/>
  <cols>
    <col min="1" max="1" width="31.44140625" style="40" customWidth="1"/>
    <col min="2" max="10" width="9.88671875" style="40" customWidth="1"/>
    <col min="11" max="16384" width="9.109375" style="40"/>
  </cols>
  <sheetData>
    <row r="1" spans="1:10" s="33" customFormat="1" ht="12.3" customHeight="1" x14ac:dyDescent="0.2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33" customFormat="1" ht="12.3" customHeight="1" x14ac:dyDescent="0.25">
      <c r="A2" s="34" t="s">
        <v>30</v>
      </c>
      <c r="B2" s="35"/>
      <c r="C2" s="35"/>
      <c r="D2" s="35"/>
      <c r="E2" s="36"/>
      <c r="F2" s="36"/>
      <c r="G2" s="35"/>
      <c r="H2" s="35"/>
      <c r="I2" s="35"/>
      <c r="J2" s="35"/>
    </row>
    <row r="3" spans="1:10" s="33" customFormat="1" ht="12.3" customHeight="1" x14ac:dyDescent="0.25">
      <c r="A3" s="35"/>
      <c r="B3" s="35"/>
      <c r="C3" s="35"/>
      <c r="D3" s="35"/>
      <c r="E3" s="36"/>
      <c r="F3" s="34"/>
      <c r="G3" s="35"/>
      <c r="H3" s="35"/>
      <c r="I3" s="35"/>
      <c r="J3" s="35"/>
    </row>
    <row r="4" spans="1:10" s="33" customFormat="1" ht="12.3" customHeight="1" x14ac:dyDescent="0.25">
      <c r="A4" s="34" t="s">
        <v>68</v>
      </c>
      <c r="B4" s="35"/>
      <c r="C4" s="35"/>
      <c r="D4" s="35"/>
      <c r="E4" s="36"/>
      <c r="F4" s="36"/>
      <c r="G4" s="35"/>
      <c r="H4" s="35"/>
      <c r="I4" s="35"/>
      <c r="J4" s="35"/>
    </row>
    <row r="5" spans="1:10" s="33" customFormat="1" ht="12.3" customHeight="1" x14ac:dyDescent="0.25">
      <c r="B5" s="37"/>
      <c r="C5" s="37"/>
      <c r="D5" s="37"/>
      <c r="E5" s="37"/>
      <c r="F5" s="37"/>
      <c r="G5" s="37"/>
      <c r="H5" s="37"/>
      <c r="I5" s="37"/>
      <c r="J5" s="37"/>
    </row>
    <row r="6" spans="1:10" ht="12.3" customHeight="1" x14ac:dyDescent="0.25">
      <c r="A6" s="34" t="s">
        <v>29</v>
      </c>
      <c r="B6" s="38"/>
      <c r="C6" s="38"/>
      <c r="D6" s="38"/>
      <c r="E6" s="38"/>
      <c r="F6" s="39"/>
      <c r="G6" s="38"/>
      <c r="H6" s="38"/>
      <c r="I6" s="38"/>
      <c r="J6" s="38"/>
    </row>
    <row r="7" spans="1:10" ht="12.3" customHeight="1" x14ac:dyDescent="0.25">
      <c r="A7" s="34"/>
      <c r="B7" s="38"/>
      <c r="C7" s="38"/>
      <c r="D7" s="38"/>
      <c r="E7" s="38"/>
      <c r="F7" s="39"/>
      <c r="G7" s="38"/>
      <c r="H7" s="38"/>
      <c r="I7" s="38"/>
      <c r="J7" s="38"/>
    </row>
    <row r="8" spans="1:10" ht="12.3" customHeight="1" x14ac:dyDescent="0.25">
      <c r="A8" s="34" t="s">
        <v>52</v>
      </c>
      <c r="B8" s="38"/>
      <c r="C8" s="38"/>
      <c r="D8" s="38"/>
      <c r="E8" s="38"/>
      <c r="F8" s="39"/>
      <c r="G8" s="38"/>
      <c r="H8" s="38"/>
      <c r="I8" s="38"/>
      <c r="J8" s="38"/>
    </row>
    <row r="9" spans="1:10" ht="12.3" customHeight="1" thickBot="1" x14ac:dyDescent="0.3">
      <c r="A9" s="32"/>
      <c r="B9" s="37"/>
      <c r="C9" s="37"/>
      <c r="D9" s="37"/>
      <c r="E9" s="37"/>
      <c r="F9" s="37"/>
      <c r="G9" s="37"/>
      <c r="H9" s="37"/>
      <c r="I9" s="37"/>
      <c r="J9" s="37"/>
    </row>
    <row r="10" spans="1:10" ht="12.3" customHeight="1" x14ac:dyDescent="0.25">
      <c r="A10" s="41"/>
      <c r="B10" s="42" t="s">
        <v>3</v>
      </c>
      <c r="C10" s="43"/>
      <c r="D10" s="43"/>
      <c r="E10" s="42" t="s">
        <v>4</v>
      </c>
      <c r="F10" s="43"/>
      <c r="G10" s="43"/>
      <c r="H10" s="42" t="s">
        <v>5</v>
      </c>
      <c r="I10" s="43"/>
      <c r="J10" s="43"/>
    </row>
    <row r="11" spans="1:10" ht="12.3" customHeight="1" x14ac:dyDescent="0.25">
      <c r="A11" s="44" t="s">
        <v>19</v>
      </c>
      <c r="B11" s="45" t="s">
        <v>6</v>
      </c>
      <c r="C11" s="46" t="s">
        <v>7</v>
      </c>
      <c r="D11" s="46" t="s">
        <v>5</v>
      </c>
      <c r="E11" s="45" t="s">
        <v>6</v>
      </c>
      <c r="F11" s="46" t="s">
        <v>7</v>
      </c>
      <c r="G11" s="46" t="s">
        <v>5</v>
      </c>
      <c r="H11" s="45" t="s">
        <v>6</v>
      </c>
      <c r="I11" s="46" t="s">
        <v>7</v>
      </c>
      <c r="J11" s="46" t="s">
        <v>5</v>
      </c>
    </row>
    <row r="12" spans="1:10" ht="12.3" customHeight="1" x14ac:dyDescent="0.25">
      <c r="A12" s="47"/>
      <c r="B12" s="48"/>
      <c r="C12" s="49"/>
      <c r="D12" s="49"/>
      <c r="E12" s="48"/>
      <c r="F12" s="49"/>
      <c r="G12" s="49"/>
      <c r="H12" s="48"/>
      <c r="I12" s="49"/>
      <c r="J12" s="49"/>
    </row>
    <row r="13" spans="1:10" ht="12.3" customHeight="1" x14ac:dyDescent="0.25">
      <c r="A13" s="32" t="s">
        <v>20</v>
      </c>
      <c r="B13" s="50">
        <f t="shared" ref="B13:J13" si="0">SUM(B39,B55,B71,B87)</f>
        <v>0</v>
      </c>
      <c r="C13" s="37">
        <f t="shared" si="0"/>
        <v>1</v>
      </c>
      <c r="D13" s="37">
        <f t="shared" si="0"/>
        <v>1</v>
      </c>
      <c r="E13" s="50">
        <f t="shared" si="0"/>
        <v>10</v>
      </c>
      <c r="F13" s="37">
        <f t="shared" si="0"/>
        <v>72</v>
      </c>
      <c r="G13" s="37">
        <f t="shared" si="0"/>
        <v>82</v>
      </c>
      <c r="H13" s="50">
        <f t="shared" si="0"/>
        <v>10</v>
      </c>
      <c r="I13" s="37">
        <f t="shared" si="0"/>
        <v>73</v>
      </c>
      <c r="J13" s="37">
        <f t="shared" si="0"/>
        <v>83</v>
      </c>
    </row>
    <row r="14" spans="1:10" ht="12.3" customHeight="1" x14ac:dyDescent="0.25">
      <c r="A14" s="32" t="s">
        <v>21</v>
      </c>
      <c r="B14" s="50">
        <f t="shared" ref="B14:J14" si="1">SUM(B40,B56,B72,B88)</f>
        <v>15</v>
      </c>
      <c r="C14" s="37">
        <f t="shared" si="1"/>
        <v>60</v>
      </c>
      <c r="D14" s="37">
        <f t="shared" si="1"/>
        <v>75</v>
      </c>
      <c r="E14" s="50">
        <f t="shared" si="1"/>
        <v>10</v>
      </c>
      <c r="F14" s="37">
        <f t="shared" si="1"/>
        <v>175</v>
      </c>
      <c r="G14" s="37">
        <f t="shared" si="1"/>
        <v>185</v>
      </c>
      <c r="H14" s="50">
        <f t="shared" si="1"/>
        <v>25</v>
      </c>
      <c r="I14" s="37">
        <f t="shared" si="1"/>
        <v>235</v>
      </c>
      <c r="J14" s="37">
        <f t="shared" si="1"/>
        <v>260</v>
      </c>
    </row>
    <row r="15" spans="1:10" ht="12.3" customHeight="1" x14ac:dyDescent="0.25">
      <c r="A15" s="32" t="s">
        <v>22</v>
      </c>
      <c r="B15" s="50">
        <f t="shared" ref="B15:J15" si="2">SUM(B41,B57,B73,B89)</f>
        <v>20</v>
      </c>
      <c r="C15" s="37">
        <f t="shared" si="2"/>
        <v>172</v>
      </c>
      <c r="D15" s="37">
        <f t="shared" si="2"/>
        <v>192</v>
      </c>
      <c r="E15" s="50">
        <f t="shared" si="2"/>
        <v>22</v>
      </c>
      <c r="F15" s="37">
        <f t="shared" si="2"/>
        <v>117</v>
      </c>
      <c r="G15" s="37">
        <f t="shared" si="2"/>
        <v>139</v>
      </c>
      <c r="H15" s="50">
        <f t="shared" si="2"/>
        <v>42</v>
      </c>
      <c r="I15" s="37">
        <f t="shared" si="2"/>
        <v>289</v>
      </c>
      <c r="J15" s="37">
        <f t="shared" si="2"/>
        <v>331</v>
      </c>
    </row>
    <row r="16" spans="1:10" ht="12.3" customHeight="1" x14ac:dyDescent="0.25">
      <c r="A16" s="32" t="s">
        <v>23</v>
      </c>
      <c r="B16" s="50">
        <f t="shared" ref="B16:J16" si="3">SUM(B42,B58,B74,B90)</f>
        <v>30</v>
      </c>
      <c r="C16" s="37">
        <f t="shared" si="3"/>
        <v>194</v>
      </c>
      <c r="D16" s="37">
        <f t="shared" si="3"/>
        <v>224</v>
      </c>
      <c r="E16" s="50">
        <f t="shared" si="3"/>
        <v>4</v>
      </c>
      <c r="F16" s="37">
        <f t="shared" si="3"/>
        <v>75</v>
      </c>
      <c r="G16" s="37">
        <f t="shared" si="3"/>
        <v>79</v>
      </c>
      <c r="H16" s="50">
        <f t="shared" si="3"/>
        <v>34</v>
      </c>
      <c r="I16" s="37">
        <f t="shared" si="3"/>
        <v>269</v>
      </c>
      <c r="J16" s="37">
        <f t="shared" si="3"/>
        <v>303</v>
      </c>
    </row>
    <row r="17" spans="1:10" ht="12.3" customHeight="1" x14ac:dyDescent="0.25">
      <c r="A17" s="32" t="s">
        <v>24</v>
      </c>
      <c r="B17" s="50">
        <f t="shared" ref="B17:J17" si="4">SUM(B43,B59,B75,B91)</f>
        <v>33</v>
      </c>
      <c r="C17" s="37">
        <f t="shared" si="4"/>
        <v>189</v>
      </c>
      <c r="D17" s="37">
        <f t="shared" si="4"/>
        <v>222</v>
      </c>
      <c r="E17" s="50">
        <f t="shared" si="4"/>
        <v>5</v>
      </c>
      <c r="F17" s="37">
        <f t="shared" si="4"/>
        <v>62</v>
      </c>
      <c r="G17" s="37">
        <f t="shared" si="4"/>
        <v>67</v>
      </c>
      <c r="H17" s="50">
        <f t="shared" si="4"/>
        <v>38</v>
      </c>
      <c r="I17" s="37">
        <f t="shared" si="4"/>
        <v>251</v>
      </c>
      <c r="J17" s="37">
        <f t="shared" si="4"/>
        <v>289</v>
      </c>
    </row>
    <row r="18" spans="1:10" ht="12.3" customHeight="1" x14ac:dyDescent="0.25">
      <c r="A18" s="32" t="s">
        <v>25</v>
      </c>
      <c r="B18" s="50">
        <f t="shared" ref="B18:J18" si="5">SUM(B44,B60,B76,B92)</f>
        <v>23</v>
      </c>
      <c r="C18" s="37">
        <f t="shared" si="5"/>
        <v>134</v>
      </c>
      <c r="D18" s="37">
        <f t="shared" si="5"/>
        <v>157</v>
      </c>
      <c r="E18" s="50">
        <f t="shared" si="5"/>
        <v>3</v>
      </c>
      <c r="F18" s="37">
        <f t="shared" si="5"/>
        <v>33</v>
      </c>
      <c r="G18" s="37">
        <f t="shared" si="5"/>
        <v>36</v>
      </c>
      <c r="H18" s="50">
        <f t="shared" si="5"/>
        <v>26</v>
      </c>
      <c r="I18" s="37">
        <f t="shared" si="5"/>
        <v>167</v>
      </c>
      <c r="J18" s="37">
        <f t="shared" si="5"/>
        <v>193</v>
      </c>
    </row>
    <row r="19" spans="1:10" ht="12.3" customHeight="1" x14ac:dyDescent="0.25">
      <c r="A19" s="32" t="s">
        <v>26</v>
      </c>
      <c r="B19" s="50">
        <f t="shared" ref="B19:J19" si="6">SUM(B45,B61,B77,B93)</f>
        <v>17</v>
      </c>
      <c r="C19" s="37">
        <f t="shared" si="6"/>
        <v>110</v>
      </c>
      <c r="D19" s="37">
        <f t="shared" si="6"/>
        <v>127</v>
      </c>
      <c r="E19" s="50">
        <f t="shared" si="6"/>
        <v>3</v>
      </c>
      <c r="F19" s="37">
        <f t="shared" si="6"/>
        <v>14</v>
      </c>
      <c r="G19" s="37">
        <f t="shared" si="6"/>
        <v>17</v>
      </c>
      <c r="H19" s="50">
        <f t="shared" si="6"/>
        <v>20</v>
      </c>
      <c r="I19" s="37">
        <f t="shared" si="6"/>
        <v>124</v>
      </c>
      <c r="J19" s="37">
        <f t="shared" si="6"/>
        <v>144</v>
      </c>
    </row>
    <row r="20" spans="1:10" ht="12.3" customHeight="1" x14ac:dyDescent="0.25">
      <c r="A20" s="32" t="s">
        <v>27</v>
      </c>
      <c r="B20" s="50">
        <f t="shared" ref="B20:J20" si="7">SUM(B46,B62,B78,B94)</f>
        <v>14</v>
      </c>
      <c r="C20" s="37">
        <f t="shared" si="7"/>
        <v>105</v>
      </c>
      <c r="D20" s="37">
        <f t="shared" si="7"/>
        <v>119</v>
      </c>
      <c r="E20" s="50">
        <f t="shared" si="7"/>
        <v>0</v>
      </c>
      <c r="F20" s="37">
        <f t="shared" si="7"/>
        <v>11</v>
      </c>
      <c r="G20" s="37">
        <f t="shared" si="7"/>
        <v>11</v>
      </c>
      <c r="H20" s="50">
        <f t="shared" si="7"/>
        <v>14</v>
      </c>
      <c r="I20" s="37">
        <f t="shared" si="7"/>
        <v>116</v>
      </c>
      <c r="J20" s="37">
        <f t="shared" si="7"/>
        <v>130</v>
      </c>
    </row>
    <row r="21" spans="1:10" ht="12.3" customHeight="1" x14ac:dyDescent="0.25">
      <c r="A21" s="32" t="s">
        <v>28</v>
      </c>
      <c r="B21" s="50">
        <f t="shared" ref="B21:J21" si="8">SUM(B47,B63,B79,B95)</f>
        <v>11</v>
      </c>
      <c r="C21" s="37">
        <f t="shared" si="8"/>
        <v>63</v>
      </c>
      <c r="D21" s="51">
        <f t="shared" si="8"/>
        <v>74</v>
      </c>
      <c r="E21" s="50">
        <f t="shared" si="8"/>
        <v>1</v>
      </c>
      <c r="F21" s="37">
        <f t="shared" si="8"/>
        <v>6</v>
      </c>
      <c r="G21" s="51">
        <f t="shared" si="8"/>
        <v>7</v>
      </c>
      <c r="H21" s="50">
        <f t="shared" si="8"/>
        <v>12</v>
      </c>
      <c r="I21" s="37">
        <f t="shared" si="8"/>
        <v>69</v>
      </c>
      <c r="J21" s="51">
        <f t="shared" si="8"/>
        <v>81</v>
      </c>
    </row>
    <row r="22" spans="1:10" ht="12.3" customHeight="1" x14ac:dyDescent="0.25">
      <c r="A22" s="52" t="s">
        <v>5</v>
      </c>
      <c r="B22" s="53">
        <f t="shared" ref="B22:J22" si="9">SUM(B48,B64,B80,B96)</f>
        <v>163</v>
      </c>
      <c r="C22" s="54">
        <f t="shared" si="9"/>
        <v>1028</v>
      </c>
      <c r="D22" s="54">
        <f t="shared" si="9"/>
        <v>1191</v>
      </c>
      <c r="E22" s="53">
        <f t="shared" si="9"/>
        <v>58</v>
      </c>
      <c r="F22" s="54">
        <f t="shared" si="9"/>
        <v>565</v>
      </c>
      <c r="G22" s="54">
        <f t="shared" si="9"/>
        <v>623</v>
      </c>
      <c r="H22" s="53">
        <f t="shared" si="9"/>
        <v>221</v>
      </c>
      <c r="I22" s="54">
        <f t="shared" si="9"/>
        <v>1593</v>
      </c>
      <c r="J22" s="54">
        <f t="shared" si="9"/>
        <v>1814</v>
      </c>
    </row>
    <row r="23" spans="1:10" ht="12.3" customHeight="1" x14ac:dyDescent="0.25">
      <c r="A23" s="52"/>
      <c r="B23" s="55"/>
      <c r="C23" s="55"/>
      <c r="D23" s="55"/>
      <c r="E23" s="55"/>
      <c r="F23" s="55"/>
      <c r="G23" s="55"/>
      <c r="H23" s="55"/>
      <c r="I23" s="55"/>
      <c r="J23" s="55"/>
    </row>
    <row r="24" spans="1:10" ht="42.75" customHeight="1" x14ac:dyDescent="0.25">
      <c r="A24" s="241" t="s">
        <v>54</v>
      </c>
      <c r="B24" s="242"/>
      <c r="C24" s="242"/>
      <c r="D24" s="242"/>
      <c r="E24" s="242"/>
      <c r="F24" s="242"/>
      <c r="G24" s="242"/>
      <c r="H24" s="242"/>
      <c r="I24" s="242"/>
      <c r="J24" s="242"/>
    </row>
    <row r="25" spans="1:10" ht="13.2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</row>
    <row r="27" spans="1:10" ht="12.3" customHeight="1" x14ac:dyDescent="0.25">
      <c r="A27" s="31" t="s">
        <v>66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2.3" customHeight="1" x14ac:dyDescent="0.25">
      <c r="A28" s="34" t="s">
        <v>30</v>
      </c>
      <c r="B28" s="35"/>
      <c r="C28" s="35"/>
      <c r="D28" s="35"/>
      <c r="E28" s="36"/>
      <c r="F28" s="36"/>
      <c r="G28" s="35"/>
      <c r="H28" s="35"/>
      <c r="I28" s="35"/>
      <c r="J28" s="35"/>
    </row>
    <row r="29" spans="1:10" ht="12.3" customHeight="1" x14ac:dyDescent="0.25">
      <c r="A29" s="35"/>
      <c r="B29" s="35"/>
      <c r="C29" s="35"/>
      <c r="D29" s="35"/>
      <c r="E29" s="36"/>
      <c r="F29" s="34"/>
      <c r="G29" s="35"/>
      <c r="H29" s="35"/>
      <c r="I29" s="35"/>
      <c r="J29" s="35"/>
    </row>
    <row r="30" spans="1:10" ht="12.3" customHeight="1" x14ac:dyDescent="0.25">
      <c r="A30" s="34" t="s">
        <v>68</v>
      </c>
      <c r="B30" s="35"/>
      <c r="C30" s="35"/>
      <c r="D30" s="35"/>
      <c r="E30" s="36"/>
      <c r="F30" s="36"/>
      <c r="G30" s="35"/>
      <c r="H30" s="35"/>
      <c r="I30" s="35"/>
      <c r="J30" s="35"/>
    </row>
    <row r="31" spans="1:10" ht="12.3" customHeight="1" x14ac:dyDescent="0.25">
      <c r="A31" s="33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2.3" customHeight="1" x14ac:dyDescent="0.25">
      <c r="A32" s="34" t="s">
        <v>29</v>
      </c>
      <c r="B32" s="38"/>
      <c r="C32" s="38"/>
      <c r="D32" s="38"/>
      <c r="E32" s="38"/>
      <c r="F32" s="39"/>
      <c r="G32" s="38"/>
      <c r="H32" s="38"/>
      <c r="I32" s="38"/>
      <c r="J32" s="38"/>
    </row>
    <row r="33" spans="1:10" ht="12.3" customHeight="1" x14ac:dyDescent="0.25">
      <c r="A33" s="34"/>
      <c r="B33" s="38"/>
      <c r="C33" s="38"/>
      <c r="D33" s="38"/>
      <c r="E33" s="38"/>
      <c r="F33" s="39"/>
      <c r="G33" s="38"/>
      <c r="H33" s="38"/>
      <c r="I33" s="38"/>
      <c r="J33" s="38"/>
    </row>
    <row r="34" spans="1:10" ht="12.3" customHeight="1" x14ac:dyDescent="0.25">
      <c r="A34" s="34" t="s">
        <v>31</v>
      </c>
      <c r="B34" s="38"/>
      <c r="C34" s="38"/>
      <c r="D34" s="38"/>
      <c r="E34" s="38"/>
      <c r="F34" s="39"/>
      <c r="G34" s="38"/>
      <c r="H34" s="38"/>
      <c r="I34" s="38"/>
      <c r="J34" s="38"/>
    </row>
    <row r="35" spans="1:10" ht="12.3" customHeight="1" thickBot="1" x14ac:dyDescent="0.3">
      <c r="A35" s="32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2.3" customHeight="1" x14ac:dyDescent="0.25">
      <c r="A36" s="41"/>
      <c r="B36" s="42" t="s">
        <v>3</v>
      </c>
      <c r="C36" s="43"/>
      <c r="D36" s="43"/>
      <c r="E36" s="42" t="s">
        <v>4</v>
      </c>
      <c r="F36" s="43"/>
      <c r="G36" s="43"/>
      <c r="H36" s="42" t="s">
        <v>5</v>
      </c>
      <c r="I36" s="43"/>
      <c r="J36" s="43"/>
    </row>
    <row r="37" spans="1:10" ht="12.3" customHeight="1" x14ac:dyDescent="0.25">
      <c r="A37" s="44" t="s">
        <v>19</v>
      </c>
      <c r="B37" s="45" t="s">
        <v>6</v>
      </c>
      <c r="C37" s="46" t="s">
        <v>7</v>
      </c>
      <c r="D37" s="46" t="s">
        <v>5</v>
      </c>
      <c r="E37" s="45" t="s">
        <v>6</v>
      </c>
      <c r="F37" s="46" t="s">
        <v>7</v>
      </c>
      <c r="G37" s="46" t="s">
        <v>5</v>
      </c>
      <c r="H37" s="45" t="s">
        <v>6</v>
      </c>
      <c r="I37" s="46" t="s">
        <v>7</v>
      </c>
      <c r="J37" s="46" t="s">
        <v>5</v>
      </c>
    </row>
    <row r="38" spans="1:10" ht="12.3" customHeight="1" x14ac:dyDescent="0.25">
      <c r="A38" s="47"/>
      <c r="B38" s="48"/>
      <c r="C38" s="49"/>
      <c r="D38" s="49"/>
      <c r="E38" s="48"/>
      <c r="F38" s="49"/>
      <c r="G38" s="49"/>
      <c r="H38" s="48"/>
      <c r="I38" s="49"/>
      <c r="J38" s="49"/>
    </row>
    <row r="39" spans="1:10" ht="12.3" customHeight="1" x14ac:dyDescent="0.25">
      <c r="A39" s="32" t="s">
        <v>20</v>
      </c>
      <c r="B39" s="50">
        <v>0</v>
      </c>
      <c r="C39" s="37">
        <v>0</v>
      </c>
      <c r="D39" s="26">
        <f>SUM(B39:C39)</f>
        <v>0</v>
      </c>
      <c r="E39" s="50">
        <v>2</v>
      </c>
      <c r="F39" s="37">
        <v>14</v>
      </c>
      <c r="G39" s="26">
        <f>SUM(E39:F39)</f>
        <v>16</v>
      </c>
      <c r="H39" s="50">
        <f>SUM(B39,E39)</f>
        <v>2</v>
      </c>
      <c r="I39" s="37">
        <f>SUM(C39,F39)</f>
        <v>14</v>
      </c>
      <c r="J39" s="37">
        <f t="shared" ref="J39:J47" si="10">SUM(H39:I39)</f>
        <v>16</v>
      </c>
    </row>
    <row r="40" spans="1:10" ht="12.3" customHeight="1" x14ac:dyDescent="0.25">
      <c r="A40" s="32" t="s">
        <v>21</v>
      </c>
      <c r="B40" s="50">
        <v>1</v>
      </c>
      <c r="C40" s="37">
        <v>18</v>
      </c>
      <c r="D40" s="26">
        <f t="shared" ref="D40:D47" si="11">SUM(B40:C40)</f>
        <v>19</v>
      </c>
      <c r="E40" s="50">
        <v>2</v>
      </c>
      <c r="F40" s="37">
        <v>52</v>
      </c>
      <c r="G40" s="26">
        <f t="shared" ref="G40:G47" si="12">SUM(E40:F40)</f>
        <v>54</v>
      </c>
      <c r="H40" s="50">
        <f t="shared" ref="H40:I47" si="13">SUM(B40,E40)</f>
        <v>3</v>
      </c>
      <c r="I40" s="37">
        <f t="shared" si="13"/>
        <v>70</v>
      </c>
      <c r="J40" s="37">
        <f t="shared" si="10"/>
        <v>73</v>
      </c>
    </row>
    <row r="41" spans="1:10" ht="12.3" customHeight="1" x14ac:dyDescent="0.25">
      <c r="A41" s="32" t="s">
        <v>22</v>
      </c>
      <c r="B41" s="50">
        <v>6</v>
      </c>
      <c r="C41" s="37">
        <v>46</v>
      </c>
      <c r="D41" s="26">
        <f t="shared" si="11"/>
        <v>52</v>
      </c>
      <c r="E41" s="50">
        <v>7</v>
      </c>
      <c r="F41" s="37">
        <v>37</v>
      </c>
      <c r="G41" s="26">
        <f t="shared" si="12"/>
        <v>44</v>
      </c>
      <c r="H41" s="50">
        <f t="shared" si="13"/>
        <v>13</v>
      </c>
      <c r="I41" s="37">
        <f t="shared" si="13"/>
        <v>83</v>
      </c>
      <c r="J41" s="37">
        <f t="shared" si="10"/>
        <v>96</v>
      </c>
    </row>
    <row r="42" spans="1:10" ht="12.3" customHeight="1" x14ac:dyDescent="0.25">
      <c r="A42" s="32" t="s">
        <v>23</v>
      </c>
      <c r="B42" s="48">
        <v>7</v>
      </c>
      <c r="C42" s="37">
        <v>54</v>
      </c>
      <c r="D42" s="26">
        <f t="shared" si="11"/>
        <v>61</v>
      </c>
      <c r="E42" s="50">
        <v>1</v>
      </c>
      <c r="F42" s="37">
        <v>25</v>
      </c>
      <c r="G42" s="26">
        <f t="shared" si="12"/>
        <v>26</v>
      </c>
      <c r="H42" s="50">
        <f t="shared" si="13"/>
        <v>8</v>
      </c>
      <c r="I42" s="37">
        <f t="shared" si="13"/>
        <v>79</v>
      </c>
      <c r="J42" s="37">
        <f t="shared" si="10"/>
        <v>87</v>
      </c>
    </row>
    <row r="43" spans="1:10" ht="12.3" customHeight="1" x14ac:dyDescent="0.25">
      <c r="A43" s="32" t="s">
        <v>24</v>
      </c>
      <c r="B43" s="48">
        <v>6</v>
      </c>
      <c r="C43" s="37">
        <v>60</v>
      </c>
      <c r="D43" s="26">
        <f t="shared" si="11"/>
        <v>66</v>
      </c>
      <c r="E43" s="50">
        <v>2</v>
      </c>
      <c r="F43" s="37">
        <v>17</v>
      </c>
      <c r="G43" s="26">
        <f t="shared" si="12"/>
        <v>19</v>
      </c>
      <c r="H43" s="50">
        <f t="shared" si="13"/>
        <v>8</v>
      </c>
      <c r="I43" s="37">
        <f t="shared" si="13"/>
        <v>77</v>
      </c>
      <c r="J43" s="37">
        <f t="shared" si="10"/>
        <v>85</v>
      </c>
    </row>
    <row r="44" spans="1:10" ht="12.3" customHeight="1" x14ac:dyDescent="0.25">
      <c r="A44" s="32" t="s">
        <v>25</v>
      </c>
      <c r="B44" s="48">
        <v>8</v>
      </c>
      <c r="C44" s="37">
        <v>46</v>
      </c>
      <c r="D44" s="26">
        <f t="shared" si="11"/>
        <v>54</v>
      </c>
      <c r="E44" s="50">
        <v>2</v>
      </c>
      <c r="F44" s="37">
        <v>10</v>
      </c>
      <c r="G44" s="26">
        <f t="shared" si="12"/>
        <v>12</v>
      </c>
      <c r="H44" s="50">
        <f t="shared" si="13"/>
        <v>10</v>
      </c>
      <c r="I44" s="37">
        <f t="shared" si="13"/>
        <v>56</v>
      </c>
      <c r="J44" s="37">
        <f t="shared" si="10"/>
        <v>66</v>
      </c>
    </row>
    <row r="45" spans="1:10" ht="12.3" customHeight="1" x14ac:dyDescent="0.25">
      <c r="A45" s="32" t="s">
        <v>26</v>
      </c>
      <c r="B45" s="48">
        <v>2</v>
      </c>
      <c r="C45" s="37">
        <v>34</v>
      </c>
      <c r="D45" s="26">
        <f t="shared" si="11"/>
        <v>36</v>
      </c>
      <c r="E45" s="50">
        <v>1</v>
      </c>
      <c r="F45" s="37">
        <v>4</v>
      </c>
      <c r="G45" s="26">
        <f t="shared" si="12"/>
        <v>5</v>
      </c>
      <c r="H45" s="50">
        <f t="shared" si="13"/>
        <v>3</v>
      </c>
      <c r="I45" s="37">
        <f t="shared" si="13"/>
        <v>38</v>
      </c>
      <c r="J45" s="37">
        <f t="shared" si="10"/>
        <v>41</v>
      </c>
    </row>
    <row r="46" spans="1:10" ht="12.3" customHeight="1" x14ac:dyDescent="0.25">
      <c r="A46" s="32" t="s">
        <v>27</v>
      </c>
      <c r="B46" s="48">
        <v>4</v>
      </c>
      <c r="C46" s="37">
        <v>29</v>
      </c>
      <c r="D46" s="26">
        <f t="shared" si="11"/>
        <v>33</v>
      </c>
      <c r="E46" s="50">
        <v>0</v>
      </c>
      <c r="F46" s="37">
        <v>5</v>
      </c>
      <c r="G46" s="26">
        <f t="shared" si="12"/>
        <v>5</v>
      </c>
      <c r="H46" s="50">
        <f t="shared" si="13"/>
        <v>4</v>
      </c>
      <c r="I46" s="37">
        <f t="shared" si="13"/>
        <v>34</v>
      </c>
      <c r="J46" s="37">
        <f t="shared" si="10"/>
        <v>38</v>
      </c>
    </row>
    <row r="47" spans="1:10" ht="12.3" customHeight="1" x14ac:dyDescent="0.25">
      <c r="A47" s="32" t="s">
        <v>28</v>
      </c>
      <c r="B47" s="48">
        <v>5</v>
      </c>
      <c r="C47" s="37">
        <v>18</v>
      </c>
      <c r="D47" s="26">
        <f t="shared" si="11"/>
        <v>23</v>
      </c>
      <c r="E47" s="50">
        <v>0</v>
      </c>
      <c r="F47" s="37">
        <v>1</v>
      </c>
      <c r="G47" s="26">
        <f t="shared" si="12"/>
        <v>1</v>
      </c>
      <c r="H47" s="50">
        <f t="shared" si="13"/>
        <v>5</v>
      </c>
      <c r="I47" s="37">
        <f t="shared" si="13"/>
        <v>19</v>
      </c>
      <c r="J47" s="51">
        <f t="shared" si="10"/>
        <v>24</v>
      </c>
    </row>
    <row r="48" spans="1:10" ht="12.3" customHeight="1" x14ac:dyDescent="0.25">
      <c r="A48" s="52" t="s">
        <v>5</v>
      </c>
      <c r="B48" s="53">
        <f>SUM(B39:B47)</f>
        <v>39</v>
      </c>
      <c r="C48" s="54">
        <f t="shared" ref="C48:J48" si="14">SUM(C39:C47)</f>
        <v>305</v>
      </c>
      <c r="D48" s="54">
        <f t="shared" si="14"/>
        <v>344</v>
      </c>
      <c r="E48" s="53">
        <f t="shared" si="14"/>
        <v>17</v>
      </c>
      <c r="F48" s="54">
        <f t="shared" si="14"/>
        <v>165</v>
      </c>
      <c r="G48" s="54">
        <f t="shared" si="14"/>
        <v>182</v>
      </c>
      <c r="H48" s="53">
        <f t="shared" si="14"/>
        <v>56</v>
      </c>
      <c r="I48" s="54">
        <f t="shared" si="14"/>
        <v>470</v>
      </c>
      <c r="J48" s="54">
        <f t="shared" si="14"/>
        <v>526</v>
      </c>
    </row>
    <row r="50" spans="1:10" ht="12.3" customHeight="1" x14ac:dyDescent="0.25">
      <c r="A50" s="34" t="s">
        <v>9</v>
      </c>
      <c r="B50" s="38"/>
      <c r="C50" s="38"/>
      <c r="D50" s="38"/>
      <c r="E50" s="38"/>
      <c r="F50" s="39"/>
      <c r="G50" s="38"/>
      <c r="H50" s="38"/>
      <c r="I50" s="38"/>
      <c r="J50" s="38"/>
    </row>
    <row r="51" spans="1:10" ht="12.3" customHeight="1" thickBot="1" x14ac:dyDescent="0.3">
      <c r="A51" s="32"/>
      <c r="B51" s="37"/>
      <c r="C51" s="37"/>
      <c r="D51" s="37"/>
      <c r="E51" s="37"/>
      <c r="F51" s="37"/>
      <c r="G51" s="37"/>
      <c r="H51" s="37"/>
      <c r="I51" s="37"/>
      <c r="J51" s="37"/>
    </row>
    <row r="52" spans="1:10" ht="12.3" customHeight="1" x14ac:dyDescent="0.25">
      <c r="A52" s="41"/>
      <c r="B52" s="42" t="s">
        <v>3</v>
      </c>
      <c r="C52" s="43"/>
      <c r="D52" s="43"/>
      <c r="E52" s="42" t="s">
        <v>4</v>
      </c>
      <c r="F52" s="43"/>
      <c r="G52" s="43"/>
      <c r="H52" s="42" t="s">
        <v>5</v>
      </c>
      <c r="I52" s="43"/>
      <c r="J52" s="43"/>
    </row>
    <row r="53" spans="1:10" ht="12.3" customHeight="1" x14ac:dyDescent="0.25">
      <c r="A53" s="44" t="s">
        <v>19</v>
      </c>
      <c r="B53" s="45" t="s">
        <v>6</v>
      </c>
      <c r="C53" s="46" t="s">
        <v>7</v>
      </c>
      <c r="D53" s="46" t="s">
        <v>5</v>
      </c>
      <c r="E53" s="45" t="s">
        <v>6</v>
      </c>
      <c r="F53" s="46" t="s">
        <v>7</v>
      </c>
      <c r="G53" s="46" t="s">
        <v>5</v>
      </c>
      <c r="H53" s="45" t="s">
        <v>6</v>
      </c>
      <c r="I53" s="46" t="s">
        <v>7</v>
      </c>
      <c r="J53" s="46" t="s">
        <v>5</v>
      </c>
    </row>
    <row r="54" spans="1:10" ht="12.3" customHeight="1" x14ac:dyDescent="0.25">
      <c r="A54" s="47"/>
      <c r="B54" s="48"/>
      <c r="C54" s="49"/>
      <c r="D54" s="49"/>
      <c r="E54" s="48"/>
      <c r="F54" s="49"/>
      <c r="G54" s="49"/>
      <c r="H54" s="48"/>
      <c r="I54" s="49"/>
      <c r="J54" s="49"/>
    </row>
    <row r="55" spans="1:10" ht="12.3" customHeight="1" x14ac:dyDescent="0.25">
      <c r="A55" s="32" t="s">
        <v>20</v>
      </c>
      <c r="B55" s="50">
        <v>0</v>
      </c>
      <c r="C55" s="37">
        <v>1</v>
      </c>
      <c r="D55" s="26">
        <f>SUM(B55:C55)</f>
        <v>1</v>
      </c>
      <c r="E55" s="50">
        <v>5</v>
      </c>
      <c r="F55" s="37">
        <v>48</v>
      </c>
      <c r="G55" s="26">
        <f>SUM(E55:F55)</f>
        <v>53</v>
      </c>
      <c r="H55" s="50">
        <f>SUM(B55,E55)</f>
        <v>5</v>
      </c>
      <c r="I55" s="37">
        <f>SUM(C55,F55)</f>
        <v>49</v>
      </c>
      <c r="J55" s="37">
        <f t="shared" ref="J55:J63" si="15">SUM(H55:I55)</f>
        <v>54</v>
      </c>
    </row>
    <row r="56" spans="1:10" ht="12.3" customHeight="1" x14ac:dyDescent="0.25">
      <c r="A56" s="32" t="s">
        <v>21</v>
      </c>
      <c r="B56" s="50">
        <v>14</v>
      </c>
      <c r="C56" s="37">
        <v>39</v>
      </c>
      <c r="D56" s="26">
        <f t="shared" ref="D56:D63" si="16">SUM(B56:C56)</f>
        <v>53</v>
      </c>
      <c r="E56" s="50">
        <v>7</v>
      </c>
      <c r="F56" s="37">
        <v>98</v>
      </c>
      <c r="G56" s="26">
        <f t="shared" ref="G56:G63" si="17">SUM(E56:F56)</f>
        <v>105</v>
      </c>
      <c r="H56" s="50">
        <f t="shared" ref="H56:I63" si="18">SUM(B56,E56)</f>
        <v>21</v>
      </c>
      <c r="I56" s="37">
        <f t="shared" si="18"/>
        <v>137</v>
      </c>
      <c r="J56" s="37">
        <f t="shared" si="15"/>
        <v>158</v>
      </c>
    </row>
    <row r="57" spans="1:10" ht="12.3" customHeight="1" x14ac:dyDescent="0.25">
      <c r="A57" s="32" t="s">
        <v>22</v>
      </c>
      <c r="B57" s="50">
        <v>13</v>
      </c>
      <c r="C57" s="37">
        <v>120</v>
      </c>
      <c r="D57" s="26">
        <f t="shared" si="16"/>
        <v>133</v>
      </c>
      <c r="E57" s="50">
        <v>13</v>
      </c>
      <c r="F57" s="37">
        <v>63</v>
      </c>
      <c r="G57" s="26">
        <f t="shared" si="17"/>
        <v>76</v>
      </c>
      <c r="H57" s="50">
        <f t="shared" si="18"/>
        <v>26</v>
      </c>
      <c r="I57" s="37">
        <f t="shared" si="18"/>
        <v>183</v>
      </c>
      <c r="J57" s="37">
        <f t="shared" si="15"/>
        <v>209</v>
      </c>
    </row>
    <row r="58" spans="1:10" ht="12.3" customHeight="1" x14ac:dyDescent="0.25">
      <c r="A58" s="32" t="s">
        <v>23</v>
      </c>
      <c r="B58" s="48">
        <v>22</v>
      </c>
      <c r="C58" s="37">
        <v>118</v>
      </c>
      <c r="D58" s="26">
        <f t="shared" si="16"/>
        <v>140</v>
      </c>
      <c r="E58" s="48">
        <v>3</v>
      </c>
      <c r="F58" s="37">
        <v>41</v>
      </c>
      <c r="G58" s="26">
        <f t="shared" si="17"/>
        <v>44</v>
      </c>
      <c r="H58" s="50">
        <f t="shared" si="18"/>
        <v>25</v>
      </c>
      <c r="I58" s="37">
        <f t="shared" si="18"/>
        <v>159</v>
      </c>
      <c r="J58" s="37">
        <f t="shared" si="15"/>
        <v>184</v>
      </c>
    </row>
    <row r="59" spans="1:10" ht="12.3" customHeight="1" x14ac:dyDescent="0.25">
      <c r="A59" s="32" t="s">
        <v>24</v>
      </c>
      <c r="B59" s="48">
        <v>24</v>
      </c>
      <c r="C59" s="37">
        <v>115</v>
      </c>
      <c r="D59" s="26">
        <f t="shared" si="16"/>
        <v>139</v>
      </c>
      <c r="E59" s="48">
        <v>1</v>
      </c>
      <c r="F59" s="37">
        <v>32</v>
      </c>
      <c r="G59" s="26">
        <f t="shared" si="17"/>
        <v>33</v>
      </c>
      <c r="H59" s="50">
        <f t="shared" si="18"/>
        <v>25</v>
      </c>
      <c r="I59" s="37">
        <f t="shared" si="18"/>
        <v>147</v>
      </c>
      <c r="J59" s="37">
        <f t="shared" si="15"/>
        <v>172</v>
      </c>
    </row>
    <row r="60" spans="1:10" ht="12.3" customHeight="1" x14ac:dyDescent="0.25">
      <c r="A60" s="32" t="s">
        <v>25</v>
      </c>
      <c r="B60" s="48">
        <v>11</v>
      </c>
      <c r="C60" s="37">
        <v>80</v>
      </c>
      <c r="D60" s="26">
        <f t="shared" si="16"/>
        <v>91</v>
      </c>
      <c r="E60" s="48">
        <v>1</v>
      </c>
      <c r="F60" s="37">
        <v>20</v>
      </c>
      <c r="G60" s="26">
        <f t="shared" si="17"/>
        <v>21</v>
      </c>
      <c r="H60" s="50">
        <f t="shared" si="18"/>
        <v>12</v>
      </c>
      <c r="I60" s="37">
        <f t="shared" si="18"/>
        <v>100</v>
      </c>
      <c r="J60" s="37">
        <f t="shared" si="15"/>
        <v>112</v>
      </c>
    </row>
    <row r="61" spans="1:10" ht="12.3" customHeight="1" x14ac:dyDescent="0.25">
      <c r="A61" s="32" t="s">
        <v>26</v>
      </c>
      <c r="B61" s="48">
        <v>12</v>
      </c>
      <c r="C61" s="37">
        <v>63</v>
      </c>
      <c r="D61" s="26">
        <f t="shared" si="16"/>
        <v>75</v>
      </c>
      <c r="E61" s="48">
        <v>2</v>
      </c>
      <c r="F61" s="37">
        <v>9</v>
      </c>
      <c r="G61" s="26">
        <f t="shared" si="17"/>
        <v>11</v>
      </c>
      <c r="H61" s="50">
        <f t="shared" si="18"/>
        <v>14</v>
      </c>
      <c r="I61" s="37">
        <f t="shared" si="18"/>
        <v>72</v>
      </c>
      <c r="J61" s="37">
        <f t="shared" si="15"/>
        <v>86</v>
      </c>
    </row>
    <row r="62" spans="1:10" ht="12.3" customHeight="1" x14ac:dyDescent="0.25">
      <c r="A62" s="32" t="s">
        <v>27</v>
      </c>
      <c r="B62" s="48">
        <v>9</v>
      </c>
      <c r="C62" s="37">
        <v>64</v>
      </c>
      <c r="D62" s="26">
        <f t="shared" si="16"/>
        <v>73</v>
      </c>
      <c r="E62" s="48">
        <v>0</v>
      </c>
      <c r="F62" s="37">
        <v>3</v>
      </c>
      <c r="G62" s="26">
        <f t="shared" si="17"/>
        <v>3</v>
      </c>
      <c r="H62" s="50">
        <f t="shared" si="18"/>
        <v>9</v>
      </c>
      <c r="I62" s="37">
        <f t="shared" si="18"/>
        <v>67</v>
      </c>
      <c r="J62" s="37">
        <f t="shared" si="15"/>
        <v>76</v>
      </c>
    </row>
    <row r="63" spans="1:10" ht="12.3" customHeight="1" x14ac:dyDescent="0.25">
      <c r="A63" s="32" t="s">
        <v>28</v>
      </c>
      <c r="B63" s="48">
        <v>6</v>
      </c>
      <c r="C63" s="37">
        <v>33</v>
      </c>
      <c r="D63" s="26">
        <f t="shared" si="16"/>
        <v>39</v>
      </c>
      <c r="E63" s="48">
        <v>1</v>
      </c>
      <c r="F63" s="37">
        <v>2</v>
      </c>
      <c r="G63" s="26">
        <f t="shared" si="17"/>
        <v>3</v>
      </c>
      <c r="H63" s="50">
        <f t="shared" si="18"/>
        <v>7</v>
      </c>
      <c r="I63" s="37">
        <f t="shared" si="18"/>
        <v>35</v>
      </c>
      <c r="J63" s="51">
        <f t="shared" si="15"/>
        <v>42</v>
      </c>
    </row>
    <row r="64" spans="1:10" ht="12.3" customHeight="1" x14ac:dyDescent="0.25">
      <c r="A64" s="52" t="s">
        <v>5</v>
      </c>
      <c r="B64" s="53">
        <f>SUM(B55:B63)</f>
        <v>111</v>
      </c>
      <c r="C64" s="54">
        <f t="shared" ref="C64:J64" si="19">SUM(C55:C63)</f>
        <v>633</v>
      </c>
      <c r="D64" s="54">
        <f t="shared" si="19"/>
        <v>744</v>
      </c>
      <c r="E64" s="53">
        <f t="shared" si="19"/>
        <v>33</v>
      </c>
      <c r="F64" s="54">
        <f t="shared" si="19"/>
        <v>316</v>
      </c>
      <c r="G64" s="54">
        <f t="shared" si="19"/>
        <v>349</v>
      </c>
      <c r="H64" s="53">
        <f t="shared" si="19"/>
        <v>144</v>
      </c>
      <c r="I64" s="54">
        <f t="shared" si="19"/>
        <v>949</v>
      </c>
      <c r="J64" s="54">
        <f t="shared" si="19"/>
        <v>1093</v>
      </c>
    </row>
    <row r="66" spans="1:10" ht="12.3" customHeight="1" x14ac:dyDescent="0.25">
      <c r="A66" s="34" t="s">
        <v>10</v>
      </c>
      <c r="B66" s="38"/>
      <c r="C66" s="38"/>
      <c r="D66" s="38"/>
      <c r="E66" s="38"/>
      <c r="F66" s="39"/>
      <c r="G66" s="38"/>
      <c r="H66" s="38"/>
      <c r="I66" s="38"/>
      <c r="J66" s="38"/>
    </row>
    <row r="67" spans="1:10" ht="12.3" customHeight="1" thickBot="1" x14ac:dyDescent="0.3">
      <c r="A67" s="32"/>
      <c r="B67" s="37"/>
      <c r="C67" s="37"/>
      <c r="D67" s="37"/>
      <c r="E67" s="37"/>
      <c r="F67" s="37"/>
      <c r="G67" s="37"/>
      <c r="H67" s="37"/>
      <c r="I67" s="37"/>
      <c r="J67" s="37"/>
    </row>
    <row r="68" spans="1:10" ht="12.3" customHeight="1" x14ac:dyDescent="0.25">
      <c r="A68" s="41"/>
      <c r="B68" s="42" t="s">
        <v>3</v>
      </c>
      <c r="C68" s="43"/>
      <c r="D68" s="43"/>
      <c r="E68" s="42" t="s">
        <v>4</v>
      </c>
      <c r="F68" s="43"/>
      <c r="G68" s="43"/>
      <c r="H68" s="42" t="s">
        <v>5</v>
      </c>
      <c r="I68" s="43"/>
      <c r="J68" s="43"/>
    </row>
    <row r="69" spans="1:10" ht="12.3" customHeight="1" x14ac:dyDescent="0.25">
      <c r="A69" s="44" t="s">
        <v>19</v>
      </c>
      <c r="B69" s="45" t="s">
        <v>6</v>
      </c>
      <c r="C69" s="46" t="s">
        <v>7</v>
      </c>
      <c r="D69" s="46" t="s">
        <v>5</v>
      </c>
      <c r="E69" s="45" t="s">
        <v>6</v>
      </c>
      <c r="F69" s="46" t="s">
        <v>7</v>
      </c>
      <c r="G69" s="46" t="s">
        <v>5</v>
      </c>
      <c r="H69" s="45" t="s">
        <v>6</v>
      </c>
      <c r="I69" s="46" t="s">
        <v>7</v>
      </c>
      <c r="J69" s="46" t="s">
        <v>5</v>
      </c>
    </row>
    <row r="70" spans="1:10" ht="12.3" customHeight="1" x14ac:dyDescent="0.25">
      <c r="A70" s="47"/>
      <c r="B70" s="48"/>
      <c r="C70" s="49"/>
      <c r="D70" s="49"/>
      <c r="E70" s="48"/>
      <c r="F70" s="49"/>
      <c r="G70" s="49"/>
      <c r="H70" s="48"/>
      <c r="I70" s="49"/>
      <c r="J70" s="49"/>
    </row>
    <row r="71" spans="1:10" ht="12.3" customHeight="1" x14ac:dyDescent="0.25">
      <c r="A71" s="32" t="s">
        <v>20</v>
      </c>
      <c r="B71" s="50">
        <v>0</v>
      </c>
      <c r="C71" s="37">
        <v>0</v>
      </c>
      <c r="D71" s="26">
        <f>SUM(B71:C71)</f>
        <v>0</v>
      </c>
      <c r="E71" s="50">
        <v>1</v>
      </c>
      <c r="F71" s="37">
        <v>1</v>
      </c>
      <c r="G71" s="26">
        <f>SUM(E71:F71)</f>
        <v>2</v>
      </c>
      <c r="H71" s="50">
        <f>SUM(B71,E71)</f>
        <v>1</v>
      </c>
      <c r="I71" s="37">
        <f>SUM(C71,F71)</f>
        <v>1</v>
      </c>
      <c r="J71" s="37">
        <f t="shared" ref="J71:J79" si="20">SUM(H71:I71)</f>
        <v>2</v>
      </c>
    </row>
    <row r="72" spans="1:10" ht="12.3" customHeight="1" x14ac:dyDescent="0.25">
      <c r="A72" s="32" t="s">
        <v>21</v>
      </c>
      <c r="B72" s="50">
        <v>0</v>
      </c>
      <c r="C72" s="37">
        <v>2</v>
      </c>
      <c r="D72" s="26">
        <f t="shared" ref="D72:D79" si="21">SUM(B72:C72)</f>
        <v>2</v>
      </c>
      <c r="E72" s="50">
        <v>0</v>
      </c>
      <c r="F72" s="37">
        <v>4</v>
      </c>
      <c r="G72" s="26">
        <f t="shared" ref="G72:G79" si="22">SUM(E72:F72)</f>
        <v>4</v>
      </c>
      <c r="H72" s="50">
        <f t="shared" ref="H72:I79" si="23">SUM(B72,E72)</f>
        <v>0</v>
      </c>
      <c r="I72" s="37">
        <f t="shared" si="23"/>
        <v>6</v>
      </c>
      <c r="J72" s="37">
        <f t="shared" si="20"/>
        <v>6</v>
      </c>
    </row>
    <row r="73" spans="1:10" ht="12.3" customHeight="1" x14ac:dyDescent="0.25">
      <c r="A73" s="32" t="s">
        <v>22</v>
      </c>
      <c r="B73" s="50">
        <v>1</v>
      </c>
      <c r="C73" s="37">
        <v>3</v>
      </c>
      <c r="D73" s="26">
        <f t="shared" si="21"/>
        <v>4</v>
      </c>
      <c r="E73" s="50">
        <v>1</v>
      </c>
      <c r="F73" s="37">
        <v>0</v>
      </c>
      <c r="G73" s="26">
        <f t="shared" si="22"/>
        <v>1</v>
      </c>
      <c r="H73" s="50">
        <f t="shared" si="23"/>
        <v>2</v>
      </c>
      <c r="I73" s="37">
        <f t="shared" si="23"/>
        <v>3</v>
      </c>
      <c r="J73" s="37">
        <f t="shared" si="20"/>
        <v>5</v>
      </c>
    </row>
    <row r="74" spans="1:10" ht="12.3" customHeight="1" x14ac:dyDescent="0.25">
      <c r="A74" s="32" t="s">
        <v>23</v>
      </c>
      <c r="B74" s="48">
        <v>0</v>
      </c>
      <c r="C74" s="37">
        <v>7</v>
      </c>
      <c r="D74" s="26">
        <f t="shared" si="21"/>
        <v>7</v>
      </c>
      <c r="E74" s="50">
        <v>0</v>
      </c>
      <c r="F74" s="37">
        <v>1</v>
      </c>
      <c r="G74" s="26">
        <f t="shared" si="22"/>
        <v>1</v>
      </c>
      <c r="H74" s="50">
        <f t="shared" si="23"/>
        <v>0</v>
      </c>
      <c r="I74" s="37">
        <f t="shared" si="23"/>
        <v>8</v>
      </c>
      <c r="J74" s="37">
        <f t="shared" si="20"/>
        <v>8</v>
      </c>
    </row>
    <row r="75" spans="1:10" ht="12.3" customHeight="1" x14ac:dyDescent="0.25">
      <c r="A75" s="32" t="s">
        <v>24</v>
      </c>
      <c r="B75" s="48">
        <v>0</v>
      </c>
      <c r="C75" s="37">
        <v>4</v>
      </c>
      <c r="D75" s="26">
        <f t="shared" si="21"/>
        <v>4</v>
      </c>
      <c r="E75" s="50">
        <v>1</v>
      </c>
      <c r="F75" s="37">
        <v>1</v>
      </c>
      <c r="G75" s="26">
        <f t="shared" si="22"/>
        <v>2</v>
      </c>
      <c r="H75" s="50">
        <f t="shared" si="23"/>
        <v>1</v>
      </c>
      <c r="I75" s="37">
        <f t="shared" si="23"/>
        <v>5</v>
      </c>
      <c r="J75" s="37">
        <f t="shared" si="20"/>
        <v>6</v>
      </c>
    </row>
    <row r="76" spans="1:10" ht="12.3" customHeight="1" x14ac:dyDescent="0.25">
      <c r="A76" s="32" t="s">
        <v>25</v>
      </c>
      <c r="B76" s="48">
        <v>0</v>
      </c>
      <c r="C76" s="37">
        <v>3</v>
      </c>
      <c r="D76" s="26">
        <f t="shared" si="21"/>
        <v>3</v>
      </c>
      <c r="E76" s="50">
        <v>0</v>
      </c>
      <c r="F76" s="37">
        <v>0</v>
      </c>
      <c r="G76" s="26">
        <f t="shared" si="22"/>
        <v>0</v>
      </c>
      <c r="H76" s="50">
        <f t="shared" si="23"/>
        <v>0</v>
      </c>
      <c r="I76" s="37">
        <f t="shared" si="23"/>
        <v>3</v>
      </c>
      <c r="J76" s="37">
        <f t="shared" si="20"/>
        <v>3</v>
      </c>
    </row>
    <row r="77" spans="1:10" ht="12.3" customHeight="1" x14ac:dyDescent="0.25">
      <c r="A77" s="32" t="s">
        <v>26</v>
      </c>
      <c r="B77" s="48">
        <v>0</v>
      </c>
      <c r="C77" s="37">
        <v>1</v>
      </c>
      <c r="D77" s="26">
        <f t="shared" si="21"/>
        <v>1</v>
      </c>
      <c r="E77" s="50">
        <v>0</v>
      </c>
      <c r="F77" s="37">
        <v>0</v>
      </c>
      <c r="G77" s="26">
        <f t="shared" si="22"/>
        <v>0</v>
      </c>
      <c r="H77" s="50">
        <f t="shared" si="23"/>
        <v>0</v>
      </c>
      <c r="I77" s="37">
        <f t="shared" si="23"/>
        <v>1</v>
      </c>
      <c r="J77" s="37">
        <f t="shared" si="20"/>
        <v>1</v>
      </c>
    </row>
    <row r="78" spans="1:10" ht="12.3" customHeight="1" x14ac:dyDescent="0.25">
      <c r="A78" s="32" t="s">
        <v>27</v>
      </c>
      <c r="B78" s="48">
        <v>1</v>
      </c>
      <c r="C78" s="37">
        <v>1</v>
      </c>
      <c r="D78" s="26">
        <f t="shared" si="21"/>
        <v>2</v>
      </c>
      <c r="E78" s="50">
        <v>0</v>
      </c>
      <c r="F78" s="37">
        <v>1</v>
      </c>
      <c r="G78" s="26">
        <f t="shared" si="22"/>
        <v>1</v>
      </c>
      <c r="H78" s="50">
        <f t="shared" si="23"/>
        <v>1</v>
      </c>
      <c r="I78" s="37">
        <f t="shared" si="23"/>
        <v>2</v>
      </c>
      <c r="J78" s="37">
        <f t="shared" si="20"/>
        <v>3</v>
      </c>
    </row>
    <row r="79" spans="1:10" ht="12.3" customHeight="1" x14ac:dyDescent="0.25">
      <c r="A79" s="32" t="s">
        <v>28</v>
      </c>
      <c r="B79" s="48">
        <v>0</v>
      </c>
      <c r="C79" s="37">
        <v>4</v>
      </c>
      <c r="D79" s="26">
        <f t="shared" si="21"/>
        <v>4</v>
      </c>
      <c r="E79" s="50">
        <v>0</v>
      </c>
      <c r="F79" s="37">
        <v>1</v>
      </c>
      <c r="G79" s="26">
        <f t="shared" si="22"/>
        <v>1</v>
      </c>
      <c r="H79" s="50">
        <f t="shared" si="23"/>
        <v>0</v>
      </c>
      <c r="I79" s="37">
        <f t="shared" si="23"/>
        <v>5</v>
      </c>
      <c r="J79" s="51">
        <f t="shared" si="20"/>
        <v>5</v>
      </c>
    </row>
    <row r="80" spans="1:10" ht="12.3" customHeight="1" x14ac:dyDescent="0.25">
      <c r="A80" s="52" t="s">
        <v>5</v>
      </c>
      <c r="B80" s="53">
        <f>SUM(B71:B79)</f>
        <v>2</v>
      </c>
      <c r="C80" s="54">
        <f t="shared" ref="C80:J80" si="24">SUM(C71:C79)</f>
        <v>25</v>
      </c>
      <c r="D80" s="54">
        <f t="shared" si="24"/>
        <v>27</v>
      </c>
      <c r="E80" s="53">
        <f t="shared" si="24"/>
        <v>3</v>
      </c>
      <c r="F80" s="54">
        <f t="shared" si="24"/>
        <v>9</v>
      </c>
      <c r="G80" s="54">
        <f t="shared" si="24"/>
        <v>12</v>
      </c>
      <c r="H80" s="53">
        <f t="shared" si="24"/>
        <v>5</v>
      </c>
      <c r="I80" s="54">
        <f t="shared" si="24"/>
        <v>34</v>
      </c>
      <c r="J80" s="54">
        <f t="shared" si="24"/>
        <v>39</v>
      </c>
    </row>
    <row r="82" spans="1:10" ht="12.3" customHeight="1" x14ac:dyDescent="0.25">
      <c r="A82" s="34" t="s">
        <v>11</v>
      </c>
      <c r="B82" s="38"/>
      <c r="C82" s="38"/>
      <c r="D82" s="38"/>
      <c r="E82" s="38"/>
      <c r="F82" s="39"/>
      <c r="G82" s="38"/>
      <c r="H82" s="38"/>
      <c r="I82" s="38"/>
      <c r="J82" s="38"/>
    </row>
    <row r="83" spans="1:10" ht="12.3" customHeight="1" thickBot="1" x14ac:dyDescent="0.3">
      <c r="A83" s="32"/>
      <c r="B83" s="37"/>
      <c r="C83" s="37"/>
      <c r="D83" s="37"/>
      <c r="E83" s="37"/>
      <c r="F83" s="37"/>
      <c r="G83" s="37"/>
      <c r="H83" s="37"/>
      <c r="I83" s="37"/>
      <c r="J83" s="37"/>
    </row>
    <row r="84" spans="1:10" ht="12.3" customHeight="1" x14ac:dyDescent="0.25">
      <c r="A84" s="41"/>
      <c r="B84" s="42" t="s">
        <v>3</v>
      </c>
      <c r="C84" s="43"/>
      <c r="D84" s="43"/>
      <c r="E84" s="42" t="s">
        <v>4</v>
      </c>
      <c r="F84" s="43"/>
      <c r="G84" s="43"/>
      <c r="H84" s="42" t="s">
        <v>5</v>
      </c>
      <c r="I84" s="43"/>
      <c r="J84" s="43"/>
    </row>
    <row r="85" spans="1:10" ht="12.3" customHeight="1" x14ac:dyDescent="0.25">
      <c r="A85" s="44" t="s">
        <v>19</v>
      </c>
      <c r="B85" s="45" t="s">
        <v>6</v>
      </c>
      <c r="C85" s="46" t="s">
        <v>7</v>
      </c>
      <c r="D85" s="46" t="s">
        <v>5</v>
      </c>
      <c r="E85" s="45" t="s">
        <v>6</v>
      </c>
      <c r="F85" s="46" t="s">
        <v>7</v>
      </c>
      <c r="G85" s="46" t="s">
        <v>5</v>
      </c>
      <c r="H85" s="45" t="s">
        <v>6</v>
      </c>
      <c r="I85" s="46" t="s">
        <v>7</v>
      </c>
      <c r="J85" s="46" t="s">
        <v>5</v>
      </c>
    </row>
    <row r="86" spans="1:10" ht="12.3" customHeight="1" x14ac:dyDescent="0.25">
      <c r="A86" s="47"/>
      <c r="B86" s="48"/>
      <c r="C86" s="49"/>
      <c r="D86" s="49"/>
      <c r="E86" s="48"/>
      <c r="F86" s="49"/>
      <c r="G86" s="49"/>
      <c r="H86" s="48"/>
      <c r="I86" s="49"/>
      <c r="J86" s="49"/>
    </row>
    <row r="87" spans="1:10" ht="12.3" customHeight="1" x14ac:dyDescent="0.25">
      <c r="A87" s="32" t="s">
        <v>20</v>
      </c>
      <c r="B87" s="50">
        <v>0</v>
      </c>
      <c r="C87" s="37">
        <v>0</v>
      </c>
      <c r="D87" s="26">
        <f>SUM(B87:C87)</f>
        <v>0</v>
      </c>
      <c r="E87" s="50">
        <v>2</v>
      </c>
      <c r="F87" s="37">
        <v>9</v>
      </c>
      <c r="G87" s="26">
        <f>SUM(E87:F87)</f>
        <v>11</v>
      </c>
      <c r="H87" s="50">
        <f>SUM(B87,E87)</f>
        <v>2</v>
      </c>
      <c r="I87" s="37">
        <f>SUM(C87,F87)</f>
        <v>9</v>
      </c>
      <c r="J87" s="37">
        <f t="shared" ref="J87:J95" si="25">SUM(H87:I87)</f>
        <v>11</v>
      </c>
    </row>
    <row r="88" spans="1:10" ht="12.3" customHeight="1" x14ac:dyDescent="0.25">
      <c r="A88" s="32" t="s">
        <v>21</v>
      </c>
      <c r="B88" s="50">
        <v>0</v>
      </c>
      <c r="C88" s="37">
        <v>1</v>
      </c>
      <c r="D88" s="26">
        <f t="shared" ref="D88:D95" si="26">SUM(B88:C88)</f>
        <v>1</v>
      </c>
      <c r="E88" s="50">
        <v>1</v>
      </c>
      <c r="F88" s="37">
        <v>21</v>
      </c>
      <c r="G88" s="26">
        <f t="shared" ref="G88:G95" si="27">SUM(E88:F88)</f>
        <v>22</v>
      </c>
      <c r="H88" s="50">
        <f t="shared" ref="H88:I95" si="28">SUM(B88,E88)</f>
        <v>1</v>
      </c>
      <c r="I88" s="37">
        <f t="shared" si="28"/>
        <v>22</v>
      </c>
      <c r="J88" s="37">
        <f t="shared" si="25"/>
        <v>23</v>
      </c>
    </row>
    <row r="89" spans="1:10" ht="12.3" customHeight="1" x14ac:dyDescent="0.25">
      <c r="A89" s="32" t="s">
        <v>22</v>
      </c>
      <c r="B89" s="50">
        <v>0</v>
      </c>
      <c r="C89" s="37">
        <v>3</v>
      </c>
      <c r="D89" s="26">
        <f t="shared" si="26"/>
        <v>3</v>
      </c>
      <c r="E89" s="50">
        <v>1</v>
      </c>
      <c r="F89" s="37">
        <v>17</v>
      </c>
      <c r="G89" s="26">
        <f t="shared" si="27"/>
        <v>18</v>
      </c>
      <c r="H89" s="50">
        <f t="shared" si="28"/>
        <v>1</v>
      </c>
      <c r="I89" s="37">
        <f t="shared" si="28"/>
        <v>20</v>
      </c>
      <c r="J89" s="37">
        <f t="shared" si="25"/>
        <v>21</v>
      </c>
    </row>
    <row r="90" spans="1:10" ht="12.3" customHeight="1" x14ac:dyDescent="0.25">
      <c r="A90" s="32" t="s">
        <v>23</v>
      </c>
      <c r="B90" s="48">
        <v>1</v>
      </c>
      <c r="C90" s="37">
        <v>15</v>
      </c>
      <c r="D90" s="26">
        <f t="shared" si="26"/>
        <v>16</v>
      </c>
      <c r="E90" s="50">
        <v>0</v>
      </c>
      <c r="F90" s="37">
        <v>8</v>
      </c>
      <c r="G90" s="26">
        <f t="shared" si="27"/>
        <v>8</v>
      </c>
      <c r="H90" s="50">
        <f t="shared" si="28"/>
        <v>1</v>
      </c>
      <c r="I90" s="37">
        <f t="shared" si="28"/>
        <v>23</v>
      </c>
      <c r="J90" s="37">
        <f t="shared" si="25"/>
        <v>24</v>
      </c>
    </row>
    <row r="91" spans="1:10" ht="12.3" customHeight="1" x14ac:dyDescent="0.25">
      <c r="A91" s="32" t="s">
        <v>24</v>
      </c>
      <c r="B91" s="48">
        <v>3</v>
      </c>
      <c r="C91" s="37">
        <v>10</v>
      </c>
      <c r="D91" s="26">
        <f t="shared" si="26"/>
        <v>13</v>
      </c>
      <c r="E91" s="50">
        <v>1</v>
      </c>
      <c r="F91" s="37">
        <v>12</v>
      </c>
      <c r="G91" s="26">
        <f t="shared" si="27"/>
        <v>13</v>
      </c>
      <c r="H91" s="50">
        <f t="shared" si="28"/>
        <v>4</v>
      </c>
      <c r="I91" s="37">
        <f t="shared" si="28"/>
        <v>22</v>
      </c>
      <c r="J91" s="37">
        <f t="shared" si="25"/>
        <v>26</v>
      </c>
    </row>
    <row r="92" spans="1:10" ht="12.3" customHeight="1" x14ac:dyDescent="0.25">
      <c r="A92" s="32" t="s">
        <v>25</v>
      </c>
      <c r="B92" s="48">
        <v>4</v>
      </c>
      <c r="C92" s="37">
        <v>5</v>
      </c>
      <c r="D92" s="26">
        <f t="shared" si="26"/>
        <v>9</v>
      </c>
      <c r="E92" s="50">
        <v>0</v>
      </c>
      <c r="F92" s="37">
        <v>3</v>
      </c>
      <c r="G92" s="26">
        <f t="shared" si="27"/>
        <v>3</v>
      </c>
      <c r="H92" s="50">
        <f t="shared" si="28"/>
        <v>4</v>
      </c>
      <c r="I92" s="37">
        <f t="shared" si="28"/>
        <v>8</v>
      </c>
      <c r="J92" s="37">
        <f t="shared" si="25"/>
        <v>12</v>
      </c>
    </row>
    <row r="93" spans="1:10" ht="12.3" customHeight="1" x14ac:dyDescent="0.25">
      <c r="A93" s="32" t="s">
        <v>26</v>
      </c>
      <c r="B93" s="48">
        <v>3</v>
      </c>
      <c r="C93" s="37">
        <v>12</v>
      </c>
      <c r="D93" s="26">
        <f t="shared" si="26"/>
        <v>15</v>
      </c>
      <c r="E93" s="50">
        <v>0</v>
      </c>
      <c r="F93" s="37">
        <v>1</v>
      </c>
      <c r="G93" s="26">
        <f t="shared" si="27"/>
        <v>1</v>
      </c>
      <c r="H93" s="50">
        <f t="shared" si="28"/>
        <v>3</v>
      </c>
      <c r="I93" s="37">
        <f t="shared" si="28"/>
        <v>13</v>
      </c>
      <c r="J93" s="37">
        <f t="shared" si="25"/>
        <v>16</v>
      </c>
    </row>
    <row r="94" spans="1:10" ht="12.3" customHeight="1" x14ac:dyDescent="0.25">
      <c r="A94" s="32" t="s">
        <v>27</v>
      </c>
      <c r="B94" s="48">
        <v>0</v>
      </c>
      <c r="C94" s="37">
        <v>11</v>
      </c>
      <c r="D94" s="26">
        <f t="shared" si="26"/>
        <v>11</v>
      </c>
      <c r="E94" s="50">
        <v>0</v>
      </c>
      <c r="F94" s="37">
        <v>2</v>
      </c>
      <c r="G94" s="26">
        <f t="shared" si="27"/>
        <v>2</v>
      </c>
      <c r="H94" s="50">
        <f t="shared" si="28"/>
        <v>0</v>
      </c>
      <c r="I94" s="37">
        <f t="shared" si="28"/>
        <v>13</v>
      </c>
      <c r="J94" s="37">
        <f t="shared" si="25"/>
        <v>13</v>
      </c>
    </row>
    <row r="95" spans="1:10" ht="12.3" customHeight="1" x14ac:dyDescent="0.25">
      <c r="A95" s="32" t="s">
        <v>28</v>
      </c>
      <c r="B95" s="48">
        <v>0</v>
      </c>
      <c r="C95" s="37">
        <v>8</v>
      </c>
      <c r="D95" s="26">
        <f t="shared" si="26"/>
        <v>8</v>
      </c>
      <c r="E95" s="50">
        <v>0</v>
      </c>
      <c r="F95" s="37">
        <v>2</v>
      </c>
      <c r="G95" s="26">
        <f t="shared" si="27"/>
        <v>2</v>
      </c>
      <c r="H95" s="50">
        <f t="shared" si="28"/>
        <v>0</v>
      </c>
      <c r="I95" s="37">
        <f t="shared" si="28"/>
        <v>10</v>
      </c>
      <c r="J95" s="51">
        <f t="shared" si="25"/>
        <v>10</v>
      </c>
    </row>
    <row r="96" spans="1:10" ht="12.3" customHeight="1" x14ac:dyDescent="0.25">
      <c r="A96" s="52" t="s">
        <v>5</v>
      </c>
      <c r="B96" s="53">
        <f>SUM(B87:B95)</f>
        <v>11</v>
      </c>
      <c r="C96" s="54">
        <f t="shared" ref="C96:J96" si="29">SUM(C87:C95)</f>
        <v>65</v>
      </c>
      <c r="D96" s="54">
        <f t="shared" si="29"/>
        <v>76</v>
      </c>
      <c r="E96" s="53">
        <f>SUM(E87:E95)</f>
        <v>5</v>
      </c>
      <c r="F96" s="54">
        <f t="shared" si="29"/>
        <v>75</v>
      </c>
      <c r="G96" s="54">
        <f t="shared" si="29"/>
        <v>80</v>
      </c>
      <c r="H96" s="53">
        <f t="shared" si="29"/>
        <v>16</v>
      </c>
      <c r="I96" s="54">
        <f t="shared" si="29"/>
        <v>140</v>
      </c>
      <c r="J96" s="54">
        <f t="shared" si="29"/>
        <v>156</v>
      </c>
    </row>
  </sheetData>
  <mergeCells count="1">
    <mergeCell ref="A24:J24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5" orientation="portrait" r:id="rId1"/>
  <headerFooter alignWithMargins="0">
    <oddFooter>&amp;R&amp;A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27"/>
  <sheetViews>
    <sheetView zoomScaleNormal="100" workbookViewId="0">
      <selection activeCell="A38" sqref="A38"/>
    </sheetView>
  </sheetViews>
  <sheetFormatPr defaultColWidth="9.109375" defaultRowHeight="13.2" x14ac:dyDescent="0.25"/>
  <cols>
    <col min="1" max="1" width="22.5546875" style="2" customWidth="1"/>
    <col min="2" max="7" width="7.88671875" style="2" customWidth="1"/>
    <col min="8" max="10" width="8.33203125" style="2" customWidth="1"/>
    <col min="11" max="13" width="8.44140625" style="2" customWidth="1"/>
    <col min="14" max="16384" width="9.109375" style="2"/>
  </cols>
  <sheetData>
    <row r="1" spans="1:13" x14ac:dyDescent="0.25">
      <c r="A1" s="1" t="s">
        <v>66</v>
      </c>
    </row>
    <row r="2" spans="1:13" x14ac:dyDescent="0.25">
      <c r="A2" s="3" t="s">
        <v>14</v>
      </c>
      <c r="B2" s="4"/>
      <c r="C2" s="5"/>
      <c r="D2" s="4"/>
      <c r="E2" s="4"/>
      <c r="F2" s="4"/>
      <c r="G2" s="4"/>
      <c r="H2" s="5"/>
      <c r="I2" s="5"/>
      <c r="J2" s="4"/>
      <c r="K2" s="5"/>
      <c r="L2" s="4"/>
      <c r="M2" s="4"/>
    </row>
    <row r="3" spans="1:13" x14ac:dyDescent="0.25">
      <c r="A3" s="3"/>
      <c r="B3" s="4"/>
      <c r="C3" s="3"/>
      <c r="D3" s="4"/>
      <c r="E3" s="4"/>
      <c r="F3" s="4"/>
      <c r="G3" s="4"/>
      <c r="H3" s="5"/>
      <c r="I3" s="5"/>
      <c r="J3" s="4"/>
      <c r="K3" s="5"/>
      <c r="L3" s="4"/>
      <c r="M3" s="4"/>
    </row>
    <row r="4" spans="1:13" x14ac:dyDescent="0.25">
      <c r="A4" s="3" t="s">
        <v>67</v>
      </c>
      <c r="B4" s="4"/>
      <c r="C4" s="3"/>
      <c r="D4" s="4"/>
      <c r="E4" s="4"/>
      <c r="F4" s="4"/>
      <c r="G4" s="4"/>
      <c r="H4" s="5"/>
      <c r="I4" s="5"/>
      <c r="J4" s="4"/>
      <c r="K4" s="5"/>
      <c r="L4" s="4"/>
      <c r="M4" s="4"/>
    </row>
    <row r="5" spans="1:13" x14ac:dyDescent="0.25">
      <c r="A5" s="3"/>
      <c r="B5" s="4"/>
      <c r="C5" s="3"/>
      <c r="D5" s="4"/>
      <c r="E5" s="4"/>
      <c r="F5" s="4"/>
      <c r="G5" s="4"/>
      <c r="H5" s="5"/>
      <c r="I5" s="5"/>
      <c r="J5" s="4"/>
      <c r="K5" s="5"/>
      <c r="L5" s="4"/>
      <c r="M5" s="4"/>
    </row>
    <row r="6" spans="1:13" x14ac:dyDescent="0.25">
      <c r="A6" s="3" t="s">
        <v>42</v>
      </c>
      <c r="B6" s="4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3.8" thickBot="1" x14ac:dyDescent="0.3"/>
    <row r="8" spans="1:13" x14ac:dyDescent="0.25">
      <c r="A8" s="6"/>
      <c r="B8" s="229" t="s">
        <v>55</v>
      </c>
      <c r="C8" s="230"/>
      <c r="D8" s="231"/>
      <c r="E8" s="235" t="s">
        <v>39</v>
      </c>
      <c r="F8" s="236"/>
      <c r="G8" s="237"/>
      <c r="H8" s="235" t="s">
        <v>40</v>
      </c>
      <c r="I8" s="236"/>
      <c r="J8" s="237"/>
      <c r="K8" s="235" t="s">
        <v>5</v>
      </c>
      <c r="L8" s="236"/>
      <c r="M8" s="236"/>
    </row>
    <row r="9" spans="1:13" x14ac:dyDescent="0.25">
      <c r="B9" s="232"/>
      <c r="C9" s="233"/>
      <c r="D9" s="234"/>
      <c r="E9" s="238"/>
      <c r="F9" s="239"/>
      <c r="G9" s="240"/>
      <c r="H9" s="238"/>
      <c r="I9" s="239"/>
      <c r="J9" s="240"/>
      <c r="K9" s="238"/>
      <c r="L9" s="239"/>
      <c r="M9" s="239"/>
    </row>
    <row r="10" spans="1:13" x14ac:dyDescent="0.25">
      <c r="A10" s="7"/>
      <c r="B10" s="14" t="s">
        <v>6</v>
      </c>
      <c r="C10" s="13" t="s">
        <v>7</v>
      </c>
      <c r="D10" s="13" t="s">
        <v>5</v>
      </c>
      <c r="E10" s="14" t="s">
        <v>6</v>
      </c>
      <c r="F10" s="13" t="s">
        <v>7</v>
      </c>
      <c r="G10" s="13" t="s">
        <v>5</v>
      </c>
      <c r="H10" s="14" t="s">
        <v>6</v>
      </c>
      <c r="I10" s="13" t="s">
        <v>7</v>
      </c>
      <c r="J10" s="13" t="s">
        <v>5</v>
      </c>
      <c r="K10" s="14" t="s">
        <v>6</v>
      </c>
      <c r="L10" s="13" t="s">
        <v>7</v>
      </c>
      <c r="M10" s="13" t="s">
        <v>5</v>
      </c>
    </row>
    <row r="11" spans="1:13" x14ac:dyDescent="0.25">
      <c r="B11" s="8"/>
      <c r="C11" s="27"/>
      <c r="D11" s="27"/>
      <c r="E11" s="8"/>
      <c r="F11" s="27"/>
      <c r="G11" s="27"/>
      <c r="H11" s="8"/>
      <c r="I11" s="27"/>
      <c r="J11" s="27"/>
      <c r="K11" s="8"/>
      <c r="L11" s="27"/>
      <c r="M11" s="27"/>
    </row>
    <row r="12" spans="1:13" x14ac:dyDescent="0.25">
      <c r="A12" s="2" t="s">
        <v>31</v>
      </c>
      <c r="B12" s="169">
        <v>2302.4442132999998</v>
      </c>
      <c r="C12" s="25">
        <v>4365.6855260000011</v>
      </c>
      <c r="D12" s="25">
        <f>SUM(B12:C12)</f>
        <v>6668.1297393000004</v>
      </c>
      <c r="E12" s="169">
        <v>1720.1925271999999</v>
      </c>
      <c r="F12" s="25">
        <v>3197.726102700004</v>
      </c>
      <c r="G12" s="25">
        <f>SUM(E12:F12)</f>
        <v>4917.9186299000039</v>
      </c>
      <c r="H12" s="172">
        <v>938.84457730000042</v>
      </c>
      <c r="I12" s="25">
        <v>576.27006289999997</v>
      </c>
      <c r="J12" s="25">
        <f>SUM(H12:I12)</f>
        <v>1515.1146402000004</v>
      </c>
      <c r="K12" s="172">
        <f t="shared" ref="K12:M15" si="0">SUM(B12,E12,H12)</f>
        <v>4961.4813178000004</v>
      </c>
      <c r="L12" s="10">
        <f t="shared" si="0"/>
        <v>8139.6816916000053</v>
      </c>
      <c r="M12" s="10">
        <f t="shared" si="0"/>
        <v>13101.163009400007</v>
      </c>
    </row>
    <row r="13" spans="1:13" x14ac:dyDescent="0.25">
      <c r="A13" s="2" t="s">
        <v>9</v>
      </c>
      <c r="B13" s="169">
        <v>6957.5322691999972</v>
      </c>
      <c r="C13" s="25">
        <v>13758.629814500007</v>
      </c>
      <c r="D13" s="25">
        <f>SUM(B13:C13)</f>
        <v>20716.162083700005</v>
      </c>
      <c r="E13" s="169">
        <v>5468.0154910000001</v>
      </c>
      <c r="F13" s="25">
        <v>9965.6862632999964</v>
      </c>
      <c r="G13" s="25">
        <f>SUM(E13:F13)</f>
        <v>15433.701754299997</v>
      </c>
      <c r="H13" s="172">
        <v>1990.6610836000004</v>
      </c>
      <c r="I13" s="25">
        <v>789.64114360000031</v>
      </c>
      <c r="J13" s="25">
        <f>SUM(H13:I13)</f>
        <v>2780.3022272000007</v>
      </c>
      <c r="K13" s="172">
        <f>SUM(B13,E13,H13)</f>
        <v>14416.208843799997</v>
      </c>
      <c r="L13" s="10">
        <f t="shared" si="0"/>
        <v>24513.957221400004</v>
      </c>
      <c r="M13" s="10">
        <f>SUM(D13,G13,J13)</f>
        <v>38930.166065200006</v>
      </c>
    </row>
    <row r="14" spans="1:13" x14ac:dyDescent="0.25">
      <c r="A14" s="2" t="s">
        <v>10</v>
      </c>
      <c r="B14" s="169">
        <v>537.12244450000003</v>
      </c>
      <c r="C14" s="170">
        <v>748.60309140000004</v>
      </c>
      <c r="D14" s="25">
        <f>SUM(B14:C14)</f>
        <v>1285.7255359000001</v>
      </c>
      <c r="E14" s="169">
        <v>253.30095690000005</v>
      </c>
      <c r="F14" s="170">
        <v>352.28260759999995</v>
      </c>
      <c r="G14" s="25">
        <f>SUM(E14:F14)</f>
        <v>605.58356449999997</v>
      </c>
      <c r="H14" s="172">
        <v>297.81695919999993</v>
      </c>
      <c r="I14" s="25">
        <v>84.536712900000026</v>
      </c>
      <c r="J14" s="25">
        <f>SUM(H14:I14)</f>
        <v>382.35367209999993</v>
      </c>
      <c r="K14" s="172">
        <f t="shared" si="0"/>
        <v>1088.2403606</v>
      </c>
      <c r="L14" s="10">
        <f t="shared" si="0"/>
        <v>1185.4224119</v>
      </c>
      <c r="M14" s="10">
        <f t="shared" si="0"/>
        <v>2273.6627724999998</v>
      </c>
    </row>
    <row r="15" spans="1:13" x14ac:dyDescent="0.25">
      <c r="A15" s="2" t="s">
        <v>11</v>
      </c>
      <c r="B15" s="172">
        <v>615.38323669999966</v>
      </c>
      <c r="C15" s="25">
        <v>853.26503809999997</v>
      </c>
      <c r="D15" s="25">
        <f>SUM(B15:C15)</f>
        <v>1468.6482747999996</v>
      </c>
      <c r="E15" s="172">
        <v>379.59408939999997</v>
      </c>
      <c r="F15" s="25">
        <v>661.29207559999963</v>
      </c>
      <c r="G15" s="25">
        <f>SUM(E15:F15)</f>
        <v>1040.8861649999997</v>
      </c>
      <c r="H15" s="172">
        <v>294.14395620000016</v>
      </c>
      <c r="I15" s="25">
        <v>140.57752590000004</v>
      </c>
      <c r="J15" s="25">
        <f>SUM(H15:I15)</f>
        <v>434.72148210000023</v>
      </c>
      <c r="K15" s="172">
        <f t="shared" si="0"/>
        <v>1289.1212822999996</v>
      </c>
      <c r="L15" s="28">
        <f t="shared" si="0"/>
        <v>1655.1346395999997</v>
      </c>
      <c r="M15" s="10">
        <f t="shared" si="0"/>
        <v>2944.2559218999995</v>
      </c>
    </row>
    <row r="16" spans="1:13" s="1" customFormat="1" x14ac:dyDescent="0.25">
      <c r="A16" s="9" t="s">
        <v>5</v>
      </c>
      <c r="B16" s="11">
        <f>SUM(B12:B15)</f>
        <v>10412.482163699997</v>
      </c>
      <c r="C16" s="12">
        <f t="shared" ref="C16:M16" si="1">SUM(C12:C15)</f>
        <v>19726.183470000007</v>
      </c>
      <c r="D16" s="12">
        <f t="shared" si="1"/>
        <v>30138.665633700006</v>
      </c>
      <c r="E16" s="11">
        <f t="shared" si="1"/>
        <v>7821.1030644999992</v>
      </c>
      <c r="F16" s="12">
        <f t="shared" si="1"/>
        <v>14176.987049200001</v>
      </c>
      <c r="G16" s="12">
        <f t="shared" si="1"/>
        <v>21998.0901137</v>
      </c>
      <c r="H16" s="11">
        <f t="shared" si="1"/>
        <v>3521.4665763000007</v>
      </c>
      <c r="I16" s="12">
        <f t="shared" si="1"/>
        <v>1591.0254453000005</v>
      </c>
      <c r="J16" s="12">
        <f t="shared" si="1"/>
        <v>5112.492021600001</v>
      </c>
      <c r="K16" s="11">
        <f t="shared" si="1"/>
        <v>21755.051804499995</v>
      </c>
      <c r="L16" s="12">
        <f t="shared" si="1"/>
        <v>35494.19596450001</v>
      </c>
      <c r="M16" s="12">
        <f t="shared" si="1"/>
        <v>57249.247769000009</v>
      </c>
    </row>
    <row r="18" spans="1:13" x14ac:dyDescent="0.25">
      <c r="A18" s="2" t="s">
        <v>56</v>
      </c>
    </row>
    <row r="19" spans="1:13" x14ac:dyDescent="0.25">
      <c r="A19" s="15" t="s">
        <v>38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15" t="s">
        <v>75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15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5" t="s">
        <v>73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5" t="s">
        <v>36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15" t="s">
        <v>37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15" t="s">
        <v>53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15" t="s">
        <v>76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20.399999999999999" customHeight="1" x14ac:dyDescent="0.25"/>
  </sheetData>
  <dataConsolidate/>
  <mergeCells count="4">
    <mergeCell ref="B8:D9"/>
    <mergeCell ref="E8:G9"/>
    <mergeCell ref="H8:J9"/>
    <mergeCell ref="K8:M9"/>
  </mergeCells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A1:J34"/>
  <sheetViews>
    <sheetView zoomScaleNormal="100" workbookViewId="0">
      <selection activeCell="A44" sqref="A44"/>
    </sheetView>
  </sheetViews>
  <sheetFormatPr defaultColWidth="9.109375" defaultRowHeight="13.2" x14ac:dyDescent="0.25"/>
  <cols>
    <col min="1" max="1" width="34.6640625" style="15" customWidth="1"/>
    <col min="2" max="10" width="10.5546875" style="15" customWidth="1"/>
    <col min="11" max="16384" width="9.109375" style="15"/>
  </cols>
  <sheetData>
    <row r="1" spans="1:10" x14ac:dyDescent="0.25">
      <c r="A1" s="31" t="s">
        <v>66</v>
      </c>
      <c r="C1" s="15" t="s">
        <v>0</v>
      </c>
    </row>
    <row r="2" spans="1:10" x14ac:dyDescent="0.25">
      <c r="A2" s="155" t="s">
        <v>1</v>
      </c>
      <c r="B2" s="158"/>
      <c r="C2" s="159"/>
      <c r="D2" s="158"/>
      <c r="E2" s="159"/>
      <c r="F2" s="159"/>
      <c r="G2" s="158"/>
      <c r="H2" s="159"/>
      <c r="I2" s="158"/>
      <c r="J2" s="158"/>
    </row>
    <row r="3" spans="1:10" x14ac:dyDescent="0.25">
      <c r="A3" s="155"/>
      <c r="B3" s="158"/>
      <c r="C3" s="155"/>
      <c r="D3" s="158"/>
      <c r="E3" s="159"/>
      <c r="F3" s="159"/>
      <c r="G3" s="158"/>
      <c r="H3" s="159"/>
      <c r="I3" s="158"/>
      <c r="J3" s="158"/>
    </row>
    <row r="4" spans="1:10" x14ac:dyDescent="0.25">
      <c r="A4" s="155" t="s">
        <v>72</v>
      </c>
      <c r="B4" s="158"/>
      <c r="C4" s="155"/>
      <c r="D4" s="158"/>
      <c r="E4" s="159"/>
      <c r="F4" s="159"/>
      <c r="G4" s="158"/>
      <c r="H4" s="159"/>
      <c r="I4" s="158"/>
      <c r="J4" s="158"/>
    </row>
    <row r="5" spans="1:10" x14ac:dyDescent="0.25">
      <c r="A5" s="155"/>
      <c r="B5" s="158"/>
      <c r="C5" s="155"/>
      <c r="D5" s="158"/>
      <c r="E5" s="159"/>
      <c r="F5" s="159"/>
      <c r="G5" s="158"/>
      <c r="H5" s="159"/>
      <c r="I5" s="158"/>
      <c r="J5" s="158"/>
    </row>
    <row r="6" spans="1:10" x14ac:dyDescent="0.25">
      <c r="A6" s="155" t="s">
        <v>2</v>
      </c>
      <c r="B6" s="158"/>
      <c r="C6" s="155"/>
      <c r="D6" s="158"/>
      <c r="E6" s="158"/>
      <c r="F6" s="158"/>
      <c r="G6" s="158"/>
      <c r="H6" s="158"/>
      <c r="I6" s="158"/>
      <c r="J6" s="158"/>
    </row>
    <row r="7" spans="1:10" ht="14.25" customHeight="1" thickBot="1" x14ac:dyDescent="0.3"/>
    <row r="8" spans="1:10" x14ac:dyDescent="0.25">
      <c r="A8" s="215"/>
      <c r="B8" s="216"/>
      <c r="C8" s="217" t="s">
        <v>3</v>
      </c>
      <c r="D8" s="218"/>
      <c r="E8" s="216"/>
      <c r="F8" s="217" t="s">
        <v>4</v>
      </c>
      <c r="G8" s="218"/>
      <c r="H8" s="216"/>
      <c r="I8" s="219" t="s">
        <v>5</v>
      </c>
      <c r="J8" s="218"/>
    </row>
    <row r="9" spans="1:10" x14ac:dyDescent="0.25">
      <c r="A9" s="165"/>
      <c r="B9" s="220" t="s">
        <v>6</v>
      </c>
      <c r="C9" s="221" t="s">
        <v>7</v>
      </c>
      <c r="D9" s="221" t="s">
        <v>5</v>
      </c>
      <c r="E9" s="220" t="s">
        <v>6</v>
      </c>
      <c r="F9" s="221" t="s">
        <v>7</v>
      </c>
      <c r="G9" s="221" t="s">
        <v>5</v>
      </c>
      <c r="H9" s="220" t="s">
        <v>6</v>
      </c>
      <c r="I9" s="221" t="s">
        <v>7</v>
      </c>
      <c r="J9" s="221" t="s">
        <v>5</v>
      </c>
    </row>
    <row r="10" spans="1:10" x14ac:dyDescent="0.25">
      <c r="A10" s="168"/>
      <c r="B10" s="222"/>
      <c r="C10" s="223"/>
      <c r="D10" s="223"/>
      <c r="E10" s="222"/>
      <c r="F10" s="223"/>
      <c r="G10" s="223"/>
      <c r="H10" s="222"/>
      <c r="I10" s="223"/>
      <c r="J10" s="223"/>
    </row>
    <row r="11" spans="1:10" x14ac:dyDescent="0.25">
      <c r="A11" s="31" t="s">
        <v>8</v>
      </c>
      <c r="B11" s="224"/>
      <c r="E11" s="224"/>
      <c r="H11" s="224"/>
    </row>
    <row r="12" spans="1:10" x14ac:dyDescent="0.25">
      <c r="A12" s="15" t="s">
        <v>32</v>
      </c>
      <c r="B12" s="169">
        <v>3621.1425516999998</v>
      </c>
      <c r="C12" s="25">
        <v>6190.2250785000015</v>
      </c>
      <c r="D12" s="25">
        <f>SUM(B12:C12)</f>
        <v>9811.3676302000022</v>
      </c>
      <c r="E12" s="172">
        <v>1340.3387672999993</v>
      </c>
      <c r="F12" s="25">
        <v>1949.4566266999991</v>
      </c>
      <c r="G12" s="25">
        <f>SUM(E12:F12)</f>
        <v>3289.7953939999984</v>
      </c>
      <c r="H12" s="172">
        <f t="shared" ref="H12:I15" si="0">SUM(B12,E12)</f>
        <v>4961.4813189999986</v>
      </c>
      <c r="I12" s="25">
        <f t="shared" si="0"/>
        <v>8139.6817052000006</v>
      </c>
      <c r="J12" s="25">
        <f>SUM(H12:I12)</f>
        <v>13101.163024199999</v>
      </c>
    </row>
    <row r="13" spans="1:10" x14ac:dyDescent="0.25">
      <c r="A13" s="15" t="s">
        <v>33</v>
      </c>
      <c r="B13" s="169">
        <v>11470.126383000001</v>
      </c>
      <c r="C13" s="25">
        <v>19893.849781700002</v>
      </c>
      <c r="D13" s="25">
        <f>SUM(B13:C13)</f>
        <v>31363.976164700005</v>
      </c>
      <c r="E13" s="172">
        <v>2946.0824744000001</v>
      </c>
      <c r="F13" s="25">
        <v>4620.1075432999996</v>
      </c>
      <c r="G13" s="25">
        <f>SUM(E13:F13)</f>
        <v>7566.1900176999998</v>
      </c>
      <c r="H13" s="172">
        <f t="shared" si="0"/>
        <v>14416.208857400001</v>
      </c>
      <c r="I13" s="25">
        <f t="shared" si="0"/>
        <v>24513.957325000003</v>
      </c>
      <c r="J13" s="25">
        <f>SUM(H13:I13)</f>
        <v>38930.166182400004</v>
      </c>
    </row>
    <row r="14" spans="1:10" x14ac:dyDescent="0.25">
      <c r="A14" s="15" t="s">
        <v>34</v>
      </c>
      <c r="B14" s="169">
        <v>857.43942690000017</v>
      </c>
      <c r="C14" s="170">
        <v>938.93808899999999</v>
      </c>
      <c r="D14" s="25">
        <f>SUM(B14:C14)</f>
        <v>1796.3775159000002</v>
      </c>
      <c r="E14" s="169">
        <v>230.80093769999999</v>
      </c>
      <c r="F14" s="25">
        <v>246.48433340000005</v>
      </c>
      <c r="G14" s="25">
        <f>SUM(E14:F14)</f>
        <v>477.28527110000005</v>
      </c>
      <c r="H14" s="172">
        <f t="shared" si="0"/>
        <v>1088.2403646000002</v>
      </c>
      <c r="I14" s="25">
        <f t="shared" si="0"/>
        <v>1185.4224224</v>
      </c>
      <c r="J14" s="25">
        <f>SUM(H14:I14)</f>
        <v>2273.6627870000002</v>
      </c>
    </row>
    <row r="15" spans="1:10" x14ac:dyDescent="0.25">
      <c r="A15" s="15" t="s">
        <v>35</v>
      </c>
      <c r="B15" s="172">
        <v>991.98591709999994</v>
      </c>
      <c r="C15" s="25">
        <v>1252.8235488</v>
      </c>
      <c r="D15" s="25">
        <f>SUM(B15:C15)</f>
        <v>2244.8094658999999</v>
      </c>
      <c r="E15" s="172">
        <v>297.13536670000008</v>
      </c>
      <c r="F15" s="25">
        <v>402.31109429999992</v>
      </c>
      <c r="G15" s="25">
        <f>SUM(E15:F15)</f>
        <v>699.446461</v>
      </c>
      <c r="H15" s="172">
        <f t="shared" si="0"/>
        <v>1289.1212838000001</v>
      </c>
      <c r="I15" s="25">
        <f t="shared" si="0"/>
        <v>1655.1346430999999</v>
      </c>
      <c r="J15" s="25">
        <f>SUM(H15:I15)</f>
        <v>2944.2559269000003</v>
      </c>
    </row>
    <row r="16" spans="1:10" s="31" customFormat="1" x14ac:dyDescent="0.25">
      <c r="A16" s="174" t="s">
        <v>5</v>
      </c>
      <c r="B16" s="175">
        <f>SUM(B12:B15)</f>
        <v>16940.694278700001</v>
      </c>
      <c r="C16" s="176">
        <f t="shared" ref="C16:J16" si="1">SUM(C12:C15)</f>
        <v>28275.836498000001</v>
      </c>
      <c r="D16" s="176">
        <f t="shared" si="1"/>
        <v>45216.530776700005</v>
      </c>
      <c r="E16" s="175">
        <f t="shared" si="1"/>
        <v>4814.3575461</v>
      </c>
      <c r="F16" s="176">
        <f t="shared" si="1"/>
        <v>7218.3595976999986</v>
      </c>
      <c r="G16" s="176">
        <f t="shared" si="1"/>
        <v>12032.717143799997</v>
      </c>
      <c r="H16" s="175">
        <f t="shared" si="1"/>
        <v>21755.051824800001</v>
      </c>
      <c r="I16" s="176">
        <f t="shared" si="1"/>
        <v>35494.196095700005</v>
      </c>
      <c r="J16" s="176">
        <f t="shared" si="1"/>
        <v>57249.247920499998</v>
      </c>
    </row>
    <row r="17" spans="1:10" x14ac:dyDescent="0.25">
      <c r="B17" s="172"/>
      <c r="C17" s="25"/>
      <c r="D17" s="25"/>
      <c r="E17" s="172"/>
      <c r="F17" s="25"/>
      <c r="G17" s="25"/>
      <c r="H17" s="172"/>
      <c r="I17" s="25"/>
      <c r="J17" s="25"/>
    </row>
    <row r="18" spans="1:10" x14ac:dyDescent="0.25">
      <c r="A18" s="31" t="s">
        <v>12</v>
      </c>
      <c r="B18" s="172"/>
      <c r="C18" s="25"/>
      <c r="D18" s="25"/>
      <c r="E18" s="172"/>
      <c r="F18" s="25"/>
      <c r="G18" s="25"/>
      <c r="H18" s="172"/>
      <c r="I18" s="25"/>
      <c r="J18" s="25"/>
    </row>
    <row r="19" spans="1:10" x14ac:dyDescent="0.25">
      <c r="A19" s="15" t="s">
        <v>32</v>
      </c>
      <c r="B19" s="169">
        <v>551.56139380000002</v>
      </c>
      <c r="C19" s="25">
        <v>1074.1633002000001</v>
      </c>
      <c r="D19" s="25">
        <f>SUM(B19:C19)</f>
        <v>1625.724694</v>
      </c>
      <c r="E19" s="172">
        <v>236.64940819999995</v>
      </c>
      <c r="F19" s="25">
        <v>493.14002029999995</v>
      </c>
      <c r="G19" s="25">
        <f>SUM(E19:F19)</f>
        <v>729.78942849999987</v>
      </c>
      <c r="H19" s="172">
        <f t="shared" ref="H19:I22" si="2">SUM(B19,E19)</f>
        <v>788.21080199999994</v>
      </c>
      <c r="I19" s="25">
        <f t="shared" si="2"/>
        <v>1567.3033205000002</v>
      </c>
      <c r="J19" s="25">
        <f>SUM(H19:I19)</f>
        <v>2355.5141225000002</v>
      </c>
    </row>
    <row r="20" spans="1:10" x14ac:dyDescent="0.25">
      <c r="A20" s="15" t="s">
        <v>33</v>
      </c>
      <c r="B20" s="169">
        <v>1151.7037696</v>
      </c>
      <c r="C20" s="170">
        <v>2339.3819343999999</v>
      </c>
      <c r="D20" s="25">
        <f>SUM(B20:C20)</f>
        <v>3491.0857040000001</v>
      </c>
      <c r="E20" s="172">
        <v>383.28862370000002</v>
      </c>
      <c r="F20" s="25">
        <v>1121.6924125</v>
      </c>
      <c r="G20" s="25">
        <f>SUM(E20:F20)</f>
        <v>1504.9810362000001</v>
      </c>
      <c r="H20" s="172">
        <f t="shared" si="2"/>
        <v>1534.9923933</v>
      </c>
      <c r="I20" s="25">
        <f t="shared" si="2"/>
        <v>3461.0743468999999</v>
      </c>
      <c r="J20" s="25">
        <f>SUM(H20:I20)</f>
        <v>4996.0667401999999</v>
      </c>
    </row>
    <row r="21" spans="1:10" x14ac:dyDescent="0.25">
      <c r="A21" s="15" t="s">
        <v>34</v>
      </c>
      <c r="B21" s="169">
        <v>65.990882799999994</v>
      </c>
      <c r="C21" s="171">
        <v>87.404894799999994</v>
      </c>
      <c r="D21" s="25">
        <f>SUM(B21:C21)</f>
        <v>153.39577759999997</v>
      </c>
      <c r="E21" s="169">
        <v>19.124901300000001</v>
      </c>
      <c r="F21" s="171">
        <v>40.314787299999999</v>
      </c>
      <c r="G21" s="25">
        <f>SUM(E21:F21)</f>
        <v>59.439688599999997</v>
      </c>
      <c r="H21" s="172">
        <f t="shared" si="2"/>
        <v>85.115784099999999</v>
      </c>
      <c r="I21" s="25">
        <f>SUM(C21,F21)</f>
        <v>127.7196821</v>
      </c>
      <c r="J21" s="25">
        <f>SUM(H21:I21)</f>
        <v>212.83546619999998</v>
      </c>
    </row>
    <row r="22" spans="1:10" x14ac:dyDescent="0.25">
      <c r="A22" s="15" t="s">
        <v>35</v>
      </c>
      <c r="B22" s="169">
        <v>171.75734340000002</v>
      </c>
      <c r="C22" s="170">
        <v>320.97196250000007</v>
      </c>
      <c r="D22" s="25">
        <f>SUM(B22:C22)</f>
        <v>492.7293059000001</v>
      </c>
      <c r="E22" s="172">
        <v>50.575358200000011</v>
      </c>
      <c r="F22" s="25">
        <v>172.38232640000001</v>
      </c>
      <c r="G22" s="25">
        <f>SUM(E22:F22)</f>
        <v>222.95768460000002</v>
      </c>
      <c r="H22" s="172">
        <f t="shared" si="2"/>
        <v>222.33270160000004</v>
      </c>
      <c r="I22" s="25">
        <f t="shared" si="2"/>
        <v>493.35428890000009</v>
      </c>
      <c r="J22" s="25">
        <f>SUM(H22:I22)</f>
        <v>715.68699050000009</v>
      </c>
    </row>
    <row r="23" spans="1:10" s="31" customFormat="1" x14ac:dyDescent="0.25">
      <c r="A23" s="174" t="s">
        <v>5</v>
      </c>
      <c r="B23" s="225">
        <f t="shared" ref="B23:J23" si="3">SUM(B19:B22)</f>
        <v>1941.0133896</v>
      </c>
      <c r="C23" s="176">
        <f t="shared" si="3"/>
        <v>3821.9220919000004</v>
      </c>
      <c r="D23" s="176">
        <f t="shared" si="3"/>
        <v>5762.9354814999997</v>
      </c>
      <c r="E23" s="175">
        <f t="shared" si="3"/>
        <v>689.63829139999996</v>
      </c>
      <c r="F23" s="176">
        <f t="shared" si="3"/>
        <v>1827.5295464999999</v>
      </c>
      <c r="G23" s="176">
        <f t="shared" si="3"/>
        <v>2517.1678379</v>
      </c>
      <c r="H23" s="175">
        <f t="shared" si="3"/>
        <v>2630.6516809999998</v>
      </c>
      <c r="I23" s="176">
        <f t="shared" si="3"/>
        <v>5649.4516383999999</v>
      </c>
      <c r="J23" s="176">
        <f t="shared" si="3"/>
        <v>8280.1033194000011</v>
      </c>
    </row>
    <row r="24" spans="1:10" x14ac:dyDescent="0.25">
      <c r="A24" s="177"/>
      <c r="B24" s="178"/>
      <c r="C24" s="179"/>
      <c r="D24" s="179"/>
      <c r="E24" s="178"/>
      <c r="F24" s="179"/>
      <c r="G24" s="179"/>
      <c r="H24" s="178"/>
      <c r="I24" s="179"/>
      <c r="J24" s="179"/>
    </row>
    <row r="25" spans="1:10" x14ac:dyDescent="0.25">
      <c r="A25" s="180" t="s">
        <v>13</v>
      </c>
      <c r="B25" s="172"/>
      <c r="C25" s="181"/>
      <c r="D25" s="181"/>
      <c r="E25" s="172"/>
      <c r="F25" s="181"/>
      <c r="G25" s="181"/>
      <c r="H25" s="172"/>
      <c r="I25" s="181"/>
      <c r="J25" s="181"/>
    </row>
    <row r="26" spans="1:10" x14ac:dyDescent="0.25">
      <c r="A26" s="15" t="s">
        <v>32</v>
      </c>
      <c r="B26" s="172">
        <f t="shared" ref="B26:C29" si="4">SUM(B12,B19)</f>
        <v>4172.7039454999995</v>
      </c>
      <c r="C26" s="25">
        <f t="shared" si="4"/>
        <v>7264.3883787000013</v>
      </c>
      <c r="D26" s="25">
        <f>SUM(B26:C26)</f>
        <v>11437.092324200001</v>
      </c>
      <c r="E26" s="172">
        <f t="shared" ref="E26:F29" si="5">SUM(E12,E19)</f>
        <v>1576.9881754999992</v>
      </c>
      <c r="F26" s="25">
        <f t="shared" si="5"/>
        <v>2442.5966469999989</v>
      </c>
      <c r="G26" s="25">
        <f>SUM(E26:F26)</f>
        <v>4019.5848224999982</v>
      </c>
      <c r="H26" s="172">
        <f t="shared" ref="H26:I29" si="6">SUM(B26,E26)</f>
        <v>5749.6921209999982</v>
      </c>
      <c r="I26" s="25">
        <f t="shared" si="6"/>
        <v>9706.9850256999998</v>
      </c>
      <c r="J26" s="25">
        <f>SUM(H26:I26)</f>
        <v>15456.677146699998</v>
      </c>
    </row>
    <row r="27" spans="1:10" x14ac:dyDescent="0.25">
      <c r="A27" s="15" t="s">
        <v>33</v>
      </c>
      <c r="B27" s="172">
        <f t="shared" si="4"/>
        <v>12621.830152600001</v>
      </c>
      <c r="C27" s="25">
        <f t="shared" si="4"/>
        <v>22233.231716100003</v>
      </c>
      <c r="D27" s="25">
        <f>SUM(B27:C27)</f>
        <v>34855.061868700002</v>
      </c>
      <c r="E27" s="172">
        <f t="shared" si="5"/>
        <v>3329.3710981000004</v>
      </c>
      <c r="F27" s="25">
        <f t="shared" si="5"/>
        <v>5741.7999557999992</v>
      </c>
      <c r="G27" s="25">
        <f>SUM(E27:F27)</f>
        <v>9071.1710538999996</v>
      </c>
      <c r="H27" s="172">
        <f t="shared" si="6"/>
        <v>15951.201250700002</v>
      </c>
      <c r="I27" s="25">
        <f t="shared" si="6"/>
        <v>27975.031671900004</v>
      </c>
      <c r="J27" s="25">
        <f>SUM(H27:I27)</f>
        <v>43926.232922600007</v>
      </c>
    </row>
    <row r="28" spans="1:10" x14ac:dyDescent="0.25">
      <c r="A28" s="15" t="s">
        <v>34</v>
      </c>
      <c r="B28" s="172">
        <f t="shared" si="4"/>
        <v>923.43030970000018</v>
      </c>
      <c r="C28" s="25">
        <f t="shared" si="4"/>
        <v>1026.3429838</v>
      </c>
      <c r="D28" s="25">
        <f>SUM(B28:C28)</f>
        <v>1949.7732935000001</v>
      </c>
      <c r="E28" s="172">
        <f t="shared" si="5"/>
        <v>249.925839</v>
      </c>
      <c r="F28" s="25">
        <f t="shared" si="5"/>
        <v>286.79912070000006</v>
      </c>
      <c r="G28" s="25">
        <f>SUM(E28:F28)</f>
        <v>536.7249597</v>
      </c>
      <c r="H28" s="172">
        <f t="shared" si="6"/>
        <v>1173.3561487000002</v>
      </c>
      <c r="I28" s="25">
        <f t="shared" si="6"/>
        <v>1313.1421045</v>
      </c>
      <c r="J28" s="25">
        <f>SUM(H28:I28)</f>
        <v>2486.4982532000004</v>
      </c>
    </row>
    <row r="29" spans="1:10" x14ac:dyDescent="0.25">
      <c r="A29" s="15" t="s">
        <v>35</v>
      </c>
      <c r="B29" s="172">
        <f t="shared" si="4"/>
        <v>1163.7432604999999</v>
      </c>
      <c r="C29" s="25">
        <f t="shared" si="4"/>
        <v>1573.7955113</v>
      </c>
      <c r="D29" s="25">
        <f>SUM(B29:C29)</f>
        <v>2737.5387718000002</v>
      </c>
      <c r="E29" s="172">
        <f t="shared" si="5"/>
        <v>347.71072490000006</v>
      </c>
      <c r="F29" s="25">
        <f t="shared" si="5"/>
        <v>574.69342069999993</v>
      </c>
      <c r="G29" s="25">
        <f>SUM(E29:F29)</f>
        <v>922.40414559999999</v>
      </c>
      <c r="H29" s="172">
        <f t="shared" si="6"/>
        <v>1511.4539854</v>
      </c>
      <c r="I29" s="25">
        <f t="shared" si="6"/>
        <v>2148.4889320000002</v>
      </c>
      <c r="J29" s="25">
        <f>SUM(H29:I29)</f>
        <v>3659.9429174000002</v>
      </c>
    </row>
    <row r="30" spans="1:10" s="31" customFormat="1" x14ac:dyDescent="0.25">
      <c r="A30" s="174" t="s">
        <v>5</v>
      </c>
      <c r="B30" s="175">
        <f t="shared" ref="B30:J30" si="7">SUM(B26:B29)</f>
        <v>18881.707668300001</v>
      </c>
      <c r="C30" s="176">
        <f t="shared" si="7"/>
        <v>32097.758589900004</v>
      </c>
      <c r="D30" s="176">
        <f>SUM(B30:C30)</f>
        <v>50979.466258200002</v>
      </c>
      <c r="E30" s="175">
        <f t="shared" si="7"/>
        <v>5503.9958374999987</v>
      </c>
      <c r="F30" s="176">
        <f t="shared" si="7"/>
        <v>9045.8891441999967</v>
      </c>
      <c r="G30" s="176">
        <f>SUM(E30:F30)</f>
        <v>14549.884981699995</v>
      </c>
      <c r="H30" s="175">
        <f t="shared" si="7"/>
        <v>24385.7035058</v>
      </c>
      <c r="I30" s="176">
        <f t="shared" si="7"/>
        <v>41143.647734100006</v>
      </c>
      <c r="J30" s="176">
        <f t="shared" si="7"/>
        <v>65529.35123990001</v>
      </c>
    </row>
    <row r="31" spans="1:10" s="31" customFormat="1" ht="9.75" customHeight="1" x14ac:dyDescent="0.25">
      <c r="A31" s="174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x14ac:dyDescent="0.25">
      <c r="A32" s="20"/>
    </row>
    <row r="33" spans="1:2" x14ac:dyDescent="0.25">
      <c r="A33" s="21"/>
      <c r="B33" s="18"/>
    </row>
    <row r="34" spans="1:2" x14ac:dyDescent="0.25">
      <c r="A34" s="22"/>
    </row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8" orientation="portrait" horizontalDpi="1200" verticalDpi="1200" r:id="rId1"/>
  <headerFooter alignWithMargins="0">
    <oddFooter>&amp;R&amp;A</oddFooter>
  </headerFooter>
  <ignoredErrors>
    <ignoredError sqref="D26:D30 G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91"/>
  <sheetViews>
    <sheetView zoomScaleNormal="100" workbookViewId="0">
      <selection activeCell="A37" sqref="A37"/>
    </sheetView>
  </sheetViews>
  <sheetFormatPr defaultColWidth="9.109375" defaultRowHeight="13.2" x14ac:dyDescent="0.25"/>
  <cols>
    <col min="1" max="1" width="34.6640625" style="214" customWidth="1"/>
    <col min="2" max="10" width="9.5546875" style="214" customWidth="1"/>
    <col min="11" max="16384" width="9.109375" style="214"/>
  </cols>
  <sheetData>
    <row r="1" spans="1:10" s="183" customFormat="1" x14ac:dyDescent="0.25">
      <c r="A1" s="31" t="s">
        <v>66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19" customFormat="1" x14ac:dyDescent="0.25">
      <c r="A2" s="184" t="s">
        <v>15</v>
      </c>
      <c r="B2" s="185"/>
      <c r="C2" s="186"/>
      <c r="D2" s="185"/>
      <c r="E2" s="186"/>
      <c r="F2" s="186"/>
      <c r="G2" s="185"/>
      <c r="H2" s="186"/>
      <c r="I2" s="185"/>
      <c r="J2" s="185"/>
    </row>
    <row r="3" spans="1:10" s="19" customFormat="1" x14ac:dyDescent="0.25">
      <c r="A3" s="184"/>
      <c r="B3" s="185"/>
      <c r="C3" s="184"/>
      <c r="D3" s="185"/>
      <c r="E3" s="186"/>
      <c r="F3" s="186"/>
      <c r="G3" s="185"/>
      <c r="H3" s="186"/>
      <c r="I3" s="185"/>
      <c r="J3" s="185"/>
    </row>
    <row r="4" spans="1:10" s="19" customFormat="1" x14ac:dyDescent="0.25">
      <c r="A4" s="184" t="s">
        <v>71</v>
      </c>
      <c r="B4" s="185"/>
      <c r="C4" s="184"/>
      <c r="D4" s="185"/>
      <c r="E4" s="186"/>
      <c r="F4" s="186"/>
      <c r="G4" s="185"/>
      <c r="H4" s="186"/>
      <c r="I4" s="185"/>
      <c r="J4" s="185"/>
    </row>
    <row r="5" spans="1:10" s="19" customFormat="1" x14ac:dyDescent="0.25">
      <c r="A5" s="184"/>
      <c r="B5" s="185"/>
      <c r="C5" s="184"/>
      <c r="D5" s="185"/>
      <c r="E5" s="186"/>
      <c r="F5" s="186"/>
      <c r="G5" s="185"/>
      <c r="H5" s="186"/>
      <c r="I5" s="185"/>
      <c r="J5" s="185"/>
    </row>
    <row r="6" spans="1:10" s="19" customFormat="1" x14ac:dyDescent="0.25">
      <c r="A6" s="184" t="s">
        <v>2</v>
      </c>
      <c r="B6" s="185"/>
      <c r="C6" s="184"/>
      <c r="D6" s="185"/>
      <c r="E6" s="186"/>
      <c r="F6" s="186"/>
      <c r="G6" s="185"/>
      <c r="H6" s="186"/>
      <c r="I6" s="185"/>
      <c r="J6" s="185"/>
    </row>
    <row r="7" spans="1:10" s="19" customFormat="1" ht="13.8" thickBot="1" x14ac:dyDescent="0.3">
      <c r="A7" s="184"/>
      <c r="B7" s="185"/>
      <c r="C7" s="184"/>
      <c r="D7" s="185"/>
      <c r="E7" s="186"/>
      <c r="F7" s="186"/>
      <c r="G7" s="185"/>
      <c r="H7" s="186"/>
      <c r="I7" s="185"/>
      <c r="J7" s="185"/>
    </row>
    <row r="8" spans="1:10" s="19" customFormat="1" x14ac:dyDescent="0.25">
      <c r="A8" s="187"/>
      <c r="B8" s="188"/>
      <c r="C8" s="189" t="s">
        <v>3</v>
      </c>
      <c r="D8" s="190"/>
      <c r="E8" s="188"/>
      <c r="F8" s="189" t="s">
        <v>4</v>
      </c>
      <c r="G8" s="190"/>
      <c r="H8" s="188"/>
      <c r="I8" s="189" t="s">
        <v>5</v>
      </c>
      <c r="J8" s="190"/>
    </row>
    <row r="9" spans="1:10" s="19" customFormat="1" x14ac:dyDescent="0.25">
      <c r="A9" s="191"/>
      <c r="B9" s="192" t="s">
        <v>6</v>
      </c>
      <c r="C9" s="193" t="s">
        <v>7</v>
      </c>
      <c r="D9" s="193" t="s">
        <v>5</v>
      </c>
      <c r="E9" s="192" t="s">
        <v>6</v>
      </c>
      <c r="F9" s="193" t="s">
        <v>7</v>
      </c>
      <c r="G9" s="193" t="s">
        <v>5</v>
      </c>
      <c r="H9" s="192" t="s">
        <v>6</v>
      </c>
      <c r="I9" s="193" t="s">
        <v>7</v>
      </c>
      <c r="J9" s="193" t="s">
        <v>5</v>
      </c>
    </row>
    <row r="10" spans="1:10" s="19" customFormat="1" x14ac:dyDescent="0.25">
      <c r="A10" s="194"/>
      <c r="B10" s="195"/>
      <c r="C10" s="196"/>
      <c r="D10" s="196"/>
      <c r="E10" s="195"/>
      <c r="F10" s="196"/>
      <c r="G10" s="196"/>
      <c r="H10" s="195"/>
      <c r="I10" s="196"/>
      <c r="J10" s="196"/>
    </row>
    <row r="11" spans="1:10" s="19" customFormat="1" x14ac:dyDescent="0.25">
      <c r="A11" s="183" t="s">
        <v>8</v>
      </c>
      <c r="B11" s="197"/>
      <c r="E11" s="197"/>
      <c r="H11" s="197"/>
    </row>
    <row r="12" spans="1:10" s="19" customFormat="1" x14ac:dyDescent="0.25">
      <c r="A12" s="19" t="s">
        <v>32</v>
      </c>
      <c r="B12" s="198">
        <v>244.34720099999996</v>
      </c>
      <c r="C12" s="199">
        <v>820.69838430000004</v>
      </c>
      <c r="D12" s="25">
        <f>SUM(B12:C12)</f>
        <v>1065.0455853000001</v>
      </c>
      <c r="E12" s="200">
        <v>138.05247689999999</v>
      </c>
      <c r="F12" s="199">
        <v>271.39072599999997</v>
      </c>
      <c r="G12" s="25">
        <f>SUM(E12:F12)</f>
        <v>409.44320289999996</v>
      </c>
      <c r="H12" s="200">
        <f t="shared" ref="H12:I15" si="0">SUM(B12,E12)</f>
        <v>382.39967789999992</v>
      </c>
      <c r="I12" s="199">
        <f t="shared" si="0"/>
        <v>1092.0891102999999</v>
      </c>
      <c r="J12" s="199">
        <f>SUM(H12:I12)</f>
        <v>1474.4887881999998</v>
      </c>
    </row>
    <row r="13" spans="1:10" s="19" customFormat="1" x14ac:dyDescent="0.25">
      <c r="A13" s="19" t="s">
        <v>33</v>
      </c>
      <c r="B13" s="198">
        <v>829.38077880000026</v>
      </c>
      <c r="C13" s="201">
        <v>2196.0520399000002</v>
      </c>
      <c r="D13" s="25">
        <f>SUM(B13:C13)</f>
        <v>3025.4328187000006</v>
      </c>
      <c r="E13" s="200">
        <v>364.41556240000006</v>
      </c>
      <c r="F13" s="199">
        <v>695.94286699999998</v>
      </c>
      <c r="G13" s="25">
        <f>SUM(E13:F13)</f>
        <v>1060.3584294</v>
      </c>
      <c r="H13" s="200">
        <f t="shared" si="0"/>
        <v>1193.7963412000004</v>
      </c>
      <c r="I13" s="199">
        <f t="shared" si="0"/>
        <v>2891.9949069000004</v>
      </c>
      <c r="J13" s="199">
        <f>SUM(H13:I13)</f>
        <v>4085.7912481000008</v>
      </c>
    </row>
    <row r="14" spans="1:10" s="19" customFormat="1" x14ac:dyDescent="0.25">
      <c r="A14" s="19" t="s">
        <v>34</v>
      </c>
      <c r="B14" s="198">
        <v>40.871973699999991</v>
      </c>
      <c r="C14" s="202">
        <v>110.09715369999999</v>
      </c>
      <c r="D14" s="25">
        <f>SUM(B14:C14)</f>
        <v>150.96912739999999</v>
      </c>
      <c r="E14" s="198">
        <v>15.8769077</v>
      </c>
      <c r="F14" s="202">
        <v>45.998793800000009</v>
      </c>
      <c r="G14" s="25">
        <f>SUM(E14:F14)</f>
        <v>61.875701500000005</v>
      </c>
      <c r="H14" s="200">
        <f t="shared" si="0"/>
        <v>56.748881399999988</v>
      </c>
      <c r="I14" s="199">
        <f t="shared" si="0"/>
        <v>156.09594749999999</v>
      </c>
      <c r="J14" s="199">
        <f>SUM(H14:I14)</f>
        <v>212.84482889999998</v>
      </c>
    </row>
    <row r="15" spans="1:10" s="19" customFormat="1" x14ac:dyDescent="0.25">
      <c r="A15" s="19" t="s">
        <v>35</v>
      </c>
      <c r="B15" s="198">
        <v>50.412349800000001</v>
      </c>
      <c r="C15" s="201">
        <v>159.4292628</v>
      </c>
      <c r="D15" s="25">
        <f>SUM(B15:C15)</f>
        <v>209.84161260000002</v>
      </c>
      <c r="E15" s="200">
        <v>30.119394199999999</v>
      </c>
      <c r="F15" s="199">
        <v>56.753929599999999</v>
      </c>
      <c r="G15" s="25">
        <f>SUM(E15:F15)</f>
        <v>86.873323799999994</v>
      </c>
      <c r="H15" s="200">
        <f t="shared" si="0"/>
        <v>80.531744000000003</v>
      </c>
      <c r="I15" s="199">
        <f t="shared" si="0"/>
        <v>216.1831924</v>
      </c>
      <c r="J15" s="199">
        <f>SUM(H15:I15)</f>
        <v>296.7149364</v>
      </c>
    </row>
    <row r="16" spans="1:10" s="183" customFormat="1" x14ac:dyDescent="0.25">
      <c r="A16" s="203" t="s">
        <v>5</v>
      </c>
      <c r="B16" s="204">
        <f>SUM(B12:B15)</f>
        <v>1165.0123033</v>
      </c>
      <c r="C16" s="205">
        <f t="shared" ref="C16:J16" si="1">SUM(C12:C15)</f>
        <v>3286.2768407000003</v>
      </c>
      <c r="D16" s="205">
        <f t="shared" si="1"/>
        <v>4451.2891440000003</v>
      </c>
      <c r="E16" s="204">
        <f t="shared" si="1"/>
        <v>548.46434120000004</v>
      </c>
      <c r="F16" s="205">
        <f t="shared" si="1"/>
        <v>1070.0863164</v>
      </c>
      <c r="G16" s="205">
        <f t="shared" si="1"/>
        <v>1618.5506576</v>
      </c>
      <c r="H16" s="204">
        <f t="shared" si="1"/>
        <v>1713.4766445000005</v>
      </c>
      <c r="I16" s="205">
        <f t="shared" si="1"/>
        <v>4356.3631571000005</v>
      </c>
      <c r="J16" s="205">
        <f t="shared" si="1"/>
        <v>6069.8398016000001</v>
      </c>
    </row>
    <row r="17" spans="1:10" s="19" customFormat="1" x14ac:dyDescent="0.25">
      <c r="B17" s="200"/>
      <c r="C17" s="199"/>
      <c r="D17" s="199"/>
      <c r="E17" s="200"/>
      <c r="F17" s="199"/>
      <c r="G17" s="199"/>
      <c r="H17" s="200"/>
      <c r="I17" s="199"/>
      <c r="J17" s="199"/>
    </row>
    <row r="18" spans="1:10" s="19" customFormat="1" x14ac:dyDescent="0.25">
      <c r="A18" s="183" t="s">
        <v>12</v>
      </c>
      <c r="B18" s="200"/>
      <c r="C18" s="199"/>
      <c r="D18" s="199"/>
      <c r="E18" s="200"/>
      <c r="F18" s="199"/>
      <c r="G18" s="199"/>
      <c r="H18" s="200"/>
      <c r="I18" s="199"/>
      <c r="J18" s="199"/>
    </row>
    <row r="19" spans="1:10" s="19" customFormat="1" x14ac:dyDescent="0.25">
      <c r="A19" s="19" t="s">
        <v>32</v>
      </c>
      <c r="B19" s="200">
        <v>38.309782899999995</v>
      </c>
      <c r="C19" s="199">
        <v>266.01286010000001</v>
      </c>
      <c r="D19" s="25">
        <f>SUM(B19:C19)</f>
        <v>304.32264300000003</v>
      </c>
      <c r="E19" s="206">
        <v>15.042453300000002</v>
      </c>
      <c r="F19" s="207">
        <v>130.19752270000001</v>
      </c>
      <c r="G19" s="25">
        <f>SUM(E19:F19)</f>
        <v>145.23997600000001</v>
      </c>
      <c r="H19" s="200">
        <f t="shared" ref="H19:I22" si="2">SUM(B19,E19)</f>
        <v>53.352236199999993</v>
      </c>
      <c r="I19" s="199">
        <f t="shared" si="2"/>
        <v>396.21038280000005</v>
      </c>
      <c r="J19" s="199">
        <f>SUM(H19:I19)</f>
        <v>449.56261900000004</v>
      </c>
    </row>
    <row r="20" spans="1:10" s="19" customFormat="1" x14ac:dyDescent="0.25">
      <c r="A20" s="19" t="s">
        <v>33</v>
      </c>
      <c r="B20" s="200">
        <v>98.467361499999996</v>
      </c>
      <c r="C20" s="199">
        <v>528.41189289999988</v>
      </c>
      <c r="D20" s="25">
        <f>SUM(B20:C20)</f>
        <v>626.87925439999992</v>
      </c>
      <c r="E20" s="206">
        <v>28.604883199999996</v>
      </c>
      <c r="F20" s="207">
        <v>263.34894180000003</v>
      </c>
      <c r="G20" s="25">
        <f>SUM(E20:F20)</f>
        <v>291.95382500000005</v>
      </c>
      <c r="H20" s="200">
        <f t="shared" si="2"/>
        <v>127.0722447</v>
      </c>
      <c r="I20" s="199">
        <f t="shared" si="2"/>
        <v>791.76083469999992</v>
      </c>
      <c r="J20" s="199">
        <f>SUM(H20:I20)</f>
        <v>918.83307939999986</v>
      </c>
    </row>
    <row r="21" spans="1:10" s="19" customFormat="1" x14ac:dyDescent="0.25">
      <c r="A21" s="19" t="s">
        <v>34</v>
      </c>
      <c r="B21" s="200">
        <v>2</v>
      </c>
      <c r="C21" s="199">
        <v>21.605833400000002</v>
      </c>
      <c r="D21" s="25">
        <f>SUM(B21:C21)</f>
        <v>23.605833400000002</v>
      </c>
      <c r="E21" s="206">
        <v>2.4527777999999998</v>
      </c>
      <c r="F21" s="207">
        <v>5.7638426000000003</v>
      </c>
      <c r="G21" s="25">
        <f>SUM(E21:F21)</f>
        <v>8.2166204</v>
      </c>
      <c r="H21" s="200">
        <f t="shared" si="2"/>
        <v>4.4527777999999998</v>
      </c>
      <c r="I21" s="199">
        <f>SUM(C21,F21)</f>
        <v>27.369676000000002</v>
      </c>
      <c r="J21" s="199">
        <f>SUM(H21:I21)</f>
        <v>31.822453800000002</v>
      </c>
    </row>
    <row r="22" spans="1:10" s="19" customFormat="1" x14ac:dyDescent="0.25">
      <c r="A22" s="19" t="s">
        <v>35</v>
      </c>
      <c r="B22" s="200">
        <v>9.71875</v>
      </c>
      <c r="C22" s="199">
        <v>59.817715399999997</v>
      </c>
      <c r="D22" s="25">
        <f>SUM(B22:C22)</f>
        <v>69.536465399999997</v>
      </c>
      <c r="E22" s="208">
        <v>5.9263887999999998</v>
      </c>
      <c r="F22" s="209">
        <v>64.512224000000003</v>
      </c>
      <c r="G22" s="25">
        <f>SUM(E22:F22)</f>
        <v>70.438612800000001</v>
      </c>
      <c r="H22" s="200">
        <f t="shared" si="2"/>
        <v>15.6451388</v>
      </c>
      <c r="I22" s="199">
        <f t="shared" si="2"/>
        <v>124.3299394</v>
      </c>
      <c r="J22" s="199">
        <f>SUM(H22:I22)</f>
        <v>139.97507820000001</v>
      </c>
    </row>
    <row r="23" spans="1:10" s="183" customFormat="1" x14ac:dyDescent="0.25">
      <c r="A23" s="203" t="s">
        <v>5</v>
      </c>
      <c r="B23" s="204">
        <f t="shared" ref="B23:J23" si="3">SUM(B19:B22)</f>
        <v>148.4958944</v>
      </c>
      <c r="C23" s="205">
        <f t="shared" si="3"/>
        <v>875.84830179999994</v>
      </c>
      <c r="D23" s="205">
        <f t="shared" si="3"/>
        <v>1024.3441962000002</v>
      </c>
      <c r="E23" s="204">
        <f t="shared" si="3"/>
        <v>52.026503099999992</v>
      </c>
      <c r="F23" s="205">
        <f t="shared" si="3"/>
        <v>463.82253110000005</v>
      </c>
      <c r="G23" s="205">
        <f t="shared" si="3"/>
        <v>515.84903420000012</v>
      </c>
      <c r="H23" s="204">
        <f t="shared" si="3"/>
        <v>200.52239750000001</v>
      </c>
      <c r="I23" s="205">
        <f t="shared" si="3"/>
        <v>1339.6708329000001</v>
      </c>
      <c r="J23" s="205">
        <f t="shared" si="3"/>
        <v>1540.1932303999999</v>
      </c>
    </row>
    <row r="24" spans="1:10" s="19" customFormat="1" x14ac:dyDescent="0.25">
      <c r="A24" s="210"/>
      <c r="B24" s="211"/>
      <c r="C24" s="212"/>
      <c r="D24" s="212"/>
      <c r="E24" s="211"/>
      <c r="F24" s="212"/>
      <c r="G24" s="212"/>
      <c r="H24" s="211"/>
      <c r="I24" s="212"/>
      <c r="J24" s="212"/>
    </row>
    <row r="25" spans="1:10" s="19" customFormat="1" x14ac:dyDescent="0.25">
      <c r="A25" s="182" t="s">
        <v>13</v>
      </c>
      <c r="B25" s="200"/>
      <c r="C25" s="213"/>
      <c r="D25" s="213"/>
      <c r="E25" s="200"/>
      <c r="F25" s="213"/>
      <c r="G25" s="213"/>
      <c r="H25" s="200"/>
      <c r="I25" s="213"/>
      <c r="J25" s="213"/>
    </row>
    <row r="26" spans="1:10" s="19" customFormat="1" x14ac:dyDescent="0.25">
      <c r="A26" s="19" t="s">
        <v>32</v>
      </c>
      <c r="B26" s="200">
        <f t="shared" ref="B26:C29" si="4">SUM(B12,B19)</f>
        <v>282.65698389999994</v>
      </c>
      <c r="C26" s="199">
        <f t="shared" si="4"/>
        <v>1086.7112443999999</v>
      </c>
      <c r="D26" s="199">
        <f>SUM(B26:C26)</f>
        <v>1369.3682282999998</v>
      </c>
      <c r="E26" s="200">
        <f t="shared" ref="E26:F29" si="5">SUM(E12,E19)</f>
        <v>153.09493019999999</v>
      </c>
      <c r="F26" s="199">
        <f t="shared" si="5"/>
        <v>401.58824870000001</v>
      </c>
      <c r="G26" s="199">
        <f>SUM(E26:F26)</f>
        <v>554.68317890000003</v>
      </c>
      <c r="H26" s="200">
        <f t="shared" ref="H26:I29" si="6">SUM(B26,E26)</f>
        <v>435.75191409999991</v>
      </c>
      <c r="I26" s="199">
        <f t="shared" si="6"/>
        <v>1488.2994930999998</v>
      </c>
      <c r="J26" s="199">
        <f>SUM(H26:I26)</f>
        <v>1924.0514071999996</v>
      </c>
    </row>
    <row r="27" spans="1:10" s="19" customFormat="1" x14ac:dyDescent="0.25">
      <c r="A27" s="19" t="s">
        <v>33</v>
      </c>
      <c r="B27" s="200">
        <f t="shared" si="4"/>
        <v>927.8481403000003</v>
      </c>
      <c r="C27" s="199">
        <f t="shared" si="4"/>
        <v>2724.4639328000003</v>
      </c>
      <c r="D27" s="199">
        <f>SUM(B27:C27)</f>
        <v>3652.3120731000008</v>
      </c>
      <c r="E27" s="200">
        <f t="shared" si="5"/>
        <v>393.02044560000007</v>
      </c>
      <c r="F27" s="199">
        <f t="shared" si="5"/>
        <v>959.29180880000001</v>
      </c>
      <c r="G27" s="199">
        <f>SUM(E27:F27)</f>
        <v>1352.3122544</v>
      </c>
      <c r="H27" s="200">
        <f t="shared" si="6"/>
        <v>1320.8685859000004</v>
      </c>
      <c r="I27" s="199">
        <f t="shared" si="6"/>
        <v>3683.7557416000004</v>
      </c>
      <c r="J27" s="199">
        <f>SUM(H27:I27)</f>
        <v>5004.6243275000006</v>
      </c>
    </row>
    <row r="28" spans="1:10" s="19" customFormat="1" x14ac:dyDescent="0.25">
      <c r="A28" s="19" t="s">
        <v>34</v>
      </c>
      <c r="B28" s="200">
        <f t="shared" si="4"/>
        <v>42.871973699999991</v>
      </c>
      <c r="C28" s="199">
        <f t="shared" si="4"/>
        <v>131.7029871</v>
      </c>
      <c r="D28" s="199">
        <f>SUM(B28:C28)</f>
        <v>174.57496079999999</v>
      </c>
      <c r="E28" s="200">
        <f t="shared" si="5"/>
        <v>18.3296855</v>
      </c>
      <c r="F28" s="199">
        <f t="shared" si="5"/>
        <v>51.762636400000005</v>
      </c>
      <c r="G28" s="199">
        <f>SUM(E28:F28)</f>
        <v>70.092321900000002</v>
      </c>
      <c r="H28" s="200">
        <f t="shared" si="6"/>
        <v>61.201659199999995</v>
      </c>
      <c r="I28" s="199">
        <f t="shared" si="6"/>
        <v>183.46562349999999</v>
      </c>
      <c r="J28" s="199">
        <f>SUM(H28:I28)</f>
        <v>244.66728269999999</v>
      </c>
    </row>
    <row r="29" spans="1:10" s="19" customFormat="1" x14ac:dyDescent="0.25">
      <c r="A29" s="19" t="s">
        <v>35</v>
      </c>
      <c r="B29" s="200">
        <f t="shared" si="4"/>
        <v>60.131099800000001</v>
      </c>
      <c r="C29" s="199">
        <f t="shared" si="4"/>
        <v>219.2469782</v>
      </c>
      <c r="D29" s="199">
        <f>SUM(B29:C29)</f>
        <v>279.37807800000002</v>
      </c>
      <c r="E29" s="200">
        <f t="shared" si="5"/>
        <v>36.045783</v>
      </c>
      <c r="F29" s="199">
        <f t="shared" si="5"/>
        <v>121.2661536</v>
      </c>
      <c r="G29" s="199">
        <f>SUM(E29:F29)</f>
        <v>157.3119366</v>
      </c>
      <c r="H29" s="200">
        <f t="shared" si="6"/>
        <v>96.176882800000001</v>
      </c>
      <c r="I29" s="199">
        <f t="shared" si="6"/>
        <v>340.5131318</v>
      </c>
      <c r="J29" s="199">
        <f>SUM(H29:I29)</f>
        <v>436.69001459999998</v>
      </c>
    </row>
    <row r="30" spans="1:10" s="183" customFormat="1" x14ac:dyDescent="0.25">
      <c r="A30" s="203" t="s">
        <v>5</v>
      </c>
      <c r="B30" s="204">
        <f t="shared" ref="B30:J30" si="7">SUM(B26:B29)</f>
        <v>1313.5081977</v>
      </c>
      <c r="C30" s="205">
        <f t="shared" si="7"/>
        <v>4162.1251425</v>
      </c>
      <c r="D30" s="205">
        <f>SUM(B30:C30)</f>
        <v>5475.6333402</v>
      </c>
      <c r="E30" s="204">
        <f t="shared" si="7"/>
        <v>600.49084430000005</v>
      </c>
      <c r="F30" s="205">
        <f t="shared" si="7"/>
        <v>1533.9088475000001</v>
      </c>
      <c r="G30" s="205">
        <f>SUM(E30:F30)</f>
        <v>2134.3996918000003</v>
      </c>
      <c r="H30" s="204">
        <f t="shared" si="7"/>
        <v>1913.9990420000004</v>
      </c>
      <c r="I30" s="205">
        <f t="shared" si="7"/>
        <v>5696.0339900000008</v>
      </c>
      <c r="J30" s="205">
        <f t="shared" si="7"/>
        <v>7610.0330320000003</v>
      </c>
    </row>
    <row r="31" spans="1:10" s="19" customFormat="1" x14ac:dyDescent="0.25"/>
    <row r="32" spans="1:10" s="18" customFormat="1" x14ac:dyDescent="0.25">
      <c r="A32" s="20"/>
    </row>
    <row r="33" spans="1:1" s="18" customFormat="1" x14ac:dyDescent="0.25">
      <c r="A33" s="21"/>
    </row>
    <row r="34" spans="1:1" s="18" customFormat="1" x14ac:dyDescent="0.25">
      <c r="A34" s="22"/>
    </row>
    <row r="35" spans="1:1" s="19" customFormat="1" x14ac:dyDescent="0.25"/>
    <row r="36" spans="1:1" s="19" customFormat="1" x14ac:dyDescent="0.25"/>
    <row r="37" spans="1:1" s="19" customFormat="1" x14ac:dyDescent="0.25"/>
    <row r="38" spans="1:1" s="19" customFormat="1" x14ac:dyDescent="0.25"/>
    <row r="39" spans="1:1" s="19" customFormat="1" x14ac:dyDescent="0.25"/>
    <row r="40" spans="1:1" s="19" customFormat="1" x14ac:dyDescent="0.25"/>
    <row r="41" spans="1:1" s="19" customFormat="1" x14ac:dyDescent="0.25"/>
    <row r="42" spans="1:1" s="19" customFormat="1" x14ac:dyDescent="0.25"/>
    <row r="43" spans="1:1" s="19" customFormat="1" x14ac:dyDescent="0.25"/>
    <row r="44" spans="1:1" s="19" customFormat="1" x14ac:dyDescent="0.25"/>
    <row r="45" spans="1:1" s="19" customFormat="1" x14ac:dyDescent="0.25"/>
    <row r="46" spans="1:1" s="19" customFormat="1" x14ac:dyDescent="0.25"/>
    <row r="47" spans="1:1" s="19" customFormat="1" x14ac:dyDescent="0.25"/>
    <row r="48" spans="1:1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4" orientation="portrait" horizontalDpi="4294967292" verticalDpi="300" r:id="rId1"/>
  <headerFooter alignWithMargins="0">
    <oddFooter>&amp;R&amp;A</oddFooter>
  </headerFooter>
  <ignoredErrors>
    <ignoredError sqref="D26:D30 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pageSetUpPr fitToPage="1"/>
  </sheetPr>
  <dimension ref="A1:P34"/>
  <sheetViews>
    <sheetView zoomScaleNormal="100" workbookViewId="0">
      <selection activeCell="A35" sqref="A35"/>
    </sheetView>
  </sheetViews>
  <sheetFormatPr defaultColWidth="9.109375" defaultRowHeight="13.2" x14ac:dyDescent="0.25"/>
  <cols>
    <col min="1" max="1" width="34.6640625" style="15" customWidth="1"/>
    <col min="2" max="10" width="9.44140625" style="15" customWidth="1"/>
    <col min="11" max="16384" width="9.109375" style="15"/>
  </cols>
  <sheetData>
    <row r="1" spans="1:16" x14ac:dyDescent="0.25">
      <c r="A1" s="31" t="s">
        <v>66</v>
      </c>
    </row>
    <row r="2" spans="1:16" s="31" customFormat="1" x14ac:dyDescent="0.25">
      <c r="A2" s="155" t="s">
        <v>1</v>
      </c>
      <c r="B2" s="155"/>
      <c r="C2" s="156"/>
      <c r="D2" s="156"/>
      <c r="E2" s="156"/>
      <c r="F2" s="155"/>
      <c r="G2" s="155"/>
      <c r="H2" s="156"/>
      <c r="I2" s="155"/>
      <c r="J2" s="155"/>
      <c r="K2" s="157" t="s">
        <v>16</v>
      </c>
      <c r="L2" s="155"/>
      <c r="M2" s="155"/>
      <c r="N2" s="155"/>
      <c r="O2" s="155"/>
      <c r="P2" s="155"/>
    </row>
    <row r="3" spans="1:16" s="31" customFormat="1" x14ac:dyDescent="0.25">
      <c r="A3" s="155"/>
      <c r="B3" s="155"/>
      <c r="C3" s="155"/>
      <c r="D3" s="156"/>
      <c r="E3" s="156"/>
      <c r="F3" s="155"/>
      <c r="G3" s="155"/>
      <c r="H3" s="156"/>
      <c r="I3" s="155"/>
      <c r="J3" s="155"/>
      <c r="K3" s="157"/>
      <c r="L3" s="155"/>
      <c r="M3" s="155"/>
      <c r="N3" s="155"/>
      <c r="O3" s="155"/>
      <c r="P3" s="155"/>
    </row>
    <row r="4" spans="1:16" s="31" customFormat="1" x14ac:dyDescent="0.25">
      <c r="A4" s="155" t="s">
        <v>70</v>
      </c>
      <c r="B4" s="155"/>
      <c r="C4" s="155"/>
      <c r="D4" s="156"/>
      <c r="E4" s="156"/>
      <c r="F4" s="155"/>
      <c r="G4" s="155"/>
      <c r="H4" s="156"/>
      <c r="I4" s="155"/>
      <c r="J4" s="155"/>
      <c r="K4" s="157" t="s">
        <v>16</v>
      </c>
      <c r="L4" s="155"/>
      <c r="M4" s="155"/>
      <c r="N4" s="155"/>
      <c r="O4" s="155"/>
      <c r="P4" s="155"/>
    </row>
    <row r="5" spans="1:16" s="31" customFormat="1" x14ac:dyDescent="0.25">
      <c r="A5" s="155"/>
      <c r="B5" s="155"/>
      <c r="C5" s="155"/>
      <c r="D5" s="156"/>
      <c r="E5" s="156"/>
      <c r="F5" s="155"/>
      <c r="G5" s="155"/>
      <c r="H5" s="156"/>
      <c r="I5" s="155"/>
      <c r="J5" s="155"/>
      <c r="K5" s="157"/>
      <c r="L5" s="155"/>
      <c r="M5" s="155"/>
      <c r="N5" s="155"/>
      <c r="O5" s="155"/>
      <c r="P5" s="155"/>
    </row>
    <row r="6" spans="1:16" x14ac:dyDescent="0.25">
      <c r="A6" s="155" t="s">
        <v>2</v>
      </c>
      <c r="B6" s="158"/>
      <c r="C6" s="155"/>
      <c r="D6" s="158"/>
      <c r="E6" s="159"/>
      <c r="F6" s="158"/>
      <c r="G6" s="158"/>
      <c r="H6" s="158"/>
      <c r="I6" s="158"/>
      <c r="J6" s="158"/>
      <c r="K6" s="160" t="s">
        <v>16</v>
      </c>
      <c r="L6" s="158"/>
      <c r="M6" s="158"/>
      <c r="N6" s="158"/>
      <c r="O6" s="158"/>
      <c r="P6" s="158"/>
    </row>
    <row r="7" spans="1:16" ht="13.8" thickBot="1" x14ac:dyDescent="0.3"/>
    <row r="8" spans="1:16" s="164" customFormat="1" x14ac:dyDescent="0.25">
      <c r="A8" s="161"/>
      <c r="B8" s="162"/>
      <c r="C8" s="163" t="s">
        <v>3</v>
      </c>
      <c r="D8" s="163"/>
      <c r="E8" s="162"/>
      <c r="F8" s="163" t="s">
        <v>4</v>
      </c>
      <c r="G8" s="163"/>
      <c r="H8" s="162"/>
      <c r="I8" s="163" t="s">
        <v>5</v>
      </c>
      <c r="J8" s="163"/>
    </row>
    <row r="9" spans="1:16" x14ac:dyDescent="0.25">
      <c r="A9" s="165"/>
      <c r="B9" s="166" t="s">
        <v>6</v>
      </c>
      <c r="C9" s="167" t="s">
        <v>7</v>
      </c>
      <c r="D9" s="167" t="s">
        <v>5</v>
      </c>
      <c r="E9" s="166" t="s">
        <v>6</v>
      </c>
      <c r="F9" s="167" t="s">
        <v>7</v>
      </c>
      <c r="G9" s="167" t="s">
        <v>5</v>
      </c>
      <c r="H9" s="166" t="s">
        <v>6</v>
      </c>
      <c r="I9" s="167" t="s">
        <v>7</v>
      </c>
      <c r="J9" s="167" t="s">
        <v>5</v>
      </c>
    </row>
    <row r="10" spans="1:16" x14ac:dyDescent="0.25">
      <c r="A10" s="168"/>
      <c r="B10" s="169"/>
      <c r="C10" s="170"/>
      <c r="D10" s="170"/>
      <c r="E10" s="169"/>
      <c r="F10" s="171"/>
      <c r="G10" s="171"/>
      <c r="H10" s="169"/>
      <c r="I10" s="171"/>
      <c r="J10" s="171"/>
    </row>
    <row r="11" spans="1:16" x14ac:dyDescent="0.25">
      <c r="A11" s="31" t="s">
        <v>8</v>
      </c>
      <c r="B11" s="172"/>
      <c r="C11" s="25"/>
      <c r="D11" s="25"/>
      <c r="E11" s="172"/>
      <c r="F11" s="25"/>
      <c r="G11" s="25"/>
      <c r="H11" s="172"/>
      <c r="I11" s="25"/>
      <c r="J11" s="25"/>
    </row>
    <row r="12" spans="1:16" x14ac:dyDescent="0.25">
      <c r="A12" s="15" t="s">
        <v>32</v>
      </c>
      <c r="B12" s="172">
        <f>'21PSEC05'!B48</f>
        <v>3835</v>
      </c>
      <c r="C12" s="25">
        <f>'21PSEC05'!C48</f>
        <v>6790</v>
      </c>
      <c r="D12" s="170">
        <f>SUM(B12:C12)</f>
        <v>10625</v>
      </c>
      <c r="E12" s="172">
        <f>'21PSEC05'!E48</f>
        <v>1486</v>
      </c>
      <c r="F12" s="25">
        <f>'21PSEC05'!F48</f>
        <v>2154</v>
      </c>
      <c r="G12" s="25">
        <f>SUM(E12:F12)</f>
        <v>3640</v>
      </c>
      <c r="H12" s="172">
        <f t="shared" ref="H12:I15" si="0">SUM(B12,E12)</f>
        <v>5321</v>
      </c>
      <c r="I12" s="25">
        <f t="shared" si="0"/>
        <v>8944</v>
      </c>
      <c r="J12" s="25">
        <f>SUM(H12:I12)</f>
        <v>14265</v>
      </c>
    </row>
    <row r="13" spans="1:16" x14ac:dyDescent="0.25">
      <c r="A13" s="15" t="s">
        <v>33</v>
      </c>
      <c r="B13" s="172">
        <f>'21PSEC05'!B64</f>
        <v>12142</v>
      </c>
      <c r="C13" s="25">
        <f>'21PSEC05'!C64</f>
        <v>22823</v>
      </c>
      <c r="D13" s="25">
        <f>SUM(B13:C13)</f>
        <v>34965</v>
      </c>
      <c r="E13" s="172">
        <f>'21PSEC05'!E64</f>
        <v>3230</v>
      </c>
      <c r="F13" s="25">
        <f>'21PSEC05'!F64</f>
        <v>5189</v>
      </c>
      <c r="G13" s="25">
        <f>SUM(E13:F13)</f>
        <v>8419</v>
      </c>
      <c r="H13" s="172">
        <f t="shared" si="0"/>
        <v>15372</v>
      </c>
      <c r="I13" s="25">
        <f t="shared" si="0"/>
        <v>28012</v>
      </c>
      <c r="J13" s="25">
        <f>SUM(H13:I13)</f>
        <v>43384</v>
      </c>
    </row>
    <row r="14" spans="1:16" x14ac:dyDescent="0.25">
      <c r="A14" s="15" t="s">
        <v>34</v>
      </c>
      <c r="B14" s="172">
        <f>'21PSEC05'!B80</f>
        <v>903</v>
      </c>
      <c r="C14" s="173">
        <f>'21PSEC05'!C80</f>
        <v>1038</v>
      </c>
      <c r="D14" s="25">
        <f>SUM(B14:C14)</f>
        <v>1941</v>
      </c>
      <c r="E14" s="172">
        <f>'21PSEC05'!E80</f>
        <v>259</v>
      </c>
      <c r="F14" s="25">
        <f>'21PSEC05'!F80</f>
        <v>278</v>
      </c>
      <c r="G14" s="25">
        <f>SUM(E14:F14)</f>
        <v>537</v>
      </c>
      <c r="H14" s="172">
        <f t="shared" si="0"/>
        <v>1162</v>
      </c>
      <c r="I14" s="25">
        <f t="shared" si="0"/>
        <v>1316</v>
      </c>
      <c r="J14" s="25">
        <f>SUM(H14:I14)</f>
        <v>2478</v>
      </c>
    </row>
    <row r="15" spans="1:16" x14ac:dyDescent="0.25">
      <c r="A15" s="15" t="s">
        <v>35</v>
      </c>
      <c r="B15" s="172">
        <f>'21PSEC05'!B96</f>
        <v>1049</v>
      </c>
      <c r="C15" s="25">
        <f>'21PSEC05'!C96</f>
        <v>1396</v>
      </c>
      <c r="D15" s="25">
        <f>SUM(B15:C15)</f>
        <v>2445</v>
      </c>
      <c r="E15" s="172">
        <f>'21PSEC05'!E96</f>
        <v>339</v>
      </c>
      <c r="F15" s="25">
        <f>'21PSEC05'!F96</f>
        <v>469</v>
      </c>
      <c r="G15" s="25">
        <f>SUM(E15:F15)</f>
        <v>808</v>
      </c>
      <c r="H15" s="172">
        <f t="shared" si="0"/>
        <v>1388</v>
      </c>
      <c r="I15" s="25">
        <f t="shared" si="0"/>
        <v>1865</v>
      </c>
      <c r="J15" s="25">
        <f>SUM(H15:I15)</f>
        <v>3253</v>
      </c>
    </row>
    <row r="16" spans="1:16" s="31" customFormat="1" x14ac:dyDescent="0.25">
      <c r="A16" s="174" t="s">
        <v>5</v>
      </c>
      <c r="B16" s="175">
        <f>SUM(B12:B15)</f>
        <v>17929</v>
      </c>
      <c r="C16" s="176">
        <f t="shared" ref="C16:J16" si="1">SUM(C12:C15)</f>
        <v>32047</v>
      </c>
      <c r="D16" s="176">
        <f t="shared" si="1"/>
        <v>49976</v>
      </c>
      <c r="E16" s="175">
        <f t="shared" si="1"/>
        <v>5314</v>
      </c>
      <c r="F16" s="176">
        <f t="shared" si="1"/>
        <v>8090</v>
      </c>
      <c r="G16" s="176">
        <f t="shared" si="1"/>
        <v>13404</v>
      </c>
      <c r="H16" s="175">
        <f t="shared" si="1"/>
        <v>23243</v>
      </c>
      <c r="I16" s="176">
        <f t="shared" si="1"/>
        <v>40137</v>
      </c>
      <c r="J16" s="176">
        <f t="shared" si="1"/>
        <v>63380</v>
      </c>
    </row>
    <row r="17" spans="1:10" x14ac:dyDescent="0.25">
      <c r="B17" s="172"/>
      <c r="C17" s="25"/>
      <c r="D17" s="25"/>
      <c r="E17" s="172"/>
      <c r="F17" s="25"/>
      <c r="G17" s="25"/>
      <c r="H17" s="172"/>
      <c r="I17" s="25"/>
      <c r="J17" s="25"/>
    </row>
    <row r="18" spans="1:10" x14ac:dyDescent="0.25">
      <c r="A18" s="31" t="s">
        <v>12</v>
      </c>
      <c r="B18" s="172"/>
      <c r="C18" s="25"/>
      <c r="D18" s="25"/>
      <c r="E18" s="172"/>
      <c r="F18" s="25"/>
      <c r="G18" s="25"/>
      <c r="H18" s="172"/>
      <c r="I18" s="25"/>
      <c r="J18" s="25"/>
    </row>
    <row r="19" spans="1:10" x14ac:dyDescent="0.25">
      <c r="A19" s="15" t="s">
        <v>32</v>
      </c>
      <c r="B19" s="172">
        <f>'21PSEC06'!B48</f>
        <v>586</v>
      </c>
      <c r="C19" s="25">
        <f>'21PSEC06'!C48</f>
        <v>1155</v>
      </c>
      <c r="D19" s="25">
        <f>SUM(B19:C19)</f>
        <v>1741</v>
      </c>
      <c r="E19" s="172">
        <f>'21PSEC06'!E48</f>
        <v>248</v>
      </c>
      <c r="F19" s="25">
        <f>'21PSEC06'!F48</f>
        <v>544</v>
      </c>
      <c r="G19" s="25">
        <f>SUM(E19:F19)</f>
        <v>792</v>
      </c>
      <c r="H19" s="172">
        <f t="shared" ref="H19:I22" si="2">SUM(B19,E19)</f>
        <v>834</v>
      </c>
      <c r="I19" s="25">
        <f t="shared" si="2"/>
        <v>1699</v>
      </c>
      <c r="J19" s="25">
        <f>SUM(H19:I19)</f>
        <v>2533</v>
      </c>
    </row>
    <row r="20" spans="1:10" x14ac:dyDescent="0.25">
      <c r="A20" s="15" t="s">
        <v>33</v>
      </c>
      <c r="B20" s="172">
        <f>'21PSEC06'!B64</f>
        <v>1217</v>
      </c>
      <c r="C20" s="25">
        <f>'21PSEC06'!C64</f>
        <v>2579</v>
      </c>
      <c r="D20" s="25">
        <f>SUM(B20:C20)</f>
        <v>3796</v>
      </c>
      <c r="E20" s="172">
        <f>'21PSEC06'!E64</f>
        <v>405</v>
      </c>
      <c r="F20" s="25">
        <f>'21PSEC06'!F64</f>
        <v>1226</v>
      </c>
      <c r="G20" s="25">
        <f>SUM(E20:F20)</f>
        <v>1631</v>
      </c>
      <c r="H20" s="172">
        <f t="shared" si="2"/>
        <v>1622</v>
      </c>
      <c r="I20" s="25">
        <f t="shared" si="2"/>
        <v>3805</v>
      </c>
      <c r="J20" s="25">
        <f>SUM(H20:I20)</f>
        <v>5427</v>
      </c>
    </row>
    <row r="21" spans="1:10" x14ac:dyDescent="0.25">
      <c r="A21" s="15" t="s">
        <v>34</v>
      </c>
      <c r="B21" s="172">
        <f>'21PSEC06'!B80</f>
        <v>68</v>
      </c>
      <c r="C21" s="25">
        <f>'21PSEC06'!C80</f>
        <v>93</v>
      </c>
      <c r="D21" s="25">
        <f>SUM(B21:C21)</f>
        <v>161</v>
      </c>
      <c r="E21" s="172">
        <f>'21PSEC06'!E80</f>
        <v>20</v>
      </c>
      <c r="F21" s="25">
        <f>'21PSEC06'!F80</f>
        <v>45</v>
      </c>
      <c r="G21" s="25">
        <f>SUM(E21:F21)</f>
        <v>65</v>
      </c>
      <c r="H21" s="172">
        <f t="shared" si="2"/>
        <v>88</v>
      </c>
      <c r="I21" s="25">
        <f t="shared" si="2"/>
        <v>138</v>
      </c>
      <c r="J21" s="25">
        <f>SUM(H21:I21)</f>
        <v>226</v>
      </c>
    </row>
    <row r="22" spans="1:10" x14ac:dyDescent="0.25">
      <c r="A22" s="15" t="s">
        <v>35</v>
      </c>
      <c r="B22" s="172">
        <f>'21PSEC06'!B96</f>
        <v>188</v>
      </c>
      <c r="C22" s="25">
        <f>'21PSEC06'!C96</f>
        <v>362</v>
      </c>
      <c r="D22" s="25">
        <f>SUM(B22:C22)</f>
        <v>550</v>
      </c>
      <c r="E22" s="172">
        <f>'21PSEC06'!E96</f>
        <v>62</v>
      </c>
      <c r="F22" s="25">
        <f>'21PSEC06'!F96</f>
        <v>203</v>
      </c>
      <c r="G22" s="25">
        <f>SUM(E22:F22)</f>
        <v>265</v>
      </c>
      <c r="H22" s="172">
        <f t="shared" si="2"/>
        <v>250</v>
      </c>
      <c r="I22" s="25">
        <f t="shared" si="2"/>
        <v>565</v>
      </c>
      <c r="J22" s="25">
        <f>SUM(H22:I22)</f>
        <v>815</v>
      </c>
    </row>
    <row r="23" spans="1:10" s="31" customFormat="1" x14ac:dyDescent="0.25">
      <c r="A23" s="174" t="s">
        <v>5</v>
      </c>
      <c r="B23" s="175">
        <f t="shared" ref="B23:J23" si="3">SUM(B19:B22)</f>
        <v>2059</v>
      </c>
      <c r="C23" s="176">
        <f t="shared" si="3"/>
        <v>4189</v>
      </c>
      <c r="D23" s="176">
        <f t="shared" si="3"/>
        <v>6248</v>
      </c>
      <c r="E23" s="175">
        <f t="shared" si="3"/>
        <v>735</v>
      </c>
      <c r="F23" s="176">
        <f t="shared" si="3"/>
        <v>2018</v>
      </c>
      <c r="G23" s="176">
        <f t="shared" si="3"/>
        <v>2753</v>
      </c>
      <c r="H23" s="175">
        <f t="shared" si="3"/>
        <v>2794</v>
      </c>
      <c r="I23" s="176">
        <f t="shared" si="3"/>
        <v>6207</v>
      </c>
      <c r="J23" s="176">
        <f t="shared" si="3"/>
        <v>9001</v>
      </c>
    </row>
    <row r="24" spans="1:10" x14ac:dyDescent="0.25">
      <c r="A24" s="177"/>
      <c r="B24" s="178"/>
      <c r="C24" s="179"/>
      <c r="D24" s="179"/>
      <c r="E24" s="178"/>
      <c r="F24" s="179"/>
      <c r="G24" s="179"/>
      <c r="H24" s="178"/>
      <c r="I24" s="179"/>
      <c r="J24" s="179"/>
    </row>
    <row r="25" spans="1:10" x14ac:dyDescent="0.25">
      <c r="A25" s="180" t="s">
        <v>13</v>
      </c>
      <c r="B25" s="172"/>
      <c r="C25" s="181"/>
      <c r="D25" s="181"/>
      <c r="E25" s="172"/>
      <c r="F25" s="181"/>
      <c r="G25" s="181"/>
      <c r="H25" s="172"/>
      <c r="I25" s="181"/>
      <c r="J25" s="181"/>
    </row>
    <row r="26" spans="1:10" x14ac:dyDescent="0.25">
      <c r="A26" s="15" t="s">
        <v>32</v>
      </c>
      <c r="B26" s="172">
        <f t="shared" ref="B26:C29" si="4">SUM(B12,B19)</f>
        <v>4421</v>
      </c>
      <c r="C26" s="25">
        <f t="shared" si="4"/>
        <v>7945</v>
      </c>
      <c r="D26" s="25">
        <f>SUM(B26:C26)</f>
        <v>12366</v>
      </c>
      <c r="E26" s="172">
        <f t="shared" ref="E26:F29" si="5">SUM(E12,E19)</f>
        <v>1734</v>
      </c>
      <c r="F26" s="25">
        <f t="shared" si="5"/>
        <v>2698</v>
      </c>
      <c r="G26" s="25">
        <f>SUM(E26:F26)</f>
        <v>4432</v>
      </c>
      <c r="H26" s="172">
        <f t="shared" ref="H26:I29" si="6">SUM(B26,E26)</f>
        <v>6155</v>
      </c>
      <c r="I26" s="25">
        <f t="shared" si="6"/>
        <v>10643</v>
      </c>
      <c r="J26" s="25">
        <f>SUM(H26:I26)</f>
        <v>16798</v>
      </c>
    </row>
    <row r="27" spans="1:10" x14ac:dyDescent="0.25">
      <c r="A27" s="15" t="s">
        <v>33</v>
      </c>
      <c r="B27" s="172">
        <f t="shared" si="4"/>
        <v>13359</v>
      </c>
      <c r="C27" s="25">
        <f t="shared" si="4"/>
        <v>25402</v>
      </c>
      <c r="D27" s="25">
        <f>SUM(B27:C27)</f>
        <v>38761</v>
      </c>
      <c r="E27" s="172">
        <f t="shared" si="5"/>
        <v>3635</v>
      </c>
      <c r="F27" s="25">
        <f t="shared" si="5"/>
        <v>6415</v>
      </c>
      <c r="G27" s="25">
        <f>SUM(E27:F27)</f>
        <v>10050</v>
      </c>
      <c r="H27" s="172">
        <f t="shared" si="6"/>
        <v>16994</v>
      </c>
      <c r="I27" s="25">
        <f t="shared" si="6"/>
        <v>31817</v>
      </c>
      <c r="J27" s="25">
        <f>SUM(H27:I27)</f>
        <v>48811</v>
      </c>
    </row>
    <row r="28" spans="1:10" x14ac:dyDescent="0.25">
      <c r="A28" s="15" t="s">
        <v>34</v>
      </c>
      <c r="B28" s="172">
        <f t="shared" si="4"/>
        <v>971</v>
      </c>
      <c r="C28" s="25">
        <f t="shared" si="4"/>
        <v>1131</v>
      </c>
      <c r="D28" s="25">
        <f>SUM(B28:C28)</f>
        <v>2102</v>
      </c>
      <c r="E28" s="172">
        <f t="shared" si="5"/>
        <v>279</v>
      </c>
      <c r="F28" s="25">
        <f t="shared" si="5"/>
        <v>323</v>
      </c>
      <c r="G28" s="25">
        <f>SUM(E28:F28)</f>
        <v>602</v>
      </c>
      <c r="H28" s="172">
        <f t="shared" si="6"/>
        <v>1250</v>
      </c>
      <c r="I28" s="25">
        <f t="shared" si="6"/>
        <v>1454</v>
      </c>
      <c r="J28" s="25">
        <f>SUM(H28:I28)</f>
        <v>2704</v>
      </c>
    </row>
    <row r="29" spans="1:10" x14ac:dyDescent="0.25">
      <c r="A29" s="15" t="s">
        <v>35</v>
      </c>
      <c r="B29" s="172">
        <f t="shared" si="4"/>
        <v>1237</v>
      </c>
      <c r="C29" s="25">
        <f t="shared" si="4"/>
        <v>1758</v>
      </c>
      <c r="D29" s="25">
        <f>SUM(B29:C29)</f>
        <v>2995</v>
      </c>
      <c r="E29" s="172">
        <f t="shared" si="5"/>
        <v>401</v>
      </c>
      <c r="F29" s="25">
        <f t="shared" si="5"/>
        <v>672</v>
      </c>
      <c r="G29" s="25">
        <f>SUM(E29:F29)</f>
        <v>1073</v>
      </c>
      <c r="H29" s="172">
        <f t="shared" si="6"/>
        <v>1638</v>
      </c>
      <c r="I29" s="25">
        <f t="shared" si="6"/>
        <v>2430</v>
      </c>
      <c r="J29" s="25">
        <f>SUM(H29:I29)</f>
        <v>4068</v>
      </c>
    </row>
    <row r="30" spans="1:10" s="31" customFormat="1" x14ac:dyDescent="0.25">
      <c r="A30" s="174" t="s">
        <v>5</v>
      </c>
      <c r="B30" s="175">
        <f t="shared" ref="B30:J30" si="7">SUM(B26:B29)</f>
        <v>19988</v>
      </c>
      <c r="C30" s="176">
        <f t="shared" si="7"/>
        <v>36236</v>
      </c>
      <c r="D30" s="176">
        <f>SUM(B30:C30)</f>
        <v>56224</v>
      </c>
      <c r="E30" s="175">
        <f t="shared" si="7"/>
        <v>6049</v>
      </c>
      <c r="F30" s="176">
        <f t="shared" si="7"/>
        <v>10108</v>
      </c>
      <c r="G30" s="176">
        <f>SUM(E30:F30)</f>
        <v>16157</v>
      </c>
      <c r="H30" s="175">
        <f t="shared" si="7"/>
        <v>26037</v>
      </c>
      <c r="I30" s="176">
        <f t="shared" si="7"/>
        <v>46344</v>
      </c>
      <c r="J30" s="176">
        <f t="shared" si="7"/>
        <v>72381</v>
      </c>
    </row>
    <row r="31" spans="1:10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2" spans="1:10" s="18" customFormat="1" x14ac:dyDescent="0.25">
      <c r="A32" s="20"/>
    </row>
    <row r="33" spans="1:1" s="18" customFormat="1" x14ac:dyDescent="0.25">
      <c r="A33" s="21"/>
    </row>
    <row r="34" spans="1:1" s="18" customFormat="1" x14ac:dyDescent="0.25">
      <c r="A34" s="22"/>
    </row>
  </sheetData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84" orientation="portrait" horizontalDpi="1200" verticalDpi="1200" r:id="rId1"/>
  <headerFooter alignWithMargins="0">
    <oddFooter>&amp;R&amp;A</oddFooter>
  </headerFooter>
  <ignoredErrors>
    <ignoredError sqref="D26:D30 G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/>
  <dimension ref="A1:J100"/>
  <sheetViews>
    <sheetView zoomScaleNormal="100" workbookViewId="0">
      <selection activeCell="A103" sqref="A103"/>
    </sheetView>
  </sheetViews>
  <sheetFormatPr defaultColWidth="9.109375" defaultRowHeight="12.3" customHeight="1" x14ac:dyDescent="0.25"/>
  <cols>
    <col min="1" max="1" width="32.33203125" style="23" customWidth="1"/>
    <col min="2" max="10" width="9.109375" style="23" customWidth="1"/>
    <col min="11" max="16384" width="9.109375" style="23"/>
  </cols>
  <sheetData>
    <row r="1" spans="1:10" ht="13.2" x14ac:dyDescent="0.25">
      <c r="A1" s="31" t="s">
        <v>66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2.3" customHeight="1" x14ac:dyDescent="0.25">
      <c r="A2" s="134" t="s">
        <v>17</v>
      </c>
      <c r="B2" s="135"/>
      <c r="C2" s="135"/>
      <c r="D2" s="135"/>
      <c r="E2" s="136"/>
      <c r="F2" s="136"/>
      <c r="G2" s="135"/>
      <c r="H2" s="135"/>
      <c r="I2" s="135"/>
      <c r="J2" s="135"/>
    </row>
    <row r="3" spans="1:10" ht="12.3" customHeight="1" x14ac:dyDescent="0.25">
      <c r="A3" s="135"/>
      <c r="B3" s="135"/>
      <c r="C3" s="135"/>
      <c r="D3" s="135"/>
      <c r="E3" s="136"/>
      <c r="F3" s="134"/>
      <c r="G3" s="135"/>
      <c r="H3" s="135"/>
      <c r="I3" s="135"/>
      <c r="J3" s="135"/>
    </row>
    <row r="4" spans="1:10" ht="12.3" customHeight="1" x14ac:dyDescent="0.25">
      <c r="A4" s="134" t="s">
        <v>70</v>
      </c>
      <c r="B4" s="135"/>
      <c r="C4" s="135"/>
      <c r="D4" s="135"/>
      <c r="E4" s="136"/>
      <c r="F4" s="136"/>
      <c r="G4" s="135"/>
      <c r="H4" s="135"/>
      <c r="I4" s="135"/>
      <c r="J4" s="135"/>
    </row>
    <row r="5" spans="1:10" ht="12.3" customHeight="1" x14ac:dyDescent="0.25">
      <c r="A5" s="137"/>
      <c r="B5" s="26"/>
      <c r="C5" s="26"/>
      <c r="D5" s="26"/>
      <c r="E5" s="26"/>
      <c r="F5" s="26"/>
      <c r="G5" s="26"/>
      <c r="H5" s="26"/>
      <c r="I5" s="26"/>
      <c r="J5" s="26"/>
    </row>
    <row r="6" spans="1:10" ht="12.3" customHeight="1" x14ac:dyDescent="0.25">
      <c r="A6" s="134" t="s">
        <v>18</v>
      </c>
      <c r="B6" s="138"/>
      <c r="C6" s="138"/>
      <c r="D6" s="138"/>
      <c r="E6" s="138"/>
      <c r="F6" s="139"/>
      <c r="G6" s="138"/>
      <c r="H6" s="138"/>
      <c r="I6" s="138"/>
      <c r="J6" s="138"/>
    </row>
    <row r="7" spans="1:10" ht="12.3" customHeight="1" x14ac:dyDescent="0.25">
      <c r="A7" s="134"/>
      <c r="B7" s="138"/>
      <c r="C7" s="138"/>
      <c r="D7" s="138"/>
      <c r="E7" s="138"/>
      <c r="F7" s="139"/>
      <c r="G7" s="138"/>
      <c r="H7" s="138"/>
      <c r="I7" s="138"/>
      <c r="J7" s="138"/>
    </row>
    <row r="8" spans="1:10" ht="12.3" customHeight="1" x14ac:dyDescent="0.25">
      <c r="A8" s="134" t="s">
        <v>52</v>
      </c>
      <c r="B8" s="138"/>
      <c r="C8" s="138"/>
      <c r="D8" s="138"/>
      <c r="E8" s="138"/>
      <c r="F8" s="139"/>
      <c r="G8" s="138"/>
      <c r="H8" s="138"/>
      <c r="I8" s="138"/>
      <c r="J8" s="138"/>
    </row>
    <row r="9" spans="1:10" ht="12.3" customHeight="1" thickBot="1" x14ac:dyDescent="0.3">
      <c r="A9" s="133"/>
      <c r="B9" s="26"/>
      <c r="C9" s="26"/>
      <c r="D9" s="26"/>
      <c r="E9" s="26"/>
      <c r="F9" s="26"/>
      <c r="G9" s="26"/>
      <c r="H9" s="26"/>
      <c r="I9" s="26"/>
      <c r="J9" s="26"/>
    </row>
    <row r="10" spans="1:10" ht="12.3" customHeight="1" x14ac:dyDescent="0.25">
      <c r="A10" s="140"/>
      <c r="B10" s="141" t="s">
        <v>3</v>
      </c>
      <c r="C10" s="142"/>
      <c r="D10" s="142"/>
      <c r="E10" s="141" t="s">
        <v>4</v>
      </c>
      <c r="F10" s="142"/>
      <c r="G10" s="142"/>
      <c r="H10" s="141" t="s">
        <v>5</v>
      </c>
      <c r="I10" s="142"/>
      <c r="J10" s="142"/>
    </row>
    <row r="11" spans="1:10" ht="12.3" customHeight="1" x14ac:dyDescent="0.25">
      <c r="A11" s="143" t="s">
        <v>19</v>
      </c>
      <c r="B11" s="144" t="s">
        <v>6</v>
      </c>
      <c r="C11" s="145" t="s">
        <v>7</v>
      </c>
      <c r="D11" s="145" t="s">
        <v>5</v>
      </c>
      <c r="E11" s="144" t="s">
        <v>6</v>
      </c>
      <c r="F11" s="145" t="s">
        <v>7</v>
      </c>
      <c r="G11" s="145" t="s">
        <v>5</v>
      </c>
      <c r="H11" s="144" t="s">
        <v>6</v>
      </c>
      <c r="I11" s="145" t="s">
        <v>7</v>
      </c>
      <c r="J11" s="145" t="s">
        <v>5</v>
      </c>
    </row>
    <row r="12" spans="1:10" ht="12.3" customHeight="1" x14ac:dyDescent="0.25">
      <c r="A12" s="146"/>
      <c r="B12" s="147"/>
      <c r="C12" s="148"/>
      <c r="D12" s="148"/>
      <c r="E12" s="147"/>
      <c r="F12" s="148"/>
      <c r="G12" s="148"/>
      <c r="H12" s="147"/>
      <c r="I12" s="148"/>
      <c r="J12" s="148"/>
    </row>
    <row r="13" spans="1:10" ht="12.3" customHeight="1" x14ac:dyDescent="0.25">
      <c r="A13" s="133" t="s">
        <v>20</v>
      </c>
      <c r="B13" s="149">
        <f t="shared" ref="B13:C21" si="0">SUM(B39,B55,B71,B87)</f>
        <v>61</v>
      </c>
      <c r="C13" s="26">
        <f t="shared" si="0"/>
        <v>147</v>
      </c>
      <c r="D13" s="26">
        <f t="shared" ref="D13:J13" si="1">SUM(D39,D55,D71,D87)</f>
        <v>208</v>
      </c>
      <c r="E13" s="149">
        <f t="shared" ref="E13:G21" si="2">SUM(E39,E55,E71,E87)</f>
        <v>784</v>
      </c>
      <c r="F13" s="26">
        <f t="shared" si="2"/>
        <v>1514</v>
      </c>
      <c r="G13" s="26">
        <f t="shared" si="2"/>
        <v>2298</v>
      </c>
      <c r="H13" s="149">
        <f t="shared" si="1"/>
        <v>845</v>
      </c>
      <c r="I13" s="26">
        <f t="shared" si="1"/>
        <v>1661</v>
      </c>
      <c r="J13" s="26">
        <f t="shared" si="1"/>
        <v>2506</v>
      </c>
    </row>
    <row r="14" spans="1:10" ht="12.3" customHeight="1" x14ac:dyDescent="0.25">
      <c r="A14" s="133" t="s">
        <v>21</v>
      </c>
      <c r="B14" s="149">
        <f t="shared" si="0"/>
        <v>984</v>
      </c>
      <c r="C14" s="26">
        <f t="shared" si="0"/>
        <v>2167</v>
      </c>
      <c r="D14" s="26">
        <f t="shared" ref="D14:J14" si="3">SUM(D40,D56,D72,D88)</f>
        <v>3151</v>
      </c>
      <c r="E14" s="149">
        <f t="shared" si="2"/>
        <v>1420</v>
      </c>
      <c r="F14" s="26">
        <f t="shared" si="2"/>
        <v>2257</v>
      </c>
      <c r="G14" s="26">
        <f t="shared" si="2"/>
        <v>3677</v>
      </c>
      <c r="H14" s="149">
        <f t="shared" si="3"/>
        <v>2404</v>
      </c>
      <c r="I14" s="26">
        <f t="shared" si="3"/>
        <v>4424</v>
      </c>
      <c r="J14" s="26">
        <f t="shared" si="3"/>
        <v>6828</v>
      </c>
    </row>
    <row r="15" spans="1:10" ht="12.3" customHeight="1" x14ac:dyDescent="0.25">
      <c r="A15" s="133" t="s">
        <v>22</v>
      </c>
      <c r="B15" s="149">
        <f t="shared" si="0"/>
        <v>1931</v>
      </c>
      <c r="C15" s="26">
        <f t="shared" si="0"/>
        <v>4033</v>
      </c>
      <c r="D15" s="26">
        <f t="shared" ref="D15:J15" si="4">SUM(D41,D57,D73,D89)</f>
        <v>5964</v>
      </c>
      <c r="E15" s="149">
        <f t="shared" si="2"/>
        <v>804</v>
      </c>
      <c r="F15" s="26">
        <f t="shared" si="2"/>
        <v>1327</v>
      </c>
      <c r="G15" s="26">
        <f t="shared" si="2"/>
        <v>2131</v>
      </c>
      <c r="H15" s="149">
        <f t="shared" si="4"/>
        <v>2735</v>
      </c>
      <c r="I15" s="26">
        <f t="shared" si="4"/>
        <v>5360</v>
      </c>
      <c r="J15" s="26">
        <f t="shared" si="4"/>
        <v>8095</v>
      </c>
    </row>
    <row r="16" spans="1:10" ht="12.3" customHeight="1" x14ac:dyDescent="0.25">
      <c r="A16" s="133" t="s">
        <v>23</v>
      </c>
      <c r="B16" s="147">
        <f t="shared" si="0"/>
        <v>2646</v>
      </c>
      <c r="C16" s="26">
        <f t="shared" si="0"/>
        <v>5284</v>
      </c>
      <c r="D16" s="26">
        <f t="shared" ref="D16:J16" si="5">SUM(D42,D58,D74,D90)</f>
        <v>7930</v>
      </c>
      <c r="E16" s="149">
        <f t="shared" si="2"/>
        <v>543</v>
      </c>
      <c r="F16" s="26">
        <f t="shared" si="2"/>
        <v>1006</v>
      </c>
      <c r="G16" s="26">
        <f t="shared" si="2"/>
        <v>1549</v>
      </c>
      <c r="H16" s="149">
        <f t="shared" si="5"/>
        <v>3189</v>
      </c>
      <c r="I16" s="26">
        <f t="shared" si="5"/>
        <v>6290</v>
      </c>
      <c r="J16" s="26">
        <f t="shared" si="5"/>
        <v>9479</v>
      </c>
    </row>
    <row r="17" spans="1:10" ht="12.3" customHeight="1" x14ac:dyDescent="0.25">
      <c r="A17" s="133" t="s">
        <v>24</v>
      </c>
      <c r="B17" s="147">
        <f t="shared" si="0"/>
        <v>3108</v>
      </c>
      <c r="C17" s="26">
        <f t="shared" si="0"/>
        <v>5639</v>
      </c>
      <c r="D17" s="26">
        <f t="shared" ref="D17:J17" si="6">SUM(D43,D59,D75,D91)</f>
        <v>8747</v>
      </c>
      <c r="E17" s="149">
        <f t="shared" si="2"/>
        <v>516</v>
      </c>
      <c r="F17" s="26">
        <f t="shared" si="2"/>
        <v>741</v>
      </c>
      <c r="G17" s="26">
        <f t="shared" si="2"/>
        <v>1257</v>
      </c>
      <c r="H17" s="149">
        <f t="shared" si="6"/>
        <v>3624</v>
      </c>
      <c r="I17" s="26">
        <f t="shared" si="6"/>
        <v>6380</v>
      </c>
      <c r="J17" s="26">
        <f t="shared" si="6"/>
        <v>10004</v>
      </c>
    </row>
    <row r="18" spans="1:10" ht="12.3" customHeight="1" x14ac:dyDescent="0.25">
      <c r="A18" s="133" t="s">
        <v>25</v>
      </c>
      <c r="B18" s="147">
        <f t="shared" si="0"/>
        <v>2516</v>
      </c>
      <c r="C18" s="26">
        <f t="shared" si="0"/>
        <v>4551</v>
      </c>
      <c r="D18" s="26">
        <f t="shared" ref="D18:J18" si="7">SUM(D44,D60,D76,D92)</f>
        <v>7067</v>
      </c>
      <c r="E18" s="149">
        <f t="shared" si="2"/>
        <v>372</v>
      </c>
      <c r="F18" s="26">
        <f t="shared" si="2"/>
        <v>544</v>
      </c>
      <c r="G18" s="26">
        <f t="shared" si="2"/>
        <v>916</v>
      </c>
      <c r="H18" s="149">
        <f t="shared" si="7"/>
        <v>2888</v>
      </c>
      <c r="I18" s="26">
        <f t="shared" si="7"/>
        <v>5095</v>
      </c>
      <c r="J18" s="26">
        <f t="shared" si="7"/>
        <v>7983</v>
      </c>
    </row>
    <row r="19" spans="1:10" ht="12.3" customHeight="1" x14ac:dyDescent="0.25">
      <c r="A19" s="133" t="s">
        <v>26</v>
      </c>
      <c r="B19" s="147">
        <f t="shared" si="0"/>
        <v>2512</v>
      </c>
      <c r="C19" s="26">
        <f t="shared" si="0"/>
        <v>4141</v>
      </c>
      <c r="D19" s="26">
        <f t="shared" ref="D19:J19" si="8">SUM(D45,D61,D77,D93)</f>
        <v>6653</v>
      </c>
      <c r="E19" s="149">
        <f t="shared" si="2"/>
        <v>285</v>
      </c>
      <c r="F19" s="26">
        <f t="shared" si="2"/>
        <v>310</v>
      </c>
      <c r="G19" s="26">
        <f t="shared" si="2"/>
        <v>595</v>
      </c>
      <c r="H19" s="149">
        <f t="shared" si="8"/>
        <v>2797</v>
      </c>
      <c r="I19" s="26">
        <f t="shared" si="8"/>
        <v>4451</v>
      </c>
      <c r="J19" s="26">
        <f t="shared" si="8"/>
        <v>7248</v>
      </c>
    </row>
    <row r="20" spans="1:10" ht="12.3" customHeight="1" x14ac:dyDescent="0.25">
      <c r="A20" s="133" t="s">
        <v>27</v>
      </c>
      <c r="B20" s="147">
        <f t="shared" si="0"/>
        <v>2660</v>
      </c>
      <c r="C20" s="26">
        <f t="shared" si="0"/>
        <v>3987</v>
      </c>
      <c r="D20" s="26">
        <f t="shared" ref="D20:J20" si="9">SUM(D46,D62,D78,D94)</f>
        <v>6647</v>
      </c>
      <c r="E20" s="149">
        <f t="shared" si="2"/>
        <v>218</v>
      </c>
      <c r="F20" s="26">
        <f t="shared" si="2"/>
        <v>192</v>
      </c>
      <c r="G20" s="26">
        <f t="shared" si="2"/>
        <v>410</v>
      </c>
      <c r="H20" s="149">
        <f t="shared" si="9"/>
        <v>2878</v>
      </c>
      <c r="I20" s="26">
        <f t="shared" si="9"/>
        <v>4179</v>
      </c>
      <c r="J20" s="26">
        <f t="shared" si="9"/>
        <v>7057</v>
      </c>
    </row>
    <row r="21" spans="1:10" ht="12.3" customHeight="1" x14ac:dyDescent="0.25">
      <c r="A21" s="133" t="s">
        <v>28</v>
      </c>
      <c r="B21" s="147">
        <f t="shared" si="0"/>
        <v>1511</v>
      </c>
      <c r="C21" s="26">
        <f t="shared" si="0"/>
        <v>2098</v>
      </c>
      <c r="D21" s="150">
        <f t="shared" ref="D21:J21" si="10">SUM(D47,D63,D79,D95)</f>
        <v>3609</v>
      </c>
      <c r="E21" s="149">
        <f t="shared" si="2"/>
        <v>372</v>
      </c>
      <c r="F21" s="26">
        <f t="shared" si="2"/>
        <v>199</v>
      </c>
      <c r="G21" s="150">
        <f t="shared" si="2"/>
        <v>571</v>
      </c>
      <c r="H21" s="149">
        <f t="shared" si="10"/>
        <v>1883</v>
      </c>
      <c r="I21" s="26">
        <f t="shared" si="10"/>
        <v>2297</v>
      </c>
      <c r="J21" s="150">
        <f t="shared" si="10"/>
        <v>4180</v>
      </c>
    </row>
    <row r="22" spans="1:10" ht="12.3" customHeight="1" x14ac:dyDescent="0.25">
      <c r="A22" s="151" t="s">
        <v>5</v>
      </c>
      <c r="B22" s="152">
        <f t="shared" ref="B22:J22" si="11">SUM(B48,B64,B80,B96)</f>
        <v>17929</v>
      </c>
      <c r="C22" s="153">
        <f t="shared" si="11"/>
        <v>32047</v>
      </c>
      <c r="D22" s="153">
        <f>SUM(D48,D64,D80,D96)</f>
        <v>49976</v>
      </c>
      <c r="E22" s="152">
        <f t="shared" si="11"/>
        <v>5314</v>
      </c>
      <c r="F22" s="153">
        <f t="shared" si="11"/>
        <v>8090</v>
      </c>
      <c r="G22" s="153">
        <f t="shared" si="11"/>
        <v>13404</v>
      </c>
      <c r="H22" s="152">
        <f t="shared" si="11"/>
        <v>23243</v>
      </c>
      <c r="I22" s="153">
        <f t="shared" si="11"/>
        <v>40137</v>
      </c>
      <c r="J22" s="153">
        <f t="shared" si="11"/>
        <v>63380</v>
      </c>
    </row>
    <row r="23" spans="1:10" ht="12.3" customHeight="1" x14ac:dyDescent="0.25">
      <c r="A23" s="151"/>
      <c r="B23" s="154"/>
      <c r="C23" s="154"/>
      <c r="D23" s="154"/>
      <c r="E23" s="154"/>
      <c r="F23" s="154"/>
      <c r="G23" s="154"/>
      <c r="H23" s="154"/>
      <c r="I23" s="154"/>
      <c r="J23" s="154"/>
    </row>
    <row r="24" spans="1:10" ht="42" customHeight="1" x14ac:dyDescent="0.25">
      <c r="A24" s="241" t="s">
        <v>54</v>
      </c>
      <c r="B24" s="242"/>
      <c r="C24" s="242"/>
      <c r="D24" s="242"/>
      <c r="E24" s="242"/>
      <c r="F24" s="242"/>
      <c r="G24" s="242"/>
      <c r="H24" s="242"/>
      <c r="I24" s="242"/>
      <c r="J24" s="242"/>
    </row>
    <row r="25" spans="1:10" ht="13.2" x14ac:dyDescent="0.25">
      <c r="A25" s="226"/>
      <c r="B25" s="227"/>
      <c r="C25" s="227"/>
      <c r="D25" s="227"/>
      <c r="E25" s="227"/>
      <c r="F25" s="227"/>
      <c r="G25" s="227"/>
      <c r="H25" s="227"/>
      <c r="I25" s="227"/>
      <c r="J25" s="227"/>
    </row>
    <row r="26" spans="1:10" ht="12.3" customHeight="1" x14ac:dyDescent="0.25">
      <c r="A26" s="151"/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ht="12.3" customHeight="1" x14ac:dyDescent="0.25">
      <c r="A27" s="31" t="s">
        <v>66</v>
      </c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0" ht="12.3" customHeight="1" x14ac:dyDescent="0.25">
      <c r="A28" s="134" t="s">
        <v>17</v>
      </c>
      <c r="B28" s="135"/>
      <c r="C28" s="135"/>
      <c r="D28" s="135"/>
      <c r="E28" s="136"/>
      <c r="F28" s="136"/>
      <c r="G28" s="135"/>
      <c r="H28" s="135"/>
      <c r="I28" s="135"/>
      <c r="J28" s="135"/>
    </row>
    <row r="29" spans="1:10" ht="12.3" customHeight="1" x14ac:dyDescent="0.25">
      <c r="A29" s="135"/>
      <c r="B29" s="135"/>
      <c r="C29" s="135"/>
      <c r="D29" s="135"/>
      <c r="E29" s="136"/>
      <c r="F29" s="134"/>
      <c r="G29" s="135"/>
      <c r="H29" s="135"/>
      <c r="I29" s="135"/>
      <c r="J29" s="135"/>
    </row>
    <row r="30" spans="1:10" ht="12.3" customHeight="1" x14ac:dyDescent="0.25">
      <c r="A30" s="134" t="s">
        <v>70</v>
      </c>
      <c r="B30" s="135"/>
      <c r="C30" s="135"/>
      <c r="D30" s="135"/>
      <c r="E30" s="136"/>
      <c r="F30" s="136"/>
      <c r="G30" s="135"/>
      <c r="H30" s="135"/>
      <c r="I30" s="135"/>
      <c r="J30" s="135"/>
    </row>
    <row r="31" spans="1:10" ht="12.3" customHeight="1" x14ac:dyDescent="0.25">
      <c r="A31" s="137"/>
      <c r="B31" s="26"/>
      <c r="C31" s="26"/>
      <c r="D31" s="26"/>
      <c r="E31" s="26"/>
      <c r="F31" s="26"/>
      <c r="G31" s="26"/>
      <c r="H31" s="26"/>
      <c r="I31" s="26"/>
      <c r="J31" s="26"/>
    </row>
    <row r="32" spans="1:10" ht="12.3" customHeight="1" x14ac:dyDescent="0.25">
      <c r="A32" s="134" t="s">
        <v>18</v>
      </c>
      <c r="B32" s="138"/>
      <c r="C32" s="138"/>
      <c r="D32" s="138"/>
      <c r="E32" s="138"/>
      <c r="F32" s="139"/>
      <c r="G32" s="138"/>
      <c r="H32" s="138"/>
      <c r="I32" s="138"/>
      <c r="J32" s="138"/>
    </row>
    <row r="33" spans="1:10" ht="12.3" customHeight="1" x14ac:dyDescent="0.25">
      <c r="A33" s="134"/>
      <c r="B33" s="138"/>
      <c r="C33" s="138"/>
      <c r="D33" s="138"/>
      <c r="E33" s="138"/>
      <c r="F33" s="139"/>
      <c r="G33" s="138"/>
      <c r="H33" s="138"/>
      <c r="I33" s="138"/>
      <c r="J33" s="138"/>
    </row>
    <row r="34" spans="1:10" ht="12.3" customHeight="1" x14ac:dyDescent="0.25">
      <c r="A34" s="134" t="s">
        <v>31</v>
      </c>
      <c r="B34" s="138"/>
      <c r="C34" s="138"/>
      <c r="D34" s="138"/>
      <c r="E34" s="138"/>
      <c r="F34" s="139"/>
      <c r="G34" s="138"/>
      <c r="H34" s="138"/>
      <c r="I34" s="138"/>
      <c r="J34" s="138"/>
    </row>
    <row r="35" spans="1:10" ht="12.3" customHeight="1" thickBot="1" x14ac:dyDescent="0.3">
      <c r="A35" s="133"/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2.3" customHeight="1" x14ac:dyDescent="0.25">
      <c r="A36" s="140"/>
      <c r="B36" s="141" t="s">
        <v>3</v>
      </c>
      <c r="C36" s="142"/>
      <c r="D36" s="142"/>
      <c r="E36" s="141" t="s">
        <v>4</v>
      </c>
      <c r="F36" s="142"/>
      <c r="G36" s="142"/>
      <c r="H36" s="141" t="s">
        <v>5</v>
      </c>
      <c r="I36" s="142"/>
      <c r="J36" s="142"/>
    </row>
    <row r="37" spans="1:10" ht="12.3" customHeight="1" x14ac:dyDescent="0.25">
      <c r="A37" s="143" t="s">
        <v>19</v>
      </c>
      <c r="B37" s="144" t="s">
        <v>6</v>
      </c>
      <c r="C37" s="145" t="s">
        <v>7</v>
      </c>
      <c r="D37" s="145" t="s">
        <v>5</v>
      </c>
      <c r="E37" s="144" t="s">
        <v>6</v>
      </c>
      <c r="F37" s="145" t="s">
        <v>7</v>
      </c>
      <c r="G37" s="145" t="s">
        <v>5</v>
      </c>
      <c r="H37" s="144" t="s">
        <v>6</v>
      </c>
      <c r="I37" s="145" t="s">
        <v>7</v>
      </c>
      <c r="J37" s="145" t="s">
        <v>5</v>
      </c>
    </row>
    <row r="38" spans="1:10" ht="12.3" customHeight="1" x14ac:dyDescent="0.25">
      <c r="A38" s="146"/>
      <c r="B38" s="147"/>
      <c r="C38" s="148"/>
      <c r="D38" s="148"/>
      <c r="E38" s="147"/>
      <c r="F38" s="148"/>
      <c r="G38" s="148"/>
      <c r="H38" s="147"/>
      <c r="I38" s="148"/>
      <c r="J38" s="148"/>
    </row>
    <row r="39" spans="1:10" ht="12.3" customHeight="1" x14ac:dyDescent="0.25">
      <c r="A39" s="133" t="s">
        <v>20</v>
      </c>
      <c r="B39" s="149">
        <v>9</v>
      </c>
      <c r="C39" s="26">
        <v>32</v>
      </c>
      <c r="D39" s="26">
        <f>SUM(B39:C39)</f>
        <v>41</v>
      </c>
      <c r="E39" s="149">
        <v>180</v>
      </c>
      <c r="F39" s="26">
        <v>365</v>
      </c>
      <c r="G39" s="26">
        <f>SUM(E39:F39)</f>
        <v>545</v>
      </c>
      <c r="H39" s="149">
        <f>SUM(B39,E39)</f>
        <v>189</v>
      </c>
      <c r="I39" s="26">
        <f>SUM(C39,F39)</f>
        <v>397</v>
      </c>
      <c r="J39" s="26">
        <f t="shared" ref="J39:J47" si="12">SUM(H39:I39)</f>
        <v>586</v>
      </c>
    </row>
    <row r="40" spans="1:10" ht="12.3" customHeight="1" x14ac:dyDescent="0.25">
      <c r="A40" s="133" t="s">
        <v>21</v>
      </c>
      <c r="B40" s="149">
        <v>235</v>
      </c>
      <c r="C40" s="26">
        <v>589</v>
      </c>
      <c r="D40" s="26">
        <f t="shared" ref="D40:D47" si="13">SUM(B40:C40)</f>
        <v>824</v>
      </c>
      <c r="E40" s="149">
        <v>388</v>
      </c>
      <c r="F40" s="26">
        <v>554</v>
      </c>
      <c r="G40" s="26">
        <f t="shared" ref="G40:G47" si="14">SUM(E40:F40)</f>
        <v>942</v>
      </c>
      <c r="H40" s="149">
        <f t="shared" ref="H40:I47" si="15">SUM(B40,E40)</f>
        <v>623</v>
      </c>
      <c r="I40" s="26">
        <f t="shared" si="15"/>
        <v>1143</v>
      </c>
      <c r="J40" s="26">
        <f t="shared" si="12"/>
        <v>1766</v>
      </c>
    </row>
    <row r="41" spans="1:10" ht="12.3" customHeight="1" x14ac:dyDescent="0.25">
      <c r="A41" s="133" t="s">
        <v>22</v>
      </c>
      <c r="B41" s="149">
        <v>521</v>
      </c>
      <c r="C41" s="26">
        <v>1016</v>
      </c>
      <c r="D41" s="26">
        <f t="shared" si="13"/>
        <v>1537</v>
      </c>
      <c r="E41" s="149">
        <v>222</v>
      </c>
      <c r="F41" s="26">
        <v>393</v>
      </c>
      <c r="G41" s="26">
        <f t="shared" si="14"/>
        <v>615</v>
      </c>
      <c r="H41" s="149">
        <f t="shared" si="15"/>
        <v>743</v>
      </c>
      <c r="I41" s="26">
        <f t="shared" si="15"/>
        <v>1409</v>
      </c>
      <c r="J41" s="26">
        <f t="shared" si="12"/>
        <v>2152</v>
      </c>
    </row>
    <row r="42" spans="1:10" ht="12.3" customHeight="1" x14ac:dyDescent="0.25">
      <c r="A42" s="133" t="s">
        <v>23</v>
      </c>
      <c r="B42" s="147">
        <v>664</v>
      </c>
      <c r="C42" s="26">
        <v>1228</v>
      </c>
      <c r="D42" s="26">
        <f t="shared" si="13"/>
        <v>1892</v>
      </c>
      <c r="E42" s="149">
        <v>175</v>
      </c>
      <c r="F42" s="26">
        <v>303</v>
      </c>
      <c r="G42" s="26">
        <f t="shared" si="14"/>
        <v>478</v>
      </c>
      <c r="H42" s="149">
        <f t="shared" si="15"/>
        <v>839</v>
      </c>
      <c r="I42" s="26">
        <f t="shared" si="15"/>
        <v>1531</v>
      </c>
      <c r="J42" s="26">
        <f t="shared" si="12"/>
        <v>2370</v>
      </c>
    </row>
    <row r="43" spans="1:10" ht="12.3" customHeight="1" x14ac:dyDescent="0.25">
      <c r="A43" s="133" t="s">
        <v>24</v>
      </c>
      <c r="B43" s="147">
        <v>713</v>
      </c>
      <c r="C43" s="26">
        <v>1284</v>
      </c>
      <c r="D43" s="26">
        <f t="shared" si="13"/>
        <v>1997</v>
      </c>
      <c r="E43" s="149">
        <v>151</v>
      </c>
      <c r="F43" s="26">
        <v>196</v>
      </c>
      <c r="G43" s="26">
        <f t="shared" si="14"/>
        <v>347</v>
      </c>
      <c r="H43" s="149">
        <f t="shared" si="15"/>
        <v>864</v>
      </c>
      <c r="I43" s="26">
        <f t="shared" si="15"/>
        <v>1480</v>
      </c>
      <c r="J43" s="26">
        <f t="shared" si="12"/>
        <v>2344</v>
      </c>
    </row>
    <row r="44" spans="1:10" ht="12.3" customHeight="1" x14ac:dyDescent="0.25">
      <c r="A44" s="133" t="s">
        <v>25</v>
      </c>
      <c r="B44" s="147">
        <v>578</v>
      </c>
      <c r="C44" s="26">
        <v>892</v>
      </c>
      <c r="D44" s="26">
        <f t="shared" si="13"/>
        <v>1470</v>
      </c>
      <c r="E44" s="149">
        <v>114</v>
      </c>
      <c r="F44" s="26">
        <v>154</v>
      </c>
      <c r="G44" s="26">
        <f t="shared" si="14"/>
        <v>268</v>
      </c>
      <c r="H44" s="149">
        <f t="shared" si="15"/>
        <v>692</v>
      </c>
      <c r="I44" s="26">
        <f t="shared" si="15"/>
        <v>1046</v>
      </c>
      <c r="J44" s="26">
        <f t="shared" si="12"/>
        <v>1738</v>
      </c>
    </row>
    <row r="45" spans="1:10" ht="12.3" customHeight="1" x14ac:dyDescent="0.25">
      <c r="A45" s="133" t="s">
        <v>26</v>
      </c>
      <c r="B45" s="147">
        <v>495</v>
      </c>
      <c r="C45" s="26">
        <v>797</v>
      </c>
      <c r="D45" s="26">
        <f t="shared" si="13"/>
        <v>1292</v>
      </c>
      <c r="E45" s="149">
        <v>101</v>
      </c>
      <c r="F45" s="26">
        <v>82</v>
      </c>
      <c r="G45" s="26">
        <f t="shared" si="14"/>
        <v>183</v>
      </c>
      <c r="H45" s="149">
        <f t="shared" si="15"/>
        <v>596</v>
      </c>
      <c r="I45" s="26">
        <f t="shared" si="15"/>
        <v>879</v>
      </c>
      <c r="J45" s="26">
        <f t="shared" si="12"/>
        <v>1475</v>
      </c>
    </row>
    <row r="46" spans="1:10" ht="12.3" customHeight="1" x14ac:dyDescent="0.25">
      <c r="A46" s="133" t="s">
        <v>27</v>
      </c>
      <c r="B46" s="147">
        <v>401</v>
      </c>
      <c r="C46" s="26">
        <v>602</v>
      </c>
      <c r="D46" s="26">
        <f t="shared" si="13"/>
        <v>1003</v>
      </c>
      <c r="E46" s="149">
        <v>54</v>
      </c>
      <c r="F46" s="26">
        <v>60</v>
      </c>
      <c r="G46" s="26">
        <f t="shared" si="14"/>
        <v>114</v>
      </c>
      <c r="H46" s="149">
        <f>SUM(B46,E46)</f>
        <v>455</v>
      </c>
      <c r="I46" s="26">
        <f t="shared" si="15"/>
        <v>662</v>
      </c>
      <c r="J46" s="26">
        <f t="shared" si="12"/>
        <v>1117</v>
      </c>
    </row>
    <row r="47" spans="1:10" ht="12.3" customHeight="1" x14ac:dyDescent="0.25">
      <c r="A47" s="133" t="s">
        <v>28</v>
      </c>
      <c r="B47" s="147">
        <v>219</v>
      </c>
      <c r="C47" s="26">
        <v>350</v>
      </c>
      <c r="D47" s="26">
        <f t="shared" si="13"/>
        <v>569</v>
      </c>
      <c r="E47" s="149">
        <v>101</v>
      </c>
      <c r="F47" s="26">
        <v>47</v>
      </c>
      <c r="G47" s="26">
        <f t="shared" si="14"/>
        <v>148</v>
      </c>
      <c r="H47" s="149">
        <f t="shared" si="15"/>
        <v>320</v>
      </c>
      <c r="I47" s="26">
        <f t="shared" si="15"/>
        <v>397</v>
      </c>
      <c r="J47" s="150">
        <f t="shared" si="12"/>
        <v>717</v>
      </c>
    </row>
    <row r="48" spans="1:10" ht="12.3" customHeight="1" x14ac:dyDescent="0.25">
      <c r="A48" s="151" t="s">
        <v>5</v>
      </c>
      <c r="B48" s="153">
        <f t="shared" ref="B48:I48" si="16">SUM(B39:B47)</f>
        <v>3835</v>
      </c>
      <c r="C48" s="153">
        <f t="shared" si="16"/>
        <v>6790</v>
      </c>
      <c r="D48" s="228">
        <f>SUM(D39:D47)</f>
        <v>10625</v>
      </c>
      <c r="E48" s="153">
        <f t="shared" si="16"/>
        <v>1486</v>
      </c>
      <c r="F48" s="153">
        <f t="shared" si="16"/>
        <v>2154</v>
      </c>
      <c r="G48" s="153">
        <f t="shared" si="16"/>
        <v>3640</v>
      </c>
      <c r="H48" s="152">
        <f t="shared" si="16"/>
        <v>5321</v>
      </c>
      <c r="I48" s="153">
        <f t="shared" si="16"/>
        <v>8944</v>
      </c>
      <c r="J48" s="153">
        <f>SUM(J39:J47)</f>
        <v>14265</v>
      </c>
    </row>
    <row r="50" spans="1:10" ht="12.3" customHeight="1" x14ac:dyDescent="0.25">
      <c r="A50" s="134" t="s">
        <v>9</v>
      </c>
      <c r="B50" s="138"/>
      <c r="C50" s="138"/>
      <c r="D50" s="138"/>
      <c r="E50" s="138"/>
      <c r="F50" s="139"/>
      <c r="G50" s="138"/>
      <c r="H50" s="138"/>
      <c r="I50" s="138"/>
      <c r="J50" s="138"/>
    </row>
    <row r="51" spans="1:10" ht="12.3" customHeight="1" thickBot="1" x14ac:dyDescent="0.3">
      <c r="A51" s="133"/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3" customHeight="1" x14ac:dyDescent="0.25">
      <c r="A52" s="140"/>
      <c r="B52" s="141" t="s">
        <v>3</v>
      </c>
      <c r="C52" s="142"/>
      <c r="D52" s="142"/>
      <c r="E52" s="141" t="s">
        <v>4</v>
      </c>
      <c r="F52" s="142"/>
      <c r="G52" s="142"/>
      <c r="H52" s="141" t="s">
        <v>5</v>
      </c>
      <c r="I52" s="142"/>
      <c r="J52" s="142"/>
    </row>
    <row r="53" spans="1:10" ht="12.3" customHeight="1" x14ac:dyDescent="0.25">
      <c r="A53" s="143" t="s">
        <v>19</v>
      </c>
      <c r="B53" s="144" t="s">
        <v>6</v>
      </c>
      <c r="C53" s="145" t="s">
        <v>7</v>
      </c>
      <c r="D53" s="145" t="s">
        <v>5</v>
      </c>
      <c r="E53" s="144" t="s">
        <v>6</v>
      </c>
      <c r="F53" s="145" t="s">
        <v>7</v>
      </c>
      <c r="G53" s="145" t="s">
        <v>5</v>
      </c>
      <c r="H53" s="144" t="s">
        <v>6</v>
      </c>
      <c r="I53" s="145" t="s">
        <v>7</v>
      </c>
      <c r="J53" s="145" t="s">
        <v>5</v>
      </c>
    </row>
    <row r="54" spans="1:10" ht="12.3" customHeight="1" x14ac:dyDescent="0.25">
      <c r="A54" s="146"/>
      <c r="B54" s="147"/>
      <c r="C54" s="148"/>
      <c r="D54" s="148"/>
      <c r="E54" s="147"/>
      <c r="F54" s="148"/>
      <c r="G54" s="148"/>
      <c r="H54" s="147"/>
      <c r="I54" s="148"/>
      <c r="J54" s="148"/>
    </row>
    <row r="55" spans="1:10" ht="12.3" customHeight="1" x14ac:dyDescent="0.25">
      <c r="A55" s="133" t="s">
        <v>20</v>
      </c>
      <c r="B55" s="149">
        <v>46</v>
      </c>
      <c r="C55" s="26">
        <v>107</v>
      </c>
      <c r="D55" s="26">
        <f>SUM(B55:C55)</f>
        <v>153</v>
      </c>
      <c r="E55" s="149">
        <v>536</v>
      </c>
      <c r="F55" s="26">
        <v>1034</v>
      </c>
      <c r="G55" s="26">
        <f>SUM(E55:F55)</f>
        <v>1570</v>
      </c>
      <c r="H55" s="149">
        <f>SUM(B55,E55)</f>
        <v>582</v>
      </c>
      <c r="I55" s="26">
        <f>SUM(C55,F55)</f>
        <v>1141</v>
      </c>
      <c r="J55" s="26">
        <f t="shared" ref="J55:J63" si="17">SUM(H55:I55)</f>
        <v>1723</v>
      </c>
    </row>
    <row r="56" spans="1:10" ht="12.3" customHeight="1" x14ac:dyDescent="0.25">
      <c r="A56" s="133" t="s">
        <v>21</v>
      </c>
      <c r="B56" s="149">
        <v>651</v>
      </c>
      <c r="C56" s="26">
        <v>1416</v>
      </c>
      <c r="D56" s="26">
        <f t="shared" ref="D56:D63" si="18">SUM(B56:C56)</f>
        <v>2067</v>
      </c>
      <c r="E56" s="149">
        <v>894</v>
      </c>
      <c r="F56" s="26">
        <v>1486</v>
      </c>
      <c r="G56" s="26">
        <f t="shared" ref="G56:G63" si="19">SUM(E56:F56)</f>
        <v>2380</v>
      </c>
      <c r="H56" s="149">
        <f t="shared" ref="H56:I63" si="20">SUM(B56,E56)</f>
        <v>1545</v>
      </c>
      <c r="I56" s="26">
        <f t="shared" si="20"/>
        <v>2902</v>
      </c>
      <c r="J56" s="26">
        <f t="shared" si="17"/>
        <v>4447</v>
      </c>
    </row>
    <row r="57" spans="1:10" ht="12.3" customHeight="1" x14ac:dyDescent="0.25">
      <c r="A57" s="133" t="s">
        <v>22</v>
      </c>
      <c r="B57" s="149">
        <v>1193</v>
      </c>
      <c r="C57" s="26">
        <v>2694</v>
      </c>
      <c r="D57" s="26">
        <f t="shared" si="18"/>
        <v>3887</v>
      </c>
      <c r="E57" s="149">
        <v>487</v>
      </c>
      <c r="F57" s="26">
        <v>814</v>
      </c>
      <c r="G57" s="26">
        <f t="shared" si="19"/>
        <v>1301</v>
      </c>
      <c r="H57" s="149">
        <f t="shared" si="20"/>
        <v>1680</v>
      </c>
      <c r="I57" s="26">
        <f t="shared" si="20"/>
        <v>3508</v>
      </c>
      <c r="J57" s="26">
        <f t="shared" si="17"/>
        <v>5188</v>
      </c>
    </row>
    <row r="58" spans="1:10" ht="12.3" customHeight="1" x14ac:dyDescent="0.25">
      <c r="A58" s="133" t="s">
        <v>23</v>
      </c>
      <c r="B58" s="147">
        <v>1740</v>
      </c>
      <c r="C58" s="26">
        <v>3709</v>
      </c>
      <c r="D58" s="26">
        <f t="shared" si="18"/>
        <v>5449</v>
      </c>
      <c r="E58" s="149">
        <v>293</v>
      </c>
      <c r="F58" s="26">
        <v>607</v>
      </c>
      <c r="G58" s="26">
        <f t="shared" si="19"/>
        <v>900</v>
      </c>
      <c r="H58" s="149">
        <f t="shared" si="20"/>
        <v>2033</v>
      </c>
      <c r="I58" s="26">
        <f t="shared" si="20"/>
        <v>4316</v>
      </c>
      <c r="J58" s="26">
        <f t="shared" si="17"/>
        <v>6349</v>
      </c>
    </row>
    <row r="59" spans="1:10" ht="12.3" customHeight="1" x14ac:dyDescent="0.25">
      <c r="A59" s="133" t="s">
        <v>24</v>
      </c>
      <c r="B59" s="147">
        <v>2069</v>
      </c>
      <c r="C59" s="26">
        <v>3961</v>
      </c>
      <c r="D59" s="26">
        <f t="shared" si="18"/>
        <v>6030</v>
      </c>
      <c r="E59" s="149">
        <v>290</v>
      </c>
      <c r="F59" s="26">
        <v>471</v>
      </c>
      <c r="G59" s="26">
        <f t="shared" si="19"/>
        <v>761</v>
      </c>
      <c r="H59" s="149">
        <f t="shared" si="20"/>
        <v>2359</v>
      </c>
      <c r="I59" s="26">
        <f t="shared" si="20"/>
        <v>4432</v>
      </c>
      <c r="J59" s="26">
        <f t="shared" si="17"/>
        <v>6791</v>
      </c>
    </row>
    <row r="60" spans="1:10" ht="12.3" customHeight="1" x14ac:dyDescent="0.25">
      <c r="A60" s="133" t="s">
        <v>25</v>
      </c>
      <c r="B60" s="147">
        <v>1630</v>
      </c>
      <c r="C60" s="26">
        <v>3271</v>
      </c>
      <c r="D60" s="26">
        <f t="shared" si="18"/>
        <v>4901</v>
      </c>
      <c r="E60" s="149">
        <v>213</v>
      </c>
      <c r="F60" s="26">
        <v>336</v>
      </c>
      <c r="G60" s="26">
        <f t="shared" si="19"/>
        <v>549</v>
      </c>
      <c r="H60" s="149">
        <f t="shared" si="20"/>
        <v>1843</v>
      </c>
      <c r="I60" s="26">
        <f t="shared" si="20"/>
        <v>3607</v>
      </c>
      <c r="J60" s="26">
        <f t="shared" si="17"/>
        <v>5450</v>
      </c>
    </row>
    <row r="61" spans="1:10" ht="12.3" customHeight="1" x14ac:dyDescent="0.25">
      <c r="A61" s="133" t="s">
        <v>26</v>
      </c>
      <c r="B61" s="147">
        <v>1740</v>
      </c>
      <c r="C61" s="26">
        <v>3038</v>
      </c>
      <c r="D61" s="26">
        <f t="shared" si="18"/>
        <v>4778</v>
      </c>
      <c r="E61" s="149">
        <v>153</v>
      </c>
      <c r="F61" s="26">
        <v>195</v>
      </c>
      <c r="G61" s="26">
        <f t="shared" si="19"/>
        <v>348</v>
      </c>
      <c r="H61" s="149">
        <f t="shared" si="20"/>
        <v>1893</v>
      </c>
      <c r="I61" s="26">
        <f t="shared" si="20"/>
        <v>3233</v>
      </c>
      <c r="J61" s="26">
        <f t="shared" si="17"/>
        <v>5126</v>
      </c>
    </row>
    <row r="62" spans="1:10" ht="12.3" customHeight="1" x14ac:dyDescent="0.25">
      <c r="A62" s="133" t="s">
        <v>27</v>
      </c>
      <c r="B62" s="147">
        <v>1952</v>
      </c>
      <c r="C62" s="26">
        <v>3097</v>
      </c>
      <c r="D62" s="26">
        <f t="shared" si="18"/>
        <v>5049</v>
      </c>
      <c r="E62" s="149">
        <v>133</v>
      </c>
      <c r="F62" s="26">
        <v>107</v>
      </c>
      <c r="G62" s="26">
        <f t="shared" si="19"/>
        <v>240</v>
      </c>
      <c r="H62" s="149">
        <f t="shared" si="20"/>
        <v>2085</v>
      </c>
      <c r="I62" s="26">
        <f t="shared" si="20"/>
        <v>3204</v>
      </c>
      <c r="J62" s="26">
        <f t="shared" si="17"/>
        <v>5289</v>
      </c>
    </row>
    <row r="63" spans="1:10" ht="12.3" customHeight="1" x14ac:dyDescent="0.25">
      <c r="A63" s="133" t="s">
        <v>28</v>
      </c>
      <c r="B63" s="147">
        <v>1121</v>
      </c>
      <c r="C63" s="26">
        <v>1530</v>
      </c>
      <c r="D63" s="26">
        <f t="shared" si="18"/>
        <v>2651</v>
      </c>
      <c r="E63" s="149">
        <v>231</v>
      </c>
      <c r="F63" s="26">
        <v>139</v>
      </c>
      <c r="G63" s="26">
        <f t="shared" si="19"/>
        <v>370</v>
      </c>
      <c r="H63" s="149">
        <f t="shared" si="20"/>
        <v>1352</v>
      </c>
      <c r="I63" s="26">
        <f t="shared" si="20"/>
        <v>1669</v>
      </c>
      <c r="J63" s="150">
        <f t="shared" si="17"/>
        <v>3021</v>
      </c>
    </row>
    <row r="64" spans="1:10" ht="12.3" customHeight="1" x14ac:dyDescent="0.25">
      <c r="A64" s="151" t="s">
        <v>5</v>
      </c>
      <c r="B64" s="153">
        <f t="shared" ref="B64:J64" si="21">SUM(B55:B63)</f>
        <v>12142</v>
      </c>
      <c r="C64" s="153">
        <f t="shared" si="21"/>
        <v>22823</v>
      </c>
      <c r="D64" s="153">
        <f t="shared" si="21"/>
        <v>34965</v>
      </c>
      <c r="E64" s="153">
        <f t="shared" si="21"/>
        <v>3230</v>
      </c>
      <c r="F64" s="153">
        <f t="shared" si="21"/>
        <v>5189</v>
      </c>
      <c r="G64" s="153">
        <f t="shared" si="21"/>
        <v>8419</v>
      </c>
      <c r="H64" s="152">
        <f t="shared" si="21"/>
        <v>15372</v>
      </c>
      <c r="I64" s="153">
        <f t="shared" si="21"/>
        <v>28012</v>
      </c>
      <c r="J64" s="153">
        <f t="shared" si="21"/>
        <v>43384</v>
      </c>
    </row>
    <row r="66" spans="1:10" ht="12.3" customHeight="1" x14ac:dyDescent="0.25">
      <c r="A66" s="134" t="s">
        <v>10</v>
      </c>
      <c r="B66" s="138"/>
      <c r="C66" s="138"/>
      <c r="D66" s="138"/>
      <c r="E66" s="138"/>
      <c r="F66" s="139"/>
      <c r="G66" s="138"/>
      <c r="H66" s="138"/>
      <c r="I66" s="138"/>
      <c r="J66" s="138"/>
    </row>
    <row r="67" spans="1:10" ht="12.3" customHeight="1" thickBot="1" x14ac:dyDescent="0.3">
      <c r="A67" s="133"/>
      <c r="B67" s="26"/>
      <c r="C67" s="26"/>
      <c r="D67" s="26"/>
      <c r="E67" s="26"/>
      <c r="F67" s="26"/>
      <c r="G67" s="26"/>
      <c r="H67" s="26"/>
      <c r="I67" s="26"/>
      <c r="J67" s="26"/>
    </row>
    <row r="68" spans="1:10" ht="12.3" customHeight="1" x14ac:dyDescent="0.25">
      <c r="A68" s="140"/>
      <c r="B68" s="141" t="s">
        <v>3</v>
      </c>
      <c r="C68" s="142"/>
      <c r="D68" s="142"/>
      <c r="E68" s="141" t="s">
        <v>4</v>
      </c>
      <c r="F68" s="142"/>
      <c r="G68" s="142"/>
      <c r="H68" s="141" t="s">
        <v>5</v>
      </c>
      <c r="I68" s="142"/>
      <c r="J68" s="142"/>
    </row>
    <row r="69" spans="1:10" ht="12.3" customHeight="1" x14ac:dyDescent="0.25">
      <c r="A69" s="143" t="s">
        <v>19</v>
      </c>
      <c r="B69" s="144" t="s">
        <v>6</v>
      </c>
      <c r="C69" s="145" t="s">
        <v>7</v>
      </c>
      <c r="D69" s="145" t="s">
        <v>5</v>
      </c>
      <c r="E69" s="144" t="s">
        <v>6</v>
      </c>
      <c r="F69" s="145" t="s">
        <v>7</v>
      </c>
      <c r="G69" s="145" t="s">
        <v>5</v>
      </c>
      <c r="H69" s="144" t="s">
        <v>6</v>
      </c>
      <c r="I69" s="145" t="s">
        <v>7</v>
      </c>
      <c r="J69" s="145" t="s">
        <v>5</v>
      </c>
    </row>
    <row r="70" spans="1:10" ht="12.3" customHeight="1" x14ac:dyDescent="0.25">
      <c r="A70" s="146"/>
      <c r="B70" s="147"/>
      <c r="C70" s="148"/>
      <c r="D70" s="148"/>
      <c r="E70" s="147"/>
      <c r="F70" s="148"/>
      <c r="G70" s="148"/>
      <c r="H70" s="147"/>
      <c r="I70" s="148"/>
      <c r="J70" s="148"/>
    </row>
    <row r="71" spans="1:10" ht="12.3" customHeight="1" x14ac:dyDescent="0.25">
      <c r="A71" s="133" t="s">
        <v>20</v>
      </c>
      <c r="B71" s="149">
        <v>4</v>
      </c>
      <c r="C71" s="26">
        <v>5</v>
      </c>
      <c r="D71" s="26">
        <f>SUM(B71:C71)</f>
        <v>9</v>
      </c>
      <c r="E71" s="149">
        <v>32</v>
      </c>
      <c r="F71" s="26">
        <v>49</v>
      </c>
      <c r="G71" s="26">
        <f>SUM(E71:F71)</f>
        <v>81</v>
      </c>
      <c r="H71" s="149">
        <f>SUM(B71,E71)</f>
        <v>36</v>
      </c>
      <c r="I71" s="26">
        <f>SUM(C71,F71)</f>
        <v>54</v>
      </c>
      <c r="J71" s="26">
        <f t="shared" ref="J71:J79" si="22">SUM(H71:I71)</f>
        <v>90</v>
      </c>
    </row>
    <row r="72" spans="1:10" ht="12.3" customHeight="1" x14ac:dyDescent="0.25">
      <c r="A72" s="133" t="s">
        <v>21</v>
      </c>
      <c r="B72" s="149">
        <v>47</v>
      </c>
      <c r="C72" s="26">
        <v>73</v>
      </c>
      <c r="D72" s="26">
        <f t="shared" ref="D72:D79" si="23">SUM(B72:C72)</f>
        <v>120</v>
      </c>
      <c r="E72" s="149">
        <v>61</v>
      </c>
      <c r="F72" s="26">
        <v>64</v>
      </c>
      <c r="G72" s="26">
        <f t="shared" ref="G72:G79" si="24">SUM(E72:F72)</f>
        <v>125</v>
      </c>
      <c r="H72" s="149">
        <f t="shared" ref="H72:I79" si="25">SUM(B72,E72)</f>
        <v>108</v>
      </c>
      <c r="I72" s="26">
        <f t="shared" si="25"/>
        <v>137</v>
      </c>
      <c r="J72" s="26">
        <f t="shared" si="22"/>
        <v>245</v>
      </c>
    </row>
    <row r="73" spans="1:10" ht="12.3" customHeight="1" x14ac:dyDescent="0.25">
      <c r="A73" s="133" t="s">
        <v>22</v>
      </c>
      <c r="B73" s="149">
        <v>90</v>
      </c>
      <c r="C73" s="26">
        <v>147</v>
      </c>
      <c r="D73" s="26">
        <f t="shared" si="23"/>
        <v>237</v>
      </c>
      <c r="E73" s="149">
        <v>41</v>
      </c>
      <c r="F73" s="26">
        <v>54</v>
      </c>
      <c r="G73" s="26">
        <f t="shared" si="24"/>
        <v>95</v>
      </c>
      <c r="H73" s="149">
        <f t="shared" si="25"/>
        <v>131</v>
      </c>
      <c r="I73" s="26">
        <f t="shared" si="25"/>
        <v>201</v>
      </c>
      <c r="J73" s="26">
        <f t="shared" si="22"/>
        <v>332</v>
      </c>
    </row>
    <row r="74" spans="1:10" ht="12.3" customHeight="1" x14ac:dyDescent="0.25">
      <c r="A74" s="133" t="s">
        <v>23</v>
      </c>
      <c r="B74" s="147">
        <v>97</v>
      </c>
      <c r="C74" s="26">
        <v>146</v>
      </c>
      <c r="D74" s="26">
        <f t="shared" si="23"/>
        <v>243</v>
      </c>
      <c r="E74" s="149">
        <v>31</v>
      </c>
      <c r="F74" s="26">
        <v>38</v>
      </c>
      <c r="G74" s="26">
        <f t="shared" si="24"/>
        <v>69</v>
      </c>
      <c r="H74" s="149">
        <f t="shared" si="25"/>
        <v>128</v>
      </c>
      <c r="I74" s="26">
        <f t="shared" si="25"/>
        <v>184</v>
      </c>
      <c r="J74" s="26">
        <f t="shared" si="22"/>
        <v>312</v>
      </c>
    </row>
    <row r="75" spans="1:10" ht="12.3" customHeight="1" x14ac:dyDescent="0.25">
      <c r="A75" s="133" t="s">
        <v>24</v>
      </c>
      <c r="B75" s="147">
        <v>140</v>
      </c>
      <c r="C75" s="26">
        <v>158</v>
      </c>
      <c r="D75" s="26">
        <f t="shared" si="23"/>
        <v>298</v>
      </c>
      <c r="E75" s="149">
        <v>34</v>
      </c>
      <c r="F75" s="26">
        <v>21</v>
      </c>
      <c r="G75" s="26">
        <f t="shared" si="24"/>
        <v>55</v>
      </c>
      <c r="H75" s="149">
        <f t="shared" si="25"/>
        <v>174</v>
      </c>
      <c r="I75" s="26">
        <f t="shared" si="25"/>
        <v>179</v>
      </c>
      <c r="J75" s="26">
        <f t="shared" si="22"/>
        <v>353</v>
      </c>
    </row>
    <row r="76" spans="1:10" ht="12.3" customHeight="1" x14ac:dyDescent="0.25">
      <c r="A76" s="133" t="s">
        <v>25</v>
      </c>
      <c r="B76" s="147">
        <v>161</v>
      </c>
      <c r="C76" s="26">
        <v>151</v>
      </c>
      <c r="D76" s="26">
        <f t="shared" si="23"/>
        <v>312</v>
      </c>
      <c r="E76" s="149">
        <v>21</v>
      </c>
      <c r="F76" s="26">
        <v>22</v>
      </c>
      <c r="G76" s="26">
        <f t="shared" si="24"/>
        <v>43</v>
      </c>
      <c r="H76" s="149">
        <f t="shared" si="25"/>
        <v>182</v>
      </c>
      <c r="I76" s="26">
        <f t="shared" si="25"/>
        <v>173</v>
      </c>
      <c r="J76" s="26">
        <f t="shared" si="22"/>
        <v>355</v>
      </c>
    </row>
    <row r="77" spans="1:10" ht="12.3" customHeight="1" x14ac:dyDescent="0.25">
      <c r="A77" s="133" t="s">
        <v>26</v>
      </c>
      <c r="B77" s="147">
        <v>128</v>
      </c>
      <c r="C77" s="26">
        <v>124</v>
      </c>
      <c r="D77" s="26">
        <f t="shared" si="23"/>
        <v>252</v>
      </c>
      <c r="E77" s="149">
        <v>13</v>
      </c>
      <c r="F77" s="26">
        <v>14</v>
      </c>
      <c r="G77" s="26">
        <f t="shared" si="24"/>
        <v>27</v>
      </c>
      <c r="H77" s="149">
        <f t="shared" si="25"/>
        <v>141</v>
      </c>
      <c r="I77" s="26">
        <f t="shared" si="25"/>
        <v>138</v>
      </c>
      <c r="J77" s="26">
        <f t="shared" si="22"/>
        <v>279</v>
      </c>
    </row>
    <row r="78" spans="1:10" ht="12.3" customHeight="1" x14ac:dyDescent="0.25">
      <c r="A78" s="133" t="s">
        <v>27</v>
      </c>
      <c r="B78" s="147">
        <v>140</v>
      </c>
      <c r="C78" s="26">
        <v>133</v>
      </c>
      <c r="D78" s="26">
        <f t="shared" si="23"/>
        <v>273</v>
      </c>
      <c r="E78" s="149">
        <v>17</v>
      </c>
      <c r="F78" s="26">
        <v>12</v>
      </c>
      <c r="G78" s="26">
        <f t="shared" si="24"/>
        <v>29</v>
      </c>
      <c r="H78" s="149">
        <f t="shared" si="25"/>
        <v>157</v>
      </c>
      <c r="I78" s="26">
        <f t="shared" si="25"/>
        <v>145</v>
      </c>
      <c r="J78" s="26">
        <f t="shared" si="22"/>
        <v>302</v>
      </c>
    </row>
    <row r="79" spans="1:10" ht="12.3" customHeight="1" x14ac:dyDescent="0.25">
      <c r="A79" s="133" t="s">
        <v>28</v>
      </c>
      <c r="B79" s="147">
        <v>96</v>
      </c>
      <c r="C79" s="26">
        <v>101</v>
      </c>
      <c r="D79" s="26">
        <f t="shared" si="23"/>
        <v>197</v>
      </c>
      <c r="E79" s="149">
        <v>9</v>
      </c>
      <c r="F79" s="26">
        <v>4</v>
      </c>
      <c r="G79" s="26">
        <f t="shared" si="24"/>
        <v>13</v>
      </c>
      <c r="H79" s="149">
        <f t="shared" si="25"/>
        <v>105</v>
      </c>
      <c r="I79" s="26">
        <f t="shared" si="25"/>
        <v>105</v>
      </c>
      <c r="J79" s="150">
        <f t="shared" si="22"/>
        <v>210</v>
      </c>
    </row>
    <row r="80" spans="1:10" ht="12.3" customHeight="1" x14ac:dyDescent="0.25">
      <c r="A80" s="151" t="s">
        <v>5</v>
      </c>
      <c r="B80" s="152">
        <f t="shared" ref="B80:J80" si="26">SUM(B71:B79)</f>
        <v>903</v>
      </c>
      <c r="C80" s="153">
        <f>SUM(C71:C79)</f>
        <v>1038</v>
      </c>
      <c r="D80" s="153">
        <f t="shared" si="26"/>
        <v>1941</v>
      </c>
      <c r="E80" s="152">
        <f t="shared" si="26"/>
        <v>259</v>
      </c>
      <c r="F80" s="153">
        <f t="shared" si="26"/>
        <v>278</v>
      </c>
      <c r="G80" s="153">
        <f t="shared" si="26"/>
        <v>537</v>
      </c>
      <c r="H80" s="152">
        <f t="shared" si="26"/>
        <v>1162</v>
      </c>
      <c r="I80" s="153">
        <f t="shared" si="26"/>
        <v>1316</v>
      </c>
      <c r="J80" s="153">
        <f t="shared" si="26"/>
        <v>2478</v>
      </c>
    </row>
    <row r="82" spans="1:10" ht="12.3" customHeight="1" x14ac:dyDescent="0.25">
      <c r="A82" s="134" t="s">
        <v>11</v>
      </c>
      <c r="B82" s="138"/>
      <c r="C82" s="138"/>
      <c r="D82" s="138"/>
      <c r="E82" s="138"/>
      <c r="F82" s="139"/>
      <c r="G82" s="138"/>
      <c r="H82" s="138"/>
      <c r="I82" s="138"/>
      <c r="J82" s="138"/>
    </row>
    <row r="83" spans="1:10" ht="12.3" customHeight="1" thickBot="1" x14ac:dyDescent="0.3">
      <c r="A83" s="133"/>
      <c r="B83" s="26"/>
      <c r="C83" s="26"/>
      <c r="D83" s="26"/>
      <c r="E83" s="26"/>
      <c r="F83" s="26"/>
      <c r="G83" s="26"/>
      <c r="H83" s="26"/>
      <c r="I83" s="26"/>
      <c r="J83" s="26"/>
    </row>
    <row r="84" spans="1:10" ht="12.3" customHeight="1" x14ac:dyDescent="0.25">
      <c r="A84" s="140"/>
      <c r="B84" s="141" t="s">
        <v>3</v>
      </c>
      <c r="C84" s="142"/>
      <c r="D84" s="142"/>
      <c r="E84" s="141" t="s">
        <v>4</v>
      </c>
      <c r="F84" s="142"/>
      <c r="G84" s="142"/>
      <c r="H84" s="141" t="s">
        <v>5</v>
      </c>
      <c r="I84" s="142"/>
      <c r="J84" s="142"/>
    </row>
    <row r="85" spans="1:10" ht="12.3" customHeight="1" x14ac:dyDescent="0.25">
      <c r="A85" s="143" t="s">
        <v>19</v>
      </c>
      <c r="B85" s="144" t="s">
        <v>6</v>
      </c>
      <c r="C85" s="145" t="s">
        <v>7</v>
      </c>
      <c r="D85" s="145" t="s">
        <v>5</v>
      </c>
      <c r="E85" s="144" t="s">
        <v>6</v>
      </c>
      <c r="F85" s="145" t="s">
        <v>7</v>
      </c>
      <c r="G85" s="145" t="s">
        <v>5</v>
      </c>
      <c r="H85" s="144" t="s">
        <v>6</v>
      </c>
      <c r="I85" s="145" t="s">
        <v>7</v>
      </c>
      <c r="J85" s="145" t="s">
        <v>5</v>
      </c>
    </row>
    <row r="86" spans="1:10" ht="12.3" customHeight="1" x14ac:dyDescent="0.25">
      <c r="A86" s="146"/>
      <c r="B86" s="147"/>
      <c r="C86" s="148"/>
      <c r="D86" s="148"/>
      <c r="E86" s="147"/>
      <c r="F86" s="148"/>
      <c r="G86" s="148"/>
      <c r="H86" s="147"/>
      <c r="I86" s="148"/>
      <c r="J86" s="148"/>
    </row>
    <row r="87" spans="1:10" ht="12.3" customHeight="1" x14ac:dyDescent="0.25">
      <c r="A87" s="133" t="s">
        <v>20</v>
      </c>
      <c r="B87" s="149">
        <v>2</v>
      </c>
      <c r="C87" s="26">
        <v>3</v>
      </c>
      <c r="D87" s="26">
        <f>SUM(B87:C87)</f>
        <v>5</v>
      </c>
      <c r="E87" s="149">
        <v>36</v>
      </c>
      <c r="F87" s="26">
        <v>66</v>
      </c>
      <c r="G87" s="26">
        <f>SUM(E87:F87)</f>
        <v>102</v>
      </c>
      <c r="H87" s="149">
        <f>SUM(B87,E87)</f>
        <v>38</v>
      </c>
      <c r="I87" s="26">
        <f>SUM(C87,F87)</f>
        <v>69</v>
      </c>
      <c r="J87" s="26">
        <f t="shared" ref="J87:J95" si="27">SUM(H87:I87)</f>
        <v>107</v>
      </c>
    </row>
    <row r="88" spans="1:10" ht="12.3" customHeight="1" x14ac:dyDescent="0.25">
      <c r="A88" s="133" t="s">
        <v>21</v>
      </c>
      <c r="B88" s="149">
        <v>51</v>
      </c>
      <c r="C88" s="26">
        <v>89</v>
      </c>
      <c r="D88" s="26">
        <f t="shared" ref="D88:D95" si="28">SUM(B88:C88)</f>
        <v>140</v>
      </c>
      <c r="E88" s="149">
        <v>77</v>
      </c>
      <c r="F88" s="26">
        <v>153</v>
      </c>
      <c r="G88" s="26">
        <f t="shared" ref="G88:G95" si="29">SUM(E88:F88)</f>
        <v>230</v>
      </c>
      <c r="H88" s="149">
        <f t="shared" ref="H88:I94" si="30">SUM(B88,E88)</f>
        <v>128</v>
      </c>
      <c r="I88" s="26">
        <f t="shared" si="30"/>
        <v>242</v>
      </c>
      <c r="J88" s="26">
        <f t="shared" si="27"/>
        <v>370</v>
      </c>
    </row>
    <row r="89" spans="1:10" ht="12.3" customHeight="1" x14ac:dyDescent="0.25">
      <c r="A89" s="133" t="s">
        <v>22</v>
      </c>
      <c r="B89" s="149">
        <v>127</v>
      </c>
      <c r="C89" s="26">
        <v>176</v>
      </c>
      <c r="D89" s="26">
        <f t="shared" si="28"/>
        <v>303</v>
      </c>
      <c r="E89" s="149">
        <v>54</v>
      </c>
      <c r="F89" s="26">
        <v>66</v>
      </c>
      <c r="G89" s="26">
        <f t="shared" si="29"/>
        <v>120</v>
      </c>
      <c r="H89" s="149">
        <f t="shared" si="30"/>
        <v>181</v>
      </c>
      <c r="I89" s="26">
        <f t="shared" si="30"/>
        <v>242</v>
      </c>
      <c r="J89" s="26">
        <f t="shared" si="27"/>
        <v>423</v>
      </c>
    </row>
    <row r="90" spans="1:10" ht="12.3" customHeight="1" x14ac:dyDescent="0.25">
      <c r="A90" s="133" t="s">
        <v>23</v>
      </c>
      <c r="B90" s="147">
        <v>145</v>
      </c>
      <c r="C90" s="26">
        <v>201</v>
      </c>
      <c r="D90" s="26">
        <f t="shared" si="28"/>
        <v>346</v>
      </c>
      <c r="E90" s="149">
        <v>44</v>
      </c>
      <c r="F90" s="26">
        <v>58</v>
      </c>
      <c r="G90" s="26">
        <f t="shared" si="29"/>
        <v>102</v>
      </c>
      <c r="H90" s="149">
        <f t="shared" si="30"/>
        <v>189</v>
      </c>
      <c r="I90" s="26">
        <f t="shared" si="30"/>
        <v>259</v>
      </c>
      <c r="J90" s="26">
        <f t="shared" si="27"/>
        <v>448</v>
      </c>
    </row>
    <row r="91" spans="1:10" ht="12.3" customHeight="1" x14ac:dyDescent="0.25">
      <c r="A91" s="133" t="s">
        <v>24</v>
      </c>
      <c r="B91" s="147">
        <v>186</v>
      </c>
      <c r="C91" s="26">
        <v>236</v>
      </c>
      <c r="D91" s="26">
        <f t="shared" si="28"/>
        <v>422</v>
      </c>
      <c r="E91" s="149">
        <v>41</v>
      </c>
      <c r="F91" s="26">
        <v>53</v>
      </c>
      <c r="G91" s="26">
        <f t="shared" si="29"/>
        <v>94</v>
      </c>
      <c r="H91" s="149">
        <f t="shared" si="30"/>
        <v>227</v>
      </c>
      <c r="I91" s="26">
        <f t="shared" si="30"/>
        <v>289</v>
      </c>
      <c r="J91" s="26">
        <f t="shared" si="27"/>
        <v>516</v>
      </c>
    </row>
    <row r="92" spans="1:10" ht="12.3" customHeight="1" x14ac:dyDescent="0.25">
      <c r="A92" s="133" t="s">
        <v>25</v>
      </c>
      <c r="B92" s="147">
        <v>147</v>
      </c>
      <c r="C92" s="26">
        <v>237</v>
      </c>
      <c r="D92" s="26">
        <f>SUM(B92:C92)</f>
        <v>384</v>
      </c>
      <c r="E92" s="149">
        <v>24</v>
      </c>
      <c r="F92" s="26">
        <v>32</v>
      </c>
      <c r="G92" s="26">
        <f>SUM(E92:F92)</f>
        <v>56</v>
      </c>
      <c r="H92" s="149">
        <f t="shared" si="30"/>
        <v>171</v>
      </c>
      <c r="I92" s="26">
        <f>SUM(C92,F92)</f>
        <v>269</v>
      </c>
      <c r="J92" s="26">
        <f t="shared" si="27"/>
        <v>440</v>
      </c>
    </row>
    <row r="93" spans="1:10" ht="12.3" customHeight="1" x14ac:dyDescent="0.25">
      <c r="A93" s="133" t="s">
        <v>26</v>
      </c>
      <c r="B93" s="147">
        <v>149</v>
      </c>
      <c r="C93" s="26">
        <v>182</v>
      </c>
      <c r="D93" s="26">
        <f t="shared" si="28"/>
        <v>331</v>
      </c>
      <c r="E93" s="149">
        <v>18</v>
      </c>
      <c r="F93" s="26">
        <v>19</v>
      </c>
      <c r="G93" s="26">
        <f t="shared" si="29"/>
        <v>37</v>
      </c>
      <c r="H93" s="149">
        <f t="shared" si="30"/>
        <v>167</v>
      </c>
      <c r="I93" s="26">
        <f t="shared" si="30"/>
        <v>201</v>
      </c>
      <c r="J93" s="26">
        <f t="shared" si="27"/>
        <v>368</v>
      </c>
    </row>
    <row r="94" spans="1:10" ht="12.3" customHeight="1" x14ac:dyDescent="0.25">
      <c r="A94" s="133" t="s">
        <v>27</v>
      </c>
      <c r="B94" s="147">
        <v>167</v>
      </c>
      <c r="C94" s="26">
        <v>155</v>
      </c>
      <c r="D94" s="26">
        <f t="shared" si="28"/>
        <v>322</v>
      </c>
      <c r="E94" s="149">
        <v>14</v>
      </c>
      <c r="F94" s="26">
        <v>13</v>
      </c>
      <c r="G94" s="26">
        <f t="shared" si="29"/>
        <v>27</v>
      </c>
      <c r="H94" s="149">
        <f t="shared" si="30"/>
        <v>181</v>
      </c>
      <c r="I94" s="26">
        <f t="shared" si="30"/>
        <v>168</v>
      </c>
      <c r="J94" s="26">
        <f t="shared" si="27"/>
        <v>349</v>
      </c>
    </row>
    <row r="95" spans="1:10" ht="12.3" customHeight="1" x14ac:dyDescent="0.25">
      <c r="A95" s="133" t="s">
        <v>28</v>
      </c>
      <c r="B95" s="26">
        <v>75</v>
      </c>
      <c r="C95" s="23">
        <v>117</v>
      </c>
      <c r="D95" s="26">
        <f t="shared" si="28"/>
        <v>192</v>
      </c>
      <c r="E95" s="149">
        <v>31</v>
      </c>
      <c r="F95" s="26">
        <v>9</v>
      </c>
      <c r="G95" s="26">
        <f t="shared" si="29"/>
        <v>40</v>
      </c>
      <c r="H95" s="149">
        <f>SUM(B95,E95)</f>
        <v>106</v>
      </c>
      <c r="I95" s="26">
        <f>SUM(C95,F95)</f>
        <v>126</v>
      </c>
      <c r="J95" s="150">
        <f t="shared" si="27"/>
        <v>232</v>
      </c>
    </row>
    <row r="96" spans="1:10" ht="12.3" customHeight="1" x14ac:dyDescent="0.25">
      <c r="A96" s="151" t="s">
        <v>5</v>
      </c>
      <c r="B96" s="152">
        <f t="shared" ref="B96:J96" si="31">SUM(B87:B95)</f>
        <v>1049</v>
      </c>
      <c r="C96" s="153">
        <f t="shared" si="31"/>
        <v>1396</v>
      </c>
      <c r="D96" s="153">
        <f>SUM(D87:D95)</f>
        <v>2445</v>
      </c>
      <c r="E96" s="152">
        <f t="shared" si="31"/>
        <v>339</v>
      </c>
      <c r="F96" s="153">
        <f t="shared" si="31"/>
        <v>469</v>
      </c>
      <c r="G96" s="153">
        <f>SUM(G87:G95)</f>
        <v>808</v>
      </c>
      <c r="H96" s="152">
        <f t="shared" si="31"/>
        <v>1388</v>
      </c>
      <c r="I96" s="153">
        <f t="shared" si="31"/>
        <v>1865</v>
      </c>
      <c r="J96" s="153">
        <f t="shared" si="31"/>
        <v>3253</v>
      </c>
    </row>
    <row r="98" spans="1:1" s="18" customFormat="1" ht="13.2" x14ac:dyDescent="0.25">
      <c r="A98" s="20"/>
    </row>
    <row r="99" spans="1:1" s="18" customFormat="1" ht="13.2" x14ac:dyDescent="0.25">
      <c r="A99" s="21"/>
    </row>
    <row r="100" spans="1:1" s="18" customFormat="1" ht="13.2" x14ac:dyDescent="0.25">
      <c r="A100" s="22"/>
    </row>
  </sheetData>
  <mergeCells count="1">
    <mergeCell ref="A24:J24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75" orientation="portrait" horizontalDpi="4294967292" verticalDpi="300" r:id="rId1"/>
  <headerFooter alignWithMargins="0">
    <oddFooter>&amp;L
&amp;R&amp;A</oddFoot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J96"/>
  <sheetViews>
    <sheetView zoomScaleNormal="100" workbookViewId="0">
      <selection activeCell="A101" sqref="A101"/>
    </sheetView>
  </sheetViews>
  <sheetFormatPr defaultColWidth="9.109375" defaultRowHeight="12.3" customHeight="1" x14ac:dyDescent="0.25"/>
  <cols>
    <col min="1" max="1" width="31.44140625" style="116" customWidth="1"/>
    <col min="2" max="10" width="9.6640625" style="116" customWidth="1"/>
    <col min="11" max="16384" width="9.109375" style="116"/>
  </cols>
  <sheetData>
    <row r="1" spans="1:10" s="109" customFormat="1" ht="12.3" customHeight="1" x14ac:dyDescent="0.25">
      <c r="A1" s="31" t="s">
        <v>66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109" customFormat="1" ht="12.3" customHeight="1" x14ac:dyDescent="0.25">
      <c r="A2" s="110" t="s">
        <v>17</v>
      </c>
      <c r="B2" s="111"/>
      <c r="C2" s="111"/>
      <c r="D2" s="111"/>
      <c r="E2" s="112"/>
      <c r="F2" s="112"/>
      <c r="G2" s="111"/>
      <c r="H2" s="111"/>
      <c r="I2" s="111"/>
      <c r="J2" s="111"/>
    </row>
    <row r="3" spans="1:10" s="109" customFormat="1" ht="12.3" customHeight="1" x14ac:dyDescent="0.25">
      <c r="A3" s="111"/>
      <c r="B3" s="111"/>
      <c r="C3" s="111"/>
      <c r="D3" s="111"/>
      <c r="E3" s="112"/>
      <c r="F3" s="110"/>
      <c r="G3" s="111"/>
      <c r="H3" s="111"/>
      <c r="I3" s="111"/>
      <c r="J3" s="111"/>
    </row>
    <row r="4" spans="1:10" s="109" customFormat="1" ht="12.3" customHeight="1" x14ac:dyDescent="0.25">
      <c r="A4" s="110" t="s">
        <v>70</v>
      </c>
      <c r="B4" s="111"/>
      <c r="C4" s="111"/>
      <c r="D4" s="111"/>
      <c r="E4" s="112"/>
      <c r="F4" s="112"/>
      <c r="G4" s="111"/>
      <c r="H4" s="111"/>
      <c r="I4" s="111"/>
      <c r="J4" s="111"/>
    </row>
    <row r="5" spans="1:10" s="109" customFormat="1" ht="12.3" customHeight="1" x14ac:dyDescent="0.25"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2.3" customHeight="1" x14ac:dyDescent="0.25">
      <c r="A6" s="110" t="s">
        <v>29</v>
      </c>
      <c r="B6" s="114"/>
      <c r="C6" s="114"/>
      <c r="D6" s="114"/>
      <c r="E6" s="114"/>
      <c r="F6" s="115"/>
      <c r="G6" s="114"/>
      <c r="H6" s="114"/>
      <c r="I6" s="114"/>
      <c r="J6" s="114"/>
    </row>
    <row r="7" spans="1:10" ht="12.3" customHeight="1" x14ac:dyDescent="0.25">
      <c r="A7" s="110"/>
      <c r="B7" s="114"/>
      <c r="C7" s="114"/>
      <c r="D7" s="114"/>
      <c r="E7" s="114"/>
      <c r="F7" s="115"/>
      <c r="G7" s="114"/>
      <c r="H7" s="114"/>
      <c r="I7" s="114"/>
      <c r="J7" s="114"/>
    </row>
    <row r="8" spans="1:10" ht="12.3" customHeight="1" x14ac:dyDescent="0.25">
      <c r="A8" s="110" t="s">
        <v>52</v>
      </c>
      <c r="B8" s="114"/>
      <c r="C8" s="114"/>
      <c r="D8" s="114"/>
      <c r="E8" s="114"/>
      <c r="F8" s="115"/>
      <c r="G8" s="114"/>
      <c r="H8" s="114"/>
      <c r="I8" s="114"/>
      <c r="J8" s="114"/>
    </row>
    <row r="9" spans="1:10" ht="12.3" customHeight="1" thickBot="1" x14ac:dyDescent="0.3">
      <c r="A9" s="108"/>
      <c r="B9" s="113"/>
      <c r="C9" s="113"/>
      <c r="D9" s="113"/>
      <c r="E9" s="113"/>
      <c r="F9" s="113"/>
      <c r="G9" s="113"/>
      <c r="H9" s="113"/>
      <c r="I9" s="113"/>
      <c r="J9" s="113"/>
    </row>
    <row r="10" spans="1:10" ht="12.3" customHeight="1" x14ac:dyDescent="0.25">
      <c r="A10" s="117"/>
      <c r="B10" s="118" t="s">
        <v>3</v>
      </c>
      <c r="C10" s="119"/>
      <c r="D10" s="119"/>
      <c r="E10" s="118" t="s">
        <v>4</v>
      </c>
      <c r="F10" s="119"/>
      <c r="G10" s="119"/>
      <c r="H10" s="118" t="s">
        <v>5</v>
      </c>
      <c r="I10" s="119"/>
      <c r="J10" s="119"/>
    </row>
    <row r="11" spans="1:10" ht="12.3" customHeight="1" x14ac:dyDescent="0.25">
      <c r="A11" s="120" t="s">
        <v>19</v>
      </c>
      <c r="B11" s="121" t="s">
        <v>6</v>
      </c>
      <c r="C11" s="122" t="s">
        <v>7</v>
      </c>
      <c r="D11" s="122" t="s">
        <v>5</v>
      </c>
      <c r="E11" s="121" t="s">
        <v>6</v>
      </c>
      <c r="F11" s="122" t="s">
        <v>7</v>
      </c>
      <c r="G11" s="122" t="s">
        <v>5</v>
      </c>
      <c r="H11" s="121" t="s">
        <v>6</v>
      </c>
      <c r="I11" s="122" t="s">
        <v>7</v>
      </c>
      <c r="J11" s="122" t="s">
        <v>5</v>
      </c>
    </row>
    <row r="12" spans="1:10" ht="12.3" customHeight="1" x14ac:dyDescent="0.25">
      <c r="A12" s="123"/>
      <c r="B12" s="124"/>
      <c r="C12" s="125"/>
      <c r="D12" s="125"/>
      <c r="E12" s="124"/>
      <c r="F12" s="125"/>
      <c r="G12" s="125"/>
      <c r="H12" s="124"/>
      <c r="I12" s="125"/>
      <c r="J12" s="125"/>
    </row>
    <row r="13" spans="1:10" ht="12.3" customHeight="1" x14ac:dyDescent="0.25">
      <c r="A13" s="108" t="s">
        <v>20</v>
      </c>
      <c r="B13" s="126">
        <f t="shared" ref="B13:J13" si="0">SUM(B39,B55,B71,B87)</f>
        <v>3</v>
      </c>
      <c r="C13" s="113">
        <f t="shared" si="0"/>
        <v>12</v>
      </c>
      <c r="D13" s="113">
        <f t="shared" si="0"/>
        <v>15</v>
      </c>
      <c r="E13" s="126">
        <f t="shared" si="0"/>
        <v>71</v>
      </c>
      <c r="F13" s="113">
        <f t="shared" si="0"/>
        <v>294</v>
      </c>
      <c r="G13" s="113">
        <f t="shared" si="0"/>
        <v>365</v>
      </c>
      <c r="H13" s="126">
        <f t="shared" si="0"/>
        <v>74</v>
      </c>
      <c r="I13" s="113">
        <f t="shared" si="0"/>
        <v>306</v>
      </c>
      <c r="J13" s="113">
        <f t="shared" si="0"/>
        <v>380</v>
      </c>
    </row>
    <row r="14" spans="1:10" ht="12.3" customHeight="1" x14ac:dyDescent="0.25">
      <c r="A14" s="108" t="s">
        <v>21</v>
      </c>
      <c r="B14" s="126">
        <f t="shared" ref="B14:J14" si="1">SUM(B40,B56,B72,B88)</f>
        <v>103</v>
      </c>
      <c r="C14" s="113">
        <f t="shared" si="1"/>
        <v>276</v>
      </c>
      <c r="D14" s="113">
        <f t="shared" si="1"/>
        <v>379</v>
      </c>
      <c r="E14" s="126">
        <f t="shared" si="1"/>
        <v>138</v>
      </c>
      <c r="F14" s="113">
        <f t="shared" si="1"/>
        <v>522</v>
      </c>
      <c r="G14" s="113">
        <f t="shared" si="1"/>
        <v>660</v>
      </c>
      <c r="H14" s="126">
        <f t="shared" si="1"/>
        <v>241</v>
      </c>
      <c r="I14" s="113">
        <f t="shared" si="1"/>
        <v>798</v>
      </c>
      <c r="J14" s="113">
        <f t="shared" si="1"/>
        <v>1039</v>
      </c>
    </row>
    <row r="15" spans="1:10" ht="12.3" customHeight="1" x14ac:dyDescent="0.25">
      <c r="A15" s="108" t="s">
        <v>22</v>
      </c>
      <c r="B15" s="126">
        <f t="shared" ref="B15:J15" si="2">SUM(B41,B57,B73,B89)</f>
        <v>241</v>
      </c>
      <c r="C15" s="113">
        <f t="shared" si="2"/>
        <v>700</v>
      </c>
      <c r="D15" s="113">
        <f t="shared" si="2"/>
        <v>941</v>
      </c>
      <c r="E15" s="126">
        <f t="shared" si="2"/>
        <v>142</v>
      </c>
      <c r="F15" s="113">
        <f t="shared" si="2"/>
        <v>391</v>
      </c>
      <c r="G15" s="113">
        <f t="shared" si="2"/>
        <v>533</v>
      </c>
      <c r="H15" s="126">
        <f t="shared" si="2"/>
        <v>383</v>
      </c>
      <c r="I15" s="113">
        <f t="shared" si="2"/>
        <v>1091</v>
      </c>
      <c r="J15" s="113">
        <f t="shared" si="2"/>
        <v>1474</v>
      </c>
    </row>
    <row r="16" spans="1:10" ht="12.3" customHeight="1" x14ac:dyDescent="0.25">
      <c r="A16" s="108" t="s">
        <v>23</v>
      </c>
      <c r="B16" s="126">
        <f t="shared" ref="B16:J16" si="3">SUM(B42,B58,B74,B90)</f>
        <v>318</v>
      </c>
      <c r="C16" s="113">
        <f t="shared" si="3"/>
        <v>861</v>
      </c>
      <c r="D16" s="113">
        <f t="shared" si="3"/>
        <v>1179</v>
      </c>
      <c r="E16" s="126">
        <f t="shared" si="3"/>
        <v>106</v>
      </c>
      <c r="F16" s="113">
        <f t="shared" si="3"/>
        <v>304</v>
      </c>
      <c r="G16" s="113">
        <f t="shared" si="3"/>
        <v>410</v>
      </c>
      <c r="H16" s="126">
        <f t="shared" si="3"/>
        <v>424</v>
      </c>
      <c r="I16" s="113">
        <f t="shared" si="3"/>
        <v>1165</v>
      </c>
      <c r="J16" s="113">
        <f t="shared" si="3"/>
        <v>1589</v>
      </c>
    </row>
    <row r="17" spans="1:10" ht="12.3" customHeight="1" x14ac:dyDescent="0.25">
      <c r="A17" s="108" t="s">
        <v>24</v>
      </c>
      <c r="B17" s="126">
        <f t="shared" ref="B17:J17" si="4">SUM(B43,B59,B75,B91)</f>
        <v>330</v>
      </c>
      <c r="C17" s="113">
        <f t="shared" si="4"/>
        <v>712</v>
      </c>
      <c r="D17" s="113">
        <f t="shared" si="4"/>
        <v>1042</v>
      </c>
      <c r="E17" s="126">
        <f t="shared" si="4"/>
        <v>96</v>
      </c>
      <c r="F17" s="113">
        <f t="shared" si="4"/>
        <v>218</v>
      </c>
      <c r="G17" s="113">
        <f t="shared" si="4"/>
        <v>314</v>
      </c>
      <c r="H17" s="126">
        <f t="shared" si="4"/>
        <v>426</v>
      </c>
      <c r="I17" s="113">
        <f t="shared" si="4"/>
        <v>930</v>
      </c>
      <c r="J17" s="113">
        <f t="shared" si="4"/>
        <v>1356</v>
      </c>
    </row>
    <row r="18" spans="1:10" ht="12.3" customHeight="1" x14ac:dyDescent="0.25">
      <c r="A18" s="108" t="s">
        <v>25</v>
      </c>
      <c r="B18" s="126">
        <f t="shared" ref="B18:J18" si="5">SUM(B44,B60,B76,B92)</f>
        <v>335</v>
      </c>
      <c r="C18" s="113">
        <f t="shared" si="5"/>
        <v>524</v>
      </c>
      <c r="D18" s="113">
        <f t="shared" si="5"/>
        <v>859</v>
      </c>
      <c r="E18" s="126">
        <f t="shared" si="5"/>
        <v>58</v>
      </c>
      <c r="F18" s="113">
        <f t="shared" si="5"/>
        <v>127</v>
      </c>
      <c r="G18" s="113">
        <f t="shared" si="5"/>
        <v>185</v>
      </c>
      <c r="H18" s="126">
        <f t="shared" si="5"/>
        <v>393</v>
      </c>
      <c r="I18" s="113">
        <f t="shared" si="5"/>
        <v>651</v>
      </c>
      <c r="J18" s="113">
        <f t="shared" si="5"/>
        <v>1044</v>
      </c>
    </row>
    <row r="19" spans="1:10" ht="12.3" customHeight="1" x14ac:dyDescent="0.25">
      <c r="A19" s="108" t="s">
        <v>26</v>
      </c>
      <c r="B19" s="126">
        <f t="shared" ref="B19:J19" si="6">SUM(B45,B61,B77,B93)</f>
        <v>314</v>
      </c>
      <c r="C19" s="113">
        <f t="shared" si="6"/>
        <v>419</v>
      </c>
      <c r="D19" s="113">
        <f t="shared" si="6"/>
        <v>733</v>
      </c>
      <c r="E19" s="126">
        <f t="shared" si="6"/>
        <v>52</v>
      </c>
      <c r="F19" s="113">
        <f t="shared" si="6"/>
        <v>96</v>
      </c>
      <c r="G19" s="113">
        <f t="shared" si="6"/>
        <v>148</v>
      </c>
      <c r="H19" s="126">
        <f t="shared" si="6"/>
        <v>366</v>
      </c>
      <c r="I19" s="113">
        <f t="shared" si="6"/>
        <v>515</v>
      </c>
      <c r="J19" s="113">
        <f t="shared" si="6"/>
        <v>881</v>
      </c>
    </row>
    <row r="20" spans="1:10" ht="12.3" customHeight="1" x14ac:dyDescent="0.25">
      <c r="A20" s="108" t="s">
        <v>27</v>
      </c>
      <c r="B20" s="126">
        <f t="shared" ref="B20:J20" si="7">SUM(B46,B62,B78,B94)</f>
        <v>274</v>
      </c>
      <c r="C20" s="113">
        <f t="shared" si="7"/>
        <v>446</v>
      </c>
      <c r="D20" s="113">
        <f t="shared" si="7"/>
        <v>720</v>
      </c>
      <c r="E20" s="126">
        <f t="shared" si="7"/>
        <v>40</v>
      </c>
      <c r="F20" s="113">
        <f t="shared" si="7"/>
        <v>39</v>
      </c>
      <c r="G20" s="113">
        <f t="shared" si="7"/>
        <v>79</v>
      </c>
      <c r="H20" s="126">
        <f t="shared" si="7"/>
        <v>314</v>
      </c>
      <c r="I20" s="113">
        <f t="shared" si="7"/>
        <v>485</v>
      </c>
      <c r="J20" s="113">
        <f t="shared" si="7"/>
        <v>799</v>
      </c>
    </row>
    <row r="21" spans="1:10" ht="12.3" customHeight="1" x14ac:dyDescent="0.25">
      <c r="A21" s="108" t="s">
        <v>28</v>
      </c>
      <c r="B21" s="126">
        <f t="shared" ref="B21:J21" si="8">SUM(B47,B63,B79,B95)</f>
        <v>141</v>
      </c>
      <c r="C21" s="113">
        <f t="shared" si="8"/>
        <v>239</v>
      </c>
      <c r="D21" s="127">
        <f t="shared" si="8"/>
        <v>380</v>
      </c>
      <c r="E21" s="126">
        <f t="shared" si="8"/>
        <v>32</v>
      </c>
      <c r="F21" s="113">
        <f t="shared" si="8"/>
        <v>27</v>
      </c>
      <c r="G21" s="127">
        <f t="shared" si="8"/>
        <v>59</v>
      </c>
      <c r="H21" s="126">
        <f t="shared" si="8"/>
        <v>173</v>
      </c>
      <c r="I21" s="113">
        <f t="shared" si="8"/>
        <v>266</v>
      </c>
      <c r="J21" s="127">
        <f t="shared" si="8"/>
        <v>439</v>
      </c>
    </row>
    <row r="22" spans="1:10" ht="12.3" customHeight="1" x14ac:dyDescent="0.25">
      <c r="A22" s="128" t="s">
        <v>5</v>
      </c>
      <c r="B22" s="129">
        <f t="shared" ref="B22:J22" si="9">SUM(B48,B64,B80,B96)</f>
        <v>2059</v>
      </c>
      <c r="C22" s="130">
        <f t="shared" si="9"/>
        <v>4189</v>
      </c>
      <c r="D22" s="130">
        <f t="shared" si="9"/>
        <v>6248</v>
      </c>
      <c r="E22" s="129">
        <f t="shared" si="9"/>
        <v>735</v>
      </c>
      <c r="F22" s="130">
        <f t="shared" si="9"/>
        <v>2018</v>
      </c>
      <c r="G22" s="130">
        <f t="shared" si="9"/>
        <v>2753</v>
      </c>
      <c r="H22" s="129">
        <f t="shared" si="9"/>
        <v>2794</v>
      </c>
      <c r="I22" s="130">
        <f t="shared" si="9"/>
        <v>6207</v>
      </c>
      <c r="J22" s="130">
        <f t="shared" si="9"/>
        <v>9001</v>
      </c>
    </row>
    <row r="23" spans="1:10" ht="12.3" customHeight="1" x14ac:dyDescent="0.25">
      <c r="A23" s="128"/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0" ht="42.75" customHeight="1" x14ac:dyDescent="0.25">
      <c r="A24" s="241" t="s">
        <v>54</v>
      </c>
      <c r="B24" s="242"/>
      <c r="C24" s="242"/>
      <c r="D24" s="242"/>
      <c r="E24" s="242"/>
      <c r="F24" s="242"/>
      <c r="G24" s="242"/>
      <c r="H24" s="242"/>
      <c r="I24" s="242"/>
      <c r="J24" s="242"/>
    </row>
    <row r="25" spans="1:10" ht="13.2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</row>
    <row r="27" spans="1:10" ht="12.3" customHeight="1" x14ac:dyDescent="0.25">
      <c r="A27" s="31" t="s">
        <v>66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ht="12.3" customHeight="1" x14ac:dyDescent="0.25">
      <c r="A28" s="110" t="s">
        <v>17</v>
      </c>
      <c r="B28" s="111"/>
      <c r="C28" s="111"/>
      <c r="D28" s="111"/>
      <c r="E28" s="112"/>
      <c r="F28" s="112"/>
      <c r="G28" s="111"/>
      <c r="H28" s="111"/>
      <c r="I28" s="111"/>
      <c r="J28" s="111"/>
    </row>
    <row r="29" spans="1:10" ht="12.3" customHeight="1" x14ac:dyDescent="0.25">
      <c r="A29" s="111"/>
      <c r="B29" s="111"/>
      <c r="C29" s="111"/>
      <c r="D29" s="111"/>
      <c r="E29" s="112"/>
      <c r="F29" s="110"/>
      <c r="G29" s="111"/>
      <c r="H29" s="111"/>
      <c r="I29" s="111"/>
      <c r="J29" s="111"/>
    </row>
    <row r="30" spans="1:10" ht="12.3" customHeight="1" x14ac:dyDescent="0.25">
      <c r="A30" s="110" t="s">
        <v>70</v>
      </c>
      <c r="B30" s="111"/>
      <c r="C30" s="111"/>
      <c r="D30" s="111"/>
      <c r="E30" s="112"/>
      <c r="F30" s="112"/>
      <c r="G30" s="111"/>
      <c r="H30" s="111"/>
      <c r="I30" s="111"/>
      <c r="J30" s="111"/>
    </row>
    <row r="31" spans="1:10" ht="12.3" customHeight="1" x14ac:dyDescent="0.25">
      <c r="A31" s="109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12.3" customHeight="1" x14ac:dyDescent="0.25">
      <c r="A32" s="110" t="s">
        <v>29</v>
      </c>
      <c r="B32" s="114"/>
      <c r="C32" s="114"/>
      <c r="D32" s="114"/>
      <c r="E32" s="114"/>
      <c r="F32" s="115"/>
      <c r="G32" s="114"/>
      <c r="H32" s="114"/>
      <c r="I32" s="114"/>
      <c r="J32" s="114"/>
    </row>
    <row r="33" spans="1:10" ht="12.3" customHeight="1" x14ac:dyDescent="0.25">
      <c r="A33" s="110"/>
      <c r="B33" s="114"/>
      <c r="C33" s="114"/>
      <c r="D33" s="114"/>
      <c r="E33" s="114"/>
      <c r="F33" s="115"/>
      <c r="G33" s="114"/>
      <c r="H33" s="114"/>
      <c r="I33" s="114"/>
      <c r="J33" s="114"/>
    </row>
    <row r="34" spans="1:10" ht="12.3" customHeight="1" x14ac:dyDescent="0.25">
      <c r="A34" s="110" t="s">
        <v>31</v>
      </c>
      <c r="B34" s="114"/>
      <c r="C34" s="114"/>
      <c r="D34" s="114"/>
      <c r="E34" s="114"/>
      <c r="F34" s="115"/>
      <c r="G34" s="114"/>
      <c r="H34" s="114"/>
      <c r="I34" s="114"/>
      <c r="J34" s="114"/>
    </row>
    <row r="35" spans="1:10" ht="12.3" customHeight="1" thickBot="1" x14ac:dyDescent="0.3">
      <c r="A35" s="108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 ht="12.3" customHeight="1" x14ac:dyDescent="0.25">
      <c r="A36" s="117"/>
      <c r="B36" s="118" t="s">
        <v>3</v>
      </c>
      <c r="C36" s="119"/>
      <c r="D36" s="119"/>
      <c r="E36" s="118" t="s">
        <v>4</v>
      </c>
      <c r="F36" s="119"/>
      <c r="G36" s="119"/>
      <c r="H36" s="118" t="s">
        <v>5</v>
      </c>
      <c r="I36" s="119"/>
      <c r="J36" s="119"/>
    </row>
    <row r="37" spans="1:10" ht="12.3" customHeight="1" x14ac:dyDescent="0.25">
      <c r="A37" s="120" t="s">
        <v>19</v>
      </c>
      <c r="B37" s="121" t="s">
        <v>6</v>
      </c>
      <c r="C37" s="122" t="s">
        <v>7</v>
      </c>
      <c r="D37" s="122" t="s">
        <v>5</v>
      </c>
      <c r="E37" s="121" t="s">
        <v>6</v>
      </c>
      <c r="F37" s="122" t="s">
        <v>7</v>
      </c>
      <c r="G37" s="122" t="s">
        <v>5</v>
      </c>
      <c r="H37" s="121" t="s">
        <v>6</v>
      </c>
      <c r="I37" s="122" t="s">
        <v>7</v>
      </c>
      <c r="J37" s="122" t="s">
        <v>5</v>
      </c>
    </row>
    <row r="38" spans="1:10" ht="12.3" customHeight="1" x14ac:dyDescent="0.25">
      <c r="A38" s="123"/>
      <c r="B38" s="124"/>
      <c r="C38" s="125"/>
      <c r="D38" s="125"/>
      <c r="E38" s="124"/>
      <c r="F38" s="125"/>
      <c r="G38" s="125"/>
      <c r="H38" s="124"/>
      <c r="I38" s="125"/>
      <c r="J38" s="125"/>
    </row>
    <row r="39" spans="1:10" ht="12.3" customHeight="1" x14ac:dyDescent="0.25">
      <c r="A39" s="108" t="s">
        <v>20</v>
      </c>
      <c r="B39" s="126">
        <v>1</v>
      </c>
      <c r="C39" s="113">
        <v>4</v>
      </c>
      <c r="D39" s="26">
        <f>SUM(B39:C39)</f>
        <v>5</v>
      </c>
      <c r="E39" s="126">
        <v>23</v>
      </c>
      <c r="F39" s="113">
        <v>64</v>
      </c>
      <c r="G39" s="26">
        <f>SUM(E39:F39)</f>
        <v>87</v>
      </c>
      <c r="H39" s="126">
        <f>SUM(B39,E39)</f>
        <v>24</v>
      </c>
      <c r="I39" s="113">
        <f>SUM(C39,F39)</f>
        <v>68</v>
      </c>
      <c r="J39" s="113">
        <f t="shared" ref="J39:J47" si="10">SUM(H39:I39)</f>
        <v>92</v>
      </c>
    </row>
    <row r="40" spans="1:10" ht="12.3" customHeight="1" x14ac:dyDescent="0.25">
      <c r="A40" s="108" t="s">
        <v>21</v>
      </c>
      <c r="B40" s="126">
        <v>41</v>
      </c>
      <c r="C40" s="113">
        <v>104</v>
      </c>
      <c r="D40" s="26">
        <f t="shared" ref="D40:D47" si="11">SUM(B40:C40)</f>
        <v>145</v>
      </c>
      <c r="E40" s="126">
        <v>53</v>
      </c>
      <c r="F40" s="113">
        <v>144</v>
      </c>
      <c r="G40" s="26">
        <f t="shared" ref="G40:G47" si="12">SUM(E40:F40)</f>
        <v>197</v>
      </c>
      <c r="H40" s="126">
        <f t="shared" ref="H40:I47" si="13">SUM(B40,E40)</f>
        <v>94</v>
      </c>
      <c r="I40" s="113">
        <f t="shared" si="13"/>
        <v>248</v>
      </c>
      <c r="J40" s="113">
        <f t="shared" si="10"/>
        <v>342</v>
      </c>
    </row>
    <row r="41" spans="1:10" ht="12.3" customHeight="1" x14ac:dyDescent="0.25">
      <c r="A41" s="108" t="s">
        <v>22</v>
      </c>
      <c r="B41" s="126">
        <v>89</v>
      </c>
      <c r="C41" s="113">
        <v>207</v>
      </c>
      <c r="D41" s="26">
        <f t="shared" si="11"/>
        <v>296</v>
      </c>
      <c r="E41" s="126">
        <v>47</v>
      </c>
      <c r="F41" s="113">
        <v>96</v>
      </c>
      <c r="G41" s="26">
        <f t="shared" si="12"/>
        <v>143</v>
      </c>
      <c r="H41" s="126">
        <f t="shared" si="13"/>
        <v>136</v>
      </c>
      <c r="I41" s="113">
        <f t="shared" si="13"/>
        <v>303</v>
      </c>
      <c r="J41" s="113">
        <f t="shared" si="10"/>
        <v>439</v>
      </c>
    </row>
    <row r="42" spans="1:10" ht="12.3" customHeight="1" x14ac:dyDescent="0.25">
      <c r="A42" s="108" t="s">
        <v>23</v>
      </c>
      <c r="B42" s="124">
        <v>88</v>
      </c>
      <c r="C42" s="113">
        <v>233</v>
      </c>
      <c r="D42" s="26">
        <f t="shared" si="11"/>
        <v>321</v>
      </c>
      <c r="E42" s="126">
        <v>37</v>
      </c>
      <c r="F42" s="113">
        <v>104</v>
      </c>
      <c r="G42" s="26">
        <f t="shared" si="12"/>
        <v>141</v>
      </c>
      <c r="H42" s="126">
        <f t="shared" si="13"/>
        <v>125</v>
      </c>
      <c r="I42" s="113">
        <f t="shared" si="13"/>
        <v>337</v>
      </c>
      <c r="J42" s="113">
        <f t="shared" si="10"/>
        <v>462</v>
      </c>
    </row>
    <row r="43" spans="1:10" ht="12.3" customHeight="1" x14ac:dyDescent="0.25">
      <c r="A43" s="108" t="s">
        <v>24</v>
      </c>
      <c r="B43" s="124">
        <v>87</v>
      </c>
      <c r="C43" s="113">
        <v>185</v>
      </c>
      <c r="D43" s="26">
        <f t="shared" si="11"/>
        <v>272</v>
      </c>
      <c r="E43" s="126">
        <v>28</v>
      </c>
      <c r="F43" s="113">
        <v>71</v>
      </c>
      <c r="G43" s="26">
        <f t="shared" si="12"/>
        <v>99</v>
      </c>
      <c r="H43" s="126">
        <f t="shared" si="13"/>
        <v>115</v>
      </c>
      <c r="I43" s="113">
        <f t="shared" si="13"/>
        <v>256</v>
      </c>
      <c r="J43" s="113">
        <f t="shared" si="10"/>
        <v>371</v>
      </c>
    </row>
    <row r="44" spans="1:10" ht="12.3" customHeight="1" x14ac:dyDescent="0.25">
      <c r="A44" s="108" t="s">
        <v>25</v>
      </c>
      <c r="B44" s="124">
        <v>90</v>
      </c>
      <c r="C44" s="113">
        <v>129</v>
      </c>
      <c r="D44" s="26">
        <f t="shared" si="11"/>
        <v>219</v>
      </c>
      <c r="E44" s="126">
        <v>21</v>
      </c>
      <c r="F44" s="113">
        <v>28</v>
      </c>
      <c r="G44" s="26">
        <f t="shared" si="12"/>
        <v>49</v>
      </c>
      <c r="H44" s="126">
        <f t="shared" si="13"/>
        <v>111</v>
      </c>
      <c r="I44" s="113">
        <f t="shared" si="13"/>
        <v>157</v>
      </c>
      <c r="J44" s="113">
        <f t="shared" si="10"/>
        <v>268</v>
      </c>
    </row>
    <row r="45" spans="1:10" ht="12.3" customHeight="1" x14ac:dyDescent="0.25">
      <c r="A45" s="108" t="s">
        <v>26</v>
      </c>
      <c r="B45" s="124">
        <v>85</v>
      </c>
      <c r="C45" s="113">
        <v>97</v>
      </c>
      <c r="D45" s="26">
        <f t="shared" si="11"/>
        <v>182</v>
      </c>
      <c r="E45" s="126">
        <v>17</v>
      </c>
      <c r="F45" s="113">
        <v>24</v>
      </c>
      <c r="G45" s="26">
        <f t="shared" si="12"/>
        <v>41</v>
      </c>
      <c r="H45" s="126">
        <f t="shared" si="13"/>
        <v>102</v>
      </c>
      <c r="I45" s="113">
        <f t="shared" si="13"/>
        <v>121</v>
      </c>
      <c r="J45" s="113">
        <f t="shared" si="10"/>
        <v>223</v>
      </c>
    </row>
    <row r="46" spans="1:10" ht="12.3" customHeight="1" x14ac:dyDescent="0.25">
      <c r="A46" s="108" t="s">
        <v>27</v>
      </c>
      <c r="B46" s="124">
        <v>65</v>
      </c>
      <c r="C46" s="113">
        <v>115</v>
      </c>
      <c r="D46" s="26">
        <f t="shared" si="11"/>
        <v>180</v>
      </c>
      <c r="E46" s="126">
        <v>14</v>
      </c>
      <c r="F46" s="113">
        <v>9</v>
      </c>
      <c r="G46" s="26">
        <f t="shared" si="12"/>
        <v>23</v>
      </c>
      <c r="H46" s="126">
        <f t="shared" si="13"/>
        <v>79</v>
      </c>
      <c r="I46" s="113">
        <f t="shared" si="13"/>
        <v>124</v>
      </c>
      <c r="J46" s="113">
        <f t="shared" si="10"/>
        <v>203</v>
      </c>
    </row>
    <row r="47" spans="1:10" ht="12.3" customHeight="1" x14ac:dyDescent="0.25">
      <c r="A47" s="108" t="s">
        <v>28</v>
      </c>
      <c r="B47" s="124">
        <v>40</v>
      </c>
      <c r="C47" s="113">
        <v>81</v>
      </c>
      <c r="D47" s="26">
        <f t="shared" si="11"/>
        <v>121</v>
      </c>
      <c r="E47" s="126">
        <v>8</v>
      </c>
      <c r="F47" s="113">
        <v>4</v>
      </c>
      <c r="G47" s="26">
        <f t="shared" si="12"/>
        <v>12</v>
      </c>
      <c r="H47" s="126">
        <f t="shared" si="13"/>
        <v>48</v>
      </c>
      <c r="I47" s="113">
        <f t="shared" si="13"/>
        <v>85</v>
      </c>
      <c r="J47" s="127">
        <f t="shared" si="10"/>
        <v>133</v>
      </c>
    </row>
    <row r="48" spans="1:10" ht="12.3" customHeight="1" x14ac:dyDescent="0.25">
      <c r="A48" s="128" t="s">
        <v>5</v>
      </c>
      <c r="B48" s="129">
        <f t="shared" ref="B48:J48" si="14">SUM(B39:B47)</f>
        <v>586</v>
      </c>
      <c r="C48" s="130">
        <f t="shared" si="14"/>
        <v>1155</v>
      </c>
      <c r="D48" s="130">
        <f t="shared" si="14"/>
        <v>1741</v>
      </c>
      <c r="E48" s="129">
        <f t="shared" si="14"/>
        <v>248</v>
      </c>
      <c r="F48" s="130">
        <f t="shared" si="14"/>
        <v>544</v>
      </c>
      <c r="G48" s="130">
        <f t="shared" si="14"/>
        <v>792</v>
      </c>
      <c r="H48" s="129">
        <f t="shared" si="14"/>
        <v>834</v>
      </c>
      <c r="I48" s="130">
        <f t="shared" si="14"/>
        <v>1699</v>
      </c>
      <c r="J48" s="130">
        <f t="shared" si="14"/>
        <v>2533</v>
      </c>
    </row>
    <row r="50" spans="1:10" ht="12.3" customHeight="1" x14ac:dyDescent="0.25">
      <c r="A50" s="110" t="s">
        <v>9</v>
      </c>
      <c r="B50" s="114"/>
      <c r="C50" s="114"/>
      <c r="D50" s="114"/>
      <c r="E50" s="114"/>
      <c r="F50" s="115"/>
      <c r="G50" s="114"/>
      <c r="H50" s="114"/>
      <c r="I50" s="114"/>
      <c r="J50" s="114"/>
    </row>
    <row r="51" spans="1:10" ht="12.3" customHeight="1" thickBot="1" x14ac:dyDescent="0.3">
      <c r="A51" s="108"/>
      <c r="B51" s="113"/>
      <c r="C51" s="113"/>
      <c r="D51" s="113"/>
      <c r="E51" s="113"/>
      <c r="F51" s="113"/>
      <c r="G51" s="113"/>
      <c r="H51" s="113"/>
      <c r="I51" s="113"/>
      <c r="J51" s="113"/>
    </row>
    <row r="52" spans="1:10" ht="12.3" customHeight="1" x14ac:dyDescent="0.25">
      <c r="A52" s="117"/>
      <c r="B52" s="118" t="s">
        <v>3</v>
      </c>
      <c r="C52" s="119"/>
      <c r="D52" s="119"/>
      <c r="E52" s="118" t="s">
        <v>4</v>
      </c>
      <c r="F52" s="119"/>
      <c r="G52" s="119"/>
      <c r="H52" s="118" t="s">
        <v>5</v>
      </c>
      <c r="I52" s="119"/>
      <c r="J52" s="119"/>
    </row>
    <row r="53" spans="1:10" ht="12.3" customHeight="1" x14ac:dyDescent="0.25">
      <c r="A53" s="120" t="s">
        <v>19</v>
      </c>
      <c r="B53" s="121" t="s">
        <v>6</v>
      </c>
      <c r="C53" s="122" t="s">
        <v>7</v>
      </c>
      <c r="D53" s="122" t="s">
        <v>5</v>
      </c>
      <c r="E53" s="121" t="s">
        <v>6</v>
      </c>
      <c r="F53" s="122" t="s">
        <v>7</v>
      </c>
      <c r="G53" s="122" t="s">
        <v>5</v>
      </c>
      <c r="H53" s="121" t="s">
        <v>6</v>
      </c>
      <c r="I53" s="122" t="s">
        <v>7</v>
      </c>
      <c r="J53" s="122" t="s">
        <v>5</v>
      </c>
    </row>
    <row r="54" spans="1:10" ht="12.3" customHeight="1" x14ac:dyDescent="0.25">
      <c r="A54" s="123"/>
      <c r="B54" s="124"/>
      <c r="C54" s="125"/>
      <c r="D54" s="125"/>
      <c r="E54" s="124"/>
      <c r="F54" s="125"/>
      <c r="G54" s="125"/>
      <c r="H54" s="124"/>
      <c r="I54" s="125"/>
      <c r="J54" s="125"/>
    </row>
    <row r="55" spans="1:10" ht="12.3" customHeight="1" x14ac:dyDescent="0.25">
      <c r="A55" s="108" t="s">
        <v>20</v>
      </c>
      <c r="B55" s="126">
        <v>2</v>
      </c>
      <c r="C55" s="113">
        <v>7</v>
      </c>
      <c r="D55" s="26">
        <f>SUM(B55:C55)</f>
        <v>9</v>
      </c>
      <c r="E55" s="126">
        <v>44</v>
      </c>
      <c r="F55" s="113">
        <v>203</v>
      </c>
      <c r="G55" s="26">
        <f>SUM(E55:F55)</f>
        <v>247</v>
      </c>
      <c r="H55" s="126">
        <f>SUM(B55,E55)</f>
        <v>46</v>
      </c>
      <c r="I55" s="113">
        <f>SUM(C55,F55)</f>
        <v>210</v>
      </c>
      <c r="J55" s="113">
        <f t="shared" ref="J55:J63" si="15">SUM(H55:I55)</f>
        <v>256</v>
      </c>
    </row>
    <row r="56" spans="1:10" ht="12.3" customHeight="1" x14ac:dyDescent="0.25">
      <c r="A56" s="108" t="s">
        <v>21</v>
      </c>
      <c r="B56" s="126">
        <v>56</v>
      </c>
      <c r="C56" s="113">
        <v>155</v>
      </c>
      <c r="D56" s="26">
        <f t="shared" ref="D56:D63" si="16">SUM(B56:C56)</f>
        <v>211</v>
      </c>
      <c r="E56" s="126">
        <v>73</v>
      </c>
      <c r="F56" s="113">
        <v>314</v>
      </c>
      <c r="G56" s="26">
        <f t="shared" ref="G56:G63" si="17">SUM(E56:F56)</f>
        <v>387</v>
      </c>
      <c r="H56" s="126">
        <f t="shared" ref="H56:I63" si="18">SUM(B56,E56)</f>
        <v>129</v>
      </c>
      <c r="I56" s="113">
        <f t="shared" si="18"/>
        <v>469</v>
      </c>
      <c r="J56" s="113">
        <f t="shared" si="15"/>
        <v>598</v>
      </c>
    </row>
    <row r="57" spans="1:10" ht="12.3" customHeight="1" x14ac:dyDescent="0.25">
      <c r="A57" s="108" t="s">
        <v>22</v>
      </c>
      <c r="B57" s="126">
        <v>121</v>
      </c>
      <c r="C57" s="113">
        <v>427</v>
      </c>
      <c r="D57" s="26">
        <f t="shared" si="16"/>
        <v>548</v>
      </c>
      <c r="E57" s="126">
        <v>79</v>
      </c>
      <c r="F57" s="113">
        <v>240</v>
      </c>
      <c r="G57" s="26">
        <f>SUM(E57:F57)</f>
        <v>319</v>
      </c>
      <c r="H57" s="126">
        <f t="shared" si="18"/>
        <v>200</v>
      </c>
      <c r="I57" s="113">
        <f t="shared" si="18"/>
        <v>667</v>
      </c>
      <c r="J57" s="113">
        <f t="shared" si="15"/>
        <v>867</v>
      </c>
    </row>
    <row r="58" spans="1:10" ht="12.3" customHeight="1" x14ac:dyDescent="0.25">
      <c r="A58" s="108" t="s">
        <v>23</v>
      </c>
      <c r="B58" s="124">
        <v>189</v>
      </c>
      <c r="C58" s="113">
        <v>536</v>
      </c>
      <c r="D58" s="26">
        <f t="shared" si="16"/>
        <v>725</v>
      </c>
      <c r="E58" s="126">
        <v>57</v>
      </c>
      <c r="F58" s="113">
        <v>164</v>
      </c>
      <c r="G58" s="26">
        <f t="shared" si="17"/>
        <v>221</v>
      </c>
      <c r="H58" s="126">
        <f t="shared" si="18"/>
        <v>246</v>
      </c>
      <c r="I58" s="113">
        <f t="shared" si="18"/>
        <v>700</v>
      </c>
      <c r="J58" s="113">
        <f t="shared" si="15"/>
        <v>946</v>
      </c>
    </row>
    <row r="59" spans="1:10" ht="12.3" customHeight="1" x14ac:dyDescent="0.25">
      <c r="A59" s="108" t="s">
        <v>24</v>
      </c>
      <c r="B59" s="124">
        <v>215</v>
      </c>
      <c r="C59" s="113">
        <v>434</v>
      </c>
      <c r="D59" s="26">
        <f t="shared" si="16"/>
        <v>649</v>
      </c>
      <c r="E59" s="126">
        <v>55</v>
      </c>
      <c r="F59" s="113">
        <v>128</v>
      </c>
      <c r="G59" s="26">
        <f t="shared" si="17"/>
        <v>183</v>
      </c>
      <c r="H59" s="126">
        <f t="shared" si="18"/>
        <v>270</v>
      </c>
      <c r="I59" s="113">
        <f t="shared" si="18"/>
        <v>562</v>
      </c>
      <c r="J59" s="113">
        <f t="shared" si="15"/>
        <v>832</v>
      </c>
    </row>
    <row r="60" spans="1:10" ht="12.3" customHeight="1" x14ac:dyDescent="0.25">
      <c r="A60" s="108" t="s">
        <v>25</v>
      </c>
      <c r="B60" s="124">
        <v>209</v>
      </c>
      <c r="C60" s="113">
        <v>342</v>
      </c>
      <c r="D60" s="26">
        <f t="shared" si="16"/>
        <v>551</v>
      </c>
      <c r="E60" s="126">
        <v>30</v>
      </c>
      <c r="F60" s="113">
        <v>76</v>
      </c>
      <c r="G60" s="26">
        <f t="shared" si="17"/>
        <v>106</v>
      </c>
      <c r="H60" s="126">
        <f t="shared" si="18"/>
        <v>239</v>
      </c>
      <c r="I60" s="113">
        <f t="shared" si="18"/>
        <v>418</v>
      </c>
      <c r="J60" s="113">
        <f t="shared" si="15"/>
        <v>657</v>
      </c>
    </row>
    <row r="61" spans="1:10" ht="12.3" customHeight="1" x14ac:dyDescent="0.25">
      <c r="A61" s="108" t="s">
        <v>26</v>
      </c>
      <c r="B61" s="124">
        <v>180</v>
      </c>
      <c r="C61" s="113">
        <v>282</v>
      </c>
      <c r="D61" s="26">
        <f t="shared" si="16"/>
        <v>462</v>
      </c>
      <c r="E61" s="126">
        <v>26</v>
      </c>
      <c r="F61" s="113">
        <v>58</v>
      </c>
      <c r="G61" s="26">
        <f t="shared" si="17"/>
        <v>84</v>
      </c>
      <c r="H61" s="126">
        <f t="shared" si="18"/>
        <v>206</v>
      </c>
      <c r="I61" s="113">
        <f t="shared" si="18"/>
        <v>340</v>
      </c>
      <c r="J61" s="113">
        <f t="shared" si="15"/>
        <v>546</v>
      </c>
    </row>
    <row r="62" spans="1:10" ht="12.3" customHeight="1" x14ac:dyDescent="0.25">
      <c r="A62" s="108" t="s">
        <v>27</v>
      </c>
      <c r="B62" s="124">
        <v>172</v>
      </c>
      <c r="C62" s="113">
        <v>269</v>
      </c>
      <c r="D62" s="26">
        <f t="shared" si="16"/>
        <v>441</v>
      </c>
      <c r="E62" s="126">
        <v>20</v>
      </c>
      <c r="F62" s="113">
        <v>25</v>
      </c>
      <c r="G62" s="26">
        <f t="shared" si="17"/>
        <v>45</v>
      </c>
      <c r="H62" s="126">
        <f t="shared" si="18"/>
        <v>192</v>
      </c>
      <c r="I62" s="113">
        <f t="shared" si="18"/>
        <v>294</v>
      </c>
      <c r="J62" s="113">
        <f t="shared" si="15"/>
        <v>486</v>
      </c>
    </row>
    <row r="63" spans="1:10" ht="12.3" customHeight="1" x14ac:dyDescent="0.25">
      <c r="A63" s="108" t="s">
        <v>28</v>
      </c>
      <c r="B63" s="124">
        <v>73</v>
      </c>
      <c r="C63" s="113">
        <v>127</v>
      </c>
      <c r="D63" s="26">
        <f t="shared" si="16"/>
        <v>200</v>
      </c>
      <c r="E63" s="126">
        <v>21</v>
      </c>
      <c r="F63" s="113">
        <v>18</v>
      </c>
      <c r="G63" s="26">
        <f t="shared" si="17"/>
        <v>39</v>
      </c>
      <c r="H63" s="126">
        <f t="shared" si="18"/>
        <v>94</v>
      </c>
      <c r="I63" s="113">
        <f t="shared" si="18"/>
        <v>145</v>
      </c>
      <c r="J63" s="127">
        <f t="shared" si="15"/>
        <v>239</v>
      </c>
    </row>
    <row r="64" spans="1:10" ht="12.3" customHeight="1" x14ac:dyDescent="0.25">
      <c r="A64" s="128" t="s">
        <v>5</v>
      </c>
      <c r="B64" s="129">
        <f t="shared" ref="B64:J64" si="19">SUM(B55:B63)</f>
        <v>1217</v>
      </c>
      <c r="C64" s="130">
        <f t="shared" si="19"/>
        <v>2579</v>
      </c>
      <c r="D64" s="130">
        <f t="shared" si="19"/>
        <v>3796</v>
      </c>
      <c r="E64" s="129">
        <f t="shared" si="19"/>
        <v>405</v>
      </c>
      <c r="F64" s="130">
        <f t="shared" si="19"/>
        <v>1226</v>
      </c>
      <c r="G64" s="130">
        <f t="shared" si="19"/>
        <v>1631</v>
      </c>
      <c r="H64" s="129">
        <f t="shared" si="19"/>
        <v>1622</v>
      </c>
      <c r="I64" s="130">
        <f t="shared" si="19"/>
        <v>3805</v>
      </c>
      <c r="J64" s="130">
        <f t="shared" si="19"/>
        <v>5427</v>
      </c>
    </row>
    <row r="66" spans="1:10" ht="12.3" customHeight="1" x14ac:dyDescent="0.25">
      <c r="A66" s="110" t="s">
        <v>10</v>
      </c>
      <c r="B66" s="114"/>
      <c r="C66" s="114"/>
      <c r="D66" s="114"/>
      <c r="E66" s="114"/>
      <c r="F66" s="115"/>
      <c r="G66" s="114"/>
      <c r="H66" s="114"/>
      <c r="I66" s="114"/>
      <c r="J66" s="114"/>
    </row>
    <row r="67" spans="1:10" ht="12.3" customHeight="1" thickBot="1" x14ac:dyDescent="0.3">
      <c r="A67" s="108"/>
      <c r="B67" s="113"/>
      <c r="C67" s="113"/>
      <c r="D67" s="113"/>
      <c r="E67" s="113"/>
      <c r="F67" s="113"/>
      <c r="G67" s="113"/>
      <c r="H67" s="113"/>
      <c r="I67" s="113"/>
      <c r="J67" s="113"/>
    </row>
    <row r="68" spans="1:10" ht="12.3" customHeight="1" x14ac:dyDescent="0.25">
      <c r="A68" s="132"/>
      <c r="B68" s="118" t="s">
        <v>3</v>
      </c>
      <c r="C68" s="119"/>
      <c r="D68" s="119"/>
      <c r="E68" s="118" t="s">
        <v>4</v>
      </c>
      <c r="F68" s="119"/>
      <c r="G68" s="119"/>
      <c r="H68" s="118" t="s">
        <v>5</v>
      </c>
      <c r="I68" s="119"/>
      <c r="J68" s="119"/>
    </row>
    <row r="69" spans="1:10" ht="12.3" customHeight="1" x14ac:dyDescent="0.25">
      <c r="A69" s="120" t="s">
        <v>19</v>
      </c>
      <c r="B69" s="121" t="s">
        <v>6</v>
      </c>
      <c r="C69" s="122" t="s">
        <v>7</v>
      </c>
      <c r="D69" s="122" t="s">
        <v>5</v>
      </c>
      <c r="E69" s="121" t="s">
        <v>6</v>
      </c>
      <c r="F69" s="122" t="s">
        <v>7</v>
      </c>
      <c r="G69" s="122" t="s">
        <v>5</v>
      </c>
      <c r="H69" s="121" t="s">
        <v>6</v>
      </c>
      <c r="I69" s="122" t="s">
        <v>7</v>
      </c>
      <c r="J69" s="122" t="s">
        <v>5</v>
      </c>
    </row>
    <row r="70" spans="1:10" ht="12.3" customHeight="1" x14ac:dyDescent="0.25">
      <c r="A70" s="123"/>
      <c r="B70" s="124"/>
      <c r="C70" s="125"/>
      <c r="D70" s="125"/>
      <c r="E70" s="124"/>
      <c r="F70" s="125"/>
      <c r="G70" s="125"/>
      <c r="H70" s="124"/>
      <c r="I70" s="125"/>
      <c r="J70" s="125"/>
    </row>
    <row r="71" spans="1:10" ht="12.3" customHeight="1" x14ac:dyDescent="0.25">
      <c r="A71" s="108" t="s">
        <v>20</v>
      </c>
      <c r="B71" s="126">
        <v>0</v>
      </c>
      <c r="C71" s="113">
        <v>1</v>
      </c>
      <c r="D71" s="26">
        <f>SUM(B71:C71)</f>
        <v>1</v>
      </c>
      <c r="E71" s="126">
        <v>1</v>
      </c>
      <c r="F71" s="113">
        <v>1</v>
      </c>
      <c r="G71" s="26">
        <f>SUM(E71:F71)</f>
        <v>2</v>
      </c>
      <c r="H71" s="126">
        <f>SUM(B71,E71)</f>
        <v>1</v>
      </c>
      <c r="I71" s="113">
        <f>SUM(C71,F71)</f>
        <v>2</v>
      </c>
      <c r="J71" s="113">
        <f t="shared" ref="J71:J79" si="20">SUM(H71:I71)</f>
        <v>3</v>
      </c>
    </row>
    <row r="72" spans="1:10" ht="12.3" customHeight="1" x14ac:dyDescent="0.25">
      <c r="A72" s="108" t="s">
        <v>21</v>
      </c>
      <c r="B72" s="126">
        <v>3</v>
      </c>
      <c r="C72" s="113">
        <v>4</v>
      </c>
      <c r="D72" s="26">
        <f t="shared" ref="D72:D79" si="21">SUM(B72:C72)</f>
        <v>7</v>
      </c>
      <c r="E72" s="126">
        <v>3</v>
      </c>
      <c r="F72" s="113">
        <v>15</v>
      </c>
      <c r="G72" s="26">
        <f t="shared" ref="G72:G79" si="22">SUM(E72:F72)</f>
        <v>18</v>
      </c>
      <c r="H72" s="126">
        <f t="shared" ref="H72:I79" si="23">SUM(B72,E72)</f>
        <v>6</v>
      </c>
      <c r="I72" s="113">
        <f t="shared" si="23"/>
        <v>19</v>
      </c>
      <c r="J72" s="113">
        <f t="shared" si="20"/>
        <v>25</v>
      </c>
    </row>
    <row r="73" spans="1:10" ht="12.3" customHeight="1" x14ac:dyDescent="0.25">
      <c r="A73" s="108" t="s">
        <v>22</v>
      </c>
      <c r="B73" s="126">
        <v>10</v>
      </c>
      <c r="C73" s="113">
        <v>10</v>
      </c>
      <c r="D73" s="26">
        <f t="shared" si="21"/>
        <v>20</v>
      </c>
      <c r="E73" s="126">
        <v>3</v>
      </c>
      <c r="F73" s="113">
        <v>7</v>
      </c>
      <c r="G73" s="26">
        <f t="shared" si="22"/>
        <v>10</v>
      </c>
      <c r="H73" s="126">
        <f t="shared" si="23"/>
        <v>13</v>
      </c>
      <c r="I73" s="113">
        <f t="shared" si="23"/>
        <v>17</v>
      </c>
      <c r="J73" s="113">
        <f t="shared" si="20"/>
        <v>30</v>
      </c>
    </row>
    <row r="74" spans="1:10" ht="12.3" customHeight="1" x14ac:dyDescent="0.25">
      <c r="A74" s="108" t="s">
        <v>23</v>
      </c>
      <c r="B74" s="124">
        <v>8</v>
      </c>
      <c r="C74" s="113">
        <v>27</v>
      </c>
      <c r="D74" s="26">
        <f t="shared" si="21"/>
        <v>35</v>
      </c>
      <c r="E74" s="126">
        <v>4</v>
      </c>
      <c r="F74" s="113">
        <v>9</v>
      </c>
      <c r="G74" s="26">
        <f t="shared" si="22"/>
        <v>13</v>
      </c>
      <c r="H74" s="126">
        <f t="shared" si="23"/>
        <v>12</v>
      </c>
      <c r="I74" s="113">
        <f t="shared" si="23"/>
        <v>36</v>
      </c>
      <c r="J74" s="113">
        <f t="shared" si="20"/>
        <v>48</v>
      </c>
    </row>
    <row r="75" spans="1:10" ht="12.3" customHeight="1" x14ac:dyDescent="0.25">
      <c r="A75" s="108" t="s">
        <v>24</v>
      </c>
      <c r="B75" s="124">
        <v>5</v>
      </c>
      <c r="C75" s="113">
        <v>20</v>
      </c>
      <c r="D75" s="26">
        <f t="shared" si="21"/>
        <v>25</v>
      </c>
      <c r="E75" s="126">
        <v>5</v>
      </c>
      <c r="F75" s="113">
        <v>2</v>
      </c>
      <c r="G75" s="26">
        <f t="shared" si="22"/>
        <v>7</v>
      </c>
      <c r="H75" s="126">
        <f t="shared" si="23"/>
        <v>10</v>
      </c>
      <c r="I75" s="113">
        <f t="shared" si="23"/>
        <v>22</v>
      </c>
      <c r="J75" s="113">
        <f t="shared" si="20"/>
        <v>32</v>
      </c>
    </row>
    <row r="76" spans="1:10" ht="12.3" customHeight="1" x14ac:dyDescent="0.25">
      <c r="A76" s="108" t="s">
        <v>25</v>
      </c>
      <c r="B76" s="124">
        <v>11</v>
      </c>
      <c r="C76" s="113">
        <v>8</v>
      </c>
      <c r="D76" s="26">
        <f t="shared" si="21"/>
        <v>19</v>
      </c>
      <c r="E76" s="126">
        <v>2</v>
      </c>
      <c r="F76" s="113">
        <v>2</v>
      </c>
      <c r="G76" s="26">
        <f t="shared" si="22"/>
        <v>4</v>
      </c>
      <c r="H76" s="126">
        <f t="shared" si="23"/>
        <v>13</v>
      </c>
      <c r="I76" s="113">
        <f t="shared" si="23"/>
        <v>10</v>
      </c>
      <c r="J76" s="113">
        <f t="shared" si="20"/>
        <v>23</v>
      </c>
    </row>
    <row r="77" spans="1:10" ht="12.3" customHeight="1" x14ac:dyDescent="0.25">
      <c r="A77" s="108" t="s">
        <v>26</v>
      </c>
      <c r="B77" s="124">
        <v>11</v>
      </c>
      <c r="C77" s="113">
        <v>8</v>
      </c>
      <c r="D77" s="26">
        <f t="shared" si="21"/>
        <v>19</v>
      </c>
      <c r="E77" s="126">
        <v>0</v>
      </c>
      <c r="F77" s="113">
        <v>5</v>
      </c>
      <c r="G77" s="26">
        <f t="shared" si="22"/>
        <v>5</v>
      </c>
      <c r="H77" s="126">
        <f t="shared" si="23"/>
        <v>11</v>
      </c>
      <c r="I77" s="113">
        <f t="shared" si="23"/>
        <v>13</v>
      </c>
      <c r="J77" s="113">
        <f t="shared" si="20"/>
        <v>24</v>
      </c>
    </row>
    <row r="78" spans="1:10" ht="12.3" customHeight="1" x14ac:dyDescent="0.25">
      <c r="A78" s="108" t="s">
        <v>27</v>
      </c>
      <c r="B78" s="124">
        <v>8</v>
      </c>
      <c r="C78" s="113">
        <v>13</v>
      </c>
      <c r="D78" s="26">
        <f t="shared" si="21"/>
        <v>21</v>
      </c>
      <c r="E78" s="126">
        <v>0</v>
      </c>
      <c r="F78" s="113">
        <v>3</v>
      </c>
      <c r="G78" s="26">
        <f t="shared" si="22"/>
        <v>3</v>
      </c>
      <c r="H78" s="126">
        <f t="shared" si="23"/>
        <v>8</v>
      </c>
      <c r="I78" s="113">
        <f t="shared" si="23"/>
        <v>16</v>
      </c>
      <c r="J78" s="113">
        <f t="shared" si="20"/>
        <v>24</v>
      </c>
    </row>
    <row r="79" spans="1:10" ht="12.3" customHeight="1" x14ac:dyDescent="0.25">
      <c r="A79" s="108" t="s">
        <v>28</v>
      </c>
      <c r="B79" s="124">
        <v>12</v>
      </c>
      <c r="C79" s="113">
        <v>2</v>
      </c>
      <c r="D79" s="26">
        <f t="shared" si="21"/>
        <v>14</v>
      </c>
      <c r="E79" s="126">
        <v>2</v>
      </c>
      <c r="F79" s="113">
        <v>1</v>
      </c>
      <c r="G79" s="26">
        <f t="shared" si="22"/>
        <v>3</v>
      </c>
      <c r="H79" s="126">
        <f t="shared" si="23"/>
        <v>14</v>
      </c>
      <c r="I79" s="113">
        <f t="shared" si="23"/>
        <v>3</v>
      </c>
      <c r="J79" s="127">
        <f t="shared" si="20"/>
        <v>17</v>
      </c>
    </row>
    <row r="80" spans="1:10" ht="12.3" customHeight="1" x14ac:dyDescent="0.25">
      <c r="A80" s="128" t="s">
        <v>5</v>
      </c>
      <c r="B80" s="129">
        <f t="shared" ref="B80:J80" si="24">SUM(B71:B79)</f>
        <v>68</v>
      </c>
      <c r="C80" s="130">
        <f t="shared" si="24"/>
        <v>93</v>
      </c>
      <c r="D80" s="130">
        <f t="shared" si="24"/>
        <v>161</v>
      </c>
      <c r="E80" s="129">
        <f t="shared" si="24"/>
        <v>20</v>
      </c>
      <c r="F80" s="130">
        <f t="shared" si="24"/>
        <v>45</v>
      </c>
      <c r="G80" s="130">
        <f t="shared" si="24"/>
        <v>65</v>
      </c>
      <c r="H80" s="129">
        <f t="shared" si="24"/>
        <v>88</v>
      </c>
      <c r="I80" s="130">
        <f t="shared" si="24"/>
        <v>138</v>
      </c>
      <c r="J80" s="130">
        <f t="shared" si="24"/>
        <v>226</v>
      </c>
    </row>
    <row r="82" spans="1:10" ht="12.3" customHeight="1" x14ac:dyDescent="0.25">
      <c r="A82" s="110" t="s">
        <v>11</v>
      </c>
      <c r="B82" s="114"/>
      <c r="C82" s="114"/>
      <c r="D82" s="114"/>
      <c r="E82" s="114"/>
      <c r="F82" s="115"/>
      <c r="G82" s="114"/>
      <c r="H82" s="114"/>
      <c r="I82" s="114"/>
      <c r="J82" s="114"/>
    </row>
    <row r="83" spans="1:10" ht="12.3" customHeight="1" thickBot="1" x14ac:dyDescent="0.3">
      <c r="A83" s="108"/>
      <c r="B83" s="113"/>
      <c r="C83" s="113"/>
      <c r="D83" s="113"/>
      <c r="E83" s="113"/>
      <c r="F83" s="113"/>
      <c r="G83" s="113"/>
      <c r="H83" s="113"/>
      <c r="I83" s="113"/>
      <c r="J83" s="113"/>
    </row>
    <row r="84" spans="1:10" ht="12.3" customHeight="1" x14ac:dyDescent="0.25">
      <c r="A84" s="117"/>
      <c r="B84" s="118" t="s">
        <v>3</v>
      </c>
      <c r="C84" s="119"/>
      <c r="D84" s="119"/>
      <c r="E84" s="118" t="s">
        <v>4</v>
      </c>
      <c r="F84" s="119"/>
      <c r="G84" s="119"/>
      <c r="H84" s="118" t="s">
        <v>5</v>
      </c>
      <c r="I84" s="119"/>
      <c r="J84" s="119"/>
    </row>
    <row r="85" spans="1:10" ht="12.3" customHeight="1" x14ac:dyDescent="0.25">
      <c r="A85" s="120" t="s">
        <v>19</v>
      </c>
      <c r="B85" s="121" t="s">
        <v>6</v>
      </c>
      <c r="C85" s="122" t="s">
        <v>7</v>
      </c>
      <c r="D85" s="122" t="s">
        <v>5</v>
      </c>
      <c r="E85" s="121" t="s">
        <v>6</v>
      </c>
      <c r="F85" s="122" t="s">
        <v>7</v>
      </c>
      <c r="G85" s="122" t="s">
        <v>5</v>
      </c>
      <c r="H85" s="121" t="s">
        <v>6</v>
      </c>
      <c r="I85" s="122" t="s">
        <v>7</v>
      </c>
      <c r="J85" s="122" t="s">
        <v>5</v>
      </c>
    </row>
    <row r="86" spans="1:10" ht="12.3" customHeight="1" x14ac:dyDescent="0.25">
      <c r="A86" s="123"/>
      <c r="B86" s="124"/>
      <c r="C86" s="125"/>
      <c r="D86" s="125"/>
      <c r="E86" s="124"/>
      <c r="F86" s="125"/>
      <c r="G86" s="125"/>
      <c r="H86" s="124"/>
      <c r="I86" s="125"/>
      <c r="J86" s="125"/>
    </row>
    <row r="87" spans="1:10" ht="12.3" customHeight="1" x14ac:dyDescent="0.25">
      <c r="A87" s="108" t="s">
        <v>20</v>
      </c>
      <c r="B87" s="126">
        <v>0</v>
      </c>
      <c r="C87" s="113">
        <v>0</v>
      </c>
      <c r="D87" s="26">
        <f>SUM(B87:C87)</f>
        <v>0</v>
      </c>
      <c r="E87" s="126">
        <v>3</v>
      </c>
      <c r="F87" s="113">
        <v>26</v>
      </c>
      <c r="G87" s="26">
        <f>SUM(E87:F87)</f>
        <v>29</v>
      </c>
      <c r="H87" s="126">
        <f>SUM(B87,E87)</f>
        <v>3</v>
      </c>
      <c r="I87" s="113">
        <f>SUM(C87,F87)</f>
        <v>26</v>
      </c>
      <c r="J87" s="113">
        <f t="shared" ref="J87:J95" si="25">SUM(H87:I87)</f>
        <v>29</v>
      </c>
    </row>
    <row r="88" spans="1:10" ht="12.3" customHeight="1" x14ac:dyDescent="0.25">
      <c r="A88" s="108" t="s">
        <v>21</v>
      </c>
      <c r="B88" s="126">
        <v>3</v>
      </c>
      <c r="C88" s="113">
        <v>13</v>
      </c>
      <c r="D88" s="26">
        <f t="shared" ref="D88:D95" si="26">SUM(B88:C88)</f>
        <v>16</v>
      </c>
      <c r="E88" s="126">
        <v>9</v>
      </c>
      <c r="F88" s="113">
        <v>49</v>
      </c>
      <c r="G88" s="26">
        <f t="shared" ref="G88:G95" si="27">SUM(E88:F88)</f>
        <v>58</v>
      </c>
      <c r="H88" s="126">
        <f t="shared" ref="H88:I95" si="28">SUM(B88,E88)</f>
        <v>12</v>
      </c>
      <c r="I88" s="113">
        <f t="shared" si="28"/>
        <v>62</v>
      </c>
      <c r="J88" s="113">
        <f t="shared" si="25"/>
        <v>74</v>
      </c>
    </row>
    <row r="89" spans="1:10" ht="12.3" customHeight="1" x14ac:dyDescent="0.25">
      <c r="A89" s="108" t="s">
        <v>22</v>
      </c>
      <c r="B89" s="126">
        <v>21</v>
      </c>
      <c r="C89" s="113">
        <v>56</v>
      </c>
      <c r="D89" s="26">
        <f t="shared" si="26"/>
        <v>77</v>
      </c>
      <c r="E89" s="126">
        <v>13</v>
      </c>
      <c r="F89" s="113">
        <v>48</v>
      </c>
      <c r="G89" s="26">
        <f t="shared" si="27"/>
        <v>61</v>
      </c>
      <c r="H89" s="126">
        <f t="shared" si="28"/>
        <v>34</v>
      </c>
      <c r="I89" s="113">
        <f t="shared" si="28"/>
        <v>104</v>
      </c>
      <c r="J89" s="113">
        <f t="shared" si="25"/>
        <v>138</v>
      </c>
    </row>
    <row r="90" spans="1:10" ht="12.3" customHeight="1" x14ac:dyDescent="0.25">
      <c r="A90" s="108" t="s">
        <v>23</v>
      </c>
      <c r="B90" s="124">
        <v>33</v>
      </c>
      <c r="C90" s="113">
        <v>65</v>
      </c>
      <c r="D90" s="26">
        <f t="shared" si="26"/>
        <v>98</v>
      </c>
      <c r="E90" s="126">
        <v>8</v>
      </c>
      <c r="F90" s="113">
        <v>27</v>
      </c>
      <c r="G90" s="26">
        <f t="shared" si="27"/>
        <v>35</v>
      </c>
      <c r="H90" s="126">
        <f t="shared" si="28"/>
        <v>41</v>
      </c>
      <c r="I90" s="113">
        <f t="shared" si="28"/>
        <v>92</v>
      </c>
      <c r="J90" s="113">
        <f t="shared" si="25"/>
        <v>133</v>
      </c>
    </row>
    <row r="91" spans="1:10" ht="12.3" customHeight="1" x14ac:dyDescent="0.25">
      <c r="A91" s="108" t="s">
        <v>24</v>
      </c>
      <c r="B91" s="124">
        <v>23</v>
      </c>
      <c r="C91" s="113">
        <v>73</v>
      </c>
      <c r="D91" s="26">
        <f t="shared" si="26"/>
        <v>96</v>
      </c>
      <c r="E91" s="126">
        <v>8</v>
      </c>
      <c r="F91" s="113">
        <v>17</v>
      </c>
      <c r="G91" s="26">
        <f t="shared" si="27"/>
        <v>25</v>
      </c>
      <c r="H91" s="126">
        <f t="shared" si="28"/>
        <v>31</v>
      </c>
      <c r="I91" s="113">
        <f t="shared" si="28"/>
        <v>90</v>
      </c>
      <c r="J91" s="113">
        <f t="shared" si="25"/>
        <v>121</v>
      </c>
    </row>
    <row r="92" spans="1:10" ht="12.3" customHeight="1" x14ac:dyDescent="0.25">
      <c r="A92" s="108" t="s">
        <v>25</v>
      </c>
      <c r="B92" s="124">
        <v>25</v>
      </c>
      <c r="C92" s="113">
        <v>45</v>
      </c>
      <c r="D92" s="26">
        <f t="shared" si="26"/>
        <v>70</v>
      </c>
      <c r="E92" s="126">
        <v>5</v>
      </c>
      <c r="F92" s="113">
        <v>21</v>
      </c>
      <c r="G92" s="26">
        <f t="shared" si="27"/>
        <v>26</v>
      </c>
      <c r="H92" s="126">
        <f t="shared" si="28"/>
        <v>30</v>
      </c>
      <c r="I92" s="113">
        <f t="shared" si="28"/>
        <v>66</v>
      </c>
      <c r="J92" s="113">
        <f t="shared" si="25"/>
        <v>96</v>
      </c>
    </row>
    <row r="93" spans="1:10" ht="12.3" customHeight="1" x14ac:dyDescent="0.25">
      <c r="A93" s="108" t="s">
        <v>26</v>
      </c>
      <c r="B93" s="124">
        <v>38</v>
      </c>
      <c r="C93" s="113">
        <v>32</v>
      </c>
      <c r="D93" s="26">
        <f t="shared" si="26"/>
        <v>70</v>
      </c>
      <c r="E93" s="126">
        <v>9</v>
      </c>
      <c r="F93" s="113">
        <v>9</v>
      </c>
      <c r="G93" s="26">
        <f t="shared" si="27"/>
        <v>18</v>
      </c>
      <c r="H93" s="126">
        <f t="shared" si="28"/>
        <v>47</v>
      </c>
      <c r="I93" s="113">
        <f t="shared" si="28"/>
        <v>41</v>
      </c>
      <c r="J93" s="113">
        <f t="shared" si="25"/>
        <v>88</v>
      </c>
    </row>
    <row r="94" spans="1:10" ht="12.3" customHeight="1" x14ac:dyDescent="0.25">
      <c r="A94" s="108" t="s">
        <v>27</v>
      </c>
      <c r="B94" s="124">
        <v>29</v>
      </c>
      <c r="C94" s="113">
        <v>49</v>
      </c>
      <c r="D94" s="26">
        <f t="shared" si="26"/>
        <v>78</v>
      </c>
      <c r="E94" s="126">
        <v>6</v>
      </c>
      <c r="F94" s="113">
        <v>2</v>
      </c>
      <c r="G94" s="26">
        <f t="shared" si="27"/>
        <v>8</v>
      </c>
      <c r="H94" s="126">
        <f t="shared" si="28"/>
        <v>35</v>
      </c>
      <c r="I94" s="113">
        <f t="shared" si="28"/>
        <v>51</v>
      </c>
      <c r="J94" s="113">
        <f t="shared" si="25"/>
        <v>86</v>
      </c>
    </row>
    <row r="95" spans="1:10" ht="12.3" customHeight="1" x14ac:dyDescent="0.25">
      <c r="A95" s="108" t="s">
        <v>28</v>
      </c>
      <c r="B95" s="124">
        <v>16</v>
      </c>
      <c r="C95" s="113">
        <v>29</v>
      </c>
      <c r="D95" s="26">
        <f t="shared" si="26"/>
        <v>45</v>
      </c>
      <c r="E95" s="126">
        <v>1</v>
      </c>
      <c r="F95" s="113">
        <v>4</v>
      </c>
      <c r="G95" s="26">
        <f t="shared" si="27"/>
        <v>5</v>
      </c>
      <c r="H95" s="126">
        <f t="shared" si="28"/>
        <v>17</v>
      </c>
      <c r="I95" s="113">
        <f t="shared" si="28"/>
        <v>33</v>
      </c>
      <c r="J95" s="127">
        <f t="shared" si="25"/>
        <v>50</v>
      </c>
    </row>
    <row r="96" spans="1:10" ht="12.3" customHeight="1" x14ac:dyDescent="0.25">
      <c r="A96" s="128" t="s">
        <v>5</v>
      </c>
      <c r="B96" s="129">
        <f t="shared" ref="B96:J96" si="29">SUM(B87:B95)</f>
        <v>188</v>
      </c>
      <c r="C96" s="130">
        <f t="shared" si="29"/>
        <v>362</v>
      </c>
      <c r="D96" s="130">
        <f t="shared" si="29"/>
        <v>550</v>
      </c>
      <c r="E96" s="129">
        <f t="shared" si="29"/>
        <v>62</v>
      </c>
      <c r="F96" s="130">
        <f t="shared" si="29"/>
        <v>203</v>
      </c>
      <c r="G96" s="130">
        <f t="shared" si="29"/>
        <v>265</v>
      </c>
      <c r="H96" s="129">
        <f t="shared" si="29"/>
        <v>250</v>
      </c>
      <c r="I96" s="130">
        <f t="shared" si="29"/>
        <v>565</v>
      </c>
      <c r="J96" s="130">
        <f t="shared" si="29"/>
        <v>815</v>
      </c>
    </row>
  </sheetData>
  <mergeCells count="1">
    <mergeCell ref="A24:J24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J34"/>
  <sheetViews>
    <sheetView zoomScaleNormal="100" workbookViewId="0">
      <selection activeCell="A37" sqref="A37"/>
    </sheetView>
  </sheetViews>
  <sheetFormatPr defaultColWidth="9.109375" defaultRowHeight="13.2" x14ac:dyDescent="0.25"/>
  <cols>
    <col min="1" max="1" width="33.88671875" style="107" customWidth="1"/>
    <col min="2" max="10" width="8.33203125" style="107" customWidth="1"/>
    <col min="11" max="16384" width="9.109375" style="107"/>
  </cols>
  <sheetData>
    <row r="1" spans="1:10" s="82" customFormat="1" x14ac:dyDescent="0.25">
      <c r="A1" s="31" t="s">
        <v>66</v>
      </c>
    </row>
    <row r="2" spans="1:10" s="82" customFormat="1" x14ac:dyDescent="0.25">
      <c r="A2" s="83" t="s">
        <v>15</v>
      </c>
      <c r="B2" s="83"/>
      <c r="C2" s="84"/>
      <c r="D2" s="84"/>
      <c r="E2" s="84"/>
      <c r="F2" s="83"/>
      <c r="G2" s="83"/>
      <c r="H2" s="84"/>
      <c r="I2" s="83"/>
      <c r="J2" s="83"/>
    </row>
    <row r="3" spans="1:10" s="82" customFormat="1" x14ac:dyDescent="0.25">
      <c r="A3" s="83"/>
      <c r="B3" s="83"/>
      <c r="C3" s="83"/>
      <c r="D3" s="84"/>
      <c r="E3" s="84"/>
      <c r="F3" s="83"/>
      <c r="G3" s="83"/>
      <c r="H3" s="84"/>
      <c r="I3" s="83"/>
      <c r="J3" s="83"/>
    </row>
    <row r="4" spans="1:10" s="82" customFormat="1" x14ac:dyDescent="0.25">
      <c r="A4" s="83" t="s">
        <v>69</v>
      </c>
      <c r="B4" s="83"/>
      <c r="C4" s="83"/>
      <c r="D4" s="84"/>
      <c r="E4" s="84"/>
      <c r="F4" s="83"/>
      <c r="G4" s="83"/>
      <c r="H4" s="84"/>
      <c r="I4" s="83"/>
      <c r="J4" s="83"/>
    </row>
    <row r="5" spans="1:10" s="82" customFormat="1" x14ac:dyDescent="0.25">
      <c r="A5" s="83"/>
      <c r="B5" s="83"/>
      <c r="C5" s="83"/>
      <c r="D5" s="84"/>
      <c r="E5" s="84"/>
      <c r="F5" s="83"/>
      <c r="G5" s="83"/>
      <c r="H5" s="84"/>
      <c r="I5" s="83"/>
      <c r="J5" s="83"/>
    </row>
    <row r="6" spans="1:10" s="82" customFormat="1" x14ac:dyDescent="0.25">
      <c r="A6" s="83" t="s">
        <v>2</v>
      </c>
      <c r="B6" s="85"/>
      <c r="C6" s="83"/>
      <c r="D6" s="85"/>
      <c r="E6" s="86"/>
      <c r="F6" s="85"/>
      <c r="G6" s="85"/>
      <c r="H6" s="85"/>
      <c r="I6" s="85"/>
      <c r="J6" s="85"/>
    </row>
    <row r="7" spans="1:10" s="82" customFormat="1" ht="13.8" thickBot="1" x14ac:dyDescent="0.3"/>
    <row r="8" spans="1:10" s="82" customFormat="1" x14ac:dyDescent="0.25">
      <c r="A8" s="87"/>
      <c r="B8" s="88"/>
      <c r="C8" s="87" t="s">
        <v>3</v>
      </c>
      <c r="D8" s="87"/>
      <c r="E8" s="88"/>
      <c r="F8" s="87" t="s">
        <v>4</v>
      </c>
      <c r="G8" s="87"/>
      <c r="H8" s="88"/>
      <c r="I8" s="87" t="s">
        <v>5</v>
      </c>
      <c r="J8" s="87"/>
    </row>
    <row r="9" spans="1:10" s="82" customFormat="1" x14ac:dyDescent="0.25">
      <c r="A9" s="89"/>
      <c r="B9" s="90" t="s">
        <v>6</v>
      </c>
      <c r="C9" s="91" t="s">
        <v>7</v>
      </c>
      <c r="D9" s="91" t="s">
        <v>5</v>
      </c>
      <c r="E9" s="90" t="s">
        <v>6</v>
      </c>
      <c r="F9" s="91" t="s">
        <v>7</v>
      </c>
      <c r="G9" s="91" t="s">
        <v>5</v>
      </c>
      <c r="H9" s="90" t="s">
        <v>6</v>
      </c>
      <c r="I9" s="91" t="s">
        <v>7</v>
      </c>
      <c r="J9" s="91" t="s">
        <v>5</v>
      </c>
    </row>
    <row r="10" spans="1:10" s="82" customFormat="1" x14ac:dyDescent="0.25">
      <c r="A10" s="92"/>
      <c r="B10" s="93"/>
      <c r="C10" s="94"/>
      <c r="D10" s="94"/>
      <c r="E10" s="93"/>
      <c r="F10" s="95"/>
      <c r="G10" s="95"/>
      <c r="H10" s="93"/>
      <c r="I10" s="95"/>
      <c r="J10" s="95"/>
    </row>
    <row r="11" spans="1:10" s="82" customFormat="1" x14ac:dyDescent="0.25">
      <c r="A11" s="96" t="s">
        <v>8</v>
      </c>
      <c r="B11" s="97"/>
      <c r="E11" s="97"/>
      <c r="H11" s="97"/>
    </row>
    <row r="12" spans="1:10" s="82" customFormat="1" x14ac:dyDescent="0.25">
      <c r="A12" s="82" t="s">
        <v>32</v>
      </c>
      <c r="B12" s="98">
        <f>'21PSEC08'!B47</f>
        <v>254</v>
      </c>
      <c r="C12" s="99">
        <f>'21PSEC08'!C47</f>
        <v>925</v>
      </c>
      <c r="D12" s="25">
        <f>SUM(B12:C12)</f>
        <v>1179</v>
      </c>
      <c r="E12" s="98">
        <f>'21PSEC08'!E47</f>
        <v>147</v>
      </c>
      <c r="F12" s="99">
        <f>'21PSEC08'!F47</f>
        <v>330</v>
      </c>
      <c r="G12" s="25">
        <f>SUM(E12:F12)</f>
        <v>477</v>
      </c>
      <c r="H12" s="98">
        <f t="shared" ref="H12:I15" si="0">SUM(B12,E12)</f>
        <v>401</v>
      </c>
      <c r="I12" s="99">
        <f t="shared" si="0"/>
        <v>1255</v>
      </c>
      <c r="J12" s="99">
        <f>SUM(H12:I12)</f>
        <v>1656</v>
      </c>
    </row>
    <row r="13" spans="1:10" s="82" customFormat="1" x14ac:dyDescent="0.25">
      <c r="A13" s="82" t="s">
        <v>33</v>
      </c>
      <c r="B13" s="98">
        <f>'21PSEC08'!B63</f>
        <v>900</v>
      </c>
      <c r="C13" s="99">
        <f>'21PSEC08'!C63</f>
        <v>2624</v>
      </c>
      <c r="D13" s="25">
        <f>SUM(B13:C13)</f>
        <v>3524</v>
      </c>
      <c r="E13" s="98">
        <f>'21PSEC08'!E63</f>
        <v>433</v>
      </c>
      <c r="F13" s="99">
        <f>'21PSEC08'!F63</f>
        <v>842</v>
      </c>
      <c r="G13" s="25">
        <f>SUM(E13:F13)</f>
        <v>1275</v>
      </c>
      <c r="H13" s="98">
        <f t="shared" si="0"/>
        <v>1333</v>
      </c>
      <c r="I13" s="99">
        <f t="shared" si="0"/>
        <v>3466</v>
      </c>
      <c r="J13" s="99">
        <f>SUM(H13:I13)</f>
        <v>4799</v>
      </c>
    </row>
    <row r="14" spans="1:10" s="82" customFormat="1" x14ac:dyDescent="0.25">
      <c r="A14" s="82" t="s">
        <v>34</v>
      </c>
      <c r="B14" s="98">
        <f>'21PSEC08'!B79</f>
        <v>47</v>
      </c>
      <c r="C14" s="99">
        <f>'21PSEC08'!C79</f>
        <v>129</v>
      </c>
      <c r="D14" s="25">
        <f>SUM(B14:C14)</f>
        <v>176</v>
      </c>
      <c r="E14" s="100">
        <f>'21PSEC08'!E79</f>
        <v>17</v>
      </c>
      <c r="F14" s="99">
        <f>'21PSEC08'!F79</f>
        <v>57</v>
      </c>
      <c r="G14" s="25">
        <f>SUM(E14:F14)</f>
        <v>74</v>
      </c>
      <c r="H14" s="98">
        <f t="shared" si="0"/>
        <v>64</v>
      </c>
      <c r="I14" s="99">
        <f t="shared" si="0"/>
        <v>186</v>
      </c>
      <c r="J14" s="99">
        <f>SUM(H14:I14)</f>
        <v>250</v>
      </c>
    </row>
    <row r="15" spans="1:10" s="82" customFormat="1" x14ac:dyDescent="0.25">
      <c r="A15" s="82" t="s">
        <v>35</v>
      </c>
      <c r="B15" s="98">
        <f>'21PSEC08'!B95</f>
        <v>54</v>
      </c>
      <c r="C15" s="99">
        <f>'21PSEC08'!C95</f>
        <v>186</v>
      </c>
      <c r="D15" s="25">
        <f>SUM(B15:C15)</f>
        <v>240</v>
      </c>
      <c r="E15" s="98">
        <f>'21PSEC08'!E95</f>
        <v>37</v>
      </c>
      <c r="F15" s="99">
        <f>'21PSEC08'!F95</f>
        <v>75</v>
      </c>
      <c r="G15" s="25">
        <f>SUM(E15:F15)</f>
        <v>112</v>
      </c>
      <c r="H15" s="98">
        <f t="shared" si="0"/>
        <v>91</v>
      </c>
      <c r="I15" s="99">
        <f t="shared" si="0"/>
        <v>261</v>
      </c>
      <c r="J15" s="99">
        <f>SUM(H15:I15)</f>
        <v>352</v>
      </c>
    </row>
    <row r="16" spans="1:10" s="82" customFormat="1" x14ac:dyDescent="0.25">
      <c r="A16" s="101" t="s">
        <v>5</v>
      </c>
      <c r="B16" s="102">
        <f>SUM(B12:B15)</f>
        <v>1255</v>
      </c>
      <c r="C16" s="103">
        <f t="shared" ref="C16:J16" si="1">SUM(C12:C15)</f>
        <v>3864</v>
      </c>
      <c r="D16" s="103">
        <f t="shared" si="1"/>
        <v>5119</v>
      </c>
      <c r="E16" s="102">
        <f t="shared" si="1"/>
        <v>634</v>
      </c>
      <c r="F16" s="103">
        <f t="shared" si="1"/>
        <v>1304</v>
      </c>
      <c r="G16" s="103">
        <f t="shared" si="1"/>
        <v>1938</v>
      </c>
      <c r="H16" s="102">
        <f t="shared" si="1"/>
        <v>1889</v>
      </c>
      <c r="I16" s="103">
        <f t="shared" si="1"/>
        <v>5168</v>
      </c>
      <c r="J16" s="103">
        <f t="shared" si="1"/>
        <v>7057</v>
      </c>
    </row>
    <row r="17" spans="1:10" s="82" customFormat="1" x14ac:dyDescent="0.25">
      <c r="B17" s="97"/>
      <c r="E17" s="97"/>
      <c r="H17" s="97"/>
    </row>
    <row r="18" spans="1:10" s="82" customFormat="1" x14ac:dyDescent="0.25">
      <c r="A18" s="96" t="s">
        <v>12</v>
      </c>
      <c r="B18" s="97"/>
      <c r="E18" s="97"/>
      <c r="H18" s="97"/>
    </row>
    <row r="19" spans="1:10" s="82" customFormat="1" x14ac:dyDescent="0.25">
      <c r="A19" s="82" t="s">
        <v>32</v>
      </c>
      <c r="B19" s="98">
        <f>'21PSEC09'!B48</f>
        <v>39</v>
      </c>
      <c r="C19" s="99">
        <f>'21PSEC09'!C48</f>
        <v>305</v>
      </c>
      <c r="D19" s="25">
        <f>SUM(B19:C19)</f>
        <v>344</v>
      </c>
      <c r="E19" s="98">
        <f>'21PSEC09'!E48</f>
        <v>17</v>
      </c>
      <c r="F19" s="99">
        <f>'21PSEC09'!F48</f>
        <v>165</v>
      </c>
      <c r="G19" s="25">
        <f>SUM(E19:F19)</f>
        <v>182</v>
      </c>
      <c r="H19" s="98">
        <f t="shared" ref="H19:I22" si="2">SUM(B19,E19)</f>
        <v>56</v>
      </c>
      <c r="I19" s="99">
        <f t="shared" si="2"/>
        <v>470</v>
      </c>
      <c r="J19" s="99">
        <f>SUM(H19:I19)</f>
        <v>526</v>
      </c>
    </row>
    <row r="20" spans="1:10" s="82" customFormat="1" x14ac:dyDescent="0.25">
      <c r="A20" s="82" t="s">
        <v>33</v>
      </c>
      <c r="B20" s="98">
        <f>'21PSEC09'!B64</f>
        <v>111</v>
      </c>
      <c r="C20" s="99">
        <f>'21PSEC09'!C64</f>
        <v>633</v>
      </c>
      <c r="D20" s="25">
        <f>SUM(B20:C20)</f>
        <v>744</v>
      </c>
      <c r="E20" s="98">
        <f>'21PSEC09'!E64</f>
        <v>33</v>
      </c>
      <c r="F20" s="99">
        <f>'21PSEC09'!F64</f>
        <v>316</v>
      </c>
      <c r="G20" s="25">
        <f>SUM(E20:F20)</f>
        <v>349</v>
      </c>
      <c r="H20" s="98">
        <f t="shared" si="2"/>
        <v>144</v>
      </c>
      <c r="I20" s="99">
        <f t="shared" si="2"/>
        <v>949</v>
      </c>
      <c r="J20" s="99">
        <f>SUM(H20:I20)</f>
        <v>1093</v>
      </c>
    </row>
    <row r="21" spans="1:10" s="82" customFormat="1" x14ac:dyDescent="0.25">
      <c r="A21" s="82" t="s">
        <v>34</v>
      </c>
      <c r="B21" s="98">
        <f>'21PSEC09'!B80</f>
        <v>2</v>
      </c>
      <c r="C21" s="99">
        <f>'21PSEC09'!C80</f>
        <v>25</v>
      </c>
      <c r="D21" s="25">
        <f>SUM(B21:C21)</f>
        <v>27</v>
      </c>
      <c r="E21" s="100">
        <f>'21PSEC09'!E80</f>
        <v>3</v>
      </c>
      <c r="F21" s="99">
        <f>'21PSEC09'!F80</f>
        <v>9</v>
      </c>
      <c r="G21" s="25">
        <f>SUM(E21:F21)</f>
        <v>12</v>
      </c>
      <c r="H21" s="98">
        <f t="shared" si="2"/>
        <v>5</v>
      </c>
      <c r="I21" s="99">
        <f t="shared" si="2"/>
        <v>34</v>
      </c>
      <c r="J21" s="99">
        <f>SUM(H21:I21)</f>
        <v>39</v>
      </c>
    </row>
    <row r="22" spans="1:10" s="82" customFormat="1" x14ac:dyDescent="0.25">
      <c r="A22" s="82" t="s">
        <v>35</v>
      </c>
      <c r="B22" s="98">
        <f>'21PSEC09'!B96</f>
        <v>11</v>
      </c>
      <c r="C22" s="99">
        <f>'21PSEC09'!C96</f>
        <v>65</v>
      </c>
      <c r="D22" s="25">
        <f>SUM(B22:C22)</f>
        <v>76</v>
      </c>
      <c r="E22" s="98">
        <f>'21PSEC09'!E96</f>
        <v>5</v>
      </c>
      <c r="F22" s="99">
        <f>'21PSEC09'!F96</f>
        <v>75</v>
      </c>
      <c r="G22" s="25">
        <f>SUM(E22:F22)</f>
        <v>80</v>
      </c>
      <c r="H22" s="98">
        <f t="shared" si="2"/>
        <v>16</v>
      </c>
      <c r="I22" s="99">
        <f t="shared" si="2"/>
        <v>140</v>
      </c>
      <c r="J22" s="99">
        <f>SUM(H22:I22)</f>
        <v>156</v>
      </c>
    </row>
    <row r="23" spans="1:10" s="82" customFormat="1" x14ac:dyDescent="0.25">
      <c r="A23" s="101" t="s">
        <v>5</v>
      </c>
      <c r="B23" s="102">
        <f t="shared" ref="B23:J23" si="3">SUM(B19:B22)</f>
        <v>163</v>
      </c>
      <c r="C23" s="103">
        <f t="shared" si="3"/>
        <v>1028</v>
      </c>
      <c r="D23" s="103">
        <f t="shared" si="3"/>
        <v>1191</v>
      </c>
      <c r="E23" s="102">
        <f t="shared" si="3"/>
        <v>58</v>
      </c>
      <c r="F23" s="103">
        <f t="shared" si="3"/>
        <v>565</v>
      </c>
      <c r="G23" s="103">
        <f t="shared" si="3"/>
        <v>623</v>
      </c>
      <c r="H23" s="102">
        <f t="shared" si="3"/>
        <v>221</v>
      </c>
      <c r="I23" s="103">
        <f t="shared" si="3"/>
        <v>1593</v>
      </c>
      <c r="J23" s="103">
        <f t="shared" si="3"/>
        <v>1814</v>
      </c>
    </row>
    <row r="24" spans="1:10" s="82" customFormat="1" x14ac:dyDescent="0.25">
      <c r="A24" s="104"/>
      <c r="B24" s="105"/>
      <c r="C24" s="104"/>
      <c r="D24" s="104"/>
      <c r="E24" s="105"/>
      <c r="F24" s="104"/>
      <c r="G24" s="104"/>
      <c r="H24" s="105"/>
      <c r="I24" s="104"/>
      <c r="J24" s="104"/>
    </row>
    <row r="25" spans="1:10" s="82" customFormat="1" x14ac:dyDescent="0.25">
      <c r="A25" s="106" t="s">
        <v>13</v>
      </c>
      <c r="B25" s="97"/>
      <c r="C25" s="92"/>
      <c r="D25" s="92"/>
      <c r="E25" s="97"/>
      <c r="F25" s="92"/>
      <c r="G25" s="92"/>
      <c r="H25" s="97"/>
      <c r="I25" s="92"/>
      <c r="J25" s="92"/>
    </row>
    <row r="26" spans="1:10" s="82" customFormat="1" x14ac:dyDescent="0.25">
      <c r="A26" s="82" t="s">
        <v>32</v>
      </c>
      <c r="B26" s="98">
        <f t="shared" ref="B26:C29" si="4">SUM(B12,B19)</f>
        <v>293</v>
      </c>
      <c r="C26" s="99">
        <f t="shared" si="4"/>
        <v>1230</v>
      </c>
      <c r="D26" s="99">
        <f>SUM(B26:C26)</f>
        <v>1523</v>
      </c>
      <c r="E26" s="98">
        <f t="shared" ref="E26:F29" si="5">SUM(E12,E19)</f>
        <v>164</v>
      </c>
      <c r="F26" s="99">
        <f t="shared" si="5"/>
        <v>495</v>
      </c>
      <c r="G26" s="99">
        <f>SUM(E26:F26)</f>
        <v>659</v>
      </c>
      <c r="H26" s="98">
        <f t="shared" ref="H26:I29" si="6">SUM(B26,E26)</f>
        <v>457</v>
      </c>
      <c r="I26" s="99">
        <f t="shared" si="6"/>
        <v>1725</v>
      </c>
      <c r="J26" s="99">
        <f>SUM(H26:I26)</f>
        <v>2182</v>
      </c>
    </row>
    <row r="27" spans="1:10" s="82" customFormat="1" x14ac:dyDescent="0.25">
      <c r="A27" s="82" t="s">
        <v>33</v>
      </c>
      <c r="B27" s="98">
        <f t="shared" si="4"/>
        <v>1011</v>
      </c>
      <c r="C27" s="99">
        <f t="shared" si="4"/>
        <v>3257</v>
      </c>
      <c r="D27" s="99">
        <f>SUM(B27:C27)</f>
        <v>4268</v>
      </c>
      <c r="E27" s="98">
        <f t="shared" si="5"/>
        <v>466</v>
      </c>
      <c r="F27" s="99">
        <f t="shared" si="5"/>
        <v>1158</v>
      </c>
      <c r="G27" s="99">
        <f>SUM(E27:F27)</f>
        <v>1624</v>
      </c>
      <c r="H27" s="98">
        <f t="shared" si="6"/>
        <v>1477</v>
      </c>
      <c r="I27" s="99">
        <f t="shared" si="6"/>
        <v>4415</v>
      </c>
      <c r="J27" s="99">
        <f>SUM(H27:I27)</f>
        <v>5892</v>
      </c>
    </row>
    <row r="28" spans="1:10" s="82" customFormat="1" x14ac:dyDescent="0.25">
      <c r="A28" s="82" t="s">
        <v>34</v>
      </c>
      <c r="B28" s="98">
        <f t="shared" si="4"/>
        <v>49</v>
      </c>
      <c r="C28" s="99">
        <f t="shared" si="4"/>
        <v>154</v>
      </c>
      <c r="D28" s="99">
        <f>SUM(B28:C28)</f>
        <v>203</v>
      </c>
      <c r="E28" s="100">
        <f t="shared" si="5"/>
        <v>20</v>
      </c>
      <c r="F28" s="99">
        <f t="shared" si="5"/>
        <v>66</v>
      </c>
      <c r="G28" s="99">
        <f>SUM(E28:F28)</f>
        <v>86</v>
      </c>
      <c r="H28" s="98">
        <f t="shared" si="6"/>
        <v>69</v>
      </c>
      <c r="I28" s="99">
        <f t="shared" si="6"/>
        <v>220</v>
      </c>
      <c r="J28" s="99">
        <f>SUM(H28:I28)</f>
        <v>289</v>
      </c>
    </row>
    <row r="29" spans="1:10" s="82" customFormat="1" x14ac:dyDescent="0.25">
      <c r="A29" s="82" t="s">
        <v>35</v>
      </c>
      <c r="B29" s="98">
        <f t="shared" si="4"/>
        <v>65</v>
      </c>
      <c r="C29" s="99">
        <f t="shared" si="4"/>
        <v>251</v>
      </c>
      <c r="D29" s="99">
        <f>SUM(B29:C29)</f>
        <v>316</v>
      </c>
      <c r="E29" s="98">
        <f t="shared" si="5"/>
        <v>42</v>
      </c>
      <c r="F29" s="99">
        <f t="shared" si="5"/>
        <v>150</v>
      </c>
      <c r="G29" s="99">
        <f>SUM(E29:F29)</f>
        <v>192</v>
      </c>
      <c r="H29" s="98">
        <f t="shared" si="6"/>
        <v>107</v>
      </c>
      <c r="I29" s="99">
        <f t="shared" si="6"/>
        <v>401</v>
      </c>
      <c r="J29" s="99">
        <f>SUM(H29:I29)</f>
        <v>508</v>
      </c>
    </row>
    <row r="30" spans="1:10" s="82" customFormat="1" x14ac:dyDescent="0.25">
      <c r="A30" s="101" t="s">
        <v>5</v>
      </c>
      <c r="B30" s="102">
        <f t="shared" ref="B30:J30" si="7">SUM(B26:B29)</f>
        <v>1418</v>
      </c>
      <c r="C30" s="103">
        <f t="shared" si="7"/>
        <v>4892</v>
      </c>
      <c r="D30" s="103">
        <f>SUM(B30:C30)</f>
        <v>6310</v>
      </c>
      <c r="E30" s="102">
        <f t="shared" si="7"/>
        <v>692</v>
      </c>
      <c r="F30" s="103">
        <f t="shared" si="7"/>
        <v>1869</v>
      </c>
      <c r="G30" s="103">
        <f>SUM(E30:F30)</f>
        <v>2561</v>
      </c>
      <c r="H30" s="102">
        <f t="shared" si="7"/>
        <v>2110</v>
      </c>
      <c r="I30" s="103">
        <f t="shared" si="7"/>
        <v>6761</v>
      </c>
      <c r="J30" s="103">
        <f t="shared" si="7"/>
        <v>8871</v>
      </c>
    </row>
    <row r="31" spans="1:10" s="82" customFormat="1" x14ac:dyDescent="0.25"/>
    <row r="32" spans="1:10" s="18" customFormat="1" x14ac:dyDescent="0.25">
      <c r="A32" s="20"/>
    </row>
    <row r="33" spans="1:1" s="18" customFormat="1" x14ac:dyDescent="0.25">
      <c r="A33" s="21"/>
    </row>
    <row r="34" spans="1:1" s="18" customFormat="1" x14ac:dyDescent="0.25">
      <c r="A34" s="22"/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horizontalDpi="4294967292" verticalDpi="300" r:id="rId1"/>
  <headerFooter alignWithMargins="0">
    <oddFooter>&amp;R&amp;A</oddFooter>
  </headerFooter>
  <ignoredErrors>
    <ignoredError sqref="G30 D26:D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A1:J99"/>
  <sheetViews>
    <sheetView zoomScaleNormal="100" workbookViewId="0">
      <selection activeCell="A98" sqref="A98"/>
    </sheetView>
  </sheetViews>
  <sheetFormatPr defaultColWidth="9.109375" defaultRowHeight="12.3" customHeight="1" x14ac:dyDescent="0.25"/>
  <cols>
    <col min="1" max="1" width="31.88671875" style="59" customWidth="1"/>
    <col min="2" max="10" width="9.6640625" style="59" customWidth="1"/>
    <col min="11" max="16384" width="9.109375" style="59"/>
  </cols>
  <sheetData>
    <row r="1" spans="1:10" ht="12.3" customHeight="1" x14ac:dyDescent="0.25">
      <c r="A1" s="31" t="s">
        <v>66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3" customHeight="1" x14ac:dyDescent="0.25">
      <c r="A2" s="60" t="s">
        <v>30</v>
      </c>
      <c r="B2" s="61"/>
      <c r="C2" s="61"/>
      <c r="D2" s="61"/>
      <c r="E2" s="62"/>
      <c r="F2" s="62"/>
      <c r="G2" s="61"/>
      <c r="H2" s="61"/>
      <c r="I2" s="61"/>
      <c r="J2" s="61"/>
    </row>
    <row r="3" spans="1:10" ht="12.3" customHeight="1" x14ac:dyDescent="0.25">
      <c r="A3" s="61"/>
      <c r="B3" s="61"/>
      <c r="C3" s="61"/>
      <c r="D3" s="61"/>
      <c r="E3" s="62"/>
      <c r="F3" s="60"/>
      <c r="G3" s="61"/>
      <c r="H3" s="61"/>
      <c r="I3" s="61"/>
      <c r="J3" s="61"/>
    </row>
    <row r="4" spans="1:10" ht="12.3" customHeight="1" x14ac:dyDescent="0.25">
      <c r="A4" s="60" t="s">
        <v>68</v>
      </c>
      <c r="B4" s="61"/>
      <c r="C4" s="61"/>
      <c r="D4" s="61"/>
      <c r="E4" s="62"/>
      <c r="F4" s="62"/>
      <c r="G4" s="61"/>
      <c r="H4" s="61"/>
      <c r="I4" s="61"/>
      <c r="J4" s="61"/>
    </row>
    <row r="5" spans="1:10" ht="12.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</row>
    <row r="6" spans="1:10" ht="12.3" customHeight="1" x14ac:dyDescent="0.25">
      <c r="A6" s="60" t="s">
        <v>18</v>
      </c>
      <c r="B6" s="65"/>
      <c r="C6" s="65"/>
      <c r="D6" s="65"/>
      <c r="E6" s="65"/>
      <c r="F6" s="66"/>
      <c r="G6" s="65"/>
      <c r="H6" s="65"/>
      <c r="I6" s="65"/>
      <c r="J6" s="65"/>
    </row>
    <row r="7" spans="1:10" ht="12.3" customHeight="1" x14ac:dyDescent="0.25">
      <c r="A7" s="60"/>
      <c r="B7" s="65"/>
      <c r="C7" s="65"/>
      <c r="D7" s="65"/>
      <c r="E7" s="65"/>
      <c r="F7" s="66"/>
      <c r="G7" s="65"/>
      <c r="H7" s="65"/>
      <c r="I7" s="65"/>
      <c r="J7" s="65"/>
    </row>
    <row r="8" spans="1:10" ht="12.3" customHeight="1" x14ac:dyDescent="0.25">
      <c r="A8" s="60" t="s">
        <v>52</v>
      </c>
      <c r="B8" s="65"/>
      <c r="C8" s="65"/>
      <c r="D8" s="65"/>
      <c r="E8" s="65"/>
      <c r="F8" s="66"/>
      <c r="G8" s="65"/>
      <c r="H8" s="65"/>
      <c r="I8" s="65"/>
      <c r="J8" s="65"/>
    </row>
    <row r="9" spans="1:10" ht="12.3" customHeight="1" thickBot="1" x14ac:dyDescent="0.3">
      <c r="A9" s="58"/>
      <c r="B9" s="64"/>
      <c r="C9" s="64"/>
      <c r="D9" s="64"/>
      <c r="E9" s="64"/>
      <c r="F9" s="64"/>
      <c r="G9" s="64"/>
      <c r="H9" s="64"/>
      <c r="I9" s="64"/>
      <c r="J9" s="64"/>
    </row>
    <row r="10" spans="1:10" ht="12.3" customHeight="1" x14ac:dyDescent="0.25">
      <c r="A10" s="67"/>
      <c r="B10" s="68" t="s">
        <v>3</v>
      </c>
      <c r="C10" s="69"/>
      <c r="D10" s="69"/>
      <c r="E10" s="68" t="s">
        <v>4</v>
      </c>
      <c r="F10" s="69"/>
      <c r="G10" s="69"/>
      <c r="H10" s="68" t="s">
        <v>5</v>
      </c>
      <c r="I10" s="69"/>
      <c r="J10" s="69"/>
    </row>
    <row r="11" spans="1:10" ht="12.3" customHeight="1" x14ac:dyDescent="0.25">
      <c r="A11" s="70" t="s">
        <v>19</v>
      </c>
      <c r="B11" s="71" t="s">
        <v>6</v>
      </c>
      <c r="C11" s="72" t="s">
        <v>7</v>
      </c>
      <c r="D11" s="72" t="s">
        <v>5</v>
      </c>
      <c r="E11" s="71" t="s">
        <v>6</v>
      </c>
      <c r="F11" s="72" t="s">
        <v>7</v>
      </c>
      <c r="G11" s="72" t="s">
        <v>5</v>
      </c>
      <c r="H11" s="71" t="s">
        <v>6</v>
      </c>
      <c r="I11" s="72" t="s">
        <v>7</v>
      </c>
      <c r="J11" s="72" t="s">
        <v>5</v>
      </c>
    </row>
    <row r="12" spans="1:10" ht="12.3" customHeight="1" x14ac:dyDescent="0.25">
      <c r="A12" s="73"/>
      <c r="B12" s="74"/>
      <c r="C12" s="75"/>
      <c r="D12" s="75"/>
      <c r="E12" s="74"/>
      <c r="F12" s="75"/>
      <c r="G12" s="75"/>
      <c r="H12" s="74"/>
      <c r="I12" s="75"/>
      <c r="J12" s="75"/>
    </row>
    <row r="13" spans="1:10" ht="12.3" customHeight="1" x14ac:dyDescent="0.25">
      <c r="A13" s="58" t="s">
        <v>20</v>
      </c>
      <c r="B13" s="76">
        <f>SUM(B38,B54,B70,B86)</f>
        <v>3</v>
      </c>
      <c r="C13" s="64">
        <f t="shared" ref="C13:J13" si="0">SUM(C38,C54,C70,C86)</f>
        <v>8</v>
      </c>
      <c r="D13" s="64">
        <f t="shared" si="0"/>
        <v>11</v>
      </c>
      <c r="E13" s="76">
        <f t="shared" si="0"/>
        <v>152</v>
      </c>
      <c r="F13" s="64">
        <f t="shared" si="0"/>
        <v>196</v>
      </c>
      <c r="G13" s="64">
        <f t="shared" si="0"/>
        <v>348</v>
      </c>
      <c r="H13" s="76">
        <f t="shared" si="0"/>
        <v>155</v>
      </c>
      <c r="I13" s="64">
        <f t="shared" si="0"/>
        <v>204</v>
      </c>
      <c r="J13" s="64">
        <f t="shared" si="0"/>
        <v>359</v>
      </c>
    </row>
    <row r="14" spans="1:10" ht="12.3" customHeight="1" x14ac:dyDescent="0.25">
      <c r="A14" s="58" t="s">
        <v>21</v>
      </c>
      <c r="B14" s="76">
        <f t="shared" ref="B14:J14" si="1">SUM(B39,B55,B71,B87)</f>
        <v>70</v>
      </c>
      <c r="C14" s="64">
        <f t="shared" si="1"/>
        <v>105</v>
      </c>
      <c r="D14" s="64">
        <f t="shared" si="1"/>
        <v>175</v>
      </c>
      <c r="E14" s="76">
        <f t="shared" si="1"/>
        <v>160</v>
      </c>
      <c r="F14" s="64">
        <f t="shared" si="1"/>
        <v>239</v>
      </c>
      <c r="G14" s="64">
        <f t="shared" si="1"/>
        <v>399</v>
      </c>
      <c r="H14" s="76">
        <f t="shared" si="1"/>
        <v>230</v>
      </c>
      <c r="I14" s="64">
        <f t="shared" si="1"/>
        <v>344</v>
      </c>
      <c r="J14" s="64">
        <f t="shared" si="1"/>
        <v>574</v>
      </c>
    </row>
    <row r="15" spans="1:10" ht="12.3" customHeight="1" x14ac:dyDescent="0.25">
      <c r="A15" s="58" t="s">
        <v>22</v>
      </c>
      <c r="B15" s="76">
        <f t="shared" ref="B15:J15" si="2">SUM(B40,B56,B72,B88)</f>
        <v>136</v>
      </c>
      <c r="C15" s="64">
        <f t="shared" si="2"/>
        <v>285</v>
      </c>
      <c r="D15" s="64">
        <f t="shared" si="2"/>
        <v>421</v>
      </c>
      <c r="E15" s="76">
        <f t="shared" si="2"/>
        <v>98</v>
      </c>
      <c r="F15" s="64">
        <f t="shared" si="2"/>
        <v>204</v>
      </c>
      <c r="G15" s="64">
        <f t="shared" si="2"/>
        <v>302</v>
      </c>
      <c r="H15" s="76">
        <f t="shared" si="2"/>
        <v>234</v>
      </c>
      <c r="I15" s="64">
        <f t="shared" si="2"/>
        <v>489</v>
      </c>
      <c r="J15" s="64">
        <f t="shared" si="2"/>
        <v>723</v>
      </c>
    </row>
    <row r="16" spans="1:10" ht="12.3" customHeight="1" x14ac:dyDescent="0.25">
      <c r="A16" s="58" t="s">
        <v>23</v>
      </c>
      <c r="B16" s="76">
        <f t="shared" ref="B16:J16" si="3">SUM(B41,B57,B73,B89)</f>
        <v>202</v>
      </c>
      <c r="C16" s="64">
        <f t="shared" si="3"/>
        <v>477</v>
      </c>
      <c r="D16" s="64">
        <f t="shared" si="3"/>
        <v>679</v>
      </c>
      <c r="E16" s="76">
        <f t="shared" si="3"/>
        <v>73</v>
      </c>
      <c r="F16" s="64">
        <f t="shared" si="3"/>
        <v>173</v>
      </c>
      <c r="G16" s="64">
        <f t="shared" si="3"/>
        <v>246</v>
      </c>
      <c r="H16" s="76">
        <f t="shared" si="3"/>
        <v>275</v>
      </c>
      <c r="I16" s="64">
        <f t="shared" si="3"/>
        <v>650</v>
      </c>
      <c r="J16" s="64">
        <f t="shared" si="3"/>
        <v>925</v>
      </c>
    </row>
    <row r="17" spans="1:10" ht="12.3" customHeight="1" x14ac:dyDescent="0.25">
      <c r="A17" s="58" t="s">
        <v>24</v>
      </c>
      <c r="B17" s="76">
        <f t="shared" ref="B17:J17" si="4">SUM(B42,B58,B74,B90)</f>
        <v>262</v>
      </c>
      <c r="C17" s="64">
        <f t="shared" si="4"/>
        <v>633</v>
      </c>
      <c r="D17" s="64">
        <f t="shared" si="4"/>
        <v>895</v>
      </c>
      <c r="E17" s="76">
        <f t="shared" si="4"/>
        <v>56</v>
      </c>
      <c r="F17" s="64">
        <f t="shared" si="4"/>
        <v>197</v>
      </c>
      <c r="G17" s="64">
        <f t="shared" si="4"/>
        <v>253</v>
      </c>
      <c r="H17" s="76">
        <f t="shared" si="4"/>
        <v>318</v>
      </c>
      <c r="I17" s="64">
        <f t="shared" si="4"/>
        <v>830</v>
      </c>
      <c r="J17" s="64">
        <f t="shared" si="4"/>
        <v>1148</v>
      </c>
    </row>
    <row r="18" spans="1:10" ht="12.3" customHeight="1" x14ac:dyDescent="0.25">
      <c r="A18" s="58" t="s">
        <v>25</v>
      </c>
      <c r="B18" s="76">
        <f t="shared" ref="B18:J18" si="5">SUM(B43,B59,B75,B91)</f>
        <v>174</v>
      </c>
      <c r="C18" s="64">
        <f t="shared" si="5"/>
        <v>582</v>
      </c>
      <c r="D18" s="64">
        <f t="shared" si="5"/>
        <v>756</v>
      </c>
      <c r="E18" s="76">
        <f t="shared" si="5"/>
        <v>33</v>
      </c>
      <c r="F18" s="64">
        <f t="shared" si="5"/>
        <v>110</v>
      </c>
      <c r="G18" s="64">
        <f t="shared" si="5"/>
        <v>143</v>
      </c>
      <c r="H18" s="76">
        <f t="shared" si="5"/>
        <v>207</v>
      </c>
      <c r="I18" s="64">
        <f t="shared" si="5"/>
        <v>692</v>
      </c>
      <c r="J18" s="64">
        <f t="shared" si="5"/>
        <v>899</v>
      </c>
    </row>
    <row r="19" spans="1:10" ht="12.3" customHeight="1" x14ac:dyDescent="0.25">
      <c r="A19" s="58" t="s">
        <v>26</v>
      </c>
      <c r="B19" s="76">
        <f t="shared" ref="B19:J19" si="6">SUM(B44,B60,B76,B92)</f>
        <v>143</v>
      </c>
      <c r="C19" s="64">
        <f t="shared" si="6"/>
        <v>662</v>
      </c>
      <c r="D19" s="64">
        <f t="shared" si="6"/>
        <v>805</v>
      </c>
      <c r="E19" s="76">
        <f t="shared" si="6"/>
        <v>24</v>
      </c>
      <c r="F19" s="64">
        <f t="shared" si="6"/>
        <v>103</v>
      </c>
      <c r="G19" s="64">
        <f t="shared" si="6"/>
        <v>127</v>
      </c>
      <c r="H19" s="76">
        <f t="shared" si="6"/>
        <v>167</v>
      </c>
      <c r="I19" s="64">
        <f t="shared" si="6"/>
        <v>765</v>
      </c>
      <c r="J19" s="64">
        <f t="shared" si="6"/>
        <v>932</v>
      </c>
    </row>
    <row r="20" spans="1:10" ht="12.3" customHeight="1" x14ac:dyDescent="0.25">
      <c r="A20" s="58" t="s">
        <v>27</v>
      </c>
      <c r="B20" s="76">
        <f t="shared" ref="B20:J20" si="7">SUM(B45,B61,B77,B93)</f>
        <v>156</v>
      </c>
      <c r="C20" s="64">
        <f t="shared" si="7"/>
        <v>738</v>
      </c>
      <c r="D20" s="64">
        <f t="shared" si="7"/>
        <v>894</v>
      </c>
      <c r="E20" s="76">
        <f t="shared" si="7"/>
        <v>19</v>
      </c>
      <c r="F20" s="64">
        <f t="shared" si="7"/>
        <v>57</v>
      </c>
      <c r="G20" s="64">
        <f t="shared" si="7"/>
        <v>76</v>
      </c>
      <c r="H20" s="76">
        <f t="shared" si="7"/>
        <v>175</v>
      </c>
      <c r="I20" s="64">
        <f t="shared" si="7"/>
        <v>795</v>
      </c>
      <c r="J20" s="64">
        <f t="shared" si="7"/>
        <v>970</v>
      </c>
    </row>
    <row r="21" spans="1:10" ht="12.3" customHeight="1" x14ac:dyDescent="0.25">
      <c r="A21" s="58" t="s">
        <v>28</v>
      </c>
      <c r="B21" s="76">
        <f t="shared" ref="B21:J21" si="8">SUM(B46,B62,B78,B94)</f>
        <v>109</v>
      </c>
      <c r="C21" s="64">
        <f t="shared" si="8"/>
        <v>374</v>
      </c>
      <c r="D21" s="77">
        <f t="shared" si="8"/>
        <v>483</v>
      </c>
      <c r="E21" s="76">
        <f t="shared" si="8"/>
        <v>19</v>
      </c>
      <c r="F21" s="64">
        <f t="shared" si="8"/>
        <v>25</v>
      </c>
      <c r="G21" s="77">
        <f t="shared" si="8"/>
        <v>44</v>
      </c>
      <c r="H21" s="76">
        <f t="shared" si="8"/>
        <v>128</v>
      </c>
      <c r="I21" s="64">
        <f t="shared" si="8"/>
        <v>399</v>
      </c>
      <c r="J21" s="77">
        <f t="shared" si="8"/>
        <v>527</v>
      </c>
    </row>
    <row r="22" spans="1:10" ht="12.3" customHeight="1" x14ac:dyDescent="0.25">
      <c r="A22" s="78" t="s">
        <v>5</v>
      </c>
      <c r="B22" s="79">
        <f t="shared" ref="B22:J22" si="9">SUM(B47,B63,B79,B95)</f>
        <v>1255</v>
      </c>
      <c r="C22" s="80">
        <f t="shared" si="9"/>
        <v>3864</v>
      </c>
      <c r="D22" s="80">
        <f t="shared" si="9"/>
        <v>5119</v>
      </c>
      <c r="E22" s="79">
        <f t="shared" si="9"/>
        <v>634</v>
      </c>
      <c r="F22" s="80">
        <f t="shared" si="9"/>
        <v>1304</v>
      </c>
      <c r="G22" s="80">
        <f t="shared" si="9"/>
        <v>1938</v>
      </c>
      <c r="H22" s="79">
        <f t="shared" si="9"/>
        <v>1889</v>
      </c>
      <c r="I22" s="80">
        <f t="shared" si="9"/>
        <v>5168</v>
      </c>
      <c r="J22" s="80">
        <f t="shared" si="9"/>
        <v>7057</v>
      </c>
    </row>
    <row r="23" spans="1:10" ht="12.3" customHeight="1" x14ac:dyDescent="0.25">
      <c r="A23" s="78"/>
      <c r="B23" s="81"/>
      <c r="C23" s="81"/>
      <c r="D23" s="81"/>
      <c r="E23" s="81"/>
      <c r="F23" s="81"/>
      <c r="G23" s="81"/>
      <c r="H23" s="81"/>
      <c r="I23" s="81"/>
      <c r="J23" s="81"/>
    </row>
    <row r="24" spans="1:10" ht="43.5" customHeight="1" x14ac:dyDescent="0.25">
      <c r="A24" s="241" t="s">
        <v>54</v>
      </c>
      <c r="B24" s="242"/>
      <c r="C24" s="242"/>
      <c r="D24" s="242"/>
      <c r="E24" s="242"/>
      <c r="F24" s="242"/>
      <c r="G24" s="242"/>
      <c r="H24" s="242"/>
      <c r="I24" s="242"/>
      <c r="J24" s="242"/>
    </row>
    <row r="26" spans="1:10" ht="12.3" customHeight="1" x14ac:dyDescent="0.25">
      <c r="A26" s="31" t="s">
        <v>66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12.3" customHeight="1" x14ac:dyDescent="0.25">
      <c r="A27" s="60" t="s">
        <v>30</v>
      </c>
      <c r="B27" s="61"/>
      <c r="C27" s="61"/>
      <c r="D27" s="61"/>
      <c r="E27" s="62"/>
      <c r="F27" s="62"/>
      <c r="G27" s="61"/>
      <c r="H27" s="61"/>
      <c r="I27" s="61"/>
      <c r="J27" s="61"/>
    </row>
    <row r="28" spans="1:10" ht="12.3" customHeight="1" x14ac:dyDescent="0.25">
      <c r="A28" s="61"/>
      <c r="B28" s="61"/>
      <c r="C28" s="61"/>
      <c r="D28" s="61"/>
      <c r="E28" s="62"/>
      <c r="F28" s="60"/>
      <c r="G28" s="61"/>
      <c r="H28" s="61"/>
      <c r="I28" s="61"/>
      <c r="J28" s="61"/>
    </row>
    <row r="29" spans="1:10" ht="12.3" customHeight="1" x14ac:dyDescent="0.25">
      <c r="A29" s="60" t="s">
        <v>68</v>
      </c>
      <c r="B29" s="61"/>
      <c r="C29" s="61"/>
      <c r="D29" s="61"/>
      <c r="E29" s="62"/>
      <c r="F29" s="62"/>
      <c r="G29" s="61"/>
      <c r="H29" s="61"/>
      <c r="I29" s="61"/>
      <c r="J29" s="61"/>
    </row>
    <row r="30" spans="1:10" ht="12.3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12.3" customHeight="1" x14ac:dyDescent="0.25">
      <c r="A31" s="60" t="s">
        <v>18</v>
      </c>
      <c r="B31" s="65"/>
      <c r="C31" s="65"/>
      <c r="D31" s="65"/>
      <c r="E31" s="65"/>
      <c r="F31" s="66"/>
      <c r="G31" s="65"/>
      <c r="H31" s="65"/>
      <c r="I31" s="65"/>
      <c r="J31" s="65"/>
    </row>
    <row r="32" spans="1:10" ht="12.3" customHeight="1" x14ac:dyDescent="0.25">
      <c r="A32" s="60"/>
      <c r="B32" s="65"/>
      <c r="C32" s="65"/>
      <c r="D32" s="65"/>
      <c r="E32" s="65"/>
      <c r="F32" s="66"/>
      <c r="G32" s="65"/>
      <c r="H32" s="65"/>
      <c r="I32" s="65"/>
      <c r="J32" s="65"/>
    </row>
    <row r="33" spans="1:10" ht="12.3" customHeight="1" x14ac:dyDescent="0.25">
      <c r="A33" s="60" t="s">
        <v>31</v>
      </c>
      <c r="B33" s="65"/>
      <c r="C33" s="65"/>
      <c r="D33" s="65"/>
      <c r="E33" s="65"/>
      <c r="F33" s="66"/>
      <c r="G33" s="65"/>
      <c r="H33" s="65"/>
      <c r="I33" s="65"/>
      <c r="J33" s="65"/>
    </row>
    <row r="34" spans="1:10" ht="12.3" customHeight="1" thickBot="1" x14ac:dyDescent="0.3">
      <c r="A34" s="58"/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2.3" customHeight="1" x14ac:dyDescent="0.25">
      <c r="A35" s="67"/>
      <c r="B35" s="68" t="s">
        <v>3</v>
      </c>
      <c r="C35" s="69"/>
      <c r="D35" s="69"/>
      <c r="E35" s="68" t="s">
        <v>4</v>
      </c>
      <c r="F35" s="69"/>
      <c r="G35" s="69"/>
      <c r="H35" s="68" t="s">
        <v>5</v>
      </c>
      <c r="I35" s="69"/>
      <c r="J35" s="69"/>
    </row>
    <row r="36" spans="1:10" ht="12.3" customHeight="1" x14ac:dyDescent="0.25">
      <c r="A36" s="70" t="s">
        <v>19</v>
      </c>
      <c r="B36" s="71" t="s">
        <v>6</v>
      </c>
      <c r="C36" s="72" t="s">
        <v>7</v>
      </c>
      <c r="D36" s="72" t="s">
        <v>5</v>
      </c>
      <c r="E36" s="71" t="s">
        <v>6</v>
      </c>
      <c r="F36" s="72" t="s">
        <v>7</v>
      </c>
      <c r="G36" s="72" t="s">
        <v>5</v>
      </c>
      <c r="H36" s="71" t="s">
        <v>6</v>
      </c>
      <c r="I36" s="72" t="s">
        <v>7</v>
      </c>
      <c r="J36" s="72" t="s">
        <v>5</v>
      </c>
    </row>
    <row r="37" spans="1:10" ht="12.3" customHeight="1" x14ac:dyDescent="0.25">
      <c r="A37" s="73"/>
      <c r="B37" s="74"/>
      <c r="C37" s="75"/>
      <c r="D37" s="75"/>
      <c r="E37" s="74"/>
      <c r="F37" s="75"/>
      <c r="G37" s="75"/>
      <c r="H37" s="74"/>
      <c r="I37" s="75"/>
      <c r="J37" s="75"/>
    </row>
    <row r="38" spans="1:10" ht="12.3" customHeight="1" x14ac:dyDescent="0.25">
      <c r="A38" s="58" t="s">
        <v>20</v>
      </c>
      <c r="B38" s="76">
        <v>1</v>
      </c>
      <c r="C38" s="64">
        <v>4</v>
      </c>
      <c r="D38" s="26">
        <f>SUM(B38:C38)</f>
        <v>5</v>
      </c>
      <c r="E38" s="76">
        <v>37</v>
      </c>
      <c r="F38" s="64">
        <v>55</v>
      </c>
      <c r="G38" s="26">
        <f>SUM(E38:F38)</f>
        <v>92</v>
      </c>
      <c r="H38" s="76">
        <f>SUM(B38,E38)</f>
        <v>38</v>
      </c>
      <c r="I38" s="64">
        <f>SUM(C38,F38)</f>
        <v>59</v>
      </c>
      <c r="J38" s="64">
        <f t="shared" ref="J38:J46" si="10">SUM(H38:I38)</f>
        <v>97</v>
      </c>
    </row>
    <row r="39" spans="1:10" ht="12.3" customHeight="1" x14ac:dyDescent="0.25">
      <c r="A39" s="58" t="s">
        <v>21</v>
      </c>
      <c r="B39" s="76">
        <v>9</v>
      </c>
      <c r="C39" s="64">
        <v>31</v>
      </c>
      <c r="D39" s="26">
        <f t="shared" ref="D39:D46" si="11">SUM(B39:C39)</f>
        <v>40</v>
      </c>
      <c r="E39" s="76">
        <v>28</v>
      </c>
      <c r="F39" s="64">
        <v>56</v>
      </c>
      <c r="G39" s="26">
        <f t="shared" ref="G39:G46" si="12">SUM(E39:F39)</f>
        <v>84</v>
      </c>
      <c r="H39" s="76">
        <f t="shared" ref="H39:I46" si="13">SUM(B39,E39)</f>
        <v>37</v>
      </c>
      <c r="I39" s="64">
        <f t="shared" si="13"/>
        <v>87</v>
      </c>
      <c r="J39" s="64">
        <f t="shared" si="10"/>
        <v>124</v>
      </c>
    </row>
    <row r="40" spans="1:10" ht="12.3" customHeight="1" x14ac:dyDescent="0.25">
      <c r="A40" s="58" t="s">
        <v>22</v>
      </c>
      <c r="B40" s="76">
        <v>29</v>
      </c>
      <c r="C40" s="64">
        <v>74</v>
      </c>
      <c r="D40" s="26">
        <f t="shared" si="11"/>
        <v>103</v>
      </c>
      <c r="E40" s="76">
        <v>27</v>
      </c>
      <c r="F40" s="64">
        <v>57</v>
      </c>
      <c r="G40" s="26">
        <f t="shared" si="12"/>
        <v>84</v>
      </c>
      <c r="H40" s="76">
        <f t="shared" si="13"/>
        <v>56</v>
      </c>
      <c r="I40" s="64">
        <f t="shared" si="13"/>
        <v>131</v>
      </c>
      <c r="J40" s="64">
        <f t="shared" si="10"/>
        <v>187</v>
      </c>
    </row>
    <row r="41" spans="1:10" ht="12.3" customHeight="1" x14ac:dyDescent="0.25">
      <c r="A41" s="58" t="s">
        <v>23</v>
      </c>
      <c r="B41" s="74">
        <v>40</v>
      </c>
      <c r="C41" s="64">
        <v>108</v>
      </c>
      <c r="D41" s="26">
        <f t="shared" si="11"/>
        <v>148</v>
      </c>
      <c r="E41" s="76">
        <v>16</v>
      </c>
      <c r="F41" s="64">
        <v>41</v>
      </c>
      <c r="G41" s="26">
        <f t="shared" si="12"/>
        <v>57</v>
      </c>
      <c r="H41" s="76">
        <f t="shared" si="13"/>
        <v>56</v>
      </c>
      <c r="I41" s="64">
        <f t="shared" si="13"/>
        <v>149</v>
      </c>
      <c r="J41" s="64">
        <f t="shared" si="10"/>
        <v>205</v>
      </c>
    </row>
    <row r="42" spans="1:10" ht="12.3" customHeight="1" x14ac:dyDescent="0.25">
      <c r="A42" s="58" t="s">
        <v>24</v>
      </c>
      <c r="B42" s="74">
        <v>64</v>
      </c>
      <c r="C42" s="64">
        <v>164</v>
      </c>
      <c r="D42" s="26">
        <f t="shared" si="11"/>
        <v>228</v>
      </c>
      <c r="E42" s="76">
        <v>12</v>
      </c>
      <c r="F42" s="64">
        <v>37</v>
      </c>
      <c r="G42" s="26">
        <f t="shared" si="12"/>
        <v>49</v>
      </c>
      <c r="H42" s="76">
        <f t="shared" si="13"/>
        <v>76</v>
      </c>
      <c r="I42" s="64">
        <f t="shared" si="13"/>
        <v>201</v>
      </c>
      <c r="J42" s="64">
        <f t="shared" si="10"/>
        <v>277</v>
      </c>
    </row>
    <row r="43" spans="1:10" ht="12.3" customHeight="1" x14ac:dyDescent="0.25">
      <c r="A43" s="58" t="s">
        <v>25</v>
      </c>
      <c r="B43" s="74">
        <v>37</v>
      </c>
      <c r="C43" s="64">
        <v>140</v>
      </c>
      <c r="D43" s="26">
        <f t="shared" si="11"/>
        <v>177</v>
      </c>
      <c r="E43" s="76">
        <v>11</v>
      </c>
      <c r="F43" s="64">
        <v>35</v>
      </c>
      <c r="G43" s="26">
        <f t="shared" si="12"/>
        <v>46</v>
      </c>
      <c r="H43" s="76">
        <f t="shared" si="13"/>
        <v>48</v>
      </c>
      <c r="I43" s="64">
        <f t="shared" si="13"/>
        <v>175</v>
      </c>
      <c r="J43" s="64">
        <f t="shared" si="10"/>
        <v>223</v>
      </c>
    </row>
    <row r="44" spans="1:10" ht="12.3" customHeight="1" x14ac:dyDescent="0.25">
      <c r="A44" s="58" t="s">
        <v>26</v>
      </c>
      <c r="B44" s="74">
        <v>31</v>
      </c>
      <c r="C44" s="64">
        <v>175</v>
      </c>
      <c r="D44" s="26">
        <f t="shared" si="11"/>
        <v>206</v>
      </c>
      <c r="E44" s="76">
        <v>7</v>
      </c>
      <c r="F44" s="64">
        <v>21</v>
      </c>
      <c r="G44" s="26">
        <f t="shared" si="12"/>
        <v>28</v>
      </c>
      <c r="H44" s="76">
        <f t="shared" si="13"/>
        <v>38</v>
      </c>
      <c r="I44" s="64">
        <f t="shared" si="13"/>
        <v>196</v>
      </c>
      <c r="J44" s="64">
        <f t="shared" si="10"/>
        <v>234</v>
      </c>
    </row>
    <row r="45" spans="1:10" ht="12.3" customHeight="1" x14ac:dyDescent="0.25">
      <c r="A45" s="58" t="s">
        <v>27</v>
      </c>
      <c r="B45" s="74">
        <v>31</v>
      </c>
      <c r="C45" s="64">
        <v>142</v>
      </c>
      <c r="D45" s="26">
        <f t="shared" si="11"/>
        <v>173</v>
      </c>
      <c r="E45" s="76">
        <v>6</v>
      </c>
      <c r="F45" s="64">
        <v>23</v>
      </c>
      <c r="G45" s="26">
        <f t="shared" si="12"/>
        <v>29</v>
      </c>
      <c r="H45" s="76">
        <f t="shared" si="13"/>
        <v>37</v>
      </c>
      <c r="I45" s="64">
        <f t="shared" si="13"/>
        <v>165</v>
      </c>
      <c r="J45" s="64">
        <f t="shared" si="10"/>
        <v>202</v>
      </c>
    </row>
    <row r="46" spans="1:10" ht="12.3" customHeight="1" x14ac:dyDescent="0.25">
      <c r="A46" s="58" t="s">
        <v>28</v>
      </c>
      <c r="B46" s="74">
        <v>12</v>
      </c>
      <c r="C46" s="64">
        <v>87</v>
      </c>
      <c r="D46" s="26">
        <f t="shared" si="11"/>
        <v>99</v>
      </c>
      <c r="E46" s="76">
        <v>3</v>
      </c>
      <c r="F46" s="64">
        <v>5</v>
      </c>
      <c r="G46" s="26">
        <f t="shared" si="12"/>
        <v>8</v>
      </c>
      <c r="H46" s="76">
        <f t="shared" si="13"/>
        <v>15</v>
      </c>
      <c r="I46" s="64">
        <f t="shared" si="13"/>
        <v>92</v>
      </c>
      <c r="J46" s="77">
        <f t="shared" si="10"/>
        <v>107</v>
      </c>
    </row>
    <row r="47" spans="1:10" ht="12.3" customHeight="1" x14ac:dyDescent="0.25">
      <c r="A47" s="78" t="s">
        <v>5</v>
      </c>
      <c r="B47" s="79">
        <f>SUM(B38:B46)</f>
        <v>254</v>
      </c>
      <c r="C47" s="80">
        <f t="shared" ref="C47:J47" si="14">SUM(C38:C46)</f>
        <v>925</v>
      </c>
      <c r="D47" s="80">
        <f t="shared" si="14"/>
        <v>1179</v>
      </c>
      <c r="E47" s="79">
        <f t="shared" si="14"/>
        <v>147</v>
      </c>
      <c r="F47" s="80">
        <f t="shared" si="14"/>
        <v>330</v>
      </c>
      <c r="G47" s="80">
        <f t="shared" si="14"/>
        <v>477</v>
      </c>
      <c r="H47" s="79">
        <f>SUM(H38:H46)</f>
        <v>401</v>
      </c>
      <c r="I47" s="80">
        <f t="shared" si="14"/>
        <v>1255</v>
      </c>
      <c r="J47" s="80">
        <f t="shared" si="14"/>
        <v>1656</v>
      </c>
    </row>
    <row r="49" spans="1:10" ht="12.3" customHeight="1" x14ac:dyDescent="0.25">
      <c r="A49" s="60" t="s">
        <v>9</v>
      </c>
      <c r="B49" s="65"/>
      <c r="C49" s="65"/>
      <c r="D49" s="65"/>
      <c r="E49" s="65"/>
      <c r="F49" s="66"/>
      <c r="G49" s="65"/>
      <c r="H49" s="65"/>
      <c r="I49" s="65"/>
      <c r="J49" s="65"/>
    </row>
    <row r="50" spans="1:10" ht="12.3" customHeight="1" thickBot="1" x14ac:dyDescent="0.3">
      <c r="A50" s="58"/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2.3" customHeight="1" x14ac:dyDescent="0.25">
      <c r="A51" s="67"/>
      <c r="B51" s="68" t="s">
        <v>3</v>
      </c>
      <c r="C51" s="69"/>
      <c r="D51" s="69"/>
      <c r="E51" s="68" t="s">
        <v>4</v>
      </c>
      <c r="F51" s="69"/>
      <c r="G51" s="69"/>
      <c r="H51" s="68" t="s">
        <v>5</v>
      </c>
      <c r="I51" s="69"/>
      <c r="J51" s="69"/>
    </row>
    <row r="52" spans="1:10" ht="12.3" customHeight="1" x14ac:dyDescent="0.25">
      <c r="A52" s="70" t="s">
        <v>19</v>
      </c>
      <c r="B52" s="71" t="s">
        <v>6</v>
      </c>
      <c r="C52" s="72" t="s">
        <v>7</v>
      </c>
      <c r="D52" s="72" t="s">
        <v>5</v>
      </c>
      <c r="E52" s="71" t="s">
        <v>6</v>
      </c>
      <c r="F52" s="72" t="s">
        <v>7</v>
      </c>
      <c r="G52" s="72" t="s">
        <v>5</v>
      </c>
      <c r="H52" s="71" t="s">
        <v>6</v>
      </c>
      <c r="I52" s="72" t="s">
        <v>7</v>
      </c>
      <c r="J52" s="72" t="s">
        <v>5</v>
      </c>
    </row>
    <row r="53" spans="1:10" ht="12.3" customHeight="1" x14ac:dyDescent="0.25">
      <c r="A53" s="73"/>
      <c r="B53" s="74"/>
      <c r="C53" s="75"/>
      <c r="D53" s="75"/>
      <c r="E53" s="74"/>
      <c r="F53" s="75"/>
      <c r="G53" s="75"/>
      <c r="H53" s="74"/>
      <c r="I53" s="75"/>
      <c r="J53" s="75"/>
    </row>
    <row r="54" spans="1:10" ht="12.3" customHeight="1" x14ac:dyDescent="0.25">
      <c r="A54" s="58" t="s">
        <v>20</v>
      </c>
      <c r="B54" s="76">
        <v>2</v>
      </c>
      <c r="C54" s="64">
        <v>4</v>
      </c>
      <c r="D54" s="26">
        <f>SUM(B54:C54)</f>
        <v>6</v>
      </c>
      <c r="E54" s="76">
        <v>99</v>
      </c>
      <c r="F54" s="64">
        <v>122</v>
      </c>
      <c r="G54" s="26">
        <f>SUM(E54:F54)</f>
        <v>221</v>
      </c>
      <c r="H54" s="76">
        <f>SUM(B54,E54)</f>
        <v>101</v>
      </c>
      <c r="I54" s="64">
        <f>SUM(C54,F54)</f>
        <v>126</v>
      </c>
      <c r="J54" s="64">
        <f t="shared" ref="J54:J62" si="15">SUM(H54:I54)</f>
        <v>227</v>
      </c>
    </row>
    <row r="55" spans="1:10" ht="12.3" customHeight="1" x14ac:dyDescent="0.25">
      <c r="A55" s="58" t="s">
        <v>21</v>
      </c>
      <c r="B55" s="76">
        <v>52</v>
      </c>
      <c r="C55" s="64">
        <v>66</v>
      </c>
      <c r="D55" s="26">
        <f t="shared" ref="D55:D62" si="16">SUM(B55:C55)</f>
        <v>118</v>
      </c>
      <c r="E55" s="76">
        <v>116</v>
      </c>
      <c r="F55" s="64">
        <v>155</v>
      </c>
      <c r="G55" s="26">
        <f t="shared" ref="G55:G62" si="17">SUM(E55:F55)</f>
        <v>271</v>
      </c>
      <c r="H55" s="76">
        <f t="shared" ref="H55:I62" si="18">SUM(B55,E55)</f>
        <v>168</v>
      </c>
      <c r="I55" s="64">
        <f t="shared" si="18"/>
        <v>221</v>
      </c>
      <c r="J55" s="64">
        <f t="shared" si="15"/>
        <v>389</v>
      </c>
    </row>
    <row r="56" spans="1:10" ht="12.3" customHeight="1" x14ac:dyDescent="0.25">
      <c r="A56" s="58" t="s">
        <v>22</v>
      </c>
      <c r="B56" s="76">
        <v>92</v>
      </c>
      <c r="C56" s="64">
        <v>186</v>
      </c>
      <c r="D56" s="26">
        <f t="shared" si="16"/>
        <v>278</v>
      </c>
      <c r="E56" s="76">
        <v>64</v>
      </c>
      <c r="F56" s="64">
        <v>126</v>
      </c>
      <c r="G56" s="26">
        <f t="shared" si="17"/>
        <v>190</v>
      </c>
      <c r="H56" s="76">
        <f t="shared" si="18"/>
        <v>156</v>
      </c>
      <c r="I56" s="64">
        <f t="shared" si="18"/>
        <v>312</v>
      </c>
      <c r="J56" s="64">
        <f t="shared" si="15"/>
        <v>468</v>
      </c>
    </row>
    <row r="57" spans="1:10" ht="12.3" customHeight="1" x14ac:dyDescent="0.25">
      <c r="A57" s="58" t="s">
        <v>23</v>
      </c>
      <c r="B57" s="74">
        <v>146</v>
      </c>
      <c r="C57" s="64">
        <v>338</v>
      </c>
      <c r="D57" s="26">
        <f t="shared" si="16"/>
        <v>484</v>
      </c>
      <c r="E57" s="76">
        <v>52</v>
      </c>
      <c r="F57" s="64">
        <v>116</v>
      </c>
      <c r="G57" s="26">
        <f t="shared" si="17"/>
        <v>168</v>
      </c>
      <c r="H57" s="76">
        <f t="shared" si="18"/>
        <v>198</v>
      </c>
      <c r="I57" s="64">
        <f t="shared" si="18"/>
        <v>454</v>
      </c>
      <c r="J57" s="64">
        <f t="shared" si="15"/>
        <v>652</v>
      </c>
    </row>
    <row r="58" spans="1:10" ht="12.3" customHeight="1" x14ac:dyDescent="0.25">
      <c r="A58" s="58" t="s">
        <v>24</v>
      </c>
      <c r="B58" s="74">
        <v>178</v>
      </c>
      <c r="C58" s="64">
        <v>420</v>
      </c>
      <c r="D58" s="26">
        <f t="shared" si="16"/>
        <v>598</v>
      </c>
      <c r="E58" s="76">
        <v>40</v>
      </c>
      <c r="F58" s="64">
        <v>140</v>
      </c>
      <c r="G58" s="26">
        <f t="shared" si="17"/>
        <v>180</v>
      </c>
      <c r="H58" s="76">
        <f t="shared" si="18"/>
        <v>218</v>
      </c>
      <c r="I58" s="64">
        <f t="shared" si="18"/>
        <v>560</v>
      </c>
      <c r="J58" s="64">
        <f t="shared" si="15"/>
        <v>778</v>
      </c>
    </row>
    <row r="59" spans="1:10" ht="12.3" customHeight="1" x14ac:dyDescent="0.25">
      <c r="A59" s="58" t="s">
        <v>25</v>
      </c>
      <c r="B59" s="74">
        <v>125</v>
      </c>
      <c r="C59" s="64">
        <v>390</v>
      </c>
      <c r="D59" s="26">
        <f t="shared" si="16"/>
        <v>515</v>
      </c>
      <c r="E59" s="76">
        <v>20</v>
      </c>
      <c r="F59" s="64">
        <v>66</v>
      </c>
      <c r="G59" s="26">
        <f t="shared" si="17"/>
        <v>86</v>
      </c>
      <c r="H59" s="76">
        <f t="shared" si="18"/>
        <v>145</v>
      </c>
      <c r="I59" s="64">
        <f t="shared" si="18"/>
        <v>456</v>
      </c>
      <c r="J59" s="64">
        <f t="shared" si="15"/>
        <v>601</v>
      </c>
    </row>
    <row r="60" spans="1:10" ht="12.3" customHeight="1" x14ac:dyDescent="0.25">
      <c r="A60" s="58" t="s">
        <v>26</v>
      </c>
      <c r="B60" s="74">
        <v>101</v>
      </c>
      <c r="C60" s="64">
        <v>433</v>
      </c>
      <c r="D60" s="26">
        <f t="shared" si="16"/>
        <v>534</v>
      </c>
      <c r="E60" s="76">
        <v>15</v>
      </c>
      <c r="F60" s="64">
        <v>69</v>
      </c>
      <c r="G60" s="26">
        <f t="shared" si="17"/>
        <v>84</v>
      </c>
      <c r="H60" s="76">
        <f t="shared" si="18"/>
        <v>116</v>
      </c>
      <c r="I60" s="64">
        <f t="shared" si="18"/>
        <v>502</v>
      </c>
      <c r="J60" s="64">
        <f t="shared" si="15"/>
        <v>618</v>
      </c>
    </row>
    <row r="61" spans="1:10" ht="12.3" customHeight="1" x14ac:dyDescent="0.25">
      <c r="A61" s="58" t="s">
        <v>27</v>
      </c>
      <c r="B61" s="74">
        <v>114</v>
      </c>
      <c r="C61" s="64">
        <v>530</v>
      </c>
      <c r="D61" s="26">
        <f t="shared" si="16"/>
        <v>644</v>
      </c>
      <c r="E61" s="76">
        <v>12</v>
      </c>
      <c r="F61" s="64">
        <v>29</v>
      </c>
      <c r="G61" s="26">
        <f t="shared" si="17"/>
        <v>41</v>
      </c>
      <c r="H61" s="76">
        <f t="shared" si="18"/>
        <v>126</v>
      </c>
      <c r="I61" s="64">
        <f t="shared" si="18"/>
        <v>559</v>
      </c>
      <c r="J61" s="64">
        <f t="shared" si="15"/>
        <v>685</v>
      </c>
    </row>
    <row r="62" spans="1:10" ht="12.3" customHeight="1" x14ac:dyDescent="0.25">
      <c r="A62" s="58" t="s">
        <v>28</v>
      </c>
      <c r="B62" s="74">
        <v>90</v>
      </c>
      <c r="C62" s="64">
        <v>257</v>
      </c>
      <c r="D62" s="26">
        <f t="shared" si="16"/>
        <v>347</v>
      </c>
      <c r="E62" s="76">
        <v>15</v>
      </c>
      <c r="F62" s="64">
        <v>19</v>
      </c>
      <c r="G62" s="26">
        <f t="shared" si="17"/>
        <v>34</v>
      </c>
      <c r="H62" s="76">
        <f t="shared" si="18"/>
        <v>105</v>
      </c>
      <c r="I62" s="64">
        <f t="shared" si="18"/>
        <v>276</v>
      </c>
      <c r="J62" s="77">
        <f t="shared" si="15"/>
        <v>381</v>
      </c>
    </row>
    <row r="63" spans="1:10" ht="12.3" customHeight="1" x14ac:dyDescent="0.25">
      <c r="A63" s="78" t="s">
        <v>5</v>
      </c>
      <c r="B63" s="79">
        <f>SUM(B54:B62)</f>
        <v>900</v>
      </c>
      <c r="C63" s="80">
        <f t="shared" ref="C63:J63" si="19">SUM(C54:C62)</f>
        <v>2624</v>
      </c>
      <c r="D63" s="80">
        <f t="shared" si="19"/>
        <v>3524</v>
      </c>
      <c r="E63" s="79">
        <f t="shared" si="19"/>
        <v>433</v>
      </c>
      <c r="F63" s="80">
        <f t="shared" si="19"/>
        <v>842</v>
      </c>
      <c r="G63" s="80">
        <f t="shared" si="19"/>
        <v>1275</v>
      </c>
      <c r="H63" s="79">
        <f t="shared" si="19"/>
        <v>1333</v>
      </c>
      <c r="I63" s="80">
        <f t="shared" si="19"/>
        <v>3466</v>
      </c>
      <c r="J63" s="80">
        <f t="shared" si="19"/>
        <v>4799</v>
      </c>
    </row>
    <row r="65" spans="1:10" ht="12.3" customHeight="1" x14ac:dyDescent="0.25">
      <c r="A65" s="60" t="s">
        <v>10</v>
      </c>
      <c r="B65" s="65"/>
      <c r="C65" s="65"/>
      <c r="D65" s="65"/>
      <c r="E65" s="65"/>
      <c r="F65" s="66"/>
      <c r="G65" s="65"/>
      <c r="H65" s="65"/>
      <c r="I65" s="65"/>
      <c r="J65" s="65"/>
    </row>
    <row r="66" spans="1:10" ht="12.3" customHeight="1" thickBot="1" x14ac:dyDescent="0.3">
      <c r="A66" s="58"/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2.3" customHeight="1" x14ac:dyDescent="0.25">
      <c r="A67" s="67"/>
      <c r="B67" s="68" t="s">
        <v>3</v>
      </c>
      <c r="C67" s="69"/>
      <c r="D67" s="69"/>
      <c r="E67" s="68" t="s">
        <v>4</v>
      </c>
      <c r="F67" s="69"/>
      <c r="G67" s="69"/>
      <c r="H67" s="68" t="s">
        <v>5</v>
      </c>
      <c r="I67" s="69"/>
      <c r="J67" s="69"/>
    </row>
    <row r="68" spans="1:10" ht="12.3" customHeight="1" x14ac:dyDescent="0.25">
      <c r="A68" s="70" t="s">
        <v>19</v>
      </c>
      <c r="B68" s="71" t="s">
        <v>6</v>
      </c>
      <c r="C68" s="72" t="s">
        <v>7</v>
      </c>
      <c r="D68" s="72" t="s">
        <v>5</v>
      </c>
      <c r="E68" s="71" t="s">
        <v>6</v>
      </c>
      <c r="F68" s="72" t="s">
        <v>7</v>
      </c>
      <c r="G68" s="72" t="s">
        <v>5</v>
      </c>
      <c r="H68" s="71" t="s">
        <v>6</v>
      </c>
      <c r="I68" s="72" t="s">
        <v>7</v>
      </c>
      <c r="J68" s="72" t="s">
        <v>5</v>
      </c>
    </row>
    <row r="69" spans="1:10" ht="12.3" customHeight="1" x14ac:dyDescent="0.25">
      <c r="A69" s="73"/>
      <c r="B69" s="74"/>
      <c r="C69" s="75"/>
      <c r="D69" s="75"/>
      <c r="E69" s="74"/>
      <c r="F69" s="75"/>
      <c r="G69" s="75"/>
      <c r="H69" s="74"/>
      <c r="I69" s="75"/>
      <c r="J69" s="75"/>
    </row>
    <row r="70" spans="1:10" ht="12.3" customHeight="1" x14ac:dyDescent="0.25">
      <c r="A70" s="58" t="s">
        <v>20</v>
      </c>
      <c r="B70" s="76">
        <v>0</v>
      </c>
      <c r="C70" s="64">
        <v>0</v>
      </c>
      <c r="D70" s="26">
        <f>SUM(B70:C70)</f>
        <v>0</v>
      </c>
      <c r="E70" s="76">
        <v>5</v>
      </c>
      <c r="F70" s="64">
        <v>7</v>
      </c>
      <c r="G70" s="26">
        <f>SUM(E70:F70)</f>
        <v>12</v>
      </c>
      <c r="H70" s="76">
        <f>SUM(B70,E70)</f>
        <v>5</v>
      </c>
      <c r="I70" s="64">
        <f>SUM(C70,F70)</f>
        <v>7</v>
      </c>
      <c r="J70" s="64">
        <f t="shared" ref="J70:J78" si="20">SUM(H70:I70)</f>
        <v>12</v>
      </c>
    </row>
    <row r="71" spans="1:10" ht="12.3" customHeight="1" x14ac:dyDescent="0.25">
      <c r="A71" s="58" t="s">
        <v>21</v>
      </c>
      <c r="B71" s="76">
        <v>3</v>
      </c>
      <c r="C71" s="64">
        <v>4</v>
      </c>
      <c r="D71" s="26">
        <f t="shared" ref="D71:D78" si="21">SUM(B71:C71)</f>
        <v>7</v>
      </c>
      <c r="E71" s="76">
        <v>6</v>
      </c>
      <c r="F71" s="64">
        <v>16</v>
      </c>
      <c r="G71" s="26">
        <f t="shared" ref="G71:G78" si="22">SUM(E71:F71)</f>
        <v>22</v>
      </c>
      <c r="H71" s="76">
        <f t="shared" ref="H71:I78" si="23">SUM(B71,E71)</f>
        <v>9</v>
      </c>
      <c r="I71" s="64">
        <f t="shared" si="23"/>
        <v>20</v>
      </c>
      <c r="J71" s="64">
        <f t="shared" si="20"/>
        <v>29</v>
      </c>
    </row>
    <row r="72" spans="1:10" ht="12.3" customHeight="1" x14ac:dyDescent="0.25">
      <c r="A72" s="58" t="s">
        <v>22</v>
      </c>
      <c r="B72" s="76">
        <v>11</v>
      </c>
      <c r="C72" s="64">
        <v>7</v>
      </c>
      <c r="D72" s="26">
        <f t="shared" si="21"/>
        <v>18</v>
      </c>
      <c r="E72" s="76">
        <v>1</v>
      </c>
      <c r="F72" s="64">
        <v>11</v>
      </c>
      <c r="G72" s="26">
        <f t="shared" si="22"/>
        <v>12</v>
      </c>
      <c r="H72" s="76">
        <f t="shared" si="23"/>
        <v>12</v>
      </c>
      <c r="I72" s="64">
        <f t="shared" si="23"/>
        <v>18</v>
      </c>
      <c r="J72" s="64">
        <f t="shared" si="20"/>
        <v>30</v>
      </c>
    </row>
    <row r="73" spans="1:10" ht="12.3" customHeight="1" x14ac:dyDescent="0.25">
      <c r="A73" s="58" t="s">
        <v>23</v>
      </c>
      <c r="B73" s="74">
        <v>9</v>
      </c>
      <c r="C73" s="64">
        <v>12</v>
      </c>
      <c r="D73" s="26">
        <f t="shared" si="21"/>
        <v>21</v>
      </c>
      <c r="E73" s="76">
        <v>2</v>
      </c>
      <c r="F73" s="64">
        <v>5</v>
      </c>
      <c r="G73" s="26">
        <f t="shared" si="22"/>
        <v>7</v>
      </c>
      <c r="H73" s="76">
        <f t="shared" si="23"/>
        <v>11</v>
      </c>
      <c r="I73" s="64">
        <f t="shared" si="23"/>
        <v>17</v>
      </c>
      <c r="J73" s="64">
        <f t="shared" si="20"/>
        <v>28</v>
      </c>
    </row>
    <row r="74" spans="1:10" ht="12.3" customHeight="1" x14ac:dyDescent="0.25">
      <c r="A74" s="58" t="s">
        <v>24</v>
      </c>
      <c r="B74" s="74">
        <v>8</v>
      </c>
      <c r="C74" s="64">
        <v>20</v>
      </c>
      <c r="D74" s="26">
        <f t="shared" si="21"/>
        <v>28</v>
      </c>
      <c r="E74" s="76">
        <v>1</v>
      </c>
      <c r="F74" s="64">
        <v>8</v>
      </c>
      <c r="G74" s="26">
        <f t="shared" si="22"/>
        <v>9</v>
      </c>
      <c r="H74" s="76">
        <f t="shared" si="23"/>
        <v>9</v>
      </c>
      <c r="I74" s="64">
        <f t="shared" si="23"/>
        <v>28</v>
      </c>
      <c r="J74" s="64">
        <f t="shared" si="20"/>
        <v>37</v>
      </c>
    </row>
    <row r="75" spans="1:10" ht="12.3" customHeight="1" x14ac:dyDescent="0.25">
      <c r="A75" s="58" t="s">
        <v>25</v>
      </c>
      <c r="B75" s="74">
        <v>6</v>
      </c>
      <c r="C75" s="64">
        <v>20</v>
      </c>
      <c r="D75" s="26">
        <f t="shared" si="21"/>
        <v>26</v>
      </c>
      <c r="E75" s="76">
        <v>1</v>
      </c>
      <c r="F75" s="64">
        <v>3</v>
      </c>
      <c r="G75" s="26">
        <f t="shared" si="22"/>
        <v>4</v>
      </c>
      <c r="H75" s="76">
        <f t="shared" si="23"/>
        <v>7</v>
      </c>
      <c r="I75" s="64">
        <f t="shared" si="23"/>
        <v>23</v>
      </c>
      <c r="J75" s="64">
        <f t="shared" si="20"/>
        <v>30</v>
      </c>
    </row>
    <row r="76" spans="1:10" ht="12.3" customHeight="1" x14ac:dyDescent="0.25">
      <c r="A76" s="58" t="s">
        <v>26</v>
      </c>
      <c r="B76" s="74">
        <v>4</v>
      </c>
      <c r="C76" s="64">
        <v>24</v>
      </c>
      <c r="D76" s="26">
        <f t="shared" si="21"/>
        <v>28</v>
      </c>
      <c r="E76" s="76">
        <v>1</v>
      </c>
      <c r="F76" s="64">
        <v>6</v>
      </c>
      <c r="G76" s="26">
        <f t="shared" si="22"/>
        <v>7</v>
      </c>
      <c r="H76" s="76">
        <f t="shared" si="23"/>
        <v>5</v>
      </c>
      <c r="I76" s="64">
        <f t="shared" si="23"/>
        <v>30</v>
      </c>
      <c r="J76" s="64">
        <f t="shared" si="20"/>
        <v>35</v>
      </c>
    </row>
    <row r="77" spans="1:10" ht="12.3" customHeight="1" x14ac:dyDescent="0.25">
      <c r="A77" s="58" t="s">
        <v>27</v>
      </c>
      <c r="B77" s="74">
        <v>3</v>
      </c>
      <c r="C77" s="64">
        <v>26</v>
      </c>
      <c r="D77" s="26">
        <f t="shared" si="21"/>
        <v>29</v>
      </c>
      <c r="E77" s="76">
        <v>0</v>
      </c>
      <c r="F77" s="64">
        <v>1</v>
      </c>
      <c r="G77" s="26">
        <f t="shared" si="22"/>
        <v>1</v>
      </c>
      <c r="H77" s="76">
        <f t="shared" si="23"/>
        <v>3</v>
      </c>
      <c r="I77" s="64">
        <f t="shared" si="23"/>
        <v>27</v>
      </c>
      <c r="J77" s="64">
        <f t="shared" si="20"/>
        <v>30</v>
      </c>
    </row>
    <row r="78" spans="1:10" ht="12.3" customHeight="1" x14ac:dyDescent="0.25">
      <c r="A78" s="58" t="s">
        <v>28</v>
      </c>
      <c r="B78" s="74">
        <v>3</v>
      </c>
      <c r="C78" s="64">
        <v>16</v>
      </c>
      <c r="D78" s="26">
        <f t="shared" si="21"/>
        <v>19</v>
      </c>
      <c r="E78" s="76">
        <v>0</v>
      </c>
      <c r="F78" s="64">
        <v>0</v>
      </c>
      <c r="G78" s="26">
        <f t="shared" si="22"/>
        <v>0</v>
      </c>
      <c r="H78" s="76">
        <f t="shared" si="23"/>
        <v>3</v>
      </c>
      <c r="I78" s="64">
        <f t="shared" si="23"/>
        <v>16</v>
      </c>
      <c r="J78" s="77">
        <f t="shared" si="20"/>
        <v>19</v>
      </c>
    </row>
    <row r="79" spans="1:10" ht="12.3" customHeight="1" x14ac:dyDescent="0.25">
      <c r="A79" s="78" t="s">
        <v>5</v>
      </c>
      <c r="B79" s="79">
        <f>SUM(B70:B78)</f>
        <v>47</v>
      </c>
      <c r="C79" s="80">
        <f t="shared" ref="C79:J79" si="24">SUM(C70:C78)</f>
        <v>129</v>
      </c>
      <c r="D79" s="80">
        <f t="shared" si="24"/>
        <v>176</v>
      </c>
      <c r="E79" s="79">
        <f t="shared" si="24"/>
        <v>17</v>
      </c>
      <c r="F79" s="80">
        <f t="shared" si="24"/>
        <v>57</v>
      </c>
      <c r="G79" s="80">
        <f t="shared" si="24"/>
        <v>74</v>
      </c>
      <c r="H79" s="79">
        <f t="shared" si="24"/>
        <v>64</v>
      </c>
      <c r="I79" s="80">
        <f t="shared" si="24"/>
        <v>186</v>
      </c>
      <c r="J79" s="80">
        <f t="shared" si="24"/>
        <v>250</v>
      </c>
    </row>
    <row r="81" spans="1:10" ht="12.3" customHeight="1" x14ac:dyDescent="0.25">
      <c r="A81" s="60" t="s">
        <v>11</v>
      </c>
      <c r="B81" s="65"/>
      <c r="C81" s="65"/>
      <c r="D81" s="65"/>
      <c r="E81" s="65"/>
      <c r="F81" s="66"/>
      <c r="G81" s="65"/>
      <c r="H81" s="65"/>
      <c r="I81" s="65"/>
      <c r="J81" s="65"/>
    </row>
    <row r="82" spans="1:10" ht="12.3" customHeight="1" thickBot="1" x14ac:dyDescent="0.3">
      <c r="A82" s="58"/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2.3" customHeight="1" x14ac:dyDescent="0.25">
      <c r="A83" s="67"/>
      <c r="B83" s="68" t="s">
        <v>3</v>
      </c>
      <c r="C83" s="69"/>
      <c r="D83" s="69"/>
      <c r="E83" s="68" t="s">
        <v>4</v>
      </c>
      <c r="F83" s="69"/>
      <c r="G83" s="69"/>
      <c r="H83" s="68" t="s">
        <v>5</v>
      </c>
      <c r="I83" s="69"/>
      <c r="J83" s="69"/>
    </row>
    <row r="84" spans="1:10" ht="12.3" customHeight="1" x14ac:dyDescent="0.25">
      <c r="A84" s="70" t="s">
        <v>19</v>
      </c>
      <c r="B84" s="71" t="s">
        <v>6</v>
      </c>
      <c r="C84" s="72" t="s">
        <v>7</v>
      </c>
      <c r="D84" s="72" t="s">
        <v>5</v>
      </c>
      <c r="E84" s="71" t="s">
        <v>6</v>
      </c>
      <c r="F84" s="72" t="s">
        <v>7</v>
      </c>
      <c r="G84" s="72" t="s">
        <v>5</v>
      </c>
      <c r="H84" s="71" t="s">
        <v>6</v>
      </c>
      <c r="I84" s="72" t="s">
        <v>7</v>
      </c>
      <c r="J84" s="72" t="s">
        <v>5</v>
      </c>
    </row>
    <row r="85" spans="1:10" ht="12.3" customHeight="1" x14ac:dyDescent="0.25">
      <c r="A85" s="73"/>
      <c r="B85" s="74"/>
      <c r="C85" s="75"/>
      <c r="D85" s="75"/>
      <c r="E85" s="74"/>
      <c r="F85" s="75"/>
      <c r="G85" s="75"/>
      <c r="H85" s="74"/>
      <c r="I85" s="75"/>
      <c r="J85" s="75"/>
    </row>
    <row r="86" spans="1:10" ht="12.3" customHeight="1" x14ac:dyDescent="0.25">
      <c r="A86" s="58" t="s">
        <v>20</v>
      </c>
      <c r="B86" s="76">
        <v>0</v>
      </c>
      <c r="C86" s="64">
        <v>0</v>
      </c>
      <c r="D86" s="26">
        <f>SUM(B86:C86)</f>
        <v>0</v>
      </c>
      <c r="E86" s="76">
        <v>11</v>
      </c>
      <c r="F86" s="64">
        <v>12</v>
      </c>
      <c r="G86" s="26">
        <f>SUM(E86:F86)</f>
        <v>23</v>
      </c>
      <c r="H86" s="76">
        <f>SUM(B86,E86)</f>
        <v>11</v>
      </c>
      <c r="I86" s="64">
        <f>SUM(C86,F86)</f>
        <v>12</v>
      </c>
      <c r="J86" s="64">
        <f t="shared" ref="J86:J94" si="25">SUM(H86:I86)</f>
        <v>23</v>
      </c>
    </row>
    <row r="87" spans="1:10" ht="12.3" customHeight="1" x14ac:dyDescent="0.25">
      <c r="A87" s="58" t="s">
        <v>21</v>
      </c>
      <c r="B87" s="76">
        <v>6</v>
      </c>
      <c r="C87" s="64">
        <v>4</v>
      </c>
      <c r="D87" s="26">
        <f t="shared" ref="D87:D94" si="26">SUM(B87:C87)</f>
        <v>10</v>
      </c>
      <c r="E87" s="76">
        <v>10</v>
      </c>
      <c r="F87" s="64">
        <v>12</v>
      </c>
      <c r="G87" s="26">
        <f t="shared" ref="G87:G94" si="27">SUM(E87:F87)</f>
        <v>22</v>
      </c>
      <c r="H87" s="76">
        <f t="shared" ref="H87:I94" si="28">SUM(B87,E87)</f>
        <v>16</v>
      </c>
      <c r="I87" s="64">
        <f t="shared" si="28"/>
        <v>16</v>
      </c>
      <c r="J87" s="64">
        <f t="shared" si="25"/>
        <v>32</v>
      </c>
    </row>
    <row r="88" spans="1:10" ht="12.3" customHeight="1" x14ac:dyDescent="0.25">
      <c r="A88" s="58" t="s">
        <v>22</v>
      </c>
      <c r="B88" s="76">
        <v>4</v>
      </c>
      <c r="C88" s="64">
        <v>18</v>
      </c>
      <c r="D88" s="26">
        <f t="shared" si="26"/>
        <v>22</v>
      </c>
      <c r="E88" s="76">
        <v>6</v>
      </c>
      <c r="F88" s="64">
        <v>10</v>
      </c>
      <c r="G88" s="26">
        <f t="shared" si="27"/>
        <v>16</v>
      </c>
      <c r="H88" s="76">
        <f t="shared" si="28"/>
        <v>10</v>
      </c>
      <c r="I88" s="64">
        <f t="shared" si="28"/>
        <v>28</v>
      </c>
      <c r="J88" s="64">
        <f t="shared" si="25"/>
        <v>38</v>
      </c>
    </row>
    <row r="89" spans="1:10" ht="12.3" customHeight="1" x14ac:dyDescent="0.25">
      <c r="A89" s="58" t="s">
        <v>23</v>
      </c>
      <c r="B89" s="74">
        <v>7</v>
      </c>
      <c r="C89" s="64">
        <v>19</v>
      </c>
      <c r="D89" s="26">
        <f t="shared" si="26"/>
        <v>26</v>
      </c>
      <c r="E89" s="76">
        <v>3</v>
      </c>
      <c r="F89" s="64">
        <v>11</v>
      </c>
      <c r="G89" s="26">
        <f t="shared" si="27"/>
        <v>14</v>
      </c>
      <c r="H89" s="76">
        <f t="shared" si="28"/>
        <v>10</v>
      </c>
      <c r="I89" s="64">
        <f t="shared" si="28"/>
        <v>30</v>
      </c>
      <c r="J89" s="64">
        <f t="shared" si="25"/>
        <v>40</v>
      </c>
    </row>
    <row r="90" spans="1:10" ht="12.3" customHeight="1" x14ac:dyDescent="0.25">
      <c r="A90" s="58" t="s">
        <v>24</v>
      </c>
      <c r="B90" s="74">
        <v>12</v>
      </c>
      <c r="C90" s="64">
        <v>29</v>
      </c>
      <c r="D90" s="26">
        <f t="shared" si="26"/>
        <v>41</v>
      </c>
      <c r="E90" s="76">
        <v>3</v>
      </c>
      <c r="F90" s="64">
        <v>12</v>
      </c>
      <c r="G90" s="26">
        <f t="shared" si="27"/>
        <v>15</v>
      </c>
      <c r="H90" s="76">
        <f t="shared" si="28"/>
        <v>15</v>
      </c>
      <c r="I90" s="64">
        <f t="shared" si="28"/>
        <v>41</v>
      </c>
      <c r="J90" s="64">
        <f t="shared" si="25"/>
        <v>56</v>
      </c>
    </row>
    <row r="91" spans="1:10" ht="12.3" customHeight="1" x14ac:dyDescent="0.25">
      <c r="A91" s="58" t="s">
        <v>25</v>
      </c>
      <c r="B91" s="74">
        <v>6</v>
      </c>
      <c r="C91" s="64">
        <v>32</v>
      </c>
      <c r="D91" s="26">
        <f t="shared" si="26"/>
        <v>38</v>
      </c>
      <c r="E91" s="76">
        <v>1</v>
      </c>
      <c r="F91" s="64">
        <v>6</v>
      </c>
      <c r="G91" s="26">
        <f t="shared" si="27"/>
        <v>7</v>
      </c>
      <c r="H91" s="76">
        <f t="shared" si="28"/>
        <v>7</v>
      </c>
      <c r="I91" s="64">
        <f t="shared" si="28"/>
        <v>38</v>
      </c>
      <c r="J91" s="64">
        <f t="shared" si="25"/>
        <v>45</v>
      </c>
    </row>
    <row r="92" spans="1:10" ht="12.3" customHeight="1" x14ac:dyDescent="0.25">
      <c r="A92" s="58" t="s">
        <v>26</v>
      </c>
      <c r="B92" s="74">
        <v>7</v>
      </c>
      <c r="C92" s="64">
        <v>30</v>
      </c>
      <c r="D92" s="26">
        <f t="shared" si="26"/>
        <v>37</v>
      </c>
      <c r="E92" s="76">
        <v>1</v>
      </c>
      <c r="F92" s="64">
        <v>7</v>
      </c>
      <c r="G92" s="26">
        <f t="shared" si="27"/>
        <v>8</v>
      </c>
      <c r="H92" s="76">
        <f t="shared" si="28"/>
        <v>8</v>
      </c>
      <c r="I92" s="64">
        <f t="shared" si="28"/>
        <v>37</v>
      </c>
      <c r="J92" s="64">
        <f t="shared" si="25"/>
        <v>45</v>
      </c>
    </row>
    <row r="93" spans="1:10" ht="12.3" customHeight="1" x14ac:dyDescent="0.25">
      <c r="A93" s="58" t="s">
        <v>27</v>
      </c>
      <c r="B93" s="74">
        <v>8</v>
      </c>
      <c r="C93" s="64">
        <v>40</v>
      </c>
      <c r="D93" s="26">
        <f t="shared" si="26"/>
        <v>48</v>
      </c>
      <c r="E93" s="76">
        <v>1</v>
      </c>
      <c r="F93" s="64">
        <v>4</v>
      </c>
      <c r="G93" s="26">
        <f t="shared" si="27"/>
        <v>5</v>
      </c>
      <c r="H93" s="76">
        <f t="shared" si="28"/>
        <v>9</v>
      </c>
      <c r="I93" s="64">
        <f t="shared" si="28"/>
        <v>44</v>
      </c>
      <c r="J93" s="64">
        <f t="shared" si="25"/>
        <v>53</v>
      </c>
    </row>
    <row r="94" spans="1:10" ht="12.3" customHeight="1" x14ac:dyDescent="0.25">
      <c r="A94" s="58" t="s">
        <v>28</v>
      </c>
      <c r="B94" s="74">
        <v>4</v>
      </c>
      <c r="C94" s="64">
        <v>14</v>
      </c>
      <c r="D94" s="26">
        <f t="shared" si="26"/>
        <v>18</v>
      </c>
      <c r="E94" s="76">
        <v>1</v>
      </c>
      <c r="F94" s="64">
        <v>1</v>
      </c>
      <c r="G94" s="26">
        <f t="shared" si="27"/>
        <v>2</v>
      </c>
      <c r="H94" s="76">
        <f t="shared" si="28"/>
        <v>5</v>
      </c>
      <c r="I94" s="64">
        <f t="shared" si="28"/>
        <v>15</v>
      </c>
      <c r="J94" s="77">
        <f t="shared" si="25"/>
        <v>20</v>
      </c>
    </row>
    <row r="95" spans="1:10" ht="12.3" customHeight="1" x14ac:dyDescent="0.25">
      <c r="A95" s="78" t="s">
        <v>5</v>
      </c>
      <c r="B95" s="79">
        <f>SUM(B86:B94)</f>
        <v>54</v>
      </c>
      <c r="C95" s="80">
        <f t="shared" ref="C95:J95" si="29">SUM(C86:C94)</f>
        <v>186</v>
      </c>
      <c r="D95" s="80">
        <f t="shared" si="29"/>
        <v>240</v>
      </c>
      <c r="E95" s="79">
        <f t="shared" si="29"/>
        <v>37</v>
      </c>
      <c r="F95" s="80">
        <f t="shared" si="29"/>
        <v>75</v>
      </c>
      <c r="G95" s="80">
        <f t="shared" si="29"/>
        <v>112</v>
      </c>
      <c r="H95" s="79">
        <f t="shared" si="29"/>
        <v>91</v>
      </c>
      <c r="I95" s="80">
        <f t="shared" si="29"/>
        <v>261</v>
      </c>
      <c r="J95" s="80">
        <f t="shared" si="29"/>
        <v>352</v>
      </c>
    </row>
    <row r="97" spans="1:1" s="18" customFormat="1" ht="13.2" x14ac:dyDescent="0.25">
      <c r="A97" s="20"/>
    </row>
    <row r="98" spans="1:1" s="18" customFormat="1" ht="13.2" x14ac:dyDescent="0.25">
      <c r="A98" s="21"/>
    </row>
    <row r="99" spans="1:1" s="18" customFormat="1" ht="13.2" x14ac:dyDescent="0.25">
      <c r="A99" s="22"/>
    </row>
  </sheetData>
  <mergeCells count="1">
    <mergeCell ref="A24:J24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C43F5-BB62-4538-B9C3-66370879A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2DE284-774C-404D-A8BF-F01CB92792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0FA6C-1837-490E-8F9D-9E584D2B3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7</vt:i4>
      </vt:variant>
    </vt:vector>
  </HeadingPairs>
  <TitlesOfParts>
    <vt:vector size="17" baseType="lpstr">
      <vt:lpstr>INHOUD</vt:lpstr>
      <vt:lpstr>21PSEC01</vt:lpstr>
      <vt:lpstr>21PSEC02</vt:lpstr>
      <vt:lpstr>21PSEC03</vt:lpstr>
      <vt:lpstr>21PSEC04</vt:lpstr>
      <vt:lpstr>21PSEC05</vt:lpstr>
      <vt:lpstr>21PSEC06</vt:lpstr>
      <vt:lpstr>21PSEC07</vt:lpstr>
      <vt:lpstr>21PSEC08</vt:lpstr>
      <vt:lpstr>21PSEC09</vt:lpstr>
      <vt:lpstr>'21PSEC01'!Afdrukbereik</vt:lpstr>
      <vt:lpstr>'21PSEC02'!Afdrukbereik</vt:lpstr>
      <vt:lpstr>'21PSEC04'!Afdrukbereik</vt:lpstr>
      <vt:lpstr>'21PSEC05'!Afdrukbereik</vt:lpstr>
      <vt:lpstr>'21PSEC06'!Afdrukbereik</vt:lpstr>
      <vt:lpstr>'21PSEC08'!Afdrukbereik</vt:lpstr>
      <vt:lpstr>'21PSEC09'!Afdrukbereik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2022-09-26T08:48:01Z</cp:lastPrinted>
  <dcterms:created xsi:type="dcterms:W3CDTF">1999-11-09T10:40:34Z</dcterms:created>
  <dcterms:modified xsi:type="dcterms:W3CDTF">2022-10-19T09:50:34Z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Onwaar</vt:lpwstr>
  </property>
  <property fmtid="{D5CDD505-2E9C-101B-9397-08002B2CF9AE}" pid="3" name="ContentTypeId">
    <vt:lpwstr>0x0101003469F0671AEE1641A22D649C188EA117</vt:lpwstr>
  </property>
</Properties>
</file>