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24226"/>
  <mc:AlternateContent xmlns:mc="http://schemas.openxmlformats.org/markup-compatibility/2006">
    <mc:Choice Requires="x15">
      <x15ac:absPath xmlns:x15ac="http://schemas.microsoft.com/office/spreadsheetml/2010/11/ac" url="https://vlaamseoverheid.sharepoint.com/sites/1f2b7b/Publicaties/JAARBOEK/2122/def/"/>
    </mc:Choice>
  </mc:AlternateContent>
  <xr:revisionPtr revIDLastSave="2" documentId="13_ncr:1_{516036EB-3543-4EBF-8107-0ECF6308A447}" xr6:coauthVersionLast="47" xr6:coauthVersionMax="47" xr10:uidLastSave="{AE8CD2A9-CEFA-46A9-9337-7D57EDBC9C2E}"/>
  <bookViews>
    <workbookView xWindow="-108" yWindow="-108" windowWidth="23256" windowHeight="12576" tabRatio="691" xr2:uid="{00000000-000D-0000-FFFF-FFFF00000000}"/>
  </bookViews>
  <sheets>
    <sheet name="INHOUD" sheetId="5" r:id="rId1"/>
    <sheet name="21PHOG01" sheetId="1" r:id="rId2"/>
    <sheet name="21PHOG02" sheetId="2" r:id="rId3"/>
    <sheet name="21PHOG03" sheetId="4" r:id="rId4"/>
    <sheet name="21PUNIV01" sheetId="6" r:id="rId5"/>
    <sheet name="21PUNIV02" sheetId="7" r:id="rId6"/>
  </sheets>
  <definedNames>
    <definedName name="_xlnm.Print_Area" localSheetId="1">'21PHOG01'!$A$1:$J$33</definedName>
    <definedName name="_xlnm.Print_Area" localSheetId="2">'21PHOG02'!$A$1:$J$36</definedName>
    <definedName name="_xlnm.Print_Area" localSheetId="3">'21PHOG03'!$A$1:$J$33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2" i="7" l="1"/>
  <c r="O12" i="7"/>
  <c r="O21" i="7" s="1"/>
  <c r="N13" i="7"/>
  <c r="P13" i="7" s="1"/>
  <c r="O13" i="7"/>
  <c r="N14" i="7"/>
  <c r="O14" i="7"/>
  <c r="P14" i="7"/>
  <c r="N15" i="7"/>
  <c r="O15" i="7"/>
  <c r="P15" i="7" s="1"/>
  <c r="N16" i="7"/>
  <c r="O16" i="7"/>
  <c r="N17" i="7"/>
  <c r="O17" i="7"/>
  <c r="N18" i="7"/>
  <c r="O18" i="7"/>
  <c r="P18" i="7"/>
  <c r="N19" i="7"/>
  <c r="O19" i="7"/>
  <c r="P19" i="7" s="1"/>
  <c r="N20" i="7"/>
  <c r="O20" i="7"/>
  <c r="B21" i="7"/>
  <c r="C21" i="7"/>
  <c r="D21" i="7"/>
  <c r="E21" i="7"/>
  <c r="F21" i="7"/>
  <c r="G21" i="7"/>
  <c r="H21" i="7"/>
  <c r="I21" i="7"/>
  <c r="J21" i="7"/>
  <c r="K21" i="7"/>
  <c r="L21" i="7"/>
  <c r="M21" i="7"/>
  <c r="Q21" i="7"/>
  <c r="R21" i="7"/>
  <c r="S21" i="7"/>
  <c r="N10" i="6"/>
  <c r="O10" i="6"/>
  <c r="P10" i="6"/>
  <c r="N11" i="6"/>
  <c r="P11" i="6" s="1"/>
  <c r="O11" i="6"/>
  <c r="N12" i="6"/>
  <c r="P12" i="6" s="1"/>
  <c r="O12" i="6"/>
  <c r="N13" i="6"/>
  <c r="P13" i="6" s="1"/>
  <c r="O13" i="6"/>
  <c r="N14" i="6"/>
  <c r="O14" i="6"/>
  <c r="P14" i="6"/>
  <c r="B15" i="6"/>
  <c r="N25" i="6" s="1"/>
  <c r="N27" i="6" s="1"/>
  <c r="N31" i="6" s="1"/>
  <c r="C15" i="6"/>
  <c r="O25" i="6" s="1"/>
  <c r="D15" i="6"/>
  <c r="E15" i="6"/>
  <c r="F15" i="6"/>
  <c r="O26" i="6" s="1"/>
  <c r="G15" i="6"/>
  <c r="H15" i="6"/>
  <c r="I15" i="6"/>
  <c r="J15" i="6"/>
  <c r="K15" i="6"/>
  <c r="L15" i="6"/>
  <c r="M15" i="6"/>
  <c r="O15" i="6"/>
  <c r="P25" i="6"/>
  <c r="N26" i="6"/>
  <c r="P26" i="6"/>
  <c r="P27" i="6"/>
  <c r="N29" i="6"/>
  <c r="P29" i="6" s="1"/>
  <c r="O29" i="6"/>
  <c r="N30" i="6"/>
  <c r="P30" i="6" s="1"/>
  <c r="O30" i="6"/>
  <c r="F11" i="4"/>
  <c r="E11" i="4"/>
  <c r="G11" i="4" s="1"/>
  <c r="C11" i="4"/>
  <c r="B11" i="4"/>
  <c r="D11" i="4" s="1"/>
  <c r="F11" i="2"/>
  <c r="E11" i="2"/>
  <c r="C11" i="2"/>
  <c r="B11" i="2"/>
  <c r="P12" i="7" l="1"/>
  <c r="P16" i="7"/>
  <c r="P20" i="7"/>
  <c r="P17" i="7"/>
  <c r="P21" i="7"/>
  <c r="N21" i="7"/>
  <c r="P31" i="6"/>
  <c r="P15" i="6"/>
  <c r="O27" i="6"/>
  <c r="O31" i="6" s="1"/>
  <c r="N15" i="6"/>
  <c r="G32" i="4"/>
  <c r="D32" i="4"/>
  <c r="G31" i="4"/>
  <c r="D31" i="4"/>
  <c r="G30" i="4"/>
  <c r="D30" i="4"/>
  <c r="G29" i="4"/>
  <c r="D29" i="4"/>
  <c r="G28" i="4"/>
  <c r="D28" i="4"/>
  <c r="G27" i="4"/>
  <c r="D27" i="4"/>
  <c r="G26" i="4"/>
  <c r="D26" i="4"/>
  <c r="G25" i="4"/>
  <c r="D25" i="4"/>
  <c r="D33" i="4" s="1"/>
  <c r="G24" i="4"/>
  <c r="G33" i="4" s="1"/>
  <c r="D24" i="4"/>
  <c r="G32" i="2"/>
  <c r="G31" i="2"/>
  <c r="G30" i="2"/>
  <c r="G29" i="2"/>
  <c r="G28" i="2"/>
  <c r="G27" i="2"/>
  <c r="G26" i="2"/>
  <c r="G25" i="2"/>
  <c r="G24" i="2"/>
  <c r="G33" i="2" s="1"/>
  <c r="D25" i="2"/>
  <c r="D26" i="2"/>
  <c r="D33" i="2"/>
  <c r="D27" i="2"/>
  <c r="D28" i="2"/>
  <c r="D29" i="2"/>
  <c r="D30" i="2"/>
  <c r="D31" i="2"/>
  <c r="D32" i="2"/>
  <c r="D24" i="2"/>
  <c r="G11" i="2"/>
  <c r="D11" i="2"/>
  <c r="D31" i="1"/>
  <c r="G31" i="1"/>
  <c r="G11" i="1"/>
  <c r="D11" i="1"/>
  <c r="H31" i="1"/>
  <c r="I31" i="1"/>
  <c r="C33" i="4"/>
  <c r="H32" i="4"/>
  <c r="H24" i="4"/>
  <c r="E33" i="2"/>
  <c r="C33" i="2"/>
  <c r="H32" i="2"/>
  <c r="I24" i="2"/>
  <c r="I11" i="4"/>
  <c r="H11" i="2"/>
  <c r="I11" i="1"/>
  <c r="I11" i="2"/>
  <c r="I27" i="2"/>
  <c r="J27" i="2"/>
  <c r="I31" i="2"/>
  <c r="I31" i="4"/>
  <c r="I25" i="2"/>
  <c r="F33" i="4"/>
  <c r="I32" i="4"/>
  <c r="I30" i="4"/>
  <c r="H30" i="4"/>
  <c r="I29" i="4"/>
  <c r="J29" i="4" s="1"/>
  <c r="H29" i="4"/>
  <c r="I28" i="4"/>
  <c r="J28" i="4" s="1"/>
  <c r="H28" i="4"/>
  <c r="I27" i="4"/>
  <c r="H27" i="4"/>
  <c r="I26" i="4"/>
  <c r="H26" i="4"/>
  <c r="I25" i="4"/>
  <c r="H25" i="4"/>
  <c r="J25" i="4" s="1"/>
  <c r="I24" i="4"/>
  <c r="H31" i="2"/>
  <c r="I30" i="2"/>
  <c r="H30" i="2"/>
  <c r="I29" i="2"/>
  <c r="J29" i="2" s="1"/>
  <c r="H29" i="2"/>
  <c r="I28" i="2"/>
  <c r="H28" i="2"/>
  <c r="J28" i="2" s="1"/>
  <c r="H27" i="2"/>
  <c r="I26" i="2"/>
  <c r="H26" i="2"/>
  <c r="J26" i="2"/>
  <c r="H25" i="2"/>
  <c r="J25" i="2" s="1"/>
  <c r="H24" i="2"/>
  <c r="J24" i="2" s="1"/>
  <c r="I32" i="2"/>
  <c r="J32" i="2" s="1"/>
  <c r="H11" i="1"/>
  <c r="H31" i="4"/>
  <c r="J31" i="2"/>
  <c r="B33" i="2"/>
  <c r="F33" i="2"/>
  <c r="E33" i="4"/>
  <c r="B33" i="4"/>
  <c r="H11" i="4"/>
  <c r="J11" i="4" s="1"/>
  <c r="J11" i="1"/>
  <c r="J11" i="2" l="1"/>
  <c r="J27" i="4"/>
  <c r="J32" i="4"/>
  <c r="J31" i="4"/>
  <c r="J30" i="4"/>
  <c r="H33" i="4"/>
  <c r="J26" i="4"/>
  <c r="I33" i="4"/>
  <c r="J24" i="4"/>
  <c r="J30" i="2"/>
  <c r="J33" i="2" s="1"/>
  <c r="I33" i="2"/>
  <c r="H33" i="2"/>
  <c r="J31" i="1"/>
  <c r="J33" i="4" l="1"/>
</calcChain>
</file>

<file path=xl/sharedStrings.xml><?xml version="1.0" encoding="utf-8"?>
<sst xmlns="http://schemas.openxmlformats.org/spreadsheetml/2006/main" count="256" uniqueCount="85">
  <si>
    <t>BESTUURS- EN ONDERWIJZEND PERSONEEL NAAR STATUUT EN GESLACHT</t>
  </si>
  <si>
    <t>HOGESCHOLENONDERWIJS</t>
  </si>
  <si>
    <t>Vastbenoemden</t>
  </si>
  <si>
    <t>Tijdelijken</t>
  </si>
  <si>
    <t>Totaal</t>
  </si>
  <si>
    <t>Mannen</t>
  </si>
  <si>
    <t>Vrouwen</t>
  </si>
  <si>
    <t>ANDERE PERSONEELSCATEGORIEËN NAAR STATUUT EN GESLACHT</t>
  </si>
  <si>
    <t xml:space="preserve">        Vastbenoemden</t>
  </si>
  <si>
    <t xml:space="preserve">        Tijdelijken</t>
  </si>
  <si>
    <t xml:space="preserve">        Totaal</t>
  </si>
  <si>
    <t>,</t>
  </si>
  <si>
    <t>BESTUURS- EN ONDERWIJZEND PERSONEEL NAAR LEEFTIJD, STATUUT EN GESLACHT</t>
  </si>
  <si>
    <t>Leeftijd</t>
  </si>
  <si>
    <t>20-24</t>
  </si>
  <si>
    <t>25-29</t>
  </si>
  <si>
    <t>30-34</t>
  </si>
  <si>
    <t>35-39</t>
  </si>
  <si>
    <t>40-44</t>
  </si>
  <si>
    <t>45-49</t>
  </si>
  <si>
    <t>50-54</t>
  </si>
  <si>
    <t>55-59</t>
  </si>
  <si>
    <t>60+</t>
  </si>
  <si>
    <t>ANDERE PERSONEELSCATEGORIEËN NAAR LEEFTIJD, STATUUT EN GESLACHT</t>
  </si>
  <si>
    <t>Bestuurs- en onderwijzend personeel naar statuut en geslacht - budgettaire fulltime-equivalenten</t>
  </si>
  <si>
    <t>Budgettaire fulltime-equivalenten</t>
  </si>
  <si>
    <t>Aantal personen</t>
  </si>
  <si>
    <t>Bestuurs- en onderwijzend personeel naar leeftijd, statuut en geslacht - aantal personen</t>
  </si>
  <si>
    <t>Andere personeelscategorieën naar leeftijd, statuut en geslacht - aantal personen</t>
  </si>
  <si>
    <t>Sinds het academiejaar 2018-2019 wordt voor het bepalen van 'leeftijd' dezelfde definitie gebruikt als in internationale dataverzamelingen (UOE-dataverzameling, UNESCO/OESO/Eurostat): de leeftijd op 31 december xxxx voor academiejaar xxxx-yyyy. Dit zorgt voor een breuklijn t.o.v. vroegere publicaties.</t>
  </si>
  <si>
    <t>21PHOG01</t>
  </si>
  <si>
    <t>21PHOG02</t>
  </si>
  <si>
    <t>21PHOG03</t>
  </si>
  <si>
    <t>Aantal budgettaire fulltime-equivalenten (inclusief alle vervangingen) - januari 2022</t>
  </si>
  <si>
    <t>Academiejaar 2021-2022</t>
  </si>
  <si>
    <t>Aantal personen (inclusief alle vervangingen) - januari 2022</t>
  </si>
  <si>
    <t>Aantal personen (inclusief alle vervangingen) -  januari 2022</t>
  </si>
  <si>
    <t>Bron : Vlaamse Interuniversitaire Raad (VLIR), Ravensteingalerij 27, 1000 Brussel.</t>
  </si>
  <si>
    <t xml:space="preserve">(3) Dit is een door de Stafdiensten Onderwijs en Vorming opgestelde categorie die bestaat uit de beheerders en de graden 10, 11, 12, 13, 15, 16, 17 van het administratief en technisch personeel.                             </t>
  </si>
  <si>
    <t xml:space="preserve">     en Vorming blijven betaald (Universiteit Antwerpen, Universiteit Hasselt en Vrije Universiteit Brussel), blijven in de statistieken van het personeel van de universiteiten opgenomen. </t>
  </si>
  <si>
    <t xml:space="preserve">     universiteiten integraal in de personeelsstatistieken van de universiteiten opgenomen. De personeelsleden van het integratiekader van de universiteiten die door het beleidsdomein Onderwijs</t>
  </si>
  <si>
    <t xml:space="preserve">(2) In het kader van de integratieprocedure van het onderwijs van het lange type van de hogescholen in het universitair onderwijs, zijn de personeelsleden van het integratiekader van de </t>
  </si>
  <si>
    <t>(1) Het personeel van de transnationale Universiteit Limburg wordt in deze tabel bij dat van Universiteit Hasselt geteld.</t>
  </si>
  <si>
    <t>administratief en technisch personeel (3)</t>
  </si>
  <si>
    <t>Bestuurspersoneel binnen het</t>
  </si>
  <si>
    <t>Algemeen totaal</t>
  </si>
  <si>
    <t>Administratief en technisch personeel  (inclusief integratiekader ATP (2))</t>
  </si>
  <si>
    <t>Integratiekader OP1, OP2, OP3 (2)</t>
  </si>
  <si>
    <t>- Assisterend academisch personeel</t>
  </si>
  <si>
    <t>- Zelfstandig academisch personeel</t>
  </si>
  <si>
    <t>Academisch personeel</t>
  </si>
  <si>
    <t>Aantal voltijdse eenheden op 1 februari 2022</t>
  </si>
  <si>
    <t>PERSONEEL AAN DE UNIVERSITEITEN BETAALD TEN LASTE VAN DE WERKINGSUITKERINGEN</t>
  </si>
  <si>
    <t>Vrije Universiteit Brussel</t>
  </si>
  <si>
    <t xml:space="preserve">Universiteit Hasselt (1) </t>
  </si>
  <si>
    <t>Universiteit Gent</t>
  </si>
  <si>
    <t>Universiteit Antwerpen</t>
  </si>
  <si>
    <t>Katholieke Universiteit Leuven</t>
  </si>
  <si>
    <t>Administratief en technisch personeel (inclusief integratiekader ATP)</t>
  </si>
  <si>
    <t>Assisterend academisch personeel</t>
  </si>
  <si>
    <t>Zelfstandig academisch personeel</t>
  </si>
  <si>
    <t>UNIVERSITAIR ONDERWIJS</t>
  </si>
  <si>
    <t xml:space="preserve"> blijven in de statistieken van het personeel van de universiteiten opgenomen. </t>
  </si>
  <si>
    <t>De personeelsleden van het integratiekader van de universiteiten die door het beleidsdomein Onderwijs en Vorming blijven betaald (universiteit Antwerpen, universiteit Hasselt en Vrije universiteit Brussel),</t>
  </si>
  <si>
    <t>universiteiten integraal in de personeelsstatistieken van de universiteiten opgenomen.</t>
  </si>
  <si>
    <t xml:space="preserve">(1) Dit is een door de Stafdiensten Onderwijs en Vorming opgestelde categorie die bestaat uit de beheerders en de graden 10, 11, 12, 13, 15, 16, 17 van het administratief en technisch personeel.                             </t>
  </si>
  <si>
    <t xml:space="preserve">   </t>
  </si>
  <si>
    <t>65 en +</t>
  </si>
  <si>
    <t>60-64</t>
  </si>
  <si>
    <t xml:space="preserve">  </t>
  </si>
  <si>
    <t>&lt;30</t>
  </si>
  <si>
    <t>personeel (1)</t>
  </si>
  <si>
    <t xml:space="preserve">administratief en technisch </t>
  </si>
  <si>
    <t>personeel</t>
  </si>
  <si>
    <t xml:space="preserve">Bestuurspersoneel binnen het </t>
  </si>
  <si>
    <t>Administratief en technisch personeel (inclusief integratiekader ATP (2) )</t>
  </si>
  <si>
    <t>Assisterend academisch</t>
  </si>
  <si>
    <t>Zelfstandig academisch</t>
  </si>
  <si>
    <t>Aantal personen op 1 februari 2022</t>
  </si>
  <si>
    <t>Academisch, administratief en technisch personeel, bestuurspersoneel en integratiepersoneel - voltijdse eenheden</t>
  </si>
  <si>
    <t>Academisch, administratief en technisch personeel, bestuurspersoneel en integratiepersoneel - aantal personen</t>
  </si>
  <si>
    <t>21PUNIV01</t>
  </si>
  <si>
    <t>21PUNIV02</t>
  </si>
  <si>
    <t>PERSONEEL HOGESCHOLENONDERWIJS</t>
  </si>
  <si>
    <t>PERSONEEL UNIVERSITAIR ONDERWIJS (betaald ten laste van de werkingsuitkeringen)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</si>
</sst>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quot;-&quot;"/>
    <numFmt numFmtId="165" formatCode="_-* #,##0.00\ _B_F_-;\-* #,##0.00\ _B_F_-;_-* &quot;-&quot;??\ _B_F_-;_-@_-"/>
  </numFmts>
  <fonts count="16" x14ac:knownFonts="1">
    <font>
      <sz val="10"/>
      <name val="MS Sans Serif"/>
    </font>
    <font>
      <b/>
      <sz val="10"/>
      <name val="Arial"/>
      <family val="2"/>
    </font>
    <font>
      <sz val="10"/>
      <name val="Arial"/>
      <family val="2"/>
    </font>
    <font>
      <sz val="10"/>
      <color indexed="9"/>
      <name val="Arial"/>
      <family val="2"/>
    </font>
    <font>
      <b/>
      <sz val="10"/>
      <name val="Arial"/>
      <family val="2"/>
    </font>
    <font>
      <sz val="8"/>
      <name val="MS Sans Serif"/>
      <family val="2"/>
    </font>
    <font>
      <sz val="10"/>
      <name val="Arial"/>
      <family val="2"/>
    </font>
    <font>
      <b/>
      <sz val="12"/>
      <name val="Arial"/>
      <family val="2"/>
    </font>
    <font>
      <sz val="10"/>
      <name val="MS Sans Serif"/>
      <family val="2"/>
    </font>
    <font>
      <sz val="10"/>
      <name val="Arial"/>
      <family val="2"/>
    </font>
    <font>
      <b/>
      <u/>
      <sz val="10"/>
      <name val="Arial"/>
      <family val="2"/>
    </font>
    <font>
      <u/>
      <sz val="10"/>
      <color theme="10"/>
      <name val="MS Sans Serif"/>
    </font>
    <font>
      <b/>
      <u/>
      <sz val="10"/>
      <color theme="10"/>
      <name val="MS Sans Serif"/>
    </font>
    <font>
      <sz val="8"/>
      <name val="Arial"/>
      <family val="2"/>
    </font>
    <font>
      <sz val="10"/>
      <color theme="1"/>
      <name val="Arial"/>
      <family val="2"/>
    </font>
    <font>
      <b/>
      <sz val="11"/>
      <name val="Arial"/>
      <family val="2"/>
    </font>
  </fonts>
  <fills count="2">
    <fill>
      <patternFill patternType="none"/>
    </fill>
    <fill>
      <patternFill patternType="gray125"/>
    </fill>
  </fills>
  <borders count="18">
    <border>
      <left/>
      <right/>
      <top/>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s>
  <cellStyleXfs count="9">
    <xf numFmtId="0" fontId="0" fillId="0" borderId="0"/>
    <xf numFmtId="0" fontId="11" fillId="0" borderId="0" applyNumberFormat="0" applyFill="0" applyBorder="0" applyAlignment="0" applyProtection="0"/>
    <xf numFmtId="0" fontId="8" fillId="0" borderId="0"/>
    <xf numFmtId="0" fontId="2" fillId="0" borderId="0" applyBorder="0"/>
    <xf numFmtId="0" fontId="9" fillId="0" borderId="0" applyBorder="0"/>
    <xf numFmtId="0" fontId="2" fillId="0" borderId="0"/>
    <xf numFmtId="0" fontId="2" fillId="0" borderId="0"/>
    <xf numFmtId="165" fontId="2" fillId="0" borderId="0" applyFont="0" applyFill="0" applyBorder="0" applyAlignment="0" applyProtection="0"/>
    <xf numFmtId="0" fontId="13" fillId="0" borderId="0"/>
  </cellStyleXfs>
  <cellXfs count="196">
    <xf numFmtId="0" fontId="0" fillId="0" borderId="0" xfId="0"/>
    <xf numFmtId="0" fontId="4" fillId="0" borderId="0" xfId="0" applyFont="1"/>
    <xf numFmtId="0" fontId="6" fillId="0" borderId="0" xfId="0" applyFont="1"/>
    <xf numFmtId="0" fontId="7" fillId="0" borderId="0" xfId="0" applyFont="1"/>
    <xf numFmtId="3" fontId="1" fillId="0" borderId="0" xfId="5" applyNumberFormat="1" applyFont="1" applyFill="1" applyBorder="1"/>
    <xf numFmtId="0" fontId="1" fillId="0" borderId="0" xfId="0" applyFont="1"/>
    <xf numFmtId="0" fontId="10" fillId="0" borderId="0" xfId="1" applyFont="1"/>
    <xf numFmtId="0" fontId="12" fillId="0" borderId="0" xfId="1" applyFont="1" applyFill="1"/>
    <xf numFmtId="164" fontId="1" fillId="0" borderId="6" xfId="0" applyNumberFormat="1" applyFont="1" applyFill="1" applyBorder="1" applyAlignment="1">
      <alignment horizontal="right"/>
    </xf>
    <xf numFmtId="164" fontId="1" fillId="0" borderId="0" xfId="0" applyNumberFormat="1" applyFont="1" applyFill="1" applyBorder="1" applyAlignment="1">
      <alignment horizontal="right"/>
    </xf>
    <xf numFmtId="0" fontId="2" fillId="0" borderId="0" xfId="6" applyFill="1"/>
    <xf numFmtId="3" fontId="1" fillId="0" borderId="0" xfId="0" applyNumberFormat="1" applyFont="1" applyFill="1" applyAlignment="1">
      <alignment horizontal="centerContinuous"/>
    </xf>
    <xf numFmtId="3" fontId="2" fillId="0" borderId="0" xfId="0" applyNumberFormat="1" applyFont="1" applyFill="1" applyAlignment="1">
      <alignment horizontal="centerContinuous"/>
    </xf>
    <xf numFmtId="0" fontId="2" fillId="0" borderId="0" xfId="0" applyFont="1" applyFill="1" applyAlignment="1">
      <alignment horizontal="centerContinuous"/>
    </xf>
    <xf numFmtId="3" fontId="2" fillId="0" borderId="0" xfId="0" applyNumberFormat="1" applyFont="1" applyFill="1"/>
    <xf numFmtId="3" fontId="2" fillId="0" borderId="1" xfId="0" applyNumberFormat="1" applyFont="1" applyFill="1" applyBorder="1" applyAlignment="1">
      <alignment horizontal="center"/>
    </xf>
    <xf numFmtId="3" fontId="2" fillId="0" borderId="7" xfId="0" applyNumberFormat="1" applyFont="1" applyFill="1" applyBorder="1" applyAlignment="1">
      <alignment horizontal="center"/>
    </xf>
    <xf numFmtId="3" fontId="2" fillId="0" borderId="4" xfId="0" applyNumberFormat="1" applyFont="1" applyFill="1" applyBorder="1"/>
    <xf numFmtId="3" fontId="2" fillId="0" borderId="8" xfId="0" applyNumberFormat="1" applyFont="1" applyFill="1" applyBorder="1" applyAlignment="1">
      <alignment horizontal="right"/>
    </xf>
    <xf numFmtId="3" fontId="2" fillId="0" borderId="9" xfId="0" applyNumberFormat="1" applyFont="1" applyFill="1" applyBorder="1" applyAlignment="1">
      <alignment horizontal="right"/>
    </xf>
    <xf numFmtId="3" fontId="2" fillId="0" borderId="0" xfId="0" applyNumberFormat="1" applyFont="1" applyFill="1" applyBorder="1"/>
    <xf numFmtId="3" fontId="2" fillId="0" borderId="6" xfId="0" applyNumberFormat="1" applyFont="1" applyFill="1" applyBorder="1" applyAlignment="1">
      <alignment horizontal="right"/>
    </xf>
    <xf numFmtId="3" fontId="2" fillId="0" borderId="0" xfId="0" applyNumberFormat="1" applyFont="1" applyFill="1" applyBorder="1" applyAlignment="1">
      <alignment horizontal="right"/>
    </xf>
    <xf numFmtId="3" fontId="1" fillId="0" borderId="0" xfId="0" applyNumberFormat="1" applyFont="1" applyFill="1" applyBorder="1" applyAlignment="1">
      <alignment horizontal="right"/>
    </xf>
    <xf numFmtId="3" fontId="1" fillId="0" borderId="0" xfId="0" applyNumberFormat="1" applyFont="1" applyFill="1"/>
    <xf numFmtId="3" fontId="1" fillId="0" borderId="0" xfId="6" applyNumberFormat="1" applyFont="1" applyFill="1" applyAlignment="1">
      <alignment horizontal="centerContinuous"/>
    </xf>
    <xf numFmtId="3" fontId="2" fillId="0" borderId="0" xfId="6" applyNumberFormat="1" applyFont="1" applyFill="1" applyAlignment="1">
      <alignment horizontal="centerContinuous"/>
    </xf>
    <xf numFmtId="0" fontId="2" fillId="0" borderId="0" xfId="6" applyFont="1" applyFill="1" applyAlignment="1">
      <alignment horizontal="centerContinuous"/>
    </xf>
    <xf numFmtId="0" fontId="2" fillId="0" borderId="0" xfId="6" applyFont="1" applyFill="1"/>
    <xf numFmtId="164" fontId="2" fillId="0" borderId="0" xfId="6" applyNumberFormat="1" applyFont="1" applyFill="1"/>
    <xf numFmtId="164" fontId="2" fillId="0" borderId="0" xfId="6" applyNumberFormat="1" applyFont="1" applyFill="1" applyAlignment="1">
      <alignment horizontal="centerContinuous"/>
    </xf>
    <xf numFmtId="164" fontId="1" fillId="0" borderId="0" xfId="6" applyNumberFormat="1" applyFont="1" applyFill="1" applyAlignment="1">
      <alignment horizontal="centerContinuous"/>
    </xf>
    <xf numFmtId="3" fontId="2" fillId="0" borderId="0" xfId="6" applyNumberFormat="1" applyFont="1" applyFill="1"/>
    <xf numFmtId="3" fontId="2" fillId="0" borderId="1" xfId="6" applyNumberFormat="1" applyFont="1" applyFill="1" applyBorder="1" applyAlignment="1">
      <alignment horizontal="center"/>
    </xf>
    <xf numFmtId="164" fontId="2" fillId="0" borderId="7" xfId="6" applyNumberFormat="1" applyFont="1" applyFill="1" applyBorder="1" applyAlignment="1">
      <alignment horizontal="centerContinuous"/>
    </xf>
    <xf numFmtId="164" fontId="2" fillId="0" borderId="1" xfId="6" applyNumberFormat="1" applyFont="1" applyFill="1" applyBorder="1" applyAlignment="1">
      <alignment horizontal="centerContinuous"/>
    </xf>
    <xf numFmtId="3" fontId="2" fillId="0" borderId="4" xfId="6" applyNumberFormat="1" applyFont="1" applyFill="1" applyBorder="1" applyAlignment="1">
      <alignment horizontal="left"/>
    </xf>
    <xf numFmtId="164" fontId="2" fillId="0" borderId="8" xfId="6" applyNumberFormat="1" applyFont="1" applyFill="1" applyBorder="1" applyAlignment="1">
      <alignment horizontal="centerContinuous"/>
    </xf>
    <xf numFmtId="164" fontId="2" fillId="0" borderId="9" xfId="6" applyNumberFormat="1" applyFont="1" applyFill="1" applyBorder="1" applyAlignment="1">
      <alignment horizontal="centerContinuous"/>
    </xf>
    <xf numFmtId="3" fontId="2" fillId="0" borderId="0" xfId="6" applyNumberFormat="1" applyFont="1" applyFill="1" applyBorder="1" applyAlignment="1">
      <alignment horizontal="right"/>
    </xf>
    <xf numFmtId="164" fontId="2" fillId="0" borderId="6" xfId="6" applyNumberFormat="1" applyFont="1" applyFill="1" applyBorder="1" applyAlignment="1">
      <alignment horizontal="right"/>
    </xf>
    <xf numFmtId="164" fontId="2" fillId="0" borderId="0" xfId="6" applyNumberFormat="1" applyFont="1" applyFill="1" applyBorder="1" applyAlignment="1">
      <alignment horizontal="right"/>
    </xf>
    <xf numFmtId="164" fontId="2" fillId="0" borderId="6" xfId="5" applyNumberFormat="1" applyFill="1" applyBorder="1"/>
    <xf numFmtId="164" fontId="2" fillId="0" borderId="0" xfId="5" applyNumberFormat="1" applyFill="1"/>
    <xf numFmtId="164" fontId="2" fillId="0" borderId="0" xfId="5" applyNumberFormat="1" applyFont="1" applyFill="1"/>
    <xf numFmtId="164" fontId="2" fillId="0" borderId="6" xfId="5" applyNumberFormat="1" applyFont="1" applyFill="1" applyBorder="1"/>
    <xf numFmtId="164" fontId="2" fillId="0" borderId="6" xfId="6" applyNumberFormat="1" applyFont="1" applyFill="1" applyBorder="1"/>
    <xf numFmtId="164" fontId="2" fillId="0" borderId="5" xfId="5" applyNumberFormat="1" applyFill="1" applyBorder="1"/>
    <xf numFmtId="164" fontId="2" fillId="0" borderId="4" xfId="6" applyNumberFormat="1" applyFont="1" applyFill="1" applyBorder="1"/>
    <xf numFmtId="3" fontId="1" fillId="0" borderId="0" xfId="6" applyNumberFormat="1" applyFont="1" applyFill="1" applyAlignment="1">
      <alignment horizontal="right"/>
    </xf>
    <xf numFmtId="164" fontId="1" fillId="0" borderId="10" xfId="6" applyNumberFormat="1" applyFont="1" applyFill="1" applyBorder="1"/>
    <xf numFmtId="164" fontId="1" fillId="0" borderId="11" xfId="6" applyNumberFormat="1" applyFont="1" applyFill="1" applyBorder="1"/>
    <xf numFmtId="3" fontId="3" fillId="0" borderId="0" xfId="0" applyNumberFormat="1" applyFont="1" applyFill="1" applyAlignment="1">
      <alignment horizontal="centerContinuous"/>
    </xf>
    <xf numFmtId="3" fontId="2" fillId="0" borderId="0" xfId="0" applyNumberFormat="1" applyFont="1" applyFill="1" applyAlignment="1">
      <alignment horizontal="center"/>
    </xf>
    <xf numFmtId="3" fontId="2" fillId="0" borderId="8" xfId="0" applyNumberFormat="1" applyFont="1" applyFill="1" applyBorder="1" applyAlignment="1">
      <alignment horizontal="center"/>
    </xf>
    <xf numFmtId="3" fontId="2" fillId="0" borderId="9" xfId="0" applyNumberFormat="1" applyFont="1" applyFill="1" applyBorder="1" applyAlignment="1">
      <alignment horizontal="center"/>
    </xf>
    <xf numFmtId="3" fontId="1" fillId="0" borderId="0" xfId="0" applyNumberFormat="1" applyFont="1" applyFill="1" applyBorder="1"/>
    <xf numFmtId="3" fontId="1" fillId="0" borderId="0" xfId="5" applyNumberFormat="1" applyFont="1" applyFill="1" applyAlignment="1">
      <alignment horizontal="centerContinuous"/>
    </xf>
    <xf numFmtId="3" fontId="2" fillId="0" borderId="0" xfId="5" applyNumberFormat="1" applyFont="1" applyFill="1" applyAlignment="1">
      <alignment horizontal="centerContinuous"/>
    </xf>
    <xf numFmtId="0" fontId="2" fillId="0" borderId="0" xfId="5" applyFont="1" applyFill="1" applyAlignment="1">
      <alignment horizontal="centerContinuous"/>
    </xf>
    <xf numFmtId="0" fontId="2" fillId="0" borderId="0" xfId="5" applyFont="1" applyFill="1"/>
    <xf numFmtId="164" fontId="2" fillId="0" borderId="0" xfId="5" applyNumberFormat="1" applyFont="1" applyFill="1" applyAlignment="1">
      <alignment horizontal="centerContinuous"/>
    </xf>
    <xf numFmtId="164" fontId="1" fillId="0" borderId="0" xfId="5" applyNumberFormat="1" applyFont="1" applyFill="1" applyAlignment="1">
      <alignment horizontal="centerContinuous"/>
    </xf>
    <xf numFmtId="3" fontId="2" fillId="0" borderId="0" xfId="5" applyNumberFormat="1" applyFont="1" applyFill="1"/>
    <xf numFmtId="3" fontId="2" fillId="0" borderId="1" xfId="5" applyNumberFormat="1" applyFont="1" applyFill="1" applyBorder="1" applyAlignment="1">
      <alignment horizontal="center"/>
    </xf>
    <xf numFmtId="164" fontId="2" fillId="0" borderId="7" xfId="5" applyNumberFormat="1" applyFont="1" applyFill="1" applyBorder="1" applyAlignment="1">
      <alignment horizontal="centerContinuous"/>
    </xf>
    <xf numFmtId="164" fontId="2" fillId="0" borderId="1" xfId="5" applyNumberFormat="1" applyFont="1" applyFill="1" applyBorder="1" applyAlignment="1">
      <alignment horizontal="centerContinuous"/>
    </xf>
    <xf numFmtId="3" fontId="2" fillId="0" borderId="4" xfId="5" applyNumberFormat="1" applyFont="1" applyFill="1" applyBorder="1" applyAlignment="1">
      <alignment horizontal="left"/>
    </xf>
    <xf numFmtId="164" fontId="2" fillId="0" borderId="8" xfId="5" applyNumberFormat="1" applyFont="1" applyFill="1" applyBorder="1" applyAlignment="1">
      <alignment horizontal="centerContinuous"/>
    </xf>
    <xf numFmtId="164" fontId="2" fillId="0" borderId="9" xfId="5" applyNumberFormat="1" applyFont="1" applyFill="1" applyBorder="1" applyAlignment="1">
      <alignment horizontal="centerContinuous"/>
    </xf>
    <xf numFmtId="3" fontId="2" fillId="0" borderId="0" xfId="5" applyNumberFormat="1" applyFont="1" applyFill="1" applyBorder="1" applyAlignment="1">
      <alignment horizontal="right"/>
    </xf>
    <xf numFmtId="164" fontId="2" fillId="0" borderId="6" xfId="5" applyNumberFormat="1" applyFont="1" applyFill="1" applyBorder="1" applyAlignment="1">
      <alignment horizontal="right"/>
    </xf>
    <xf numFmtId="164" fontId="2" fillId="0" borderId="0" xfId="5" applyNumberFormat="1" applyFont="1" applyFill="1" applyBorder="1" applyAlignment="1">
      <alignment horizontal="right"/>
    </xf>
    <xf numFmtId="164" fontId="2" fillId="0" borderId="4" xfId="5" applyNumberFormat="1" applyFont="1" applyFill="1" applyBorder="1"/>
    <xf numFmtId="3" fontId="1" fillId="0" borderId="0" xfId="5" applyNumberFormat="1" applyFont="1" applyFill="1" applyAlignment="1">
      <alignment horizontal="right"/>
    </xf>
    <xf numFmtId="164" fontId="1" fillId="0" borderId="10" xfId="5" applyNumberFormat="1" applyFont="1" applyFill="1" applyBorder="1"/>
    <xf numFmtId="164" fontId="1" fillId="0" borderId="11" xfId="5" applyNumberFormat="1" applyFont="1" applyFill="1" applyBorder="1"/>
    <xf numFmtId="3" fontId="2" fillId="0" borderId="1" xfId="0" applyNumberFormat="1" applyFont="1" applyFill="1" applyBorder="1"/>
    <xf numFmtId="3" fontId="2" fillId="0" borderId="2" xfId="0" applyNumberFormat="1" applyFont="1" applyFill="1" applyBorder="1"/>
    <xf numFmtId="3" fontId="2" fillId="0" borderId="3" xfId="0" applyNumberFormat="1" applyFont="1" applyFill="1" applyBorder="1" applyAlignment="1">
      <alignment horizontal="center"/>
    </xf>
    <xf numFmtId="3" fontId="2" fillId="0" borderId="3" xfId="0" applyNumberFormat="1" applyFont="1" applyFill="1" applyBorder="1"/>
    <xf numFmtId="3" fontId="2" fillId="0" borderId="5" xfId="0" applyNumberFormat="1" applyFont="1" applyFill="1" applyBorder="1" applyAlignment="1">
      <alignment horizontal="center"/>
    </xf>
    <xf numFmtId="3" fontId="2" fillId="0" borderId="4" xfId="0" applyNumberFormat="1" applyFont="1" applyFill="1" applyBorder="1" applyAlignment="1">
      <alignment horizontal="center"/>
    </xf>
    <xf numFmtId="3" fontId="1" fillId="0" borderId="0" xfId="0" applyNumberFormat="1" applyFont="1" applyFill="1" applyAlignment="1">
      <alignment horizontal="right"/>
    </xf>
    <xf numFmtId="164" fontId="1" fillId="0" borderId="0" xfId="0" applyNumberFormat="1" applyFont="1" applyFill="1" applyBorder="1"/>
    <xf numFmtId="3" fontId="2" fillId="0" borderId="3" xfId="0" applyNumberFormat="1" applyFont="1" applyFill="1" applyBorder="1" applyAlignment="1"/>
    <xf numFmtId="3" fontId="2" fillId="0" borderId="5" xfId="0" applyNumberFormat="1" applyFont="1" applyFill="1" applyBorder="1" applyAlignment="1">
      <alignment horizontal="right"/>
    </xf>
    <xf numFmtId="3" fontId="2" fillId="0" borderId="4" xfId="0" applyNumberFormat="1" applyFont="1" applyFill="1" applyBorder="1" applyAlignment="1">
      <alignment horizontal="right"/>
    </xf>
    <xf numFmtId="1" fontId="2" fillId="0" borderId="0" xfId="7" applyNumberFormat="1" applyFont="1" applyFill="1" applyProtection="1">
      <protection locked="0"/>
    </xf>
    <xf numFmtId="2" fontId="2" fillId="0" borderId="0" xfId="7" applyNumberFormat="1" applyFont="1" applyFill="1" applyProtection="1">
      <protection locked="0"/>
    </xf>
    <xf numFmtId="2" fontId="2" fillId="0" borderId="16" xfId="7" applyNumberFormat="1" applyFont="1" applyFill="1" applyBorder="1" applyAlignment="1" applyProtection="1">
      <alignment horizontal="centerContinuous"/>
      <protection locked="0"/>
    </xf>
    <xf numFmtId="2" fontId="2" fillId="0" borderId="3" xfId="7" applyNumberFormat="1" applyFont="1" applyFill="1" applyBorder="1" applyAlignment="1" applyProtection="1">
      <alignment horizontal="centerContinuous"/>
      <protection locked="0"/>
    </xf>
    <xf numFmtId="2" fontId="2" fillId="0" borderId="2" xfId="7" applyNumberFormat="1" applyFont="1" applyFill="1" applyBorder="1" applyAlignment="1" applyProtection="1">
      <alignment horizontal="centerContinuous" wrapText="1" shrinkToFit="1"/>
      <protection locked="0"/>
    </xf>
    <xf numFmtId="1" fontId="2" fillId="0" borderId="0" xfId="7" applyNumberFormat="1" applyFont="1" applyFill="1" applyBorder="1"/>
    <xf numFmtId="3" fontId="1" fillId="0" borderId="0" xfId="5" applyNumberFormat="1" applyFont="1" applyFill="1" applyProtection="1">
      <protection locked="0"/>
    </xf>
    <xf numFmtId="3" fontId="2" fillId="0" borderId="0" xfId="5" applyNumberFormat="1" applyFill="1" applyProtection="1">
      <protection locked="0"/>
    </xf>
    <xf numFmtId="0" fontId="2" fillId="0" borderId="0" xfId="5" applyFill="1" applyProtection="1">
      <protection locked="0"/>
    </xf>
    <xf numFmtId="0" fontId="0" fillId="0" borderId="0" xfId="0" applyFill="1"/>
    <xf numFmtId="164" fontId="2" fillId="0" borderId="0" xfId="5" applyNumberFormat="1" applyFill="1" applyProtection="1">
      <protection locked="0"/>
    </xf>
    <xf numFmtId="2" fontId="2" fillId="0" borderId="1" xfId="5" applyNumberFormat="1" applyFill="1" applyBorder="1" applyAlignment="1" applyProtection="1">
      <alignment horizontal="center"/>
      <protection locked="0"/>
    </xf>
    <xf numFmtId="2" fontId="2" fillId="0" borderId="1" xfId="5" applyNumberFormat="1" applyFill="1" applyBorder="1" applyAlignment="1" applyProtection="1">
      <alignment horizontal="centerContinuous"/>
      <protection locked="0"/>
    </xf>
    <xf numFmtId="2" fontId="2" fillId="0" borderId="4" xfId="5" applyNumberFormat="1" applyFill="1" applyBorder="1" applyAlignment="1" applyProtection="1">
      <alignment horizontal="center"/>
      <protection locked="0"/>
    </xf>
    <xf numFmtId="2" fontId="2" fillId="0" borderId="8" xfId="5" applyNumberFormat="1" applyFill="1" applyBorder="1" applyAlignment="1" applyProtection="1">
      <alignment horizontal="centerContinuous"/>
      <protection locked="0"/>
    </xf>
    <xf numFmtId="2" fontId="2" fillId="0" borderId="9" xfId="5" applyNumberFormat="1" applyFill="1" applyBorder="1" applyAlignment="1" applyProtection="1">
      <alignment horizontal="centerContinuous"/>
      <protection locked="0"/>
    </xf>
    <xf numFmtId="2" fontId="2" fillId="0" borderId="14" xfId="5" applyNumberFormat="1" applyFill="1" applyBorder="1" applyAlignment="1" applyProtection="1">
      <alignment horizontal="center"/>
      <protection locked="0"/>
    </xf>
    <xf numFmtId="2" fontId="2" fillId="0" borderId="14" xfId="5" applyNumberFormat="1" applyFill="1" applyBorder="1" applyAlignment="1" applyProtection="1">
      <alignment horizontal="centerContinuous"/>
      <protection locked="0"/>
    </xf>
    <xf numFmtId="2" fontId="2" fillId="0" borderId="0" xfId="5" applyNumberFormat="1" applyFill="1" applyAlignment="1" applyProtection="1">
      <alignment horizontal="right"/>
      <protection locked="0"/>
    </xf>
    <xf numFmtId="2" fontId="2" fillId="0" borderId="6" xfId="5" applyNumberFormat="1" applyFill="1" applyBorder="1" applyAlignment="1" applyProtection="1">
      <alignment horizontal="right"/>
      <protection locked="0"/>
    </xf>
    <xf numFmtId="2" fontId="2" fillId="0" borderId="12" xfId="5" applyNumberFormat="1" applyFill="1" applyBorder="1" applyAlignment="1" applyProtection="1">
      <alignment horizontal="right"/>
      <protection locked="0"/>
    </xf>
    <xf numFmtId="2" fontId="2" fillId="0" borderId="13" xfId="5" applyNumberFormat="1" applyFill="1" applyBorder="1" applyAlignment="1" applyProtection="1">
      <alignment horizontal="right"/>
      <protection locked="0"/>
    </xf>
    <xf numFmtId="2" fontId="2" fillId="0" borderId="0" xfId="5" applyNumberFormat="1" applyFill="1" applyProtection="1">
      <protection locked="0"/>
    </xf>
    <xf numFmtId="4" fontId="2" fillId="0" borderId="6" xfId="5" applyNumberFormat="1" applyFill="1" applyBorder="1" applyProtection="1">
      <protection locked="0"/>
    </xf>
    <xf numFmtId="4" fontId="2" fillId="0" borderId="0" xfId="5" applyNumberFormat="1" applyFill="1" applyProtection="1">
      <protection locked="0"/>
    </xf>
    <xf numFmtId="4" fontId="14" fillId="0" borderId="6" xfId="2" applyNumberFormat="1" applyFont="1" applyFill="1" applyBorder="1" applyProtection="1">
      <protection locked="0"/>
    </xf>
    <xf numFmtId="4" fontId="14" fillId="0" borderId="0" xfId="2" applyNumberFormat="1" applyFont="1" applyFill="1" applyProtection="1">
      <protection locked="0"/>
    </xf>
    <xf numFmtId="4" fontId="2" fillId="0" borderId="12" xfId="5" applyNumberFormat="1" applyFill="1" applyBorder="1" applyProtection="1">
      <protection locked="0"/>
    </xf>
    <xf numFmtId="4" fontId="2" fillId="0" borderId="6" xfId="5" applyNumberFormat="1" applyFill="1" applyBorder="1" applyAlignment="1" applyProtection="1">
      <alignment horizontal="right"/>
      <protection locked="0"/>
    </xf>
    <xf numFmtId="2" fontId="1" fillId="0" borderId="0" xfId="5" applyNumberFormat="1" applyFont="1" applyFill="1" applyAlignment="1" applyProtection="1">
      <alignment horizontal="right"/>
      <protection locked="0"/>
    </xf>
    <xf numFmtId="4" fontId="1" fillId="0" borderId="10" xfId="5" applyNumberFormat="1" applyFont="1" applyFill="1" applyBorder="1" applyProtection="1">
      <protection locked="0"/>
    </xf>
    <xf numFmtId="2" fontId="1" fillId="0" borderId="0" xfId="5" applyNumberFormat="1" applyFont="1" applyFill="1" applyProtection="1">
      <protection locked="0"/>
    </xf>
    <xf numFmtId="1" fontId="2" fillId="0" borderId="17" xfId="5" applyNumberFormat="1" applyFill="1" applyBorder="1" applyAlignment="1" applyProtection="1">
      <alignment horizontal="center"/>
      <protection locked="0"/>
    </xf>
    <xf numFmtId="3" fontId="2" fillId="0" borderId="15" xfId="5" applyNumberFormat="1" applyFill="1" applyBorder="1" applyAlignment="1" applyProtection="1">
      <alignment horizontal="center"/>
      <protection locked="0"/>
    </xf>
    <xf numFmtId="164" fontId="2" fillId="0" borderId="8" xfId="5" applyNumberFormat="1" applyFill="1" applyBorder="1" applyAlignment="1" applyProtection="1">
      <alignment horizontal="centerContinuous"/>
      <protection locked="0"/>
    </xf>
    <xf numFmtId="164" fontId="2" fillId="0" borderId="9" xfId="5" applyNumberFormat="1" applyFill="1" applyBorder="1" applyAlignment="1" applyProtection="1">
      <alignment horizontal="centerContinuous"/>
      <protection locked="0"/>
    </xf>
    <xf numFmtId="164" fontId="2" fillId="0" borderId="14" xfId="5" applyNumberFormat="1" applyFill="1" applyBorder="1" applyAlignment="1" applyProtection="1">
      <alignment horizontal="centerContinuous"/>
      <protection locked="0"/>
    </xf>
    <xf numFmtId="3" fontId="2" fillId="0" borderId="12" xfId="5" applyNumberFormat="1" applyFill="1" applyBorder="1" applyAlignment="1" applyProtection="1">
      <alignment horizontal="right"/>
      <protection locked="0"/>
    </xf>
    <xf numFmtId="164" fontId="2" fillId="0" borderId="6" xfId="5" applyNumberFormat="1" applyFill="1" applyBorder="1" applyAlignment="1" applyProtection="1">
      <alignment horizontal="right"/>
      <protection locked="0"/>
    </xf>
    <xf numFmtId="164" fontId="2" fillId="0" borderId="0" xfId="5" applyNumberFormat="1" applyFill="1" applyAlignment="1" applyProtection="1">
      <alignment horizontal="right"/>
      <protection locked="0"/>
    </xf>
    <xf numFmtId="164" fontId="2" fillId="0" borderId="12" xfId="5" applyNumberFormat="1" applyFill="1" applyBorder="1" applyAlignment="1" applyProtection="1">
      <alignment horizontal="right"/>
      <protection locked="0"/>
    </xf>
    <xf numFmtId="3" fontId="1" fillId="0" borderId="12" xfId="5" applyNumberFormat="1" applyFont="1" applyFill="1" applyBorder="1" applyProtection="1">
      <protection locked="0"/>
    </xf>
    <xf numFmtId="164" fontId="2" fillId="0" borderId="6" xfId="5" applyNumberFormat="1" applyFill="1" applyBorder="1" applyProtection="1">
      <protection locked="0"/>
    </xf>
    <xf numFmtId="164" fontId="2" fillId="0" borderId="12" xfId="5" applyNumberFormat="1" applyFill="1" applyBorder="1" applyProtection="1">
      <protection locked="0"/>
    </xf>
    <xf numFmtId="3" fontId="2" fillId="0" borderId="12" xfId="5" applyNumberFormat="1" applyFill="1" applyBorder="1" applyProtection="1">
      <protection locked="0"/>
    </xf>
    <xf numFmtId="3" fontId="1" fillId="0" borderId="12" xfId="5" applyNumberFormat="1" applyFont="1" applyFill="1" applyBorder="1" applyAlignment="1" applyProtection="1">
      <alignment horizontal="right"/>
      <protection locked="0"/>
    </xf>
    <xf numFmtId="4" fontId="1" fillId="0" borderId="11" xfId="5" applyNumberFormat="1" applyFont="1" applyFill="1" applyBorder="1" applyProtection="1">
      <protection locked="0"/>
    </xf>
    <xf numFmtId="4" fontId="1" fillId="0" borderId="13" xfId="5" applyNumberFormat="1" applyFont="1" applyFill="1" applyBorder="1" applyProtection="1">
      <protection locked="0"/>
    </xf>
    <xf numFmtId="3" fontId="1" fillId="0" borderId="12" xfId="5" applyNumberFormat="1" applyFont="1" applyFill="1" applyBorder="1" applyAlignment="1" applyProtection="1">
      <alignment wrapText="1" shrinkToFit="1"/>
      <protection locked="0"/>
    </xf>
    <xf numFmtId="3" fontId="1" fillId="0" borderId="0" xfId="5" applyNumberFormat="1" applyFont="1" applyFill="1" applyAlignment="1" applyProtection="1">
      <alignment horizontal="right"/>
      <protection locked="0"/>
    </xf>
    <xf numFmtId="0" fontId="1" fillId="0" borderId="0" xfId="5" applyFont="1" applyFill="1" applyProtection="1">
      <protection locked="0"/>
    </xf>
    <xf numFmtId="4" fontId="1" fillId="0" borderId="6" xfId="5" applyNumberFormat="1" applyFont="1" applyFill="1" applyBorder="1" applyProtection="1">
      <protection locked="0"/>
    </xf>
    <xf numFmtId="4" fontId="1" fillId="0" borderId="0" xfId="5" applyNumberFormat="1" applyFont="1" applyFill="1" applyProtection="1">
      <protection locked="0"/>
    </xf>
    <xf numFmtId="4" fontId="1" fillId="0" borderId="12" xfId="5" applyNumberFormat="1" applyFont="1" applyFill="1" applyBorder="1" applyProtection="1">
      <protection locked="0"/>
    </xf>
    <xf numFmtId="4" fontId="1" fillId="0" borderId="6" xfId="5" applyNumberFormat="1" applyFont="1" applyFill="1" applyBorder="1" applyAlignment="1" applyProtection="1">
      <alignment horizontal="right"/>
      <protection locked="0"/>
    </xf>
    <xf numFmtId="4" fontId="1" fillId="0" borderId="0" xfId="5" applyNumberFormat="1" applyFont="1" applyFill="1" applyAlignment="1" applyProtection="1">
      <alignment horizontal="right"/>
      <protection locked="0"/>
    </xf>
    <xf numFmtId="0" fontId="13" fillId="0" borderId="0" xfId="5" applyFont="1" applyFill="1" applyProtection="1">
      <protection locked="0"/>
    </xf>
    <xf numFmtId="0" fontId="2" fillId="0" borderId="0" xfId="8" applyFont="1" applyFill="1" applyProtection="1">
      <protection locked="0"/>
    </xf>
    <xf numFmtId="3" fontId="1" fillId="0" borderId="0" xfId="5" applyNumberFormat="1" applyFont="1" applyFill="1"/>
    <xf numFmtId="3" fontId="2" fillId="0" borderId="0" xfId="5" applyNumberFormat="1" applyFill="1"/>
    <xf numFmtId="0" fontId="2" fillId="0" borderId="0" xfId="5" applyFill="1"/>
    <xf numFmtId="0" fontId="2" fillId="0" borderId="1" xfId="5" applyFill="1" applyBorder="1"/>
    <xf numFmtId="0" fontId="2" fillId="0" borderId="7" xfId="5" applyFill="1" applyBorder="1" applyAlignment="1">
      <alignment horizontal="centerContinuous"/>
    </xf>
    <xf numFmtId="0" fontId="2" fillId="0" borderId="1" xfId="5" applyFill="1" applyBorder="1" applyAlignment="1">
      <alignment horizontal="centerContinuous"/>
    </xf>
    <xf numFmtId="0" fontId="2" fillId="0" borderId="17" xfId="5" applyFill="1" applyBorder="1" applyAlignment="1">
      <alignment horizontal="centerContinuous"/>
    </xf>
    <xf numFmtId="0" fontId="2" fillId="0" borderId="6" xfId="5" applyFill="1" applyBorder="1" applyAlignment="1">
      <alignment horizontal="centerContinuous"/>
    </xf>
    <xf numFmtId="0" fontId="2" fillId="0" borderId="0" xfId="5" applyFill="1" applyAlignment="1">
      <alignment horizontal="centerContinuous"/>
    </xf>
    <xf numFmtId="0" fontId="2" fillId="0" borderId="12" xfId="5" applyFill="1" applyBorder="1" applyAlignment="1">
      <alignment horizontal="centerContinuous"/>
    </xf>
    <xf numFmtId="0" fontId="2" fillId="0" borderId="5" xfId="5" applyFill="1" applyBorder="1" applyAlignment="1">
      <alignment horizontal="centerContinuous"/>
    </xf>
    <xf numFmtId="0" fontId="2" fillId="0" borderId="4" xfId="5" applyFill="1" applyBorder="1" applyAlignment="1">
      <alignment horizontal="centerContinuous"/>
    </xf>
    <xf numFmtId="0" fontId="2" fillId="0" borderId="15" xfId="5" applyFill="1" applyBorder="1" applyAlignment="1">
      <alignment horizontal="centerContinuous"/>
    </xf>
    <xf numFmtId="0" fontId="2" fillId="0" borderId="15" xfId="5" applyFill="1" applyBorder="1" applyAlignment="1">
      <alignment horizontal="center"/>
    </xf>
    <xf numFmtId="0" fontId="2" fillId="0" borderId="8" xfId="5" applyFill="1" applyBorder="1" applyAlignment="1">
      <alignment horizontal="center"/>
    </xf>
    <xf numFmtId="0" fontId="2" fillId="0" borderId="9" xfId="5" applyFill="1" applyBorder="1" applyAlignment="1">
      <alignment horizontal="center"/>
    </xf>
    <xf numFmtId="0" fontId="2" fillId="0" borderId="14" xfId="5" applyFill="1" applyBorder="1" applyAlignment="1">
      <alignment horizontal="center"/>
    </xf>
    <xf numFmtId="0" fontId="2" fillId="0" borderId="0" xfId="5" applyFill="1" applyAlignment="1">
      <alignment horizontal="center"/>
    </xf>
    <xf numFmtId="0" fontId="2" fillId="0" borderId="10" xfId="5" applyFill="1" applyBorder="1" applyAlignment="1">
      <alignment horizontal="center"/>
    </xf>
    <xf numFmtId="0" fontId="2" fillId="0" borderId="11" xfId="5" applyFill="1" applyBorder="1" applyAlignment="1">
      <alignment horizontal="center"/>
    </xf>
    <xf numFmtId="0" fontId="2" fillId="0" borderId="13" xfId="5" applyFill="1" applyBorder="1" applyAlignment="1">
      <alignment horizontal="center"/>
    </xf>
    <xf numFmtId="164" fontId="2" fillId="0" borderId="12" xfId="5" applyNumberFormat="1" applyFill="1" applyBorder="1"/>
    <xf numFmtId="164" fontId="1" fillId="0" borderId="13" xfId="5" applyNumberFormat="1" applyFont="1" applyFill="1" applyBorder="1"/>
    <xf numFmtId="0" fontId="2" fillId="0" borderId="0" xfId="0" applyFont="1"/>
    <xf numFmtId="0" fontId="11" fillId="0" borderId="0" xfId="1" applyFill="1"/>
    <xf numFmtId="0" fontId="15" fillId="0" borderId="0" xfId="0" applyFont="1"/>
    <xf numFmtId="0" fontId="2" fillId="0" borderId="0" xfId="0" applyFont="1" applyFill="1" applyAlignment="1">
      <alignment horizontal="left" wrapText="1"/>
    </xf>
    <xf numFmtId="0" fontId="0" fillId="0" borderId="0" xfId="0" applyFill="1" applyAlignment="1">
      <alignment horizontal="left" wrapText="1"/>
    </xf>
    <xf numFmtId="3" fontId="1" fillId="0" borderId="0" xfId="5" applyNumberFormat="1" applyFont="1" applyFill="1" applyAlignment="1" applyProtection="1">
      <alignment horizontal="center"/>
      <protection locked="0"/>
    </xf>
    <xf numFmtId="1" fontId="1" fillId="0" borderId="0" xfId="7" applyNumberFormat="1" applyFont="1" applyFill="1" applyAlignment="1" applyProtection="1">
      <alignment horizontal="center"/>
      <protection locked="0"/>
    </xf>
    <xf numFmtId="2" fontId="2" fillId="0" borderId="2" xfId="7" applyNumberFormat="1" applyFont="1" applyFill="1" applyBorder="1" applyAlignment="1" applyProtection="1">
      <alignment horizontal="center" wrapText="1"/>
      <protection locked="0"/>
    </xf>
    <xf numFmtId="2" fontId="2" fillId="0" borderId="3" xfId="7" applyNumberFormat="1" applyFont="1" applyFill="1" applyBorder="1" applyAlignment="1" applyProtection="1">
      <alignment horizontal="center" wrapText="1"/>
      <protection locked="0"/>
    </xf>
    <xf numFmtId="2" fontId="2" fillId="0" borderId="16" xfId="7" applyNumberFormat="1" applyFont="1" applyFill="1" applyBorder="1" applyAlignment="1" applyProtection="1">
      <alignment horizontal="center" wrapText="1"/>
      <protection locked="0"/>
    </xf>
    <xf numFmtId="1" fontId="2" fillId="0" borderId="2" xfId="5" applyNumberFormat="1" applyFill="1" applyBorder="1" applyAlignment="1" applyProtection="1">
      <alignment horizontal="center"/>
      <protection locked="0"/>
    </xf>
    <xf numFmtId="1" fontId="2" fillId="0" borderId="3" xfId="5" applyNumberFormat="1" applyFill="1" applyBorder="1" applyAlignment="1" applyProtection="1">
      <alignment horizontal="center"/>
      <protection locked="0"/>
    </xf>
    <xf numFmtId="1" fontId="2" fillId="0" borderId="16" xfId="5" applyNumberFormat="1" applyFill="1" applyBorder="1" applyAlignment="1" applyProtection="1">
      <alignment horizontal="center"/>
      <protection locked="0"/>
    </xf>
    <xf numFmtId="3" fontId="1" fillId="0" borderId="0" xfId="5" applyNumberFormat="1" applyFont="1" applyFill="1" applyAlignment="1">
      <alignment horizontal="center"/>
    </xf>
    <xf numFmtId="1" fontId="1" fillId="0" borderId="0" xfId="7" applyNumberFormat="1" applyFont="1" applyFill="1" applyBorder="1" applyAlignment="1">
      <alignment horizontal="center"/>
    </xf>
    <xf numFmtId="0" fontId="2" fillId="0" borderId="7" xfId="5" applyFill="1" applyBorder="1" applyAlignment="1">
      <alignment horizontal="center" wrapText="1" shrinkToFit="1"/>
    </xf>
    <xf numFmtId="0" fontId="0" fillId="0" borderId="1" xfId="0" applyFill="1" applyBorder="1" applyAlignment="1">
      <alignment wrapText="1" shrinkToFit="1"/>
    </xf>
    <xf numFmtId="0" fontId="0" fillId="0" borderId="17" xfId="0" applyFill="1" applyBorder="1" applyAlignment="1">
      <alignment wrapText="1" shrinkToFit="1"/>
    </xf>
    <xf numFmtId="0" fontId="0" fillId="0" borderId="6" xfId="0" applyFill="1" applyBorder="1" applyAlignment="1">
      <alignment wrapText="1" shrinkToFit="1"/>
    </xf>
    <xf numFmtId="0" fontId="0" fillId="0" borderId="0" xfId="0" applyFill="1" applyAlignment="1">
      <alignment wrapText="1" shrinkToFit="1"/>
    </xf>
    <xf numFmtId="0" fontId="0" fillId="0" borderId="12" xfId="0" applyFill="1" applyBorder="1" applyAlignment="1">
      <alignment wrapText="1" shrinkToFit="1"/>
    </xf>
    <xf numFmtId="0" fontId="2" fillId="0" borderId="7" xfId="5" applyFill="1" applyBorder="1" applyAlignment="1">
      <alignment horizontal="center" wrapText="1"/>
    </xf>
    <xf numFmtId="0" fontId="2" fillId="0" borderId="1" xfId="5" applyFill="1" applyBorder="1" applyAlignment="1">
      <alignment horizontal="center" wrapText="1"/>
    </xf>
    <xf numFmtId="0" fontId="2" fillId="0" borderId="17" xfId="5" applyFill="1" applyBorder="1" applyAlignment="1">
      <alignment horizontal="center" wrapText="1"/>
    </xf>
    <xf numFmtId="0" fontId="2" fillId="0" borderId="6" xfId="5" applyFill="1" applyBorder="1" applyAlignment="1">
      <alignment horizontal="center" wrapText="1"/>
    </xf>
    <xf numFmtId="0" fontId="2" fillId="0" borderId="0" xfId="5" applyFill="1" applyAlignment="1">
      <alignment horizontal="center" wrapText="1"/>
    </xf>
    <xf numFmtId="0" fontId="2" fillId="0" borderId="12" xfId="5" applyFill="1" applyBorder="1" applyAlignment="1">
      <alignment horizontal="center" wrapText="1"/>
    </xf>
  </cellXfs>
  <cellStyles count="9">
    <cellStyle name="Hyperlink" xfId="1" builtinId="8"/>
    <cellStyle name="Komma_pers_un" xfId="7" xr:uid="{587DA4E5-F47D-4F6D-97D0-3D9D536272DA}"/>
    <cellStyle name="Standaard" xfId="0" builtinId="0"/>
    <cellStyle name="Standaard 2" xfId="2" xr:uid="{00000000-0005-0000-0000-000003000000}"/>
    <cellStyle name="Standaard 3" xfId="3" xr:uid="{00000000-0005-0000-0000-000004000000}"/>
    <cellStyle name="Standaard 4" xfId="4" xr:uid="{00000000-0005-0000-0000-000005000000}"/>
    <cellStyle name="Standaard_96PHOG03" xfId="5" xr:uid="{00000000-0005-0000-0000-000006000000}"/>
    <cellStyle name="Standaard_96PHOG04" xfId="6" xr:uid="{00000000-0005-0000-0000-000007000000}"/>
    <cellStyle name="Standaard_l_hoger0203" xfId="8" xr:uid="{40BD5F6F-DF5A-4F66-8671-9350629F89BF}"/>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5"/>
  <sheetViews>
    <sheetView tabSelected="1" zoomScale="115" zoomScaleNormal="115" workbookViewId="0">
      <selection activeCell="A30" sqref="A30"/>
    </sheetView>
  </sheetViews>
  <sheetFormatPr defaultColWidth="9.109375" defaultRowHeight="13.2" x14ac:dyDescent="0.25"/>
  <cols>
    <col min="1" max="1" width="11.5546875" style="2" customWidth="1"/>
    <col min="2" max="2" width="3.88671875" style="2" customWidth="1"/>
    <col min="3" max="16384" width="9.109375" style="2"/>
  </cols>
  <sheetData>
    <row r="1" spans="1:4" ht="13.8" x14ac:dyDescent="0.25">
      <c r="A1" s="171" t="s">
        <v>34</v>
      </c>
    </row>
    <row r="2" spans="1:4" ht="13.8" x14ac:dyDescent="0.25">
      <c r="A2" s="171"/>
    </row>
    <row r="3" spans="1:4" ht="15.6" x14ac:dyDescent="0.3">
      <c r="A3" s="3" t="s">
        <v>83</v>
      </c>
    </row>
    <row r="5" spans="1:4" x14ac:dyDescent="0.25">
      <c r="A5" s="1" t="s">
        <v>25</v>
      </c>
    </row>
    <row r="6" spans="1:4" x14ac:dyDescent="0.25">
      <c r="A6" s="7" t="s">
        <v>30</v>
      </c>
      <c r="C6" s="2" t="s">
        <v>24</v>
      </c>
    </row>
    <row r="7" spans="1:4" x14ac:dyDescent="0.25">
      <c r="A7" s="5"/>
    </row>
    <row r="8" spans="1:4" x14ac:dyDescent="0.25">
      <c r="A8" s="5" t="s">
        <v>26</v>
      </c>
    </row>
    <row r="9" spans="1:4" x14ac:dyDescent="0.25">
      <c r="A9" s="7" t="s">
        <v>31</v>
      </c>
      <c r="C9" s="2" t="s">
        <v>27</v>
      </c>
    </row>
    <row r="10" spans="1:4" x14ac:dyDescent="0.25">
      <c r="A10" s="7" t="s">
        <v>32</v>
      </c>
      <c r="C10" s="2" t="s">
        <v>28</v>
      </c>
    </row>
    <row r="11" spans="1:4" x14ac:dyDescent="0.25">
      <c r="A11" s="6"/>
    </row>
    <row r="13" spans="1:4" ht="15.6" x14ac:dyDescent="0.3">
      <c r="A13" s="3" t="s">
        <v>84</v>
      </c>
      <c r="B13" s="169"/>
      <c r="C13" s="169"/>
      <c r="D13" s="169"/>
    </row>
    <row r="14" spans="1:4" x14ac:dyDescent="0.25">
      <c r="A14" s="170" t="s">
        <v>81</v>
      </c>
      <c r="B14" s="169"/>
      <c r="C14" s="169" t="s">
        <v>79</v>
      </c>
      <c r="D14" s="169"/>
    </row>
    <row r="15" spans="1:4" x14ac:dyDescent="0.25">
      <c r="A15" s="170" t="s">
        <v>82</v>
      </c>
      <c r="B15" s="169"/>
      <c r="C15" s="169" t="s">
        <v>80</v>
      </c>
      <c r="D15" s="169"/>
    </row>
  </sheetData>
  <phoneticPr fontId="5" type="noConversion"/>
  <hyperlinks>
    <hyperlink ref="A6" location="'21PHOG01'!A1" display="21PHOG01" xr:uid="{00000000-0004-0000-0000-000000000000}"/>
    <hyperlink ref="A9" location="'21PHOG02'!A1" display="21PHOG02" xr:uid="{00000000-0004-0000-0000-000001000000}"/>
    <hyperlink ref="A10" location="'21PHOG03'!A1" display="21PHOG03" xr:uid="{00000000-0004-0000-0000-000002000000}"/>
    <hyperlink ref="A14" location="'21PUNIV01'!A1" display="21PUNIV01" xr:uid="{9040328C-8ED2-43D4-BD89-EA040648F55E}"/>
    <hyperlink ref="A15" location="'21PUNIV02'!A1" display="21PUNIV02" xr:uid="{F9F360B6-942B-4517-90F4-B85790F3B054}"/>
  </hyperlinks>
  <pageMargins left="0.74803149606299213" right="0.74803149606299213" top="0.98425196850393704" bottom="0.98425196850393704" header="0.51181102362204722" footer="0.5118110236220472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31"/>
  <sheetViews>
    <sheetView zoomScale="115" zoomScaleNormal="115" workbookViewId="0">
      <selection activeCell="A42" sqref="A42"/>
    </sheetView>
  </sheetViews>
  <sheetFormatPr defaultColWidth="9.109375" defaultRowHeight="13.2" x14ac:dyDescent="0.25"/>
  <cols>
    <col min="1" max="1" width="21.88671875" style="14" customWidth="1"/>
    <col min="2" max="10" width="7.88671875" style="14" customWidth="1"/>
    <col min="11" max="16384" width="9.109375" style="14"/>
  </cols>
  <sheetData>
    <row r="1" spans="1:10" x14ac:dyDescent="0.25">
      <c r="A1" s="4" t="s">
        <v>34</v>
      </c>
    </row>
    <row r="2" spans="1:10" ht="18.75" customHeight="1" x14ac:dyDescent="0.25">
      <c r="A2" s="11" t="s">
        <v>0</v>
      </c>
      <c r="B2" s="12"/>
      <c r="C2" s="13"/>
      <c r="D2" s="12"/>
      <c r="E2" s="13"/>
      <c r="F2" s="13"/>
      <c r="G2" s="12"/>
      <c r="H2" s="13"/>
      <c r="I2" s="12"/>
      <c r="J2" s="12"/>
    </row>
    <row r="3" spans="1:10" x14ac:dyDescent="0.25">
      <c r="A3" s="11"/>
      <c r="B3" s="12"/>
      <c r="C3" s="11"/>
      <c r="D3" s="12"/>
      <c r="E3" s="13"/>
      <c r="F3" s="13"/>
      <c r="G3" s="12"/>
      <c r="H3" s="13"/>
      <c r="I3" s="12"/>
      <c r="J3" s="12"/>
    </row>
    <row r="4" spans="1:10" x14ac:dyDescent="0.25">
      <c r="A4" s="11" t="s">
        <v>33</v>
      </c>
      <c r="B4" s="12"/>
      <c r="C4" s="11"/>
      <c r="D4" s="12"/>
      <c r="E4" s="13"/>
      <c r="F4" s="13"/>
      <c r="G4" s="12"/>
      <c r="H4" s="13"/>
      <c r="I4" s="12"/>
      <c r="J4" s="12"/>
    </row>
    <row r="5" spans="1:10" x14ac:dyDescent="0.25">
      <c r="A5" s="11"/>
      <c r="B5" s="12"/>
      <c r="C5" s="11"/>
      <c r="D5" s="12"/>
      <c r="E5" s="13"/>
      <c r="F5" s="13"/>
      <c r="G5" s="12"/>
      <c r="H5" s="13"/>
      <c r="I5" s="12"/>
      <c r="J5" s="12"/>
    </row>
    <row r="6" spans="1:10" x14ac:dyDescent="0.25">
      <c r="A6" s="11" t="s">
        <v>1</v>
      </c>
      <c r="B6" s="12"/>
      <c r="C6" s="11"/>
      <c r="D6" s="12"/>
      <c r="E6" s="12"/>
      <c r="F6" s="12"/>
      <c r="G6" s="12"/>
      <c r="H6" s="12"/>
      <c r="I6" s="12"/>
      <c r="J6" s="12"/>
    </row>
    <row r="7" spans="1:10" ht="14.25" customHeight="1" thickBot="1" x14ac:dyDescent="0.3"/>
    <row r="8" spans="1:10" x14ac:dyDescent="0.25">
      <c r="A8" s="77"/>
      <c r="B8" s="78"/>
      <c r="C8" s="79" t="s">
        <v>2</v>
      </c>
      <c r="D8" s="80"/>
      <c r="E8" s="78"/>
      <c r="F8" s="79" t="s">
        <v>3</v>
      </c>
      <c r="G8" s="80"/>
      <c r="H8" s="78"/>
      <c r="I8" s="79" t="s">
        <v>4</v>
      </c>
      <c r="J8" s="80"/>
    </row>
    <row r="9" spans="1:10" x14ac:dyDescent="0.25">
      <c r="A9" s="17"/>
      <c r="B9" s="81" t="s">
        <v>5</v>
      </c>
      <c r="C9" s="82" t="s">
        <v>6</v>
      </c>
      <c r="D9" s="82" t="s">
        <v>4</v>
      </c>
      <c r="E9" s="81" t="s">
        <v>5</v>
      </c>
      <c r="F9" s="82" t="s">
        <v>6</v>
      </c>
      <c r="G9" s="82" t="s">
        <v>4</v>
      </c>
      <c r="H9" s="81" t="s">
        <v>5</v>
      </c>
      <c r="I9" s="82" t="s">
        <v>6</v>
      </c>
      <c r="J9" s="82" t="s">
        <v>4</v>
      </c>
    </row>
    <row r="10" spans="1:10" x14ac:dyDescent="0.25">
      <c r="A10" s="20"/>
      <c r="B10" s="21"/>
      <c r="C10" s="22"/>
      <c r="D10" s="22"/>
      <c r="E10" s="21"/>
      <c r="F10" s="22"/>
      <c r="G10" s="22"/>
      <c r="H10" s="21"/>
      <c r="I10" s="22"/>
      <c r="J10" s="22"/>
    </row>
    <row r="11" spans="1:10" s="24" customFormat="1" x14ac:dyDescent="0.25">
      <c r="A11" s="23" t="s">
        <v>4</v>
      </c>
      <c r="B11" s="8">
        <v>1740.7733360999996</v>
      </c>
      <c r="C11" s="9">
        <v>2444.5050416000004</v>
      </c>
      <c r="D11" s="9">
        <f>SUM(B11:C11)</f>
        <v>4185.2783777000004</v>
      </c>
      <c r="E11" s="8">
        <v>1375.7673402</v>
      </c>
      <c r="F11" s="9">
        <v>1744.283797</v>
      </c>
      <c r="G11" s="9">
        <f>SUM(E11:F11)</f>
        <v>3120.0511372000001</v>
      </c>
      <c r="H11" s="8">
        <f>SUM(B11,E11)</f>
        <v>3116.5406762999996</v>
      </c>
      <c r="I11" s="9">
        <f>SUM(C11,F11)</f>
        <v>4188.7888386000004</v>
      </c>
      <c r="J11" s="9">
        <f>SUM(H11:I11)</f>
        <v>7305.3295149000005</v>
      </c>
    </row>
    <row r="12" spans="1:10" s="24" customFormat="1" x14ac:dyDescent="0.25">
      <c r="A12" s="83"/>
      <c r="B12" s="84"/>
      <c r="C12" s="84"/>
      <c r="D12" s="84"/>
      <c r="E12" s="84"/>
      <c r="F12" s="84"/>
      <c r="G12" s="84"/>
      <c r="H12" s="84"/>
      <c r="I12" s="84"/>
      <c r="J12" s="84"/>
    </row>
    <row r="13" spans="1:10" s="24" customFormat="1" x14ac:dyDescent="0.25">
      <c r="A13" s="83"/>
      <c r="B13" s="84"/>
      <c r="C13" s="84"/>
      <c r="D13" s="84"/>
      <c r="E13" s="84"/>
      <c r="F13" s="84"/>
      <c r="G13" s="84"/>
      <c r="H13" s="84"/>
      <c r="I13" s="84"/>
      <c r="J13" s="84"/>
    </row>
    <row r="14" spans="1:10" s="24" customFormat="1" x14ac:dyDescent="0.25">
      <c r="A14" s="83"/>
      <c r="B14" s="84"/>
      <c r="C14" s="84"/>
      <c r="D14" s="84"/>
      <c r="E14" s="84"/>
      <c r="F14" s="84"/>
      <c r="G14" s="84"/>
      <c r="H14" s="84"/>
      <c r="I14" s="84"/>
      <c r="J14" s="84"/>
    </row>
    <row r="15" spans="1:10" s="24" customFormat="1" x14ac:dyDescent="0.25">
      <c r="A15" s="83"/>
      <c r="B15" s="84"/>
      <c r="C15" s="84"/>
      <c r="D15" s="84"/>
      <c r="E15" s="84"/>
      <c r="F15" s="84"/>
      <c r="G15" s="84"/>
      <c r="H15" s="84"/>
      <c r="I15" s="84"/>
      <c r="J15" s="84"/>
    </row>
    <row r="16" spans="1:10" s="24" customFormat="1" x14ac:dyDescent="0.25">
      <c r="A16" s="83"/>
      <c r="B16" s="84"/>
      <c r="C16" s="84"/>
      <c r="D16" s="84"/>
      <c r="E16" s="84"/>
      <c r="F16" s="84"/>
      <c r="G16" s="84"/>
      <c r="H16" s="84"/>
      <c r="I16" s="84"/>
      <c r="J16" s="84"/>
    </row>
    <row r="17" spans="1:10" s="24" customFormat="1" x14ac:dyDescent="0.25">
      <c r="A17" s="83"/>
      <c r="B17" s="84"/>
      <c r="C17" s="84"/>
      <c r="D17" s="84"/>
      <c r="E17" s="84"/>
      <c r="F17" s="84"/>
      <c r="G17" s="84"/>
      <c r="H17" s="84"/>
      <c r="I17" s="84"/>
      <c r="J17" s="84"/>
    </row>
    <row r="18" spans="1:10" s="24" customFormat="1" x14ac:dyDescent="0.25">
      <c r="A18" s="83"/>
      <c r="B18" s="84"/>
      <c r="C18" s="84"/>
      <c r="D18" s="84"/>
      <c r="E18" s="84"/>
      <c r="F18" s="84"/>
      <c r="G18" s="84"/>
      <c r="H18" s="84"/>
      <c r="I18" s="84"/>
      <c r="J18" s="84"/>
    </row>
    <row r="19" spans="1:10" s="24" customFormat="1" x14ac:dyDescent="0.25">
      <c r="A19" s="83"/>
      <c r="B19" s="84"/>
      <c r="C19" s="84"/>
      <c r="D19" s="84"/>
      <c r="E19" s="84"/>
      <c r="F19" s="84"/>
      <c r="G19" s="84"/>
      <c r="H19" s="84"/>
      <c r="I19" s="84"/>
      <c r="J19" s="84"/>
    </row>
    <row r="20" spans="1:10" s="24" customFormat="1" x14ac:dyDescent="0.25">
      <c r="A20" s="83"/>
      <c r="B20" s="84"/>
      <c r="C20" s="84"/>
      <c r="D20" s="84"/>
      <c r="E20" s="84"/>
      <c r="F20" s="84"/>
      <c r="G20" s="84"/>
      <c r="H20" s="84"/>
      <c r="I20" s="84"/>
      <c r="J20" s="84"/>
    </row>
    <row r="21" spans="1:10" s="24" customFormat="1" x14ac:dyDescent="0.25">
      <c r="A21" s="83"/>
      <c r="B21" s="84"/>
      <c r="C21" s="84"/>
      <c r="D21" s="84"/>
      <c r="E21" s="84"/>
      <c r="F21" s="84"/>
      <c r="G21" s="84"/>
      <c r="H21" s="84"/>
      <c r="I21" s="84"/>
      <c r="J21" s="84"/>
    </row>
    <row r="22" spans="1:10" s="24" customFormat="1" x14ac:dyDescent="0.25">
      <c r="A22" s="11" t="s">
        <v>7</v>
      </c>
      <c r="B22" s="12"/>
      <c r="C22" s="13"/>
      <c r="D22" s="12"/>
      <c r="E22" s="13"/>
      <c r="F22" s="13"/>
      <c r="G22" s="12"/>
      <c r="H22" s="13"/>
      <c r="I22" s="12"/>
      <c r="J22" s="12"/>
    </row>
    <row r="23" spans="1:10" x14ac:dyDescent="0.25">
      <c r="A23" s="11"/>
      <c r="B23" s="12"/>
      <c r="C23" s="11"/>
      <c r="D23" s="12"/>
      <c r="E23" s="13"/>
      <c r="F23" s="13"/>
      <c r="G23" s="12"/>
      <c r="H23" s="13"/>
      <c r="I23" s="12"/>
      <c r="J23" s="12"/>
    </row>
    <row r="24" spans="1:10" x14ac:dyDescent="0.25">
      <c r="A24" s="11" t="s">
        <v>33</v>
      </c>
      <c r="B24" s="12"/>
      <c r="C24" s="11"/>
      <c r="D24" s="12"/>
      <c r="E24" s="13"/>
      <c r="F24" s="13"/>
      <c r="G24" s="12"/>
      <c r="H24" s="13"/>
      <c r="I24" s="12"/>
      <c r="J24" s="12"/>
    </row>
    <row r="25" spans="1:10" x14ac:dyDescent="0.25">
      <c r="A25" s="11"/>
      <c r="B25" s="12"/>
      <c r="C25" s="11"/>
      <c r="D25" s="12"/>
      <c r="E25" s="13"/>
      <c r="F25" s="13"/>
      <c r="G25" s="12"/>
      <c r="H25" s="13"/>
      <c r="I25" s="12"/>
      <c r="J25" s="12"/>
    </row>
    <row r="26" spans="1:10" x14ac:dyDescent="0.25">
      <c r="A26" s="11" t="s">
        <v>1</v>
      </c>
      <c r="B26" s="12"/>
      <c r="C26" s="11"/>
      <c r="D26" s="12"/>
      <c r="E26" s="13"/>
      <c r="F26" s="13"/>
      <c r="G26" s="12"/>
      <c r="H26" s="13"/>
      <c r="I26" s="12"/>
      <c r="J26" s="12"/>
    </row>
    <row r="27" spans="1:10" ht="13.8" thickBot="1" x14ac:dyDescent="0.3">
      <c r="A27" s="11"/>
      <c r="B27" s="12"/>
      <c r="C27" s="11"/>
      <c r="D27" s="12"/>
      <c r="E27" s="13"/>
      <c r="F27" s="13"/>
      <c r="G27" s="12"/>
      <c r="H27" s="13"/>
      <c r="I27" s="12"/>
      <c r="J27" s="12"/>
    </row>
    <row r="28" spans="1:10" x14ac:dyDescent="0.25">
      <c r="A28" s="77"/>
      <c r="B28" s="78"/>
      <c r="C28" s="79" t="s">
        <v>8</v>
      </c>
      <c r="D28" s="80"/>
      <c r="E28" s="78"/>
      <c r="F28" s="79" t="s">
        <v>9</v>
      </c>
      <c r="G28" s="80"/>
      <c r="H28" s="78"/>
      <c r="I28" s="85" t="s">
        <v>10</v>
      </c>
      <c r="J28" s="80"/>
    </row>
    <row r="29" spans="1:10" x14ac:dyDescent="0.25">
      <c r="A29" s="17"/>
      <c r="B29" s="86" t="s">
        <v>5</v>
      </c>
      <c r="C29" s="87" t="s">
        <v>6</v>
      </c>
      <c r="D29" s="87" t="s">
        <v>4</v>
      </c>
      <c r="E29" s="86" t="s">
        <v>5</v>
      </c>
      <c r="F29" s="87" t="s">
        <v>6</v>
      </c>
      <c r="G29" s="87" t="s">
        <v>4</v>
      </c>
      <c r="H29" s="86" t="s">
        <v>5</v>
      </c>
      <c r="I29" s="87" t="s">
        <v>6</v>
      </c>
      <c r="J29" s="87" t="s">
        <v>4</v>
      </c>
    </row>
    <row r="30" spans="1:10" x14ac:dyDescent="0.25">
      <c r="A30" s="20"/>
      <c r="B30" s="21"/>
      <c r="C30" s="22"/>
      <c r="D30" s="22"/>
      <c r="E30" s="21"/>
      <c r="F30" s="22"/>
      <c r="G30" s="22"/>
      <c r="H30" s="21"/>
      <c r="I30" s="22"/>
      <c r="J30" s="22"/>
    </row>
    <row r="31" spans="1:10" x14ac:dyDescent="0.25">
      <c r="A31" s="23" t="s">
        <v>4</v>
      </c>
      <c r="B31" s="8">
        <v>572.49181940000017</v>
      </c>
      <c r="C31" s="9">
        <v>1141.2967158000001</v>
      </c>
      <c r="D31" s="9">
        <f>SUM(B31:C31)</f>
        <v>1713.7885352000003</v>
      </c>
      <c r="E31" s="8">
        <v>255.58833330000004</v>
      </c>
      <c r="F31" s="9">
        <v>542.1499998999999</v>
      </c>
      <c r="G31" s="9">
        <f>SUM(E31:F31)</f>
        <v>797.73833319999994</v>
      </c>
      <c r="H31" s="8">
        <f>SUM(B31,E31)</f>
        <v>828.08015270000021</v>
      </c>
      <c r="I31" s="9">
        <f>SUM(C31,F31)</f>
        <v>1683.4467156999999</v>
      </c>
      <c r="J31" s="9">
        <f>SUM(H31:I31)</f>
        <v>2511.5268684000002</v>
      </c>
    </row>
  </sheetData>
  <phoneticPr fontId="0" type="noConversion"/>
  <printOptions horizontalCentered="1"/>
  <pageMargins left="0.39370078740157483" right="0.39370078740157483" top="0.78740157480314965" bottom="0" header="0.51181102362204722" footer="0.51181102362204722"/>
  <pageSetup paperSize="9" orientation="portrait" horizontalDpi="4294967292" verticalDpi="4294967292" r:id="rId1"/>
  <headerFooter alignWithMargins="0">
    <oddFooter>&amp;R&amp;A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60"/>
  <sheetViews>
    <sheetView zoomScale="115" zoomScaleNormal="115" workbookViewId="0">
      <selection activeCell="A45" sqref="A45"/>
    </sheetView>
  </sheetViews>
  <sheetFormatPr defaultColWidth="9.109375" defaultRowHeight="13.2" x14ac:dyDescent="0.25"/>
  <cols>
    <col min="1" max="1" width="28.5546875" style="14" customWidth="1"/>
    <col min="2" max="10" width="10.44140625" style="14" customWidth="1"/>
    <col min="11" max="16" width="7.6640625" style="14" customWidth="1"/>
    <col min="17" max="16384" width="9.109375" style="14"/>
  </cols>
  <sheetData>
    <row r="1" spans="1:16" x14ac:dyDescent="0.25">
      <c r="A1" s="4" t="s">
        <v>34</v>
      </c>
    </row>
    <row r="2" spans="1:16" x14ac:dyDescent="0.25">
      <c r="A2" s="11" t="s">
        <v>0</v>
      </c>
      <c r="B2" s="12"/>
      <c r="C2" s="13"/>
      <c r="D2" s="13"/>
      <c r="E2" s="12"/>
      <c r="F2" s="12"/>
      <c r="G2" s="12"/>
      <c r="H2" s="13"/>
      <c r="I2" s="12"/>
      <c r="J2" s="12"/>
      <c r="K2" s="52" t="s">
        <v>11</v>
      </c>
      <c r="L2" s="12"/>
      <c r="M2" s="12"/>
      <c r="N2" s="12"/>
      <c r="O2" s="12"/>
      <c r="P2" s="12"/>
    </row>
    <row r="3" spans="1:16" x14ac:dyDescent="0.25">
      <c r="A3" s="11"/>
      <c r="B3" s="12"/>
      <c r="C3" s="11"/>
      <c r="D3" s="13"/>
      <c r="E3" s="12"/>
      <c r="F3" s="12"/>
      <c r="G3" s="12"/>
      <c r="H3" s="13"/>
      <c r="I3" s="12"/>
      <c r="J3" s="12"/>
      <c r="K3" s="52"/>
      <c r="L3" s="12"/>
      <c r="M3" s="12"/>
      <c r="N3" s="12"/>
      <c r="O3" s="12"/>
      <c r="P3" s="12"/>
    </row>
    <row r="4" spans="1:16" x14ac:dyDescent="0.25">
      <c r="A4" s="11" t="s">
        <v>35</v>
      </c>
      <c r="B4" s="12"/>
      <c r="C4" s="11"/>
      <c r="D4" s="13"/>
      <c r="E4" s="13"/>
      <c r="F4" s="12"/>
      <c r="G4" s="12"/>
      <c r="H4" s="13"/>
      <c r="I4" s="12"/>
      <c r="J4" s="12"/>
      <c r="K4" s="52" t="s">
        <v>11</v>
      </c>
      <c r="L4" s="12"/>
      <c r="M4" s="12"/>
      <c r="N4" s="12"/>
      <c r="O4" s="12"/>
      <c r="P4" s="12"/>
    </row>
    <row r="5" spans="1:16" x14ac:dyDescent="0.25">
      <c r="A5" s="11"/>
      <c r="B5" s="12"/>
      <c r="C5" s="11"/>
      <c r="D5" s="13"/>
      <c r="E5" s="13"/>
      <c r="F5" s="12"/>
      <c r="G5" s="12"/>
      <c r="H5" s="13"/>
      <c r="I5" s="12"/>
      <c r="J5" s="12"/>
      <c r="K5" s="52"/>
      <c r="L5" s="12"/>
      <c r="M5" s="12"/>
      <c r="N5" s="12"/>
      <c r="O5" s="12"/>
      <c r="P5" s="12"/>
    </row>
    <row r="6" spans="1:16" x14ac:dyDescent="0.25">
      <c r="A6" s="11" t="s">
        <v>1</v>
      </c>
      <c r="B6" s="12"/>
      <c r="C6" s="11"/>
      <c r="D6" s="12"/>
      <c r="E6" s="13"/>
      <c r="F6" s="12"/>
      <c r="G6" s="12"/>
      <c r="H6" s="12"/>
      <c r="I6" s="12"/>
      <c r="J6" s="12"/>
      <c r="K6" s="52" t="s">
        <v>11</v>
      </c>
      <c r="L6" s="12"/>
      <c r="M6" s="12"/>
      <c r="N6" s="12"/>
      <c r="O6" s="12"/>
      <c r="P6" s="12"/>
    </row>
    <row r="7" spans="1:16" ht="13.8" thickBot="1" x14ac:dyDescent="0.3"/>
    <row r="8" spans="1:16" s="53" customFormat="1" x14ac:dyDescent="0.25">
      <c r="A8" s="15"/>
      <c r="B8" s="16"/>
      <c r="C8" s="15" t="s">
        <v>2</v>
      </c>
      <c r="D8" s="15"/>
      <c r="E8" s="16"/>
      <c r="F8" s="15" t="s">
        <v>3</v>
      </c>
      <c r="G8" s="15"/>
      <c r="H8" s="16"/>
      <c r="I8" s="15" t="s">
        <v>4</v>
      </c>
      <c r="J8" s="15"/>
    </row>
    <row r="9" spans="1:16" x14ac:dyDescent="0.25">
      <c r="A9" s="17"/>
      <c r="B9" s="54" t="s">
        <v>5</v>
      </c>
      <c r="C9" s="55" t="s">
        <v>6</v>
      </c>
      <c r="D9" s="55" t="s">
        <v>4</v>
      </c>
      <c r="E9" s="54" t="s">
        <v>5</v>
      </c>
      <c r="F9" s="55" t="s">
        <v>6</v>
      </c>
      <c r="G9" s="55" t="s">
        <v>4</v>
      </c>
      <c r="H9" s="54" t="s">
        <v>5</v>
      </c>
      <c r="I9" s="55" t="s">
        <v>6</v>
      </c>
      <c r="J9" s="55" t="s">
        <v>4</v>
      </c>
    </row>
    <row r="10" spans="1:16" x14ac:dyDescent="0.25">
      <c r="A10" s="20"/>
      <c r="B10" s="21"/>
      <c r="C10" s="22"/>
      <c r="D10" s="22"/>
      <c r="E10" s="21"/>
      <c r="F10" s="22"/>
      <c r="G10" s="22"/>
      <c r="H10" s="21"/>
      <c r="I10" s="22"/>
      <c r="J10" s="22"/>
    </row>
    <row r="11" spans="1:16" s="24" customFormat="1" x14ac:dyDescent="0.25">
      <c r="A11" s="23" t="s">
        <v>4</v>
      </c>
      <c r="B11" s="8">
        <f>B33</f>
        <v>2067</v>
      </c>
      <c r="C11" s="9">
        <f>C33</f>
        <v>3037</v>
      </c>
      <c r="D11" s="9">
        <f>SUM(B11:C11)</f>
        <v>5104</v>
      </c>
      <c r="E11" s="8">
        <f>E33</f>
        <v>2208</v>
      </c>
      <c r="F11" s="9">
        <f>F33</f>
        <v>2591</v>
      </c>
      <c r="G11" s="9">
        <f>SUM(E11:F11)</f>
        <v>4799</v>
      </c>
      <c r="H11" s="8">
        <f>SUM(B11,E11)</f>
        <v>4275</v>
      </c>
      <c r="I11" s="9">
        <f>SUM(C11,F11)</f>
        <v>5628</v>
      </c>
      <c r="J11" s="9">
        <f>SUM(H11:I11)</f>
        <v>9903</v>
      </c>
    </row>
    <row r="12" spans="1:16" s="24" customFormat="1" x14ac:dyDescent="0.25">
      <c r="A12" s="56"/>
      <c r="B12" s="23"/>
      <c r="C12" s="23"/>
      <c r="D12" s="23"/>
      <c r="E12" s="23"/>
      <c r="F12" s="23"/>
      <c r="G12" s="23"/>
      <c r="H12" s="23"/>
      <c r="I12" s="23"/>
      <c r="J12" s="23"/>
    </row>
    <row r="13" spans="1:16" s="24" customFormat="1" x14ac:dyDescent="0.25">
      <c r="A13" s="56"/>
      <c r="B13" s="23"/>
      <c r="C13" s="23"/>
      <c r="D13" s="23"/>
      <c r="E13" s="23"/>
      <c r="F13" s="23"/>
      <c r="G13" s="23"/>
      <c r="H13" s="23"/>
      <c r="I13" s="23"/>
      <c r="J13" s="23"/>
    </row>
    <row r="14" spans="1:16" s="24" customFormat="1" x14ac:dyDescent="0.25">
      <c r="A14" s="56"/>
      <c r="B14" s="23"/>
      <c r="C14" s="23"/>
      <c r="D14" s="23"/>
      <c r="E14" s="23"/>
      <c r="F14" s="23"/>
      <c r="G14" s="23"/>
      <c r="H14" s="23"/>
      <c r="I14" s="23"/>
      <c r="J14" s="23"/>
    </row>
    <row r="15" spans="1:16" s="24" customFormat="1" x14ac:dyDescent="0.25">
      <c r="A15" s="57" t="s">
        <v>12</v>
      </c>
      <c r="B15" s="58"/>
      <c r="C15" s="58"/>
      <c r="D15" s="58"/>
      <c r="E15" s="59"/>
      <c r="F15" s="59"/>
      <c r="G15" s="58"/>
      <c r="H15" s="58"/>
      <c r="I15" s="58"/>
      <c r="J15" s="58"/>
    </row>
    <row r="16" spans="1:16" x14ac:dyDescent="0.25">
      <c r="A16" s="58"/>
      <c r="B16" s="58"/>
      <c r="C16" s="58"/>
      <c r="D16" s="58"/>
      <c r="E16" s="59"/>
      <c r="F16" s="57"/>
      <c r="G16" s="58"/>
      <c r="H16" s="58"/>
      <c r="I16" s="58"/>
      <c r="J16" s="58"/>
    </row>
    <row r="17" spans="1:10" x14ac:dyDescent="0.25">
      <c r="A17" s="57" t="s">
        <v>35</v>
      </c>
      <c r="B17" s="58"/>
      <c r="C17" s="58"/>
      <c r="D17" s="58"/>
      <c r="E17" s="59"/>
      <c r="F17" s="59"/>
      <c r="G17" s="58"/>
      <c r="H17" s="58"/>
      <c r="I17" s="58"/>
      <c r="J17" s="58"/>
    </row>
    <row r="18" spans="1:10" x14ac:dyDescent="0.25">
      <c r="A18" s="60"/>
      <c r="B18" s="44"/>
      <c r="C18" s="44"/>
      <c r="D18" s="44"/>
      <c r="E18" s="44"/>
      <c r="F18" s="44"/>
      <c r="G18" s="44"/>
      <c r="H18" s="44"/>
      <c r="I18" s="44"/>
      <c r="J18" s="44"/>
    </row>
    <row r="19" spans="1:10" x14ac:dyDescent="0.25">
      <c r="A19" s="57" t="s">
        <v>1</v>
      </c>
      <c r="B19" s="61"/>
      <c r="C19" s="61"/>
      <c r="D19" s="61"/>
      <c r="E19" s="61"/>
      <c r="F19" s="62"/>
      <c r="G19" s="61"/>
      <c r="H19" s="61"/>
      <c r="I19" s="61"/>
      <c r="J19" s="61"/>
    </row>
    <row r="20" spans="1:10" ht="13.8" thickBot="1" x14ac:dyDescent="0.3">
      <c r="A20" s="63"/>
      <c r="B20" s="44"/>
      <c r="C20" s="44"/>
      <c r="D20" s="44"/>
      <c r="E20" s="44"/>
      <c r="F20" s="44"/>
      <c r="G20" s="44"/>
      <c r="H20" s="44"/>
      <c r="I20" s="44"/>
      <c r="J20" s="44"/>
    </row>
    <row r="21" spans="1:10" x14ac:dyDescent="0.25">
      <c r="A21" s="64"/>
      <c r="B21" s="65" t="s">
        <v>2</v>
      </c>
      <c r="C21" s="66"/>
      <c r="D21" s="66"/>
      <c r="E21" s="65" t="s">
        <v>3</v>
      </c>
      <c r="F21" s="66"/>
      <c r="G21" s="66"/>
      <c r="H21" s="65" t="s">
        <v>4</v>
      </c>
      <c r="I21" s="66"/>
      <c r="J21" s="66"/>
    </row>
    <row r="22" spans="1:10" x14ac:dyDescent="0.25">
      <c r="A22" s="67" t="s">
        <v>13</v>
      </c>
      <c r="B22" s="68" t="s">
        <v>5</v>
      </c>
      <c r="C22" s="69" t="s">
        <v>6</v>
      </c>
      <c r="D22" s="69" t="s">
        <v>4</v>
      </c>
      <c r="E22" s="68" t="s">
        <v>5</v>
      </c>
      <c r="F22" s="69" t="s">
        <v>6</v>
      </c>
      <c r="G22" s="69" t="s">
        <v>4</v>
      </c>
      <c r="H22" s="68" t="s">
        <v>5</v>
      </c>
      <c r="I22" s="69" t="s">
        <v>6</v>
      </c>
      <c r="J22" s="69" t="s">
        <v>4</v>
      </c>
    </row>
    <row r="23" spans="1:10" x14ac:dyDescent="0.25">
      <c r="A23" s="70"/>
      <c r="B23" s="71"/>
      <c r="C23" s="72"/>
      <c r="D23" s="72"/>
      <c r="E23" s="71"/>
      <c r="F23" s="72"/>
      <c r="G23" s="72"/>
      <c r="H23" s="71"/>
      <c r="I23" s="72"/>
      <c r="J23" s="72"/>
    </row>
    <row r="24" spans="1:10" x14ac:dyDescent="0.25">
      <c r="A24" s="63" t="s">
        <v>14</v>
      </c>
      <c r="B24" s="42">
        <v>0</v>
      </c>
      <c r="C24" s="43">
        <v>0</v>
      </c>
      <c r="D24" s="44">
        <f>SUM(B24:C24)</f>
        <v>0</v>
      </c>
      <c r="E24" s="45">
        <v>34</v>
      </c>
      <c r="F24" s="44">
        <v>31</v>
      </c>
      <c r="G24" s="44">
        <f>SUM(E24:F24)</f>
        <v>65</v>
      </c>
      <c r="H24" s="45">
        <f>B24+E24</f>
        <v>34</v>
      </c>
      <c r="I24" s="44">
        <f>C24+F24</f>
        <v>31</v>
      </c>
      <c r="J24" s="44">
        <f t="shared" ref="J24:J32" si="0">SUM(H24:I24)</f>
        <v>65</v>
      </c>
    </row>
    <row r="25" spans="1:10" x14ac:dyDescent="0.25">
      <c r="A25" s="63" t="s">
        <v>15</v>
      </c>
      <c r="B25" s="42">
        <v>8</v>
      </c>
      <c r="C25" s="43">
        <v>2</v>
      </c>
      <c r="D25" s="44">
        <f t="shared" ref="D25:D32" si="1">SUM(B25:C25)</f>
        <v>10</v>
      </c>
      <c r="E25" s="45">
        <v>173</v>
      </c>
      <c r="F25" s="44">
        <v>310</v>
      </c>
      <c r="G25" s="44">
        <f t="shared" ref="G25:G32" si="2">SUM(E25:F25)</f>
        <v>483</v>
      </c>
      <c r="H25" s="45">
        <f t="shared" ref="H25:I32" si="3">B25+E25</f>
        <v>181</v>
      </c>
      <c r="I25" s="44">
        <f t="shared" si="3"/>
        <v>312</v>
      </c>
      <c r="J25" s="44">
        <f t="shared" si="0"/>
        <v>493</v>
      </c>
    </row>
    <row r="26" spans="1:10" x14ac:dyDescent="0.25">
      <c r="A26" s="63" t="s">
        <v>16</v>
      </c>
      <c r="B26" s="42">
        <v>64</v>
      </c>
      <c r="C26" s="43">
        <v>99</v>
      </c>
      <c r="D26" s="44">
        <f t="shared" si="1"/>
        <v>163</v>
      </c>
      <c r="E26" s="45">
        <v>362</v>
      </c>
      <c r="F26" s="44">
        <v>538</v>
      </c>
      <c r="G26" s="44">
        <f t="shared" si="2"/>
        <v>900</v>
      </c>
      <c r="H26" s="45">
        <f t="shared" si="3"/>
        <v>426</v>
      </c>
      <c r="I26" s="44">
        <f t="shared" si="3"/>
        <v>637</v>
      </c>
      <c r="J26" s="44">
        <f t="shared" si="0"/>
        <v>1063</v>
      </c>
    </row>
    <row r="27" spans="1:10" x14ac:dyDescent="0.25">
      <c r="A27" s="63" t="s">
        <v>17</v>
      </c>
      <c r="B27" s="42">
        <v>140</v>
      </c>
      <c r="C27" s="43">
        <v>300</v>
      </c>
      <c r="D27" s="44">
        <f t="shared" si="1"/>
        <v>440</v>
      </c>
      <c r="E27" s="45">
        <v>364</v>
      </c>
      <c r="F27" s="44">
        <v>584</v>
      </c>
      <c r="G27" s="44">
        <f t="shared" si="2"/>
        <v>948</v>
      </c>
      <c r="H27" s="45">
        <f t="shared" si="3"/>
        <v>504</v>
      </c>
      <c r="I27" s="44">
        <f t="shared" si="3"/>
        <v>884</v>
      </c>
      <c r="J27" s="44">
        <f t="shared" si="0"/>
        <v>1388</v>
      </c>
    </row>
    <row r="28" spans="1:10" x14ac:dyDescent="0.25">
      <c r="A28" s="63" t="s">
        <v>18</v>
      </c>
      <c r="B28" s="42">
        <v>288</v>
      </c>
      <c r="C28" s="43">
        <v>581</v>
      </c>
      <c r="D28" s="44">
        <f t="shared" si="1"/>
        <v>869</v>
      </c>
      <c r="E28" s="45">
        <v>391</v>
      </c>
      <c r="F28" s="44">
        <v>488</v>
      </c>
      <c r="G28" s="44">
        <f t="shared" si="2"/>
        <v>879</v>
      </c>
      <c r="H28" s="45">
        <f t="shared" si="3"/>
        <v>679</v>
      </c>
      <c r="I28" s="44">
        <f t="shared" si="3"/>
        <v>1069</v>
      </c>
      <c r="J28" s="44">
        <f t="shared" si="0"/>
        <v>1748</v>
      </c>
    </row>
    <row r="29" spans="1:10" x14ac:dyDescent="0.25">
      <c r="A29" s="63" t="s">
        <v>19</v>
      </c>
      <c r="B29" s="42">
        <v>327</v>
      </c>
      <c r="C29" s="43">
        <v>608</v>
      </c>
      <c r="D29" s="44">
        <f t="shared" si="1"/>
        <v>935</v>
      </c>
      <c r="E29" s="45">
        <v>306</v>
      </c>
      <c r="F29" s="44">
        <v>289</v>
      </c>
      <c r="G29" s="44">
        <f t="shared" si="2"/>
        <v>595</v>
      </c>
      <c r="H29" s="45">
        <f t="shared" si="3"/>
        <v>633</v>
      </c>
      <c r="I29" s="44">
        <f t="shared" si="3"/>
        <v>897</v>
      </c>
      <c r="J29" s="44">
        <f t="shared" si="0"/>
        <v>1530</v>
      </c>
    </row>
    <row r="30" spans="1:10" x14ac:dyDescent="0.25">
      <c r="A30" s="63" t="s">
        <v>20</v>
      </c>
      <c r="B30" s="42">
        <v>369</v>
      </c>
      <c r="C30" s="43">
        <v>537</v>
      </c>
      <c r="D30" s="44">
        <f t="shared" si="1"/>
        <v>906</v>
      </c>
      <c r="E30" s="45">
        <v>234</v>
      </c>
      <c r="F30" s="44">
        <v>199</v>
      </c>
      <c r="G30" s="44">
        <f t="shared" si="2"/>
        <v>433</v>
      </c>
      <c r="H30" s="45">
        <f t="shared" si="3"/>
        <v>603</v>
      </c>
      <c r="I30" s="44">
        <f t="shared" si="3"/>
        <v>736</v>
      </c>
      <c r="J30" s="44">
        <f t="shared" si="0"/>
        <v>1339</v>
      </c>
    </row>
    <row r="31" spans="1:10" x14ac:dyDescent="0.25">
      <c r="A31" s="63" t="s">
        <v>21</v>
      </c>
      <c r="B31" s="42">
        <v>474</v>
      </c>
      <c r="C31" s="43">
        <v>576</v>
      </c>
      <c r="D31" s="44">
        <f t="shared" si="1"/>
        <v>1050</v>
      </c>
      <c r="E31" s="45">
        <v>206</v>
      </c>
      <c r="F31" s="44">
        <v>107</v>
      </c>
      <c r="G31" s="44">
        <f t="shared" si="2"/>
        <v>313</v>
      </c>
      <c r="H31" s="45">
        <f t="shared" si="3"/>
        <v>680</v>
      </c>
      <c r="I31" s="44">
        <f t="shared" si="3"/>
        <v>683</v>
      </c>
      <c r="J31" s="44">
        <f t="shared" si="0"/>
        <v>1363</v>
      </c>
    </row>
    <row r="32" spans="1:10" x14ac:dyDescent="0.25">
      <c r="A32" s="63" t="s">
        <v>22</v>
      </c>
      <c r="B32" s="47">
        <v>397</v>
      </c>
      <c r="C32" s="43">
        <v>334</v>
      </c>
      <c r="D32" s="44">
        <f t="shared" si="1"/>
        <v>731</v>
      </c>
      <c r="E32" s="45">
        <v>138</v>
      </c>
      <c r="F32" s="44">
        <v>45</v>
      </c>
      <c r="G32" s="44">
        <f t="shared" si="2"/>
        <v>183</v>
      </c>
      <c r="H32" s="45">
        <f t="shared" si="3"/>
        <v>535</v>
      </c>
      <c r="I32" s="44">
        <f t="shared" si="3"/>
        <v>379</v>
      </c>
      <c r="J32" s="73">
        <f t="shared" si="0"/>
        <v>914</v>
      </c>
    </row>
    <row r="33" spans="1:10" x14ac:dyDescent="0.25">
      <c r="A33" s="74" t="s">
        <v>4</v>
      </c>
      <c r="B33" s="75">
        <f t="shared" ref="B33:J33" si="4">SUM(B24:B32)</f>
        <v>2067</v>
      </c>
      <c r="C33" s="76">
        <f t="shared" si="4"/>
        <v>3037</v>
      </c>
      <c r="D33" s="76">
        <f t="shared" si="4"/>
        <v>5104</v>
      </c>
      <c r="E33" s="75">
        <f>SUM(E24:E32)</f>
        <v>2208</v>
      </c>
      <c r="F33" s="76">
        <f t="shared" si="4"/>
        <v>2591</v>
      </c>
      <c r="G33" s="76">
        <f t="shared" si="4"/>
        <v>4799</v>
      </c>
      <c r="H33" s="75">
        <f t="shared" si="4"/>
        <v>4275</v>
      </c>
      <c r="I33" s="76">
        <f t="shared" si="4"/>
        <v>5628</v>
      </c>
      <c r="J33" s="76">
        <f t="shared" si="4"/>
        <v>9903</v>
      </c>
    </row>
    <row r="34" spans="1:10" ht="9.75" customHeight="1" x14ac:dyDescent="0.25"/>
    <row r="35" spans="1:10" ht="41.25" customHeight="1" x14ac:dyDescent="0.25">
      <c r="A35" s="172" t="s">
        <v>29</v>
      </c>
      <c r="B35" s="173"/>
      <c r="C35" s="173"/>
      <c r="D35" s="173"/>
      <c r="E35" s="173"/>
      <c r="F35" s="173"/>
      <c r="G35" s="173"/>
      <c r="H35" s="173"/>
      <c r="I35" s="173"/>
      <c r="J35" s="173"/>
    </row>
    <row r="45" spans="1:10" s="24" customFormat="1" x14ac:dyDescent="0.25"/>
    <row r="53" s="24" customFormat="1" x14ac:dyDescent="0.25"/>
    <row r="60" s="24" customFormat="1" x14ac:dyDescent="0.25"/>
  </sheetData>
  <mergeCells count="1">
    <mergeCell ref="A35:J35"/>
  </mergeCells>
  <phoneticPr fontId="0" type="noConversion"/>
  <printOptions horizontalCentered="1"/>
  <pageMargins left="0.19685039370078741" right="0.19685039370078741" top="0.78740157480314965" bottom="0.39370078740157483" header="0.51181102362204722" footer="0.51181102362204722"/>
  <pageSetup paperSize="9" scale="82" orientation="portrait" horizontalDpi="1200" verticalDpi="1200" r:id="rId1"/>
  <headerFooter alignWithMargins="0">
    <oddFooter>&amp;R&amp;A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35"/>
  <sheetViews>
    <sheetView zoomScale="115" zoomScaleNormal="115" workbookViewId="0">
      <selection activeCell="A20" sqref="A20"/>
    </sheetView>
  </sheetViews>
  <sheetFormatPr defaultColWidth="9.109375" defaultRowHeight="13.2" x14ac:dyDescent="0.25"/>
  <cols>
    <col min="1" max="1" width="28.88671875" style="10" customWidth="1"/>
    <col min="2" max="10" width="9.88671875" style="10" customWidth="1"/>
    <col min="11" max="16384" width="9.109375" style="10"/>
  </cols>
  <sheetData>
    <row r="1" spans="1:10" x14ac:dyDescent="0.25">
      <c r="A1" s="4" t="s">
        <v>34</v>
      </c>
    </row>
    <row r="2" spans="1:10" s="14" customFormat="1" x14ac:dyDescent="0.25">
      <c r="A2" s="11" t="s">
        <v>7</v>
      </c>
      <c r="B2" s="12"/>
      <c r="C2" s="13"/>
      <c r="D2" s="13"/>
      <c r="E2" s="12"/>
      <c r="F2" s="12"/>
      <c r="G2" s="12"/>
      <c r="H2" s="13"/>
      <c r="I2" s="12"/>
      <c r="J2" s="12"/>
    </row>
    <row r="3" spans="1:10" s="14" customFormat="1" x14ac:dyDescent="0.25">
      <c r="A3" s="11"/>
      <c r="B3" s="12"/>
      <c r="C3" s="11"/>
      <c r="D3" s="13"/>
      <c r="E3" s="12"/>
      <c r="F3" s="12"/>
      <c r="G3" s="12"/>
      <c r="H3" s="13"/>
      <c r="I3" s="12"/>
      <c r="J3" s="12"/>
    </row>
    <row r="4" spans="1:10" s="14" customFormat="1" x14ac:dyDescent="0.25">
      <c r="A4" s="11" t="s">
        <v>36</v>
      </c>
      <c r="B4" s="12"/>
      <c r="C4" s="11"/>
      <c r="D4" s="13"/>
      <c r="E4" s="13"/>
      <c r="F4" s="12"/>
      <c r="G4" s="12"/>
      <c r="H4" s="13"/>
      <c r="I4" s="12"/>
      <c r="J4" s="12"/>
    </row>
    <row r="5" spans="1:10" s="14" customFormat="1" x14ac:dyDescent="0.25">
      <c r="A5" s="11"/>
      <c r="B5" s="12"/>
      <c r="C5" s="11"/>
      <c r="D5" s="13"/>
      <c r="E5" s="13"/>
      <c r="F5" s="12"/>
      <c r="G5" s="12"/>
      <c r="H5" s="13"/>
      <c r="I5" s="12"/>
      <c r="J5" s="12"/>
    </row>
    <row r="6" spans="1:10" s="14" customFormat="1" x14ac:dyDescent="0.25">
      <c r="A6" s="11" t="s">
        <v>1</v>
      </c>
      <c r="B6" s="12"/>
      <c r="C6" s="11"/>
      <c r="D6" s="12"/>
      <c r="E6" s="13"/>
      <c r="F6" s="12"/>
      <c r="G6" s="12"/>
      <c r="H6" s="12"/>
      <c r="I6" s="12"/>
      <c r="J6" s="12"/>
    </row>
    <row r="7" spans="1:10" s="14" customFormat="1" ht="13.8" thickBot="1" x14ac:dyDescent="0.3"/>
    <row r="8" spans="1:10" s="14" customFormat="1" x14ac:dyDescent="0.25">
      <c r="A8" s="15"/>
      <c r="B8" s="16"/>
      <c r="C8" s="15" t="s">
        <v>2</v>
      </c>
      <c r="D8" s="15"/>
      <c r="E8" s="16"/>
      <c r="F8" s="15" t="s">
        <v>3</v>
      </c>
      <c r="G8" s="15"/>
      <c r="H8" s="16"/>
      <c r="I8" s="15" t="s">
        <v>4</v>
      </c>
      <c r="J8" s="15"/>
    </row>
    <row r="9" spans="1:10" s="14" customFormat="1" x14ac:dyDescent="0.25">
      <c r="A9" s="17"/>
      <c r="B9" s="18" t="s">
        <v>5</v>
      </c>
      <c r="C9" s="19" t="s">
        <v>6</v>
      </c>
      <c r="D9" s="19" t="s">
        <v>4</v>
      </c>
      <c r="E9" s="18" t="s">
        <v>5</v>
      </c>
      <c r="F9" s="19" t="s">
        <v>6</v>
      </c>
      <c r="G9" s="19" t="s">
        <v>4</v>
      </c>
      <c r="H9" s="18" t="s">
        <v>5</v>
      </c>
      <c r="I9" s="19" t="s">
        <v>6</v>
      </c>
      <c r="J9" s="19" t="s">
        <v>4</v>
      </c>
    </row>
    <row r="10" spans="1:10" s="14" customFormat="1" x14ac:dyDescent="0.25">
      <c r="A10" s="20"/>
      <c r="B10" s="21"/>
      <c r="C10" s="22"/>
      <c r="D10" s="22"/>
      <c r="E10" s="21"/>
      <c r="F10" s="22"/>
      <c r="G10" s="22"/>
      <c r="H10" s="21"/>
      <c r="I10" s="22"/>
      <c r="J10" s="22"/>
    </row>
    <row r="11" spans="1:10" s="24" customFormat="1" x14ac:dyDescent="0.25">
      <c r="A11" s="23" t="s">
        <v>4</v>
      </c>
      <c r="B11" s="8">
        <f>B33</f>
        <v>614</v>
      </c>
      <c r="C11" s="9">
        <f>C33</f>
        <v>1349</v>
      </c>
      <c r="D11" s="9">
        <f>SUM(B11:C11)</f>
        <v>1963</v>
      </c>
      <c r="E11" s="8">
        <f>E33</f>
        <v>280</v>
      </c>
      <c r="F11" s="9">
        <f>F33</f>
        <v>625</v>
      </c>
      <c r="G11" s="9">
        <f>SUM(E11:F11)</f>
        <v>905</v>
      </c>
      <c r="H11" s="8">
        <f>SUM(B11,E11)</f>
        <v>894</v>
      </c>
      <c r="I11" s="9">
        <f>SUM(C11,F11)</f>
        <v>1974</v>
      </c>
      <c r="J11" s="9">
        <f>SUM(H11:I11)</f>
        <v>2868</v>
      </c>
    </row>
    <row r="15" spans="1:10" x14ac:dyDescent="0.25">
      <c r="A15" s="25" t="s">
        <v>23</v>
      </c>
      <c r="B15" s="26"/>
      <c r="C15" s="26"/>
      <c r="D15" s="26"/>
      <c r="E15" s="27"/>
      <c r="F15" s="27"/>
      <c r="G15" s="26"/>
      <c r="H15" s="26"/>
      <c r="I15" s="26"/>
      <c r="J15" s="26"/>
    </row>
    <row r="16" spans="1:10" x14ac:dyDescent="0.25">
      <c r="A16" s="26"/>
      <c r="B16" s="26"/>
      <c r="C16" s="26"/>
      <c r="D16" s="26"/>
      <c r="E16" s="27"/>
      <c r="F16" s="25"/>
      <c r="G16" s="26"/>
      <c r="H16" s="26"/>
      <c r="I16" s="26"/>
      <c r="J16" s="26"/>
    </row>
    <row r="17" spans="1:10" x14ac:dyDescent="0.25">
      <c r="A17" s="25" t="s">
        <v>36</v>
      </c>
      <c r="B17" s="26"/>
      <c r="C17" s="26"/>
      <c r="D17" s="26"/>
      <c r="E17" s="27"/>
      <c r="F17" s="27"/>
      <c r="G17" s="26"/>
      <c r="H17" s="26"/>
      <c r="I17" s="26"/>
      <c r="J17" s="26"/>
    </row>
    <row r="18" spans="1:10" x14ac:dyDescent="0.25">
      <c r="A18" s="28"/>
      <c r="B18" s="29"/>
      <c r="C18" s="29"/>
      <c r="D18" s="29"/>
      <c r="E18" s="29"/>
      <c r="F18" s="29"/>
      <c r="G18" s="29"/>
      <c r="H18" s="29"/>
      <c r="I18" s="29"/>
      <c r="J18" s="29"/>
    </row>
    <row r="19" spans="1:10" x14ac:dyDescent="0.25">
      <c r="A19" s="25" t="s">
        <v>1</v>
      </c>
      <c r="B19" s="30"/>
      <c r="C19" s="30"/>
      <c r="D19" s="30"/>
      <c r="E19" s="30"/>
      <c r="F19" s="31"/>
      <c r="G19" s="30"/>
      <c r="H19" s="30"/>
      <c r="I19" s="30"/>
      <c r="J19" s="30"/>
    </row>
    <row r="20" spans="1:10" ht="13.8" thickBot="1" x14ac:dyDescent="0.3">
      <c r="A20" s="32"/>
      <c r="B20" s="29"/>
      <c r="C20" s="29"/>
      <c r="D20" s="29"/>
      <c r="E20" s="29"/>
      <c r="F20" s="29"/>
      <c r="G20" s="29"/>
      <c r="H20" s="29"/>
      <c r="I20" s="29"/>
      <c r="J20" s="29"/>
    </row>
    <row r="21" spans="1:10" x14ac:dyDescent="0.25">
      <c r="A21" s="33"/>
      <c r="B21" s="34" t="s">
        <v>2</v>
      </c>
      <c r="C21" s="35"/>
      <c r="D21" s="35"/>
      <c r="E21" s="34" t="s">
        <v>3</v>
      </c>
      <c r="F21" s="35"/>
      <c r="G21" s="35"/>
      <c r="H21" s="34" t="s">
        <v>4</v>
      </c>
      <c r="I21" s="35"/>
      <c r="J21" s="35"/>
    </row>
    <row r="22" spans="1:10" x14ac:dyDescent="0.25">
      <c r="A22" s="36" t="s">
        <v>13</v>
      </c>
      <c r="B22" s="37" t="s">
        <v>5</v>
      </c>
      <c r="C22" s="38" t="s">
        <v>6</v>
      </c>
      <c r="D22" s="38" t="s">
        <v>4</v>
      </c>
      <c r="E22" s="37" t="s">
        <v>5</v>
      </c>
      <c r="F22" s="38" t="s">
        <v>6</v>
      </c>
      <c r="G22" s="38" t="s">
        <v>4</v>
      </c>
      <c r="H22" s="37" t="s">
        <v>5</v>
      </c>
      <c r="I22" s="38" t="s">
        <v>6</v>
      </c>
      <c r="J22" s="38" t="s">
        <v>4</v>
      </c>
    </row>
    <row r="23" spans="1:10" x14ac:dyDescent="0.25">
      <c r="A23" s="39"/>
      <c r="B23" s="40"/>
      <c r="C23" s="41"/>
      <c r="D23" s="41"/>
      <c r="E23" s="40"/>
      <c r="F23" s="41"/>
      <c r="G23" s="41"/>
      <c r="H23" s="40"/>
      <c r="I23" s="41"/>
      <c r="J23" s="41"/>
    </row>
    <row r="24" spans="1:10" x14ac:dyDescent="0.25">
      <c r="A24" s="32" t="s">
        <v>14</v>
      </c>
      <c r="B24" s="42">
        <v>0</v>
      </c>
      <c r="C24" s="43">
        <v>0</v>
      </c>
      <c r="D24" s="44">
        <f>SUM(B24:C24)</f>
        <v>0</v>
      </c>
      <c r="E24" s="45">
        <v>7</v>
      </c>
      <c r="F24" s="44">
        <v>19</v>
      </c>
      <c r="G24" s="44">
        <f>SUM(E24:F24)</f>
        <v>26</v>
      </c>
      <c r="H24" s="46">
        <f>SUM('21PHOG03'!B24,E24)</f>
        <v>7</v>
      </c>
      <c r="I24" s="29">
        <f>SUM('21PHOG03'!C24,F24)</f>
        <v>19</v>
      </c>
      <c r="J24" s="29">
        <f t="shared" ref="J24:J32" si="0">SUM(H24:I24)</f>
        <v>26</v>
      </c>
    </row>
    <row r="25" spans="1:10" x14ac:dyDescent="0.25">
      <c r="A25" s="32" t="s">
        <v>15</v>
      </c>
      <c r="B25" s="42">
        <v>5</v>
      </c>
      <c r="C25" s="43">
        <v>18</v>
      </c>
      <c r="D25" s="44">
        <f t="shared" ref="D25:D32" si="1">SUM(B25:C25)</f>
        <v>23</v>
      </c>
      <c r="E25" s="45">
        <v>31</v>
      </c>
      <c r="F25" s="44">
        <v>109</v>
      </c>
      <c r="G25" s="44">
        <f t="shared" ref="G25:G32" si="2">SUM(E25:F25)</f>
        <v>140</v>
      </c>
      <c r="H25" s="46">
        <f>SUM('21PHOG03'!B25,E25)</f>
        <v>36</v>
      </c>
      <c r="I25" s="29">
        <f>SUM('21PHOG03'!C25,F25)</f>
        <v>127</v>
      </c>
      <c r="J25" s="29">
        <f t="shared" si="0"/>
        <v>163</v>
      </c>
    </row>
    <row r="26" spans="1:10" x14ac:dyDescent="0.25">
      <c r="A26" s="32" t="s">
        <v>16</v>
      </c>
      <c r="B26" s="42">
        <v>39</v>
      </c>
      <c r="C26" s="43">
        <v>75</v>
      </c>
      <c r="D26" s="44">
        <f t="shared" si="1"/>
        <v>114</v>
      </c>
      <c r="E26" s="45">
        <v>56</v>
      </c>
      <c r="F26" s="44">
        <v>137</v>
      </c>
      <c r="G26" s="44">
        <f t="shared" si="2"/>
        <v>193</v>
      </c>
      <c r="H26" s="46">
        <f>SUM('21PHOG03'!B26,E26)</f>
        <v>95</v>
      </c>
      <c r="I26" s="29">
        <f>SUM('21PHOG03'!C26,F26)</f>
        <v>212</v>
      </c>
      <c r="J26" s="29">
        <f t="shared" si="0"/>
        <v>307</v>
      </c>
    </row>
    <row r="27" spans="1:10" x14ac:dyDescent="0.25">
      <c r="A27" s="32" t="s">
        <v>17</v>
      </c>
      <c r="B27" s="42">
        <v>69</v>
      </c>
      <c r="C27" s="43">
        <v>178</v>
      </c>
      <c r="D27" s="44">
        <f t="shared" si="1"/>
        <v>247</v>
      </c>
      <c r="E27" s="45">
        <v>56</v>
      </c>
      <c r="F27" s="44">
        <v>130</v>
      </c>
      <c r="G27" s="44">
        <f t="shared" si="2"/>
        <v>186</v>
      </c>
      <c r="H27" s="46">
        <f>SUM('21PHOG03'!B27,E27)</f>
        <v>125</v>
      </c>
      <c r="I27" s="29">
        <f>SUM('21PHOG03'!C27,F27)</f>
        <v>308</v>
      </c>
      <c r="J27" s="29">
        <f t="shared" si="0"/>
        <v>433</v>
      </c>
    </row>
    <row r="28" spans="1:10" x14ac:dyDescent="0.25">
      <c r="A28" s="32" t="s">
        <v>18</v>
      </c>
      <c r="B28" s="42">
        <v>128</v>
      </c>
      <c r="C28" s="43">
        <v>269</v>
      </c>
      <c r="D28" s="44">
        <f t="shared" si="1"/>
        <v>397</v>
      </c>
      <c r="E28" s="45">
        <v>67</v>
      </c>
      <c r="F28" s="44">
        <v>104</v>
      </c>
      <c r="G28" s="44">
        <f t="shared" si="2"/>
        <v>171</v>
      </c>
      <c r="H28" s="46">
        <f>SUM('21PHOG03'!B28,E28)</f>
        <v>195</v>
      </c>
      <c r="I28" s="29">
        <f>SUM('21PHOG03'!C28,F28)</f>
        <v>373</v>
      </c>
      <c r="J28" s="29">
        <f t="shared" si="0"/>
        <v>568</v>
      </c>
    </row>
    <row r="29" spans="1:10" x14ac:dyDescent="0.25">
      <c r="A29" s="32" t="s">
        <v>19</v>
      </c>
      <c r="B29" s="42">
        <v>115</v>
      </c>
      <c r="C29" s="43">
        <v>201</v>
      </c>
      <c r="D29" s="44">
        <f t="shared" si="1"/>
        <v>316</v>
      </c>
      <c r="E29" s="45">
        <v>27</v>
      </c>
      <c r="F29" s="44">
        <v>64</v>
      </c>
      <c r="G29" s="44">
        <f t="shared" si="2"/>
        <v>91</v>
      </c>
      <c r="H29" s="46">
        <f>SUM('21PHOG03'!B29,E29)</f>
        <v>142</v>
      </c>
      <c r="I29" s="29">
        <f>SUM('21PHOG03'!C29,F29)</f>
        <v>265</v>
      </c>
      <c r="J29" s="29">
        <f t="shared" si="0"/>
        <v>407</v>
      </c>
    </row>
    <row r="30" spans="1:10" x14ac:dyDescent="0.25">
      <c r="A30" s="32" t="s">
        <v>20</v>
      </c>
      <c r="B30" s="42">
        <v>76</v>
      </c>
      <c r="C30" s="43">
        <v>240</v>
      </c>
      <c r="D30" s="44">
        <f t="shared" si="1"/>
        <v>316</v>
      </c>
      <c r="E30" s="45">
        <v>16</v>
      </c>
      <c r="F30" s="44">
        <v>35</v>
      </c>
      <c r="G30" s="44">
        <f t="shared" si="2"/>
        <v>51</v>
      </c>
      <c r="H30" s="46">
        <f>SUM('21PHOG03'!B30,E30)</f>
        <v>92</v>
      </c>
      <c r="I30" s="29">
        <f>SUM('21PHOG03'!C30,F30)</f>
        <v>275</v>
      </c>
      <c r="J30" s="29">
        <f t="shared" si="0"/>
        <v>367</v>
      </c>
    </row>
    <row r="31" spans="1:10" x14ac:dyDescent="0.25">
      <c r="A31" s="32" t="s">
        <v>21</v>
      </c>
      <c r="B31" s="42">
        <v>106</v>
      </c>
      <c r="C31" s="43">
        <v>245</v>
      </c>
      <c r="D31" s="44">
        <f t="shared" si="1"/>
        <v>351</v>
      </c>
      <c r="E31" s="45">
        <v>15</v>
      </c>
      <c r="F31" s="44">
        <v>24</v>
      </c>
      <c r="G31" s="44">
        <f t="shared" si="2"/>
        <v>39</v>
      </c>
      <c r="H31" s="46">
        <f>SUM('21PHOG03'!B31,E31)</f>
        <v>121</v>
      </c>
      <c r="I31" s="29">
        <f>SUM('21PHOG03'!C31,F31)</f>
        <v>269</v>
      </c>
      <c r="J31" s="29">
        <f t="shared" si="0"/>
        <v>390</v>
      </c>
    </row>
    <row r="32" spans="1:10" x14ac:dyDescent="0.25">
      <c r="A32" s="32" t="s">
        <v>22</v>
      </c>
      <c r="B32" s="47">
        <v>76</v>
      </c>
      <c r="C32" s="43">
        <v>123</v>
      </c>
      <c r="D32" s="44">
        <f t="shared" si="1"/>
        <v>199</v>
      </c>
      <c r="E32" s="45">
        <v>5</v>
      </c>
      <c r="F32" s="44">
        <v>3</v>
      </c>
      <c r="G32" s="44">
        <f t="shared" si="2"/>
        <v>8</v>
      </c>
      <c r="H32" s="46">
        <f>SUM('21PHOG03'!B32,E32)</f>
        <v>81</v>
      </c>
      <c r="I32" s="29">
        <f>SUM('21PHOG03'!C32,F32)</f>
        <v>126</v>
      </c>
      <c r="J32" s="48">
        <f t="shared" si="0"/>
        <v>207</v>
      </c>
    </row>
    <row r="33" spans="1:10" x14ac:dyDescent="0.25">
      <c r="A33" s="49" t="s">
        <v>4</v>
      </c>
      <c r="B33" s="50">
        <f>SUM(B24:B32)</f>
        <v>614</v>
      </c>
      <c r="C33" s="51">
        <f>SUM(C24:C32)</f>
        <v>1349</v>
      </c>
      <c r="D33" s="51">
        <f t="shared" ref="D33:J33" si="3">SUM(D24:D32)</f>
        <v>1963</v>
      </c>
      <c r="E33" s="50">
        <f t="shared" si="3"/>
        <v>280</v>
      </c>
      <c r="F33" s="51">
        <f t="shared" si="3"/>
        <v>625</v>
      </c>
      <c r="G33" s="51">
        <f t="shared" si="3"/>
        <v>905</v>
      </c>
      <c r="H33" s="50">
        <f t="shared" si="3"/>
        <v>894</v>
      </c>
      <c r="I33" s="51">
        <f t="shared" si="3"/>
        <v>1974</v>
      </c>
      <c r="J33" s="51">
        <f t="shared" si="3"/>
        <v>2868</v>
      </c>
    </row>
    <row r="34" spans="1:10" ht="8.4" customHeight="1" x14ac:dyDescent="0.25"/>
    <row r="35" spans="1:10" ht="39.299999999999997" customHeight="1" x14ac:dyDescent="0.25">
      <c r="A35" s="172" t="s">
        <v>29</v>
      </c>
      <c r="B35" s="173"/>
      <c r="C35" s="173"/>
      <c r="D35" s="173"/>
      <c r="E35" s="173"/>
      <c r="F35" s="173"/>
      <c r="G35" s="173"/>
      <c r="H35" s="173"/>
      <c r="I35" s="173"/>
      <c r="J35" s="173"/>
    </row>
  </sheetData>
  <mergeCells count="1">
    <mergeCell ref="A35:J35"/>
  </mergeCells>
  <phoneticPr fontId="0" type="noConversion"/>
  <printOptions horizontalCentered="1"/>
  <pageMargins left="0.19685039370078741" right="0.19685039370078741" top="0.78740157480314965" bottom="0.39370078740157483" header="0.51181102362204722" footer="0.51181102362204722"/>
  <pageSetup paperSize="9" scale="85" orientation="portrait" horizontalDpi="1200" verticalDpi="1200" r:id="rId1"/>
  <headerFooter alignWithMargins="0">
    <oddFooter>&amp;R&amp;A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76C554-3032-4DC6-A9B9-76DB6D67DF38}">
  <dimension ref="A1:P41"/>
  <sheetViews>
    <sheetView zoomScale="115" zoomScaleNormal="115" workbookViewId="0">
      <selection activeCell="A44" sqref="A44"/>
    </sheetView>
  </sheetViews>
  <sheetFormatPr defaultRowHeight="12.6" x14ac:dyDescent="0.25"/>
  <cols>
    <col min="1" max="1" width="37.6640625" style="97" customWidth="1"/>
    <col min="2" max="3" width="8.88671875" style="97"/>
    <col min="4" max="4" width="9.5546875" style="97" customWidth="1"/>
    <col min="5" max="6" width="8.88671875" style="97"/>
    <col min="7" max="7" width="9.88671875" style="97" bestFit="1" customWidth="1"/>
    <col min="8" max="9" width="8.88671875" style="97"/>
    <col min="10" max="10" width="9.88671875" style="97" bestFit="1" customWidth="1"/>
    <col min="11" max="12" width="8.88671875" style="97"/>
    <col min="13" max="13" width="9.88671875" style="97" bestFit="1" customWidth="1"/>
    <col min="14" max="15" width="8.88671875" style="97"/>
    <col min="16" max="16" width="9.88671875" style="97" bestFit="1" customWidth="1"/>
    <col min="17" max="256" width="8.88671875" style="97"/>
    <col min="257" max="257" width="37.6640625" style="97" customWidth="1"/>
    <col min="258" max="512" width="8.88671875" style="97"/>
    <col min="513" max="513" width="37.6640625" style="97" customWidth="1"/>
    <col min="514" max="768" width="8.88671875" style="97"/>
    <col min="769" max="769" width="37.6640625" style="97" customWidth="1"/>
    <col min="770" max="1024" width="8.88671875" style="97"/>
    <col min="1025" max="1025" width="37.6640625" style="97" customWidth="1"/>
    <col min="1026" max="1280" width="8.88671875" style="97"/>
    <col min="1281" max="1281" width="37.6640625" style="97" customWidth="1"/>
    <col min="1282" max="1536" width="8.88671875" style="97"/>
    <col min="1537" max="1537" width="37.6640625" style="97" customWidth="1"/>
    <col min="1538" max="1792" width="8.88671875" style="97"/>
    <col min="1793" max="1793" width="37.6640625" style="97" customWidth="1"/>
    <col min="1794" max="2048" width="8.88671875" style="97"/>
    <col min="2049" max="2049" width="37.6640625" style="97" customWidth="1"/>
    <col min="2050" max="2304" width="8.88671875" style="97"/>
    <col min="2305" max="2305" width="37.6640625" style="97" customWidth="1"/>
    <col min="2306" max="2560" width="8.88671875" style="97"/>
    <col min="2561" max="2561" width="37.6640625" style="97" customWidth="1"/>
    <col min="2562" max="2816" width="8.88671875" style="97"/>
    <col min="2817" max="2817" width="37.6640625" style="97" customWidth="1"/>
    <col min="2818" max="3072" width="8.88671875" style="97"/>
    <col min="3073" max="3073" width="37.6640625" style="97" customWidth="1"/>
    <col min="3074" max="3328" width="8.88671875" style="97"/>
    <col min="3329" max="3329" width="37.6640625" style="97" customWidth="1"/>
    <col min="3330" max="3584" width="8.88671875" style="97"/>
    <col min="3585" max="3585" width="37.6640625" style="97" customWidth="1"/>
    <col min="3586" max="3840" width="8.88671875" style="97"/>
    <col min="3841" max="3841" width="37.6640625" style="97" customWidth="1"/>
    <col min="3842" max="4096" width="8.88671875" style="97"/>
    <col min="4097" max="4097" width="37.6640625" style="97" customWidth="1"/>
    <col min="4098" max="4352" width="8.88671875" style="97"/>
    <col min="4353" max="4353" width="37.6640625" style="97" customWidth="1"/>
    <col min="4354" max="4608" width="8.88671875" style="97"/>
    <col min="4609" max="4609" width="37.6640625" style="97" customWidth="1"/>
    <col min="4610" max="4864" width="8.88671875" style="97"/>
    <col min="4865" max="4865" width="37.6640625" style="97" customWidth="1"/>
    <col min="4866" max="5120" width="8.88671875" style="97"/>
    <col min="5121" max="5121" width="37.6640625" style="97" customWidth="1"/>
    <col min="5122" max="5376" width="8.88671875" style="97"/>
    <col min="5377" max="5377" width="37.6640625" style="97" customWidth="1"/>
    <col min="5378" max="5632" width="8.88671875" style="97"/>
    <col min="5633" max="5633" width="37.6640625" style="97" customWidth="1"/>
    <col min="5634" max="5888" width="8.88671875" style="97"/>
    <col min="5889" max="5889" width="37.6640625" style="97" customWidth="1"/>
    <col min="5890" max="6144" width="8.88671875" style="97"/>
    <col min="6145" max="6145" width="37.6640625" style="97" customWidth="1"/>
    <col min="6146" max="6400" width="8.88671875" style="97"/>
    <col min="6401" max="6401" width="37.6640625" style="97" customWidth="1"/>
    <col min="6402" max="6656" width="8.88671875" style="97"/>
    <col min="6657" max="6657" width="37.6640625" style="97" customWidth="1"/>
    <col min="6658" max="6912" width="8.88671875" style="97"/>
    <col min="6913" max="6913" width="37.6640625" style="97" customWidth="1"/>
    <col min="6914" max="7168" width="8.88671875" style="97"/>
    <col min="7169" max="7169" width="37.6640625" style="97" customWidth="1"/>
    <col min="7170" max="7424" width="8.88671875" style="97"/>
    <col min="7425" max="7425" width="37.6640625" style="97" customWidth="1"/>
    <col min="7426" max="7680" width="8.88671875" style="97"/>
    <col min="7681" max="7681" width="37.6640625" style="97" customWidth="1"/>
    <col min="7682" max="7936" width="8.88671875" style="97"/>
    <col min="7937" max="7937" width="37.6640625" style="97" customWidth="1"/>
    <col min="7938" max="8192" width="8.88671875" style="97"/>
    <col min="8193" max="8193" width="37.6640625" style="97" customWidth="1"/>
    <col min="8194" max="8448" width="8.88671875" style="97"/>
    <col min="8449" max="8449" width="37.6640625" style="97" customWidth="1"/>
    <col min="8450" max="8704" width="8.88671875" style="97"/>
    <col min="8705" max="8705" width="37.6640625" style="97" customWidth="1"/>
    <col min="8706" max="8960" width="8.88671875" style="97"/>
    <col min="8961" max="8961" width="37.6640625" style="97" customWidth="1"/>
    <col min="8962" max="9216" width="8.88671875" style="97"/>
    <col min="9217" max="9217" width="37.6640625" style="97" customWidth="1"/>
    <col min="9218" max="9472" width="8.88671875" style="97"/>
    <col min="9473" max="9473" width="37.6640625" style="97" customWidth="1"/>
    <col min="9474" max="9728" width="8.88671875" style="97"/>
    <col min="9729" max="9729" width="37.6640625" style="97" customWidth="1"/>
    <col min="9730" max="9984" width="8.88671875" style="97"/>
    <col min="9985" max="9985" width="37.6640625" style="97" customWidth="1"/>
    <col min="9986" max="10240" width="8.88671875" style="97"/>
    <col min="10241" max="10241" width="37.6640625" style="97" customWidth="1"/>
    <col min="10242" max="10496" width="8.88671875" style="97"/>
    <col min="10497" max="10497" width="37.6640625" style="97" customWidth="1"/>
    <col min="10498" max="10752" width="8.88671875" style="97"/>
    <col min="10753" max="10753" width="37.6640625" style="97" customWidth="1"/>
    <col min="10754" max="11008" width="8.88671875" style="97"/>
    <col min="11009" max="11009" width="37.6640625" style="97" customWidth="1"/>
    <col min="11010" max="11264" width="8.88671875" style="97"/>
    <col min="11265" max="11265" width="37.6640625" style="97" customWidth="1"/>
    <col min="11266" max="11520" width="8.88671875" style="97"/>
    <col min="11521" max="11521" width="37.6640625" style="97" customWidth="1"/>
    <col min="11522" max="11776" width="8.88671875" style="97"/>
    <col min="11777" max="11777" width="37.6640625" style="97" customWidth="1"/>
    <col min="11778" max="12032" width="8.88671875" style="97"/>
    <col min="12033" max="12033" width="37.6640625" style="97" customWidth="1"/>
    <col min="12034" max="12288" width="8.88671875" style="97"/>
    <col min="12289" max="12289" width="37.6640625" style="97" customWidth="1"/>
    <col min="12290" max="12544" width="8.88671875" style="97"/>
    <col min="12545" max="12545" width="37.6640625" style="97" customWidth="1"/>
    <col min="12546" max="12800" width="8.88671875" style="97"/>
    <col min="12801" max="12801" width="37.6640625" style="97" customWidth="1"/>
    <col min="12802" max="13056" width="8.88671875" style="97"/>
    <col min="13057" max="13057" width="37.6640625" style="97" customWidth="1"/>
    <col min="13058" max="13312" width="8.88671875" style="97"/>
    <col min="13313" max="13313" width="37.6640625" style="97" customWidth="1"/>
    <col min="13314" max="13568" width="8.88671875" style="97"/>
    <col min="13569" max="13569" width="37.6640625" style="97" customWidth="1"/>
    <col min="13570" max="13824" width="8.88671875" style="97"/>
    <col min="13825" max="13825" width="37.6640625" style="97" customWidth="1"/>
    <col min="13826" max="14080" width="8.88671875" style="97"/>
    <col min="14081" max="14081" width="37.6640625" style="97" customWidth="1"/>
    <col min="14082" max="14336" width="8.88671875" style="97"/>
    <col min="14337" max="14337" width="37.6640625" style="97" customWidth="1"/>
    <col min="14338" max="14592" width="8.88671875" style="97"/>
    <col min="14593" max="14593" width="37.6640625" style="97" customWidth="1"/>
    <col min="14594" max="14848" width="8.88671875" style="97"/>
    <col min="14849" max="14849" width="37.6640625" style="97" customWidth="1"/>
    <col min="14850" max="15104" width="8.88671875" style="97"/>
    <col min="15105" max="15105" width="37.6640625" style="97" customWidth="1"/>
    <col min="15106" max="15360" width="8.88671875" style="97"/>
    <col min="15361" max="15361" width="37.6640625" style="97" customWidth="1"/>
    <col min="15362" max="15616" width="8.88671875" style="97"/>
    <col min="15617" max="15617" width="37.6640625" style="97" customWidth="1"/>
    <col min="15618" max="15872" width="8.88671875" style="97"/>
    <col min="15873" max="15873" width="37.6640625" style="97" customWidth="1"/>
    <col min="15874" max="16128" width="8.88671875" style="97"/>
    <col min="16129" max="16129" width="37.6640625" style="97" customWidth="1"/>
    <col min="16130" max="16384" width="8.88671875" style="97"/>
  </cols>
  <sheetData>
    <row r="1" spans="1:16" ht="13.2" x14ac:dyDescent="0.25">
      <c r="A1" s="94" t="s">
        <v>34</v>
      </c>
      <c r="B1" s="95"/>
      <c r="C1" s="95"/>
      <c r="D1" s="95"/>
      <c r="E1" s="95"/>
      <c r="F1" s="95"/>
      <c r="G1" s="95"/>
      <c r="H1" s="95"/>
      <c r="I1" s="95"/>
      <c r="J1" s="95"/>
      <c r="K1" s="96"/>
      <c r="L1" s="96"/>
      <c r="M1" s="96"/>
      <c r="N1" s="96"/>
      <c r="O1" s="96"/>
      <c r="P1" s="96"/>
    </row>
    <row r="2" spans="1:16" ht="13.2" x14ac:dyDescent="0.25">
      <c r="A2" s="174" t="s">
        <v>61</v>
      </c>
      <c r="B2" s="174"/>
      <c r="C2" s="174"/>
      <c r="D2" s="174"/>
      <c r="E2" s="174"/>
      <c r="F2" s="174"/>
      <c r="G2" s="174"/>
      <c r="H2" s="174"/>
      <c r="I2" s="174"/>
      <c r="J2" s="174"/>
      <c r="K2" s="174"/>
      <c r="L2" s="174"/>
      <c r="M2" s="174"/>
      <c r="N2" s="174"/>
      <c r="O2" s="174"/>
      <c r="P2" s="174"/>
    </row>
    <row r="3" spans="1:16" ht="13.2" x14ac:dyDescent="0.25">
      <c r="A3" s="95"/>
      <c r="B3" s="95"/>
      <c r="C3" s="95"/>
      <c r="D3" s="95"/>
      <c r="E3" s="95"/>
      <c r="F3" s="95"/>
      <c r="G3" s="95"/>
      <c r="H3" s="95"/>
      <c r="I3" s="95"/>
      <c r="J3" s="95"/>
      <c r="K3" s="96"/>
      <c r="L3" s="96"/>
      <c r="M3" s="96"/>
      <c r="N3" s="96"/>
      <c r="O3" s="96"/>
      <c r="P3" s="96"/>
    </row>
    <row r="4" spans="1:16" ht="13.2" x14ac:dyDescent="0.25">
      <c r="A4" s="175" t="s">
        <v>52</v>
      </c>
      <c r="B4" s="175"/>
      <c r="C4" s="175"/>
      <c r="D4" s="175"/>
      <c r="E4" s="175"/>
      <c r="F4" s="175"/>
      <c r="G4" s="175"/>
      <c r="H4" s="175"/>
      <c r="I4" s="175"/>
      <c r="J4" s="175"/>
      <c r="K4" s="175"/>
      <c r="L4" s="175"/>
      <c r="M4" s="175"/>
      <c r="N4" s="175"/>
      <c r="O4" s="175"/>
      <c r="P4" s="175"/>
    </row>
    <row r="5" spans="1:16" ht="13.2" x14ac:dyDescent="0.25">
      <c r="A5" s="175" t="s">
        <v>51</v>
      </c>
      <c r="B5" s="175"/>
      <c r="C5" s="175"/>
      <c r="D5" s="175"/>
      <c r="E5" s="175"/>
      <c r="F5" s="175"/>
      <c r="G5" s="175"/>
      <c r="H5" s="175"/>
      <c r="I5" s="175"/>
      <c r="J5" s="175"/>
      <c r="K5" s="175"/>
      <c r="L5" s="175"/>
      <c r="M5" s="175"/>
      <c r="N5" s="175"/>
      <c r="O5" s="175"/>
      <c r="P5" s="175"/>
    </row>
    <row r="6" spans="1:16" ht="13.8" thickBot="1" x14ac:dyDescent="0.3">
      <c r="A6" s="96"/>
      <c r="B6" s="98"/>
      <c r="C6" s="98"/>
      <c r="D6" s="98"/>
      <c r="E6" s="98"/>
      <c r="F6" s="98"/>
      <c r="G6" s="98"/>
      <c r="H6" s="98"/>
      <c r="I6" s="98"/>
      <c r="J6" s="98"/>
      <c r="K6" s="96"/>
      <c r="L6" s="96"/>
      <c r="M6" s="96"/>
      <c r="N6" s="96"/>
      <c r="O6" s="96"/>
      <c r="P6" s="96"/>
    </row>
    <row r="7" spans="1:16" ht="39.6" x14ac:dyDescent="0.25">
      <c r="A7" s="99"/>
      <c r="B7" s="176" t="s">
        <v>60</v>
      </c>
      <c r="C7" s="177"/>
      <c r="D7" s="178"/>
      <c r="E7" s="176" t="s">
        <v>59</v>
      </c>
      <c r="F7" s="177"/>
      <c r="G7" s="178"/>
      <c r="H7" s="92" t="s">
        <v>58</v>
      </c>
      <c r="I7" s="91"/>
      <c r="J7" s="90"/>
      <c r="K7" s="176" t="s">
        <v>47</v>
      </c>
      <c r="L7" s="177"/>
      <c r="M7" s="178"/>
      <c r="N7" s="100" t="s">
        <v>4</v>
      </c>
      <c r="O7" s="100"/>
      <c r="P7" s="100"/>
    </row>
    <row r="8" spans="1:16" ht="13.2" x14ac:dyDescent="0.25">
      <c r="A8" s="101"/>
      <c r="B8" s="102" t="s">
        <v>5</v>
      </c>
      <c r="C8" s="103" t="s">
        <v>6</v>
      </c>
      <c r="D8" s="103" t="s">
        <v>4</v>
      </c>
      <c r="E8" s="102" t="s">
        <v>5</v>
      </c>
      <c r="F8" s="103" t="s">
        <v>6</v>
      </c>
      <c r="G8" s="103" t="s">
        <v>4</v>
      </c>
      <c r="H8" s="102" t="s">
        <v>5</v>
      </c>
      <c r="I8" s="103" t="s">
        <v>6</v>
      </c>
      <c r="J8" s="104" t="s">
        <v>4</v>
      </c>
      <c r="K8" s="103" t="s">
        <v>5</v>
      </c>
      <c r="L8" s="103" t="s">
        <v>6</v>
      </c>
      <c r="M8" s="105" t="s">
        <v>4</v>
      </c>
      <c r="N8" s="103" t="s">
        <v>5</v>
      </c>
      <c r="O8" s="103" t="s">
        <v>6</v>
      </c>
      <c r="P8" s="103" t="s">
        <v>4</v>
      </c>
    </row>
    <row r="9" spans="1:16" ht="13.2" x14ac:dyDescent="0.25">
      <c r="A9" s="106"/>
      <c r="B9" s="107"/>
      <c r="C9" s="106"/>
      <c r="D9" s="106"/>
      <c r="E9" s="107"/>
      <c r="F9" s="106"/>
      <c r="G9" s="106"/>
      <c r="H9" s="107"/>
      <c r="I9" s="106"/>
      <c r="J9" s="108"/>
      <c r="K9" s="106"/>
      <c r="L9" s="106"/>
      <c r="M9" s="109"/>
      <c r="N9" s="110"/>
      <c r="O9" s="110"/>
      <c r="P9" s="110"/>
    </row>
    <row r="10" spans="1:16" ht="13.2" x14ac:dyDescent="0.25">
      <c r="A10" s="89" t="s">
        <v>57</v>
      </c>
      <c r="B10" s="111">
        <v>938.35</v>
      </c>
      <c r="C10" s="112">
        <v>399.7</v>
      </c>
      <c r="D10" s="112">
        <v>1338.05</v>
      </c>
      <c r="E10" s="113">
        <v>197.05</v>
      </c>
      <c r="F10" s="114">
        <v>238.45</v>
      </c>
      <c r="G10" s="112">
        <v>435.5</v>
      </c>
      <c r="H10" s="111">
        <v>971.15</v>
      </c>
      <c r="I10" s="112">
        <v>1413.65</v>
      </c>
      <c r="J10" s="115">
        <v>2384.8000000000002</v>
      </c>
      <c r="K10" s="112">
        <v>150.75</v>
      </c>
      <c r="L10" s="112">
        <v>102.05</v>
      </c>
      <c r="M10" s="115">
        <v>252.8</v>
      </c>
      <c r="N10" s="112">
        <f t="shared" ref="N10:O14" si="0">SUM(K10,H10,E10,B10)</f>
        <v>2257.3000000000002</v>
      </c>
      <c r="O10" s="112">
        <f t="shared" si="0"/>
        <v>2153.85</v>
      </c>
      <c r="P10" s="112">
        <f>SUM(N10:O10)</f>
        <v>4411.1499999999996</v>
      </c>
    </row>
    <row r="11" spans="1:16" ht="13.2" x14ac:dyDescent="0.25">
      <c r="A11" s="110" t="s">
        <v>56</v>
      </c>
      <c r="B11" s="111">
        <v>350.7</v>
      </c>
      <c r="C11" s="112">
        <v>148.80000000000001</v>
      </c>
      <c r="D11" s="112">
        <v>499.5</v>
      </c>
      <c r="E11" s="113">
        <v>135.69999999999999</v>
      </c>
      <c r="F11" s="114">
        <v>152.75</v>
      </c>
      <c r="G11" s="112">
        <v>288.45</v>
      </c>
      <c r="H11" s="111">
        <v>300.55</v>
      </c>
      <c r="I11" s="112">
        <v>458.11</v>
      </c>
      <c r="J11" s="115">
        <v>758.66</v>
      </c>
      <c r="K11" s="112">
        <v>33.450000000000003</v>
      </c>
      <c r="L11" s="112">
        <v>25.65</v>
      </c>
      <c r="M11" s="115">
        <v>59.1</v>
      </c>
      <c r="N11" s="112">
        <f t="shared" si="0"/>
        <v>820.4</v>
      </c>
      <c r="O11" s="112">
        <f t="shared" si="0"/>
        <v>785.31</v>
      </c>
      <c r="P11" s="112">
        <f>SUM(N11:O11)</f>
        <v>1605.71</v>
      </c>
    </row>
    <row r="12" spans="1:16" ht="13.2" x14ac:dyDescent="0.25">
      <c r="A12" s="89" t="s">
        <v>55</v>
      </c>
      <c r="B12" s="111">
        <v>751.95</v>
      </c>
      <c r="C12" s="112">
        <v>330.7</v>
      </c>
      <c r="D12" s="112">
        <v>1082.6500000000001</v>
      </c>
      <c r="E12" s="113">
        <v>411.65</v>
      </c>
      <c r="F12" s="114">
        <v>464.9</v>
      </c>
      <c r="G12" s="112">
        <v>876.55</v>
      </c>
      <c r="H12" s="111">
        <v>643</v>
      </c>
      <c r="I12" s="112">
        <v>908.82</v>
      </c>
      <c r="J12" s="115">
        <v>1551.82</v>
      </c>
      <c r="K12" s="112">
        <v>53.15</v>
      </c>
      <c r="L12" s="112">
        <v>40.1</v>
      </c>
      <c r="M12" s="115">
        <v>93.25</v>
      </c>
      <c r="N12" s="112">
        <f t="shared" si="0"/>
        <v>1859.75</v>
      </c>
      <c r="O12" s="112">
        <f t="shared" si="0"/>
        <v>1744.5200000000002</v>
      </c>
      <c r="P12" s="112">
        <f>SUM(N12:O12)</f>
        <v>3604.2700000000004</v>
      </c>
    </row>
    <row r="13" spans="1:16" ht="13.2" x14ac:dyDescent="0.25">
      <c r="A13" s="89" t="s">
        <v>54</v>
      </c>
      <c r="B13" s="116">
        <v>126.25</v>
      </c>
      <c r="C13" s="112">
        <v>62.3</v>
      </c>
      <c r="D13" s="112">
        <v>188.55</v>
      </c>
      <c r="E13" s="113">
        <v>45.95</v>
      </c>
      <c r="F13" s="114">
        <v>69.599999999999994</v>
      </c>
      <c r="G13" s="112">
        <v>115.55</v>
      </c>
      <c r="H13" s="111">
        <v>73.400000000000006</v>
      </c>
      <c r="I13" s="112">
        <v>158.94999999999999</v>
      </c>
      <c r="J13" s="115">
        <v>232.35</v>
      </c>
      <c r="K13" s="112">
        <v>12.55</v>
      </c>
      <c r="L13" s="112">
        <v>9.8000000000000007</v>
      </c>
      <c r="M13" s="115">
        <v>22.35</v>
      </c>
      <c r="N13" s="112">
        <f t="shared" si="0"/>
        <v>258.14999999999998</v>
      </c>
      <c r="O13" s="112">
        <f t="shared" si="0"/>
        <v>300.64999999999998</v>
      </c>
      <c r="P13" s="112">
        <f>SUM(N13:O13)</f>
        <v>558.79999999999995</v>
      </c>
    </row>
    <row r="14" spans="1:16" ht="13.2" x14ac:dyDescent="0.25">
      <c r="A14" s="89" t="s">
        <v>53</v>
      </c>
      <c r="B14" s="111">
        <v>286.55</v>
      </c>
      <c r="C14" s="112">
        <v>135.55000000000001</v>
      </c>
      <c r="D14" s="112">
        <v>422.1</v>
      </c>
      <c r="E14" s="113">
        <v>60.55</v>
      </c>
      <c r="F14" s="114">
        <v>85.7</v>
      </c>
      <c r="G14" s="112">
        <v>146.25</v>
      </c>
      <c r="H14" s="111">
        <v>206.25</v>
      </c>
      <c r="I14" s="112">
        <v>303.05</v>
      </c>
      <c r="J14" s="115">
        <v>509.3</v>
      </c>
      <c r="K14" s="112">
        <v>4.05</v>
      </c>
      <c r="L14" s="112">
        <v>4.75</v>
      </c>
      <c r="M14" s="115">
        <v>8.8000000000000007</v>
      </c>
      <c r="N14" s="112">
        <f t="shared" si="0"/>
        <v>557.40000000000009</v>
      </c>
      <c r="O14" s="112">
        <f t="shared" si="0"/>
        <v>529.04999999999995</v>
      </c>
      <c r="P14" s="112">
        <f>SUM(N14:O14)</f>
        <v>1086.45</v>
      </c>
    </row>
    <row r="15" spans="1:16" ht="15" customHeight="1" x14ac:dyDescent="0.25">
      <c r="A15" s="117" t="s">
        <v>4</v>
      </c>
      <c r="B15" s="118">
        <f t="shared" ref="B15:P15" si="1">SUM(B10:B14)</f>
        <v>2453.8000000000002</v>
      </c>
      <c r="C15" s="118">
        <f t="shared" si="1"/>
        <v>1077.05</v>
      </c>
      <c r="D15" s="118">
        <f t="shared" si="1"/>
        <v>3530.85</v>
      </c>
      <c r="E15" s="118">
        <f t="shared" si="1"/>
        <v>850.9</v>
      </c>
      <c r="F15" s="118">
        <f t="shared" si="1"/>
        <v>1011.4</v>
      </c>
      <c r="G15" s="118">
        <f t="shared" si="1"/>
        <v>1862.3</v>
      </c>
      <c r="H15" s="118">
        <f t="shared" si="1"/>
        <v>2194.3500000000004</v>
      </c>
      <c r="I15" s="118">
        <f t="shared" si="1"/>
        <v>3242.5800000000004</v>
      </c>
      <c r="J15" s="118">
        <f t="shared" si="1"/>
        <v>5436.93</v>
      </c>
      <c r="K15" s="118">
        <f t="shared" si="1"/>
        <v>253.95000000000002</v>
      </c>
      <c r="L15" s="118">
        <f t="shared" si="1"/>
        <v>182.35</v>
      </c>
      <c r="M15" s="118">
        <f t="shared" si="1"/>
        <v>436.30000000000007</v>
      </c>
      <c r="N15" s="118">
        <f t="shared" si="1"/>
        <v>5753</v>
      </c>
      <c r="O15" s="118">
        <f t="shared" si="1"/>
        <v>5513.38</v>
      </c>
      <c r="P15" s="118">
        <f t="shared" si="1"/>
        <v>11266.380000000001</v>
      </c>
    </row>
    <row r="16" spans="1:16" ht="13.2" x14ac:dyDescent="0.25">
      <c r="A16" s="117"/>
      <c r="B16" s="119"/>
      <c r="C16" s="119"/>
      <c r="D16" s="119"/>
      <c r="E16" s="119"/>
      <c r="F16" s="119"/>
      <c r="G16" s="119"/>
      <c r="H16" s="119"/>
      <c r="I16" s="119"/>
      <c r="J16" s="119"/>
      <c r="K16" s="119"/>
      <c r="L16" s="119"/>
      <c r="M16" s="119"/>
      <c r="N16" s="119"/>
      <c r="O16" s="110"/>
      <c r="P16" s="119"/>
    </row>
    <row r="17" spans="1:16" ht="13.2" x14ac:dyDescent="0.25">
      <c r="A17" s="110"/>
      <c r="B17" s="110"/>
      <c r="C17" s="110"/>
      <c r="D17" s="110"/>
      <c r="E17" s="110"/>
      <c r="F17" s="110"/>
      <c r="G17" s="110"/>
      <c r="H17" s="110"/>
      <c r="I17" s="110"/>
      <c r="J17" s="110"/>
      <c r="K17" s="110"/>
      <c r="L17" s="110"/>
      <c r="M17" s="110"/>
      <c r="N17" s="110"/>
      <c r="O17" s="110"/>
      <c r="P17" s="110"/>
    </row>
    <row r="18" spans="1:16" ht="13.2" x14ac:dyDescent="0.25">
      <c r="A18" s="175" t="s">
        <v>52</v>
      </c>
      <c r="B18" s="175"/>
      <c r="C18" s="175"/>
      <c r="D18" s="175"/>
      <c r="E18" s="175"/>
      <c r="F18" s="175"/>
      <c r="G18" s="175"/>
      <c r="H18" s="175"/>
      <c r="I18" s="175"/>
      <c r="J18" s="175"/>
      <c r="K18" s="175"/>
      <c r="L18" s="175"/>
      <c r="M18" s="175"/>
      <c r="N18" s="175"/>
      <c r="O18" s="175"/>
      <c r="P18" s="175"/>
    </row>
    <row r="19" spans="1:16" ht="13.2" x14ac:dyDescent="0.25">
      <c r="A19" s="175" t="s">
        <v>51</v>
      </c>
      <c r="B19" s="175"/>
      <c r="C19" s="175"/>
      <c r="D19" s="175"/>
      <c r="E19" s="175"/>
      <c r="F19" s="175"/>
      <c r="G19" s="175"/>
      <c r="H19" s="175"/>
      <c r="I19" s="175"/>
      <c r="J19" s="175"/>
      <c r="K19" s="175"/>
      <c r="L19" s="175"/>
      <c r="M19" s="175"/>
      <c r="N19" s="175"/>
      <c r="O19" s="175"/>
      <c r="P19" s="175"/>
    </row>
    <row r="20" spans="1:16" ht="13.8" thickBot="1" x14ac:dyDescent="0.3">
      <c r="A20" s="96"/>
      <c r="B20" s="98"/>
      <c r="C20" s="98"/>
      <c r="D20" s="98"/>
      <c r="E20" s="98"/>
      <c r="F20" s="98"/>
      <c r="G20" s="98"/>
      <c r="H20" s="98"/>
      <c r="I20" s="98"/>
      <c r="J20" s="98"/>
      <c r="K20" s="96"/>
      <c r="L20" s="96"/>
      <c r="M20" s="96"/>
      <c r="N20" s="96"/>
      <c r="O20" s="96"/>
      <c r="P20" s="96"/>
    </row>
    <row r="21" spans="1:16" ht="13.2" x14ac:dyDescent="0.25">
      <c r="A21" s="120"/>
      <c r="B21" s="179">
        <v>2014</v>
      </c>
      <c r="C21" s="180"/>
      <c r="D21" s="180"/>
      <c r="E21" s="179">
        <v>2016</v>
      </c>
      <c r="F21" s="180"/>
      <c r="G21" s="181"/>
      <c r="H21" s="179">
        <v>2018</v>
      </c>
      <c r="I21" s="180"/>
      <c r="J21" s="180"/>
      <c r="K21" s="179">
        <v>2020</v>
      </c>
      <c r="L21" s="180"/>
      <c r="M21" s="180"/>
      <c r="N21" s="179">
        <v>2022</v>
      </c>
      <c r="O21" s="180"/>
      <c r="P21" s="180"/>
    </row>
    <row r="22" spans="1:16" ht="13.2" x14ac:dyDescent="0.25">
      <c r="A22" s="121"/>
      <c r="B22" s="122" t="s">
        <v>5</v>
      </c>
      <c r="C22" s="123" t="s">
        <v>6</v>
      </c>
      <c r="D22" s="123" t="s">
        <v>4</v>
      </c>
      <c r="E22" s="122" t="s">
        <v>5</v>
      </c>
      <c r="F22" s="123" t="s">
        <v>6</v>
      </c>
      <c r="G22" s="124" t="s">
        <v>4</v>
      </c>
      <c r="H22" s="122" t="s">
        <v>5</v>
      </c>
      <c r="I22" s="123" t="s">
        <v>6</v>
      </c>
      <c r="J22" s="123" t="s">
        <v>4</v>
      </c>
      <c r="K22" s="122" t="s">
        <v>5</v>
      </c>
      <c r="L22" s="123" t="s">
        <v>6</v>
      </c>
      <c r="M22" s="123" t="s">
        <v>4</v>
      </c>
      <c r="N22" s="122" t="s">
        <v>5</v>
      </c>
      <c r="O22" s="123" t="s">
        <v>6</v>
      </c>
      <c r="P22" s="123" t="s">
        <v>4</v>
      </c>
    </row>
    <row r="23" spans="1:16" ht="13.2" x14ac:dyDescent="0.25">
      <c r="A23" s="125"/>
      <c r="B23" s="126"/>
      <c r="C23" s="127"/>
      <c r="D23" s="127"/>
      <c r="E23" s="126"/>
      <c r="F23" s="127"/>
      <c r="G23" s="128"/>
      <c r="H23" s="126"/>
      <c r="I23" s="127"/>
      <c r="J23" s="127"/>
      <c r="K23" s="126"/>
      <c r="L23" s="127"/>
      <c r="M23" s="127"/>
      <c r="N23" s="126"/>
      <c r="O23" s="127"/>
      <c r="P23" s="127"/>
    </row>
    <row r="24" spans="1:16" ht="13.2" x14ac:dyDescent="0.25">
      <c r="A24" s="129" t="s">
        <v>50</v>
      </c>
      <c r="B24" s="130"/>
      <c r="C24" s="98"/>
      <c r="D24" s="98"/>
      <c r="E24" s="130"/>
      <c r="F24" s="98"/>
      <c r="G24" s="131"/>
      <c r="H24" s="130"/>
      <c r="I24" s="98"/>
      <c r="J24" s="98"/>
      <c r="K24" s="130"/>
      <c r="L24" s="98"/>
      <c r="M24" s="98"/>
      <c r="N24" s="130"/>
      <c r="O24" s="98"/>
      <c r="P24" s="98"/>
    </row>
    <row r="25" spans="1:16" ht="13.2" x14ac:dyDescent="0.25">
      <c r="A25" s="132" t="s">
        <v>49</v>
      </c>
      <c r="B25" s="111">
        <v>2162.75</v>
      </c>
      <c r="C25" s="112">
        <v>696.5</v>
      </c>
      <c r="D25" s="112">
        <v>2859.25</v>
      </c>
      <c r="E25" s="111">
        <v>2350.85</v>
      </c>
      <c r="F25" s="112">
        <v>801.35</v>
      </c>
      <c r="G25" s="115">
        <v>3152.2</v>
      </c>
      <c r="H25" s="111">
        <v>2380</v>
      </c>
      <c r="I25" s="112">
        <v>899.50000000000011</v>
      </c>
      <c r="J25" s="112">
        <v>3279.5</v>
      </c>
      <c r="K25" s="111">
        <v>2442.6</v>
      </c>
      <c r="L25" s="112">
        <v>978.62</v>
      </c>
      <c r="M25" s="112">
        <v>3421.22</v>
      </c>
      <c r="N25" s="111">
        <f>SUM(B15)</f>
        <v>2453.8000000000002</v>
      </c>
      <c r="O25" s="112">
        <f>SUM(C15)</f>
        <v>1077.05</v>
      </c>
      <c r="P25" s="112">
        <f>SUM(D15)</f>
        <v>3530.85</v>
      </c>
    </row>
    <row r="26" spans="1:16" ht="13.2" x14ac:dyDescent="0.25">
      <c r="A26" s="132" t="s">
        <v>48</v>
      </c>
      <c r="B26" s="111">
        <v>792.96</v>
      </c>
      <c r="C26" s="112">
        <v>1065.75</v>
      </c>
      <c r="D26" s="112">
        <v>1858.71</v>
      </c>
      <c r="E26" s="111">
        <v>814.15</v>
      </c>
      <c r="F26" s="112">
        <v>1082.25</v>
      </c>
      <c r="G26" s="115">
        <v>1896.4</v>
      </c>
      <c r="H26" s="111">
        <v>853.05</v>
      </c>
      <c r="I26" s="112">
        <v>1068.1500000000001</v>
      </c>
      <c r="J26" s="112">
        <v>1921.2</v>
      </c>
      <c r="K26" s="111">
        <v>883.52</v>
      </c>
      <c r="L26" s="112">
        <v>1068.55</v>
      </c>
      <c r="M26" s="112">
        <v>1952.07</v>
      </c>
      <c r="N26" s="111">
        <f>SUM(E15)</f>
        <v>850.9</v>
      </c>
      <c r="O26" s="112">
        <f>SUM(F15)</f>
        <v>1011.4</v>
      </c>
      <c r="P26" s="112">
        <f>SUM(G15)</f>
        <v>1862.3</v>
      </c>
    </row>
    <row r="27" spans="1:16" ht="15.75" customHeight="1" x14ac:dyDescent="0.25">
      <c r="A27" s="133" t="s">
        <v>4</v>
      </c>
      <c r="B27" s="118">
        <v>2955.71</v>
      </c>
      <c r="C27" s="134">
        <v>1762.25</v>
      </c>
      <c r="D27" s="134">
        <v>4717.96</v>
      </c>
      <c r="E27" s="118">
        <v>3165</v>
      </c>
      <c r="F27" s="134">
        <v>1883.6</v>
      </c>
      <c r="G27" s="135">
        <v>5048.6000000000004</v>
      </c>
      <c r="H27" s="118">
        <v>3233.05</v>
      </c>
      <c r="I27" s="134">
        <v>1967.65</v>
      </c>
      <c r="J27" s="134">
        <v>5200.7000000000007</v>
      </c>
      <c r="K27" s="118">
        <v>3326.12</v>
      </c>
      <c r="L27" s="118">
        <v>2047.17</v>
      </c>
      <c r="M27" s="118">
        <v>5373.29</v>
      </c>
      <c r="N27" s="118">
        <f>SUM(N25:N26)</f>
        <v>3304.7000000000003</v>
      </c>
      <c r="O27" s="134">
        <f>SUM(O25:O26)</f>
        <v>2088.4499999999998</v>
      </c>
      <c r="P27" s="134">
        <f>SUM(P25:P26)</f>
        <v>5393.15</v>
      </c>
    </row>
    <row r="28" spans="1:16" ht="13.2" x14ac:dyDescent="0.25">
      <c r="A28" s="132"/>
      <c r="B28" s="111"/>
      <c r="C28" s="112"/>
      <c r="D28" s="112"/>
      <c r="E28" s="111"/>
      <c r="F28" s="112"/>
      <c r="G28" s="115"/>
      <c r="H28" s="111"/>
      <c r="I28" s="112"/>
      <c r="J28" s="112"/>
      <c r="K28" s="111"/>
      <c r="L28" s="112"/>
      <c r="M28" s="112"/>
      <c r="N28" s="111"/>
      <c r="O28" s="112"/>
      <c r="P28" s="112"/>
    </row>
    <row r="29" spans="1:16" ht="13.2" x14ac:dyDescent="0.25">
      <c r="A29" s="129" t="s">
        <v>47</v>
      </c>
      <c r="B29" s="111">
        <v>705.05</v>
      </c>
      <c r="C29" s="112">
        <v>393.70000000000005</v>
      </c>
      <c r="D29" s="112">
        <v>1098.75</v>
      </c>
      <c r="E29" s="111">
        <v>503.74999999999994</v>
      </c>
      <c r="F29" s="112">
        <v>283.5</v>
      </c>
      <c r="G29" s="115">
        <v>787.25</v>
      </c>
      <c r="H29" s="111">
        <v>397.2</v>
      </c>
      <c r="I29" s="112">
        <v>244.8</v>
      </c>
      <c r="J29" s="112">
        <v>642</v>
      </c>
      <c r="K29" s="111">
        <v>324.54999999999995</v>
      </c>
      <c r="L29" s="112">
        <v>221.9</v>
      </c>
      <c r="M29" s="112">
        <v>546.44999999999993</v>
      </c>
      <c r="N29" s="111">
        <f>SUM(K15)</f>
        <v>253.95000000000002</v>
      </c>
      <c r="O29" s="112">
        <f>SUM(L15)</f>
        <v>182.35</v>
      </c>
      <c r="P29" s="112">
        <f>SUM(N29:O29)</f>
        <v>436.3</v>
      </c>
    </row>
    <row r="30" spans="1:16" ht="26.4" x14ac:dyDescent="0.25">
      <c r="A30" s="136" t="s">
        <v>46</v>
      </c>
      <c r="B30" s="111">
        <v>1942.7999999999997</v>
      </c>
      <c r="C30" s="112">
        <v>2660.96</v>
      </c>
      <c r="D30" s="112">
        <v>4603.76</v>
      </c>
      <c r="E30" s="111">
        <v>1968.5</v>
      </c>
      <c r="F30" s="112">
        <v>2724.5199999999995</v>
      </c>
      <c r="G30" s="115">
        <v>4693.0199999999995</v>
      </c>
      <c r="H30" s="111">
        <v>2021.5700000000002</v>
      </c>
      <c r="I30" s="112">
        <v>2820.78</v>
      </c>
      <c r="J30" s="112">
        <v>4842.3500000000004</v>
      </c>
      <c r="K30" s="111">
        <v>2116.33</v>
      </c>
      <c r="L30" s="112">
        <v>3052.43</v>
      </c>
      <c r="M30" s="112">
        <v>5168.76</v>
      </c>
      <c r="N30" s="111">
        <f>SUM(H15)</f>
        <v>2194.3500000000004</v>
      </c>
      <c r="O30" s="112">
        <f>SUM(I15)</f>
        <v>3242.5800000000004</v>
      </c>
      <c r="P30" s="112">
        <f>SUM(N30:O30)</f>
        <v>5436.93</v>
      </c>
    </row>
    <row r="31" spans="1:16" ht="16.5" customHeight="1" x14ac:dyDescent="0.25">
      <c r="A31" s="137" t="s">
        <v>45</v>
      </c>
      <c r="B31" s="118">
        <v>5603.5599999999995</v>
      </c>
      <c r="C31" s="134">
        <v>4816.91</v>
      </c>
      <c r="D31" s="134">
        <v>10420.470000000001</v>
      </c>
      <c r="E31" s="118">
        <v>5637.25</v>
      </c>
      <c r="F31" s="134">
        <v>4891.619999999999</v>
      </c>
      <c r="G31" s="135">
        <v>10528.869999999999</v>
      </c>
      <c r="H31" s="118">
        <v>5651.82</v>
      </c>
      <c r="I31" s="134">
        <v>5033.2300000000005</v>
      </c>
      <c r="J31" s="134">
        <v>10685.050000000001</v>
      </c>
      <c r="K31" s="118">
        <v>5767</v>
      </c>
      <c r="L31" s="118">
        <v>5321.5</v>
      </c>
      <c r="M31" s="118">
        <v>11088.5</v>
      </c>
      <c r="N31" s="118">
        <f>SUM(N27:N30)</f>
        <v>5753</v>
      </c>
      <c r="O31" s="134">
        <f>SUM(O27:O30)</f>
        <v>5513.38</v>
      </c>
      <c r="P31" s="134">
        <f>SUM(P27:P30)</f>
        <v>11266.380000000001</v>
      </c>
    </row>
    <row r="32" spans="1:16" ht="13.2" x14ac:dyDescent="0.25">
      <c r="A32" s="138" t="s">
        <v>44</v>
      </c>
      <c r="B32" s="111"/>
      <c r="C32" s="112"/>
      <c r="D32" s="112"/>
      <c r="E32" s="111"/>
      <c r="F32" s="112"/>
      <c r="G32" s="115"/>
      <c r="H32" s="111"/>
      <c r="I32" s="112"/>
      <c r="J32" s="112"/>
      <c r="K32" s="111"/>
      <c r="L32" s="112"/>
      <c r="M32" s="112"/>
      <c r="N32" s="111"/>
      <c r="O32" s="112"/>
      <c r="P32" s="112"/>
    </row>
    <row r="33" spans="1:16" ht="13.2" x14ac:dyDescent="0.25">
      <c r="A33" s="138" t="s">
        <v>43</v>
      </c>
      <c r="B33" s="139">
        <v>132.10000000000002</v>
      </c>
      <c r="C33" s="140">
        <v>70.17</v>
      </c>
      <c r="D33" s="140">
        <v>202.27000000000004</v>
      </c>
      <c r="E33" s="139">
        <v>132.05000000000001</v>
      </c>
      <c r="F33" s="140">
        <v>82.399999999999991</v>
      </c>
      <c r="G33" s="141">
        <v>214.45</v>
      </c>
      <c r="H33" s="139">
        <v>143.85</v>
      </c>
      <c r="I33" s="140">
        <v>92.8</v>
      </c>
      <c r="J33" s="140">
        <v>236.64999999999998</v>
      </c>
      <c r="K33" s="142">
        <v>155.1</v>
      </c>
      <c r="L33" s="143">
        <v>111.55</v>
      </c>
      <c r="M33" s="143">
        <v>266.64999999999998</v>
      </c>
      <c r="N33" s="142">
        <v>167.1</v>
      </c>
      <c r="O33" s="143">
        <v>135.44999999999999</v>
      </c>
      <c r="P33" s="143">
        <v>302.55</v>
      </c>
    </row>
    <row r="34" spans="1:16" ht="13.2" x14ac:dyDescent="0.25">
      <c r="A34" s="144"/>
      <c r="B34" s="96"/>
      <c r="C34" s="96"/>
      <c r="D34" s="96"/>
      <c r="E34" s="96"/>
      <c r="F34" s="96"/>
      <c r="G34" s="96"/>
      <c r="H34" s="96"/>
      <c r="I34" s="96"/>
      <c r="J34" s="96"/>
      <c r="K34" s="96"/>
      <c r="L34" s="96"/>
      <c r="M34" s="96"/>
      <c r="N34" s="96"/>
      <c r="O34" s="96"/>
      <c r="P34" s="96"/>
    </row>
    <row r="35" spans="1:16" ht="13.2" x14ac:dyDescent="0.25">
      <c r="A35" s="145" t="s">
        <v>42</v>
      </c>
      <c r="B35" s="96"/>
      <c r="C35" s="96"/>
      <c r="D35" s="96"/>
      <c r="E35" s="96"/>
      <c r="F35" s="96"/>
      <c r="G35" s="96"/>
      <c r="H35" s="96"/>
      <c r="I35" s="96"/>
      <c r="J35" s="96"/>
      <c r="K35" s="96"/>
      <c r="L35" s="96"/>
      <c r="M35" s="96"/>
      <c r="N35" s="96"/>
      <c r="O35" s="96"/>
      <c r="P35" s="96"/>
    </row>
    <row r="36" spans="1:16" ht="13.2" x14ac:dyDescent="0.25">
      <c r="A36" s="96" t="s">
        <v>41</v>
      </c>
      <c r="B36" s="96"/>
      <c r="C36" s="96"/>
      <c r="D36" s="96"/>
      <c r="E36" s="96"/>
      <c r="F36" s="96"/>
      <c r="G36" s="96"/>
      <c r="H36" s="96"/>
      <c r="I36" s="96"/>
      <c r="J36" s="96"/>
      <c r="K36" s="96"/>
      <c r="L36" s="96"/>
      <c r="M36" s="96"/>
      <c r="N36" s="96"/>
      <c r="O36" s="96"/>
      <c r="P36" s="96"/>
    </row>
    <row r="37" spans="1:16" ht="13.2" x14ac:dyDescent="0.25">
      <c r="A37" s="96" t="s">
        <v>40</v>
      </c>
      <c r="B37" s="96"/>
      <c r="C37" s="96"/>
      <c r="D37" s="96"/>
      <c r="E37" s="96"/>
      <c r="F37" s="96"/>
      <c r="G37" s="96"/>
      <c r="H37" s="96"/>
      <c r="I37" s="96"/>
      <c r="J37" s="96"/>
      <c r="K37" s="96"/>
      <c r="L37" s="96"/>
      <c r="M37" s="96"/>
      <c r="N37" s="96"/>
      <c r="O37" s="96"/>
      <c r="P37" s="96"/>
    </row>
    <row r="38" spans="1:16" ht="13.2" x14ac:dyDescent="0.25">
      <c r="A38" s="96" t="s">
        <v>39</v>
      </c>
      <c r="B38" s="96"/>
      <c r="C38" s="96"/>
      <c r="D38" s="96"/>
      <c r="E38" s="96"/>
      <c r="F38" s="96"/>
      <c r="G38" s="96"/>
      <c r="H38" s="96"/>
      <c r="I38" s="96"/>
      <c r="J38" s="96"/>
      <c r="K38" s="96"/>
      <c r="L38" s="96"/>
      <c r="M38" s="96"/>
      <c r="N38" s="96"/>
      <c r="O38" s="96"/>
      <c r="P38" s="96"/>
    </row>
    <row r="39" spans="1:16" ht="13.2" x14ac:dyDescent="0.25">
      <c r="A39" s="96" t="s">
        <v>38</v>
      </c>
      <c r="B39" s="96"/>
      <c r="C39" s="96"/>
      <c r="D39" s="96"/>
      <c r="E39" s="96"/>
      <c r="F39" s="96"/>
      <c r="G39" s="96"/>
      <c r="H39" s="96"/>
      <c r="I39" s="96"/>
      <c r="J39" s="96"/>
      <c r="K39" s="96"/>
      <c r="L39" s="96"/>
      <c r="M39" s="96"/>
      <c r="N39" s="96"/>
      <c r="O39" s="96"/>
      <c r="P39" s="96"/>
    </row>
    <row r="40" spans="1:16" ht="13.2" x14ac:dyDescent="0.25">
      <c r="A40" s="96"/>
      <c r="B40" s="96"/>
      <c r="C40" s="96"/>
      <c r="D40" s="96"/>
      <c r="E40" s="96"/>
      <c r="F40" s="96"/>
      <c r="G40" s="96"/>
      <c r="H40" s="96"/>
      <c r="I40" s="96"/>
      <c r="J40" s="96"/>
      <c r="K40" s="96"/>
      <c r="L40" s="96"/>
      <c r="M40" s="96"/>
      <c r="N40" s="96"/>
      <c r="O40" s="96"/>
      <c r="P40" s="96"/>
    </row>
    <row r="41" spans="1:16" ht="13.2" x14ac:dyDescent="0.25">
      <c r="A41" s="88" t="s">
        <v>37</v>
      </c>
      <c r="B41" s="96"/>
      <c r="C41" s="96"/>
      <c r="D41" s="96"/>
      <c r="E41" s="96"/>
      <c r="F41" s="96"/>
      <c r="G41" s="96"/>
      <c r="H41" s="96"/>
      <c r="I41" s="96"/>
      <c r="J41" s="96"/>
      <c r="K41" s="96"/>
      <c r="L41" s="96"/>
      <c r="M41" s="96"/>
      <c r="N41" s="96"/>
      <c r="O41" s="96"/>
      <c r="P41" s="96"/>
    </row>
  </sheetData>
  <mergeCells count="13">
    <mergeCell ref="A18:P18"/>
    <mergeCell ref="A19:P19"/>
    <mergeCell ref="B21:D21"/>
    <mergeCell ref="E21:G21"/>
    <mergeCell ref="H21:J21"/>
    <mergeCell ref="K21:M21"/>
    <mergeCell ref="N21:P21"/>
    <mergeCell ref="A2:P2"/>
    <mergeCell ref="A4:P4"/>
    <mergeCell ref="A5:P5"/>
    <mergeCell ref="B7:D7"/>
    <mergeCell ref="E7:G7"/>
    <mergeCell ref="K7:M7"/>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CE0B9D-BF63-4172-B49E-8393A191883E}">
  <dimension ref="A1:S29"/>
  <sheetViews>
    <sheetView zoomScale="115" zoomScaleNormal="115" workbookViewId="0">
      <selection activeCell="A34" sqref="A34"/>
    </sheetView>
  </sheetViews>
  <sheetFormatPr defaultColWidth="9.109375" defaultRowHeight="12.6" x14ac:dyDescent="0.25"/>
  <cols>
    <col min="1" max="1" width="12.6640625" style="97" customWidth="1"/>
    <col min="2" max="10" width="9.109375" style="97"/>
    <col min="11" max="11" width="8.6640625" style="97" customWidth="1"/>
    <col min="12" max="12" width="9.109375" style="97"/>
    <col min="13" max="13" width="8.5546875" style="97" customWidth="1"/>
    <col min="14" max="256" width="9.109375" style="97"/>
    <col min="257" max="257" width="12.6640625" style="97" customWidth="1"/>
    <col min="258" max="266" width="9.109375" style="97"/>
    <col min="267" max="267" width="8.6640625" style="97" customWidth="1"/>
    <col min="268" max="268" width="9.109375" style="97"/>
    <col min="269" max="269" width="8.5546875" style="97" customWidth="1"/>
    <col min="270" max="512" width="9.109375" style="97"/>
    <col min="513" max="513" width="12.6640625" style="97" customWidth="1"/>
    <col min="514" max="522" width="9.109375" style="97"/>
    <col min="523" max="523" width="8.6640625" style="97" customWidth="1"/>
    <col min="524" max="524" width="9.109375" style="97"/>
    <col min="525" max="525" width="8.5546875" style="97" customWidth="1"/>
    <col min="526" max="768" width="9.109375" style="97"/>
    <col min="769" max="769" width="12.6640625" style="97" customWidth="1"/>
    <col min="770" max="778" width="9.109375" style="97"/>
    <col min="779" max="779" width="8.6640625" style="97" customWidth="1"/>
    <col min="780" max="780" width="9.109375" style="97"/>
    <col min="781" max="781" width="8.5546875" style="97" customWidth="1"/>
    <col min="782" max="1024" width="9.109375" style="97"/>
    <col min="1025" max="1025" width="12.6640625" style="97" customWidth="1"/>
    <col min="1026" max="1034" width="9.109375" style="97"/>
    <col min="1035" max="1035" width="8.6640625" style="97" customWidth="1"/>
    <col min="1036" max="1036" width="9.109375" style="97"/>
    <col min="1037" max="1037" width="8.5546875" style="97" customWidth="1"/>
    <col min="1038" max="1280" width="9.109375" style="97"/>
    <col min="1281" max="1281" width="12.6640625" style="97" customWidth="1"/>
    <col min="1282" max="1290" width="9.109375" style="97"/>
    <col min="1291" max="1291" width="8.6640625" style="97" customWidth="1"/>
    <col min="1292" max="1292" width="9.109375" style="97"/>
    <col min="1293" max="1293" width="8.5546875" style="97" customWidth="1"/>
    <col min="1294" max="1536" width="9.109375" style="97"/>
    <col min="1537" max="1537" width="12.6640625" style="97" customWidth="1"/>
    <col min="1538" max="1546" width="9.109375" style="97"/>
    <col min="1547" max="1547" width="8.6640625" style="97" customWidth="1"/>
    <col min="1548" max="1548" width="9.109375" style="97"/>
    <col min="1549" max="1549" width="8.5546875" style="97" customWidth="1"/>
    <col min="1550" max="1792" width="9.109375" style="97"/>
    <col min="1793" max="1793" width="12.6640625" style="97" customWidth="1"/>
    <col min="1794" max="1802" width="9.109375" style="97"/>
    <col min="1803" max="1803" width="8.6640625" style="97" customWidth="1"/>
    <col min="1804" max="1804" width="9.109375" style="97"/>
    <col min="1805" max="1805" width="8.5546875" style="97" customWidth="1"/>
    <col min="1806" max="2048" width="9.109375" style="97"/>
    <col min="2049" max="2049" width="12.6640625" style="97" customWidth="1"/>
    <col min="2050" max="2058" width="9.109375" style="97"/>
    <col min="2059" max="2059" width="8.6640625" style="97" customWidth="1"/>
    <col min="2060" max="2060" width="9.109375" style="97"/>
    <col min="2061" max="2061" width="8.5546875" style="97" customWidth="1"/>
    <col min="2062" max="2304" width="9.109375" style="97"/>
    <col min="2305" max="2305" width="12.6640625" style="97" customWidth="1"/>
    <col min="2306" max="2314" width="9.109375" style="97"/>
    <col min="2315" max="2315" width="8.6640625" style="97" customWidth="1"/>
    <col min="2316" max="2316" width="9.109375" style="97"/>
    <col min="2317" max="2317" width="8.5546875" style="97" customWidth="1"/>
    <col min="2318" max="2560" width="9.109375" style="97"/>
    <col min="2561" max="2561" width="12.6640625" style="97" customWidth="1"/>
    <col min="2562" max="2570" width="9.109375" style="97"/>
    <col min="2571" max="2571" width="8.6640625" style="97" customWidth="1"/>
    <col min="2572" max="2572" width="9.109375" style="97"/>
    <col min="2573" max="2573" width="8.5546875" style="97" customWidth="1"/>
    <col min="2574" max="2816" width="9.109375" style="97"/>
    <col min="2817" max="2817" width="12.6640625" style="97" customWidth="1"/>
    <col min="2818" max="2826" width="9.109375" style="97"/>
    <col min="2827" max="2827" width="8.6640625" style="97" customWidth="1"/>
    <col min="2828" max="2828" width="9.109375" style="97"/>
    <col min="2829" max="2829" width="8.5546875" style="97" customWidth="1"/>
    <col min="2830" max="3072" width="9.109375" style="97"/>
    <col min="3073" max="3073" width="12.6640625" style="97" customWidth="1"/>
    <col min="3074" max="3082" width="9.109375" style="97"/>
    <col min="3083" max="3083" width="8.6640625" style="97" customWidth="1"/>
    <col min="3084" max="3084" width="9.109375" style="97"/>
    <col min="3085" max="3085" width="8.5546875" style="97" customWidth="1"/>
    <col min="3086" max="3328" width="9.109375" style="97"/>
    <col min="3329" max="3329" width="12.6640625" style="97" customWidth="1"/>
    <col min="3330" max="3338" width="9.109375" style="97"/>
    <col min="3339" max="3339" width="8.6640625" style="97" customWidth="1"/>
    <col min="3340" max="3340" width="9.109375" style="97"/>
    <col min="3341" max="3341" width="8.5546875" style="97" customWidth="1"/>
    <col min="3342" max="3584" width="9.109375" style="97"/>
    <col min="3585" max="3585" width="12.6640625" style="97" customWidth="1"/>
    <col min="3586" max="3594" width="9.109375" style="97"/>
    <col min="3595" max="3595" width="8.6640625" style="97" customWidth="1"/>
    <col min="3596" max="3596" width="9.109375" style="97"/>
    <col min="3597" max="3597" width="8.5546875" style="97" customWidth="1"/>
    <col min="3598" max="3840" width="9.109375" style="97"/>
    <col min="3841" max="3841" width="12.6640625" style="97" customWidth="1"/>
    <col min="3842" max="3850" width="9.109375" style="97"/>
    <col min="3851" max="3851" width="8.6640625" style="97" customWidth="1"/>
    <col min="3852" max="3852" width="9.109375" style="97"/>
    <col min="3853" max="3853" width="8.5546875" style="97" customWidth="1"/>
    <col min="3854" max="4096" width="9.109375" style="97"/>
    <col min="4097" max="4097" width="12.6640625" style="97" customWidth="1"/>
    <col min="4098" max="4106" width="9.109375" style="97"/>
    <col min="4107" max="4107" width="8.6640625" style="97" customWidth="1"/>
    <col min="4108" max="4108" width="9.109375" style="97"/>
    <col min="4109" max="4109" width="8.5546875" style="97" customWidth="1"/>
    <col min="4110" max="4352" width="9.109375" style="97"/>
    <col min="4353" max="4353" width="12.6640625" style="97" customWidth="1"/>
    <col min="4354" max="4362" width="9.109375" style="97"/>
    <col min="4363" max="4363" width="8.6640625" style="97" customWidth="1"/>
    <col min="4364" max="4364" width="9.109375" style="97"/>
    <col min="4365" max="4365" width="8.5546875" style="97" customWidth="1"/>
    <col min="4366" max="4608" width="9.109375" style="97"/>
    <col min="4609" max="4609" width="12.6640625" style="97" customWidth="1"/>
    <col min="4610" max="4618" width="9.109375" style="97"/>
    <col min="4619" max="4619" width="8.6640625" style="97" customWidth="1"/>
    <col min="4620" max="4620" width="9.109375" style="97"/>
    <col min="4621" max="4621" width="8.5546875" style="97" customWidth="1"/>
    <col min="4622" max="4864" width="9.109375" style="97"/>
    <col min="4865" max="4865" width="12.6640625" style="97" customWidth="1"/>
    <col min="4866" max="4874" width="9.109375" style="97"/>
    <col min="4875" max="4875" width="8.6640625" style="97" customWidth="1"/>
    <col min="4876" max="4876" width="9.109375" style="97"/>
    <col min="4877" max="4877" width="8.5546875" style="97" customWidth="1"/>
    <col min="4878" max="5120" width="9.109375" style="97"/>
    <col min="5121" max="5121" width="12.6640625" style="97" customWidth="1"/>
    <col min="5122" max="5130" width="9.109375" style="97"/>
    <col min="5131" max="5131" width="8.6640625" style="97" customWidth="1"/>
    <col min="5132" max="5132" width="9.109375" style="97"/>
    <col min="5133" max="5133" width="8.5546875" style="97" customWidth="1"/>
    <col min="5134" max="5376" width="9.109375" style="97"/>
    <col min="5377" max="5377" width="12.6640625" style="97" customWidth="1"/>
    <col min="5378" max="5386" width="9.109375" style="97"/>
    <col min="5387" max="5387" width="8.6640625" style="97" customWidth="1"/>
    <col min="5388" max="5388" width="9.109375" style="97"/>
    <col min="5389" max="5389" width="8.5546875" style="97" customWidth="1"/>
    <col min="5390" max="5632" width="9.109375" style="97"/>
    <col min="5633" max="5633" width="12.6640625" style="97" customWidth="1"/>
    <col min="5634" max="5642" width="9.109375" style="97"/>
    <col min="5643" max="5643" width="8.6640625" style="97" customWidth="1"/>
    <col min="5644" max="5644" width="9.109375" style="97"/>
    <col min="5645" max="5645" width="8.5546875" style="97" customWidth="1"/>
    <col min="5646" max="5888" width="9.109375" style="97"/>
    <col min="5889" max="5889" width="12.6640625" style="97" customWidth="1"/>
    <col min="5890" max="5898" width="9.109375" style="97"/>
    <col min="5899" max="5899" width="8.6640625" style="97" customWidth="1"/>
    <col min="5900" max="5900" width="9.109375" style="97"/>
    <col min="5901" max="5901" width="8.5546875" style="97" customWidth="1"/>
    <col min="5902" max="6144" width="9.109375" style="97"/>
    <col min="6145" max="6145" width="12.6640625" style="97" customWidth="1"/>
    <col min="6146" max="6154" width="9.109375" style="97"/>
    <col min="6155" max="6155" width="8.6640625" style="97" customWidth="1"/>
    <col min="6156" max="6156" width="9.109375" style="97"/>
    <col min="6157" max="6157" width="8.5546875" style="97" customWidth="1"/>
    <col min="6158" max="6400" width="9.109375" style="97"/>
    <col min="6401" max="6401" width="12.6640625" style="97" customWidth="1"/>
    <col min="6402" max="6410" width="9.109375" style="97"/>
    <col min="6411" max="6411" width="8.6640625" style="97" customWidth="1"/>
    <col min="6412" max="6412" width="9.109375" style="97"/>
    <col min="6413" max="6413" width="8.5546875" style="97" customWidth="1"/>
    <col min="6414" max="6656" width="9.109375" style="97"/>
    <col min="6657" max="6657" width="12.6640625" style="97" customWidth="1"/>
    <col min="6658" max="6666" width="9.109375" style="97"/>
    <col min="6667" max="6667" width="8.6640625" style="97" customWidth="1"/>
    <col min="6668" max="6668" width="9.109375" style="97"/>
    <col min="6669" max="6669" width="8.5546875" style="97" customWidth="1"/>
    <col min="6670" max="6912" width="9.109375" style="97"/>
    <col min="6913" max="6913" width="12.6640625" style="97" customWidth="1"/>
    <col min="6914" max="6922" width="9.109375" style="97"/>
    <col min="6923" max="6923" width="8.6640625" style="97" customWidth="1"/>
    <col min="6924" max="6924" width="9.109375" style="97"/>
    <col min="6925" max="6925" width="8.5546875" style="97" customWidth="1"/>
    <col min="6926" max="7168" width="9.109375" style="97"/>
    <col min="7169" max="7169" width="12.6640625" style="97" customWidth="1"/>
    <col min="7170" max="7178" width="9.109375" style="97"/>
    <col min="7179" max="7179" width="8.6640625" style="97" customWidth="1"/>
    <col min="7180" max="7180" width="9.109375" style="97"/>
    <col min="7181" max="7181" width="8.5546875" style="97" customWidth="1"/>
    <col min="7182" max="7424" width="9.109375" style="97"/>
    <col min="7425" max="7425" width="12.6640625" style="97" customWidth="1"/>
    <col min="7426" max="7434" width="9.109375" style="97"/>
    <col min="7435" max="7435" width="8.6640625" style="97" customWidth="1"/>
    <col min="7436" max="7436" width="9.109375" style="97"/>
    <col min="7437" max="7437" width="8.5546875" style="97" customWidth="1"/>
    <col min="7438" max="7680" width="9.109375" style="97"/>
    <col min="7681" max="7681" width="12.6640625" style="97" customWidth="1"/>
    <col min="7682" max="7690" width="9.109375" style="97"/>
    <col min="7691" max="7691" width="8.6640625" style="97" customWidth="1"/>
    <col min="7692" max="7692" width="9.109375" style="97"/>
    <col min="7693" max="7693" width="8.5546875" style="97" customWidth="1"/>
    <col min="7694" max="7936" width="9.109375" style="97"/>
    <col min="7937" max="7937" width="12.6640625" style="97" customWidth="1"/>
    <col min="7938" max="7946" width="9.109375" style="97"/>
    <col min="7947" max="7947" width="8.6640625" style="97" customWidth="1"/>
    <col min="7948" max="7948" width="9.109375" style="97"/>
    <col min="7949" max="7949" width="8.5546875" style="97" customWidth="1"/>
    <col min="7950" max="8192" width="9.109375" style="97"/>
    <col min="8193" max="8193" width="12.6640625" style="97" customWidth="1"/>
    <col min="8194" max="8202" width="9.109375" style="97"/>
    <col min="8203" max="8203" width="8.6640625" style="97" customWidth="1"/>
    <col min="8204" max="8204" width="9.109375" style="97"/>
    <col min="8205" max="8205" width="8.5546875" style="97" customWidth="1"/>
    <col min="8206" max="8448" width="9.109375" style="97"/>
    <col min="8449" max="8449" width="12.6640625" style="97" customWidth="1"/>
    <col min="8450" max="8458" width="9.109375" style="97"/>
    <col min="8459" max="8459" width="8.6640625" style="97" customWidth="1"/>
    <col min="8460" max="8460" width="9.109375" style="97"/>
    <col min="8461" max="8461" width="8.5546875" style="97" customWidth="1"/>
    <col min="8462" max="8704" width="9.109375" style="97"/>
    <col min="8705" max="8705" width="12.6640625" style="97" customWidth="1"/>
    <col min="8706" max="8714" width="9.109375" style="97"/>
    <col min="8715" max="8715" width="8.6640625" style="97" customWidth="1"/>
    <col min="8716" max="8716" width="9.109375" style="97"/>
    <col min="8717" max="8717" width="8.5546875" style="97" customWidth="1"/>
    <col min="8718" max="8960" width="9.109375" style="97"/>
    <col min="8961" max="8961" width="12.6640625" style="97" customWidth="1"/>
    <col min="8962" max="8970" width="9.109375" style="97"/>
    <col min="8971" max="8971" width="8.6640625" style="97" customWidth="1"/>
    <col min="8972" max="8972" width="9.109375" style="97"/>
    <col min="8973" max="8973" width="8.5546875" style="97" customWidth="1"/>
    <col min="8974" max="9216" width="9.109375" style="97"/>
    <col min="9217" max="9217" width="12.6640625" style="97" customWidth="1"/>
    <col min="9218" max="9226" width="9.109375" style="97"/>
    <col min="9227" max="9227" width="8.6640625" style="97" customWidth="1"/>
    <col min="9228" max="9228" width="9.109375" style="97"/>
    <col min="9229" max="9229" width="8.5546875" style="97" customWidth="1"/>
    <col min="9230" max="9472" width="9.109375" style="97"/>
    <col min="9473" max="9473" width="12.6640625" style="97" customWidth="1"/>
    <col min="9474" max="9482" width="9.109375" style="97"/>
    <col min="9483" max="9483" width="8.6640625" style="97" customWidth="1"/>
    <col min="9484" max="9484" width="9.109375" style="97"/>
    <col min="9485" max="9485" width="8.5546875" style="97" customWidth="1"/>
    <col min="9486" max="9728" width="9.109375" style="97"/>
    <col min="9729" max="9729" width="12.6640625" style="97" customWidth="1"/>
    <col min="9730" max="9738" width="9.109375" style="97"/>
    <col min="9739" max="9739" width="8.6640625" style="97" customWidth="1"/>
    <col min="9740" max="9740" width="9.109375" style="97"/>
    <col min="9741" max="9741" width="8.5546875" style="97" customWidth="1"/>
    <col min="9742" max="9984" width="9.109375" style="97"/>
    <col min="9985" max="9985" width="12.6640625" style="97" customWidth="1"/>
    <col min="9986" max="9994" width="9.109375" style="97"/>
    <col min="9995" max="9995" width="8.6640625" style="97" customWidth="1"/>
    <col min="9996" max="9996" width="9.109375" style="97"/>
    <col min="9997" max="9997" width="8.5546875" style="97" customWidth="1"/>
    <col min="9998" max="10240" width="9.109375" style="97"/>
    <col min="10241" max="10241" width="12.6640625" style="97" customWidth="1"/>
    <col min="10242" max="10250" width="9.109375" style="97"/>
    <col min="10251" max="10251" width="8.6640625" style="97" customWidth="1"/>
    <col min="10252" max="10252" width="9.109375" style="97"/>
    <col min="10253" max="10253" width="8.5546875" style="97" customWidth="1"/>
    <col min="10254" max="10496" width="9.109375" style="97"/>
    <col min="10497" max="10497" width="12.6640625" style="97" customWidth="1"/>
    <col min="10498" max="10506" width="9.109375" style="97"/>
    <col min="10507" max="10507" width="8.6640625" style="97" customWidth="1"/>
    <col min="10508" max="10508" width="9.109375" style="97"/>
    <col min="10509" max="10509" width="8.5546875" style="97" customWidth="1"/>
    <col min="10510" max="10752" width="9.109375" style="97"/>
    <col min="10753" max="10753" width="12.6640625" style="97" customWidth="1"/>
    <col min="10754" max="10762" width="9.109375" style="97"/>
    <col min="10763" max="10763" width="8.6640625" style="97" customWidth="1"/>
    <col min="10764" max="10764" width="9.109375" style="97"/>
    <col min="10765" max="10765" width="8.5546875" style="97" customWidth="1"/>
    <col min="10766" max="11008" width="9.109375" style="97"/>
    <col min="11009" max="11009" width="12.6640625" style="97" customWidth="1"/>
    <col min="11010" max="11018" width="9.109375" style="97"/>
    <col min="11019" max="11019" width="8.6640625" style="97" customWidth="1"/>
    <col min="11020" max="11020" width="9.109375" style="97"/>
    <col min="11021" max="11021" width="8.5546875" style="97" customWidth="1"/>
    <col min="11022" max="11264" width="9.109375" style="97"/>
    <col min="11265" max="11265" width="12.6640625" style="97" customWidth="1"/>
    <col min="11266" max="11274" width="9.109375" style="97"/>
    <col min="11275" max="11275" width="8.6640625" style="97" customWidth="1"/>
    <col min="11276" max="11276" width="9.109375" style="97"/>
    <col min="11277" max="11277" width="8.5546875" style="97" customWidth="1"/>
    <col min="11278" max="11520" width="9.109375" style="97"/>
    <col min="11521" max="11521" width="12.6640625" style="97" customWidth="1"/>
    <col min="11522" max="11530" width="9.109375" style="97"/>
    <col min="11531" max="11531" width="8.6640625" style="97" customWidth="1"/>
    <col min="11532" max="11532" width="9.109375" style="97"/>
    <col min="11533" max="11533" width="8.5546875" style="97" customWidth="1"/>
    <col min="11534" max="11776" width="9.109375" style="97"/>
    <col min="11777" max="11777" width="12.6640625" style="97" customWidth="1"/>
    <col min="11778" max="11786" width="9.109375" style="97"/>
    <col min="11787" max="11787" width="8.6640625" style="97" customWidth="1"/>
    <col min="11788" max="11788" width="9.109375" style="97"/>
    <col min="11789" max="11789" width="8.5546875" style="97" customWidth="1"/>
    <col min="11790" max="12032" width="9.109375" style="97"/>
    <col min="12033" max="12033" width="12.6640625" style="97" customWidth="1"/>
    <col min="12034" max="12042" width="9.109375" style="97"/>
    <col min="12043" max="12043" width="8.6640625" style="97" customWidth="1"/>
    <col min="12044" max="12044" width="9.109375" style="97"/>
    <col min="12045" max="12045" width="8.5546875" style="97" customWidth="1"/>
    <col min="12046" max="12288" width="9.109375" style="97"/>
    <col min="12289" max="12289" width="12.6640625" style="97" customWidth="1"/>
    <col min="12290" max="12298" width="9.109375" style="97"/>
    <col min="12299" max="12299" width="8.6640625" style="97" customWidth="1"/>
    <col min="12300" max="12300" width="9.109375" style="97"/>
    <col min="12301" max="12301" width="8.5546875" style="97" customWidth="1"/>
    <col min="12302" max="12544" width="9.109375" style="97"/>
    <col min="12545" max="12545" width="12.6640625" style="97" customWidth="1"/>
    <col min="12546" max="12554" width="9.109375" style="97"/>
    <col min="12555" max="12555" width="8.6640625" style="97" customWidth="1"/>
    <col min="12556" max="12556" width="9.109375" style="97"/>
    <col min="12557" max="12557" width="8.5546875" style="97" customWidth="1"/>
    <col min="12558" max="12800" width="9.109375" style="97"/>
    <col min="12801" max="12801" width="12.6640625" style="97" customWidth="1"/>
    <col min="12802" max="12810" width="9.109375" style="97"/>
    <col min="12811" max="12811" width="8.6640625" style="97" customWidth="1"/>
    <col min="12812" max="12812" width="9.109375" style="97"/>
    <col min="12813" max="12813" width="8.5546875" style="97" customWidth="1"/>
    <col min="12814" max="13056" width="9.109375" style="97"/>
    <col min="13057" max="13057" width="12.6640625" style="97" customWidth="1"/>
    <col min="13058" max="13066" width="9.109375" style="97"/>
    <col min="13067" max="13067" width="8.6640625" style="97" customWidth="1"/>
    <col min="13068" max="13068" width="9.109375" style="97"/>
    <col min="13069" max="13069" width="8.5546875" style="97" customWidth="1"/>
    <col min="13070" max="13312" width="9.109375" style="97"/>
    <col min="13313" max="13313" width="12.6640625" style="97" customWidth="1"/>
    <col min="13314" max="13322" width="9.109375" style="97"/>
    <col min="13323" max="13323" width="8.6640625" style="97" customWidth="1"/>
    <col min="13324" max="13324" width="9.109375" style="97"/>
    <col min="13325" max="13325" width="8.5546875" style="97" customWidth="1"/>
    <col min="13326" max="13568" width="9.109375" style="97"/>
    <col min="13569" max="13569" width="12.6640625" style="97" customWidth="1"/>
    <col min="13570" max="13578" width="9.109375" style="97"/>
    <col min="13579" max="13579" width="8.6640625" style="97" customWidth="1"/>
    <col min="13580" max="13580" width="9.109375" style="97"/>
    <col min="13581" max="13581" width="8.5546875" style="97" customWidth="1"/>
    <col min="13582" max="13824" width="9.109375" style="97"/>
    <col min="13825" max="13825" width="12.6640625" style="97" customWidth="1"/>
    <col min="13826" max="13834" width="9.109375" style="97"/>
    <col min="13835" max="13835" width="8.6640625" style="97" customWidth="1"/>
    <col min="13836" max="13836" width="9.109375" style="97"/>
    <col min="13837" max="13837" width="8.5546875" style="97" customWidth="1"/>
    <col min="13838" max="14080" width="9.109375" style="97"/>
    <col min="14081" max="14081" width="12.6640625" style="97" customWidth="1"/>
    <col min="14082" max="14090" width="9.109375" style="97"/>
    <col min="14091" max="14091" width="8.6640625" style="97" customWidth="1"/>
    <col min="14092" max="14092" width="9.109375" style="97"/>
    <col min="14093" max="14093" width="8.5546875" style="97" customWidth="1"/>
    <col min="14094" max="14336" width="9.109375" style="97"/>
    <col min="14337" max="14337" width="12.6640625" style="97" customWidth="1"/>
    <col min="14338" max="14346" width="9.109375" style="97"/>
    <col min="14347" max="14347" width="8.6640625" style="97" customWidth="1"/>
    <col min="14348" max="14348" width="9.109375" style="97"/>
    <col min="14349" max="14349" width="8.5546875" style="97" customWidth="1"/>
    <col min="14350" max="14592" width="9.109375" style="97"/>
    <col min="14593" max="14593" width="12.6640625" style="97" customWidth="1"/>
    <col min="14594" max="14602" width="9.109375" style="97"/>
    <col min="14603" max="14603" width="8.6640625" style="97" customWidth="1"/>
    <col min="14604" max="14604" width="9.109375" style="97"/>
    <col min="14605" max="14605" width="8.5546875" style="97" customWidth="1"/>
    <col min="14606" max="14848" width="9.109375" style="97"/>
    <col min="14849" max="14849" width="12.6640625" style="97" customWidth="1"/>
    <col min="14850" max="14858" width="9.109375" style="97"/>
    <col min="14859" max="14859" width="8.6640625" style="97" customWidth="1"/>
    <col min="14860" max="14860" width="9.109375" style="97"/>
    <col min="14861" max="14861" width="8.5546875" style="97" customWidth="1"/>
    <col min="14862" max="15104" width="9.109375" style="97"/>
    <col min="15105" max="15105" width="12.6640625" style="97" customWidth="1"/>
    <col min="15106" max="15114" width="9.109375" style="97"/>
    <col min="15115" max="15115" width="8.6640625" style="97" customWidth="1"/>
    <col min="15116" max="15116" width="9.109375" style="97"/>
    <col min="15117" max="15117" width="8.5546875" style="97" customWidth="1"/>
    <col min="15118" max="15360" width="9.109375" style="97"/>
    <col min="15361" max="15361" width="12.6640625" style="97" customWidth="1"/>
    <col min="15362" max="15370" width="9.109375" style="97"/>
    <col min="15371" max="15371" width="8.6640625" style="97" customWidth="1"/>
    <col min="15372" max="15372" width="9.109375" style="97"/>
    <col min="15373" max="15373" width="8.5546875" style="97" customWidth="1"/>
    <col min="15374" max="15616" width="9.109375" style="97"/>
    <col min="15617" max="15617" width="12.6640625" style="97" customWidth="1"/>
    <col min="15618" max="15626" width="9.109375" style="97"/>
    <col min="15627" max="15627" width="8.6640625" style="97" customWidth="1"/>
    <col min="15628" max="15628" width="9.109375" style="97"/>
    <col min="15629" max="15629" width="8.5546875" style="97" customWidth="1"/>
    <col min="15630" max="15872" width="9.109375" style="97"/>
    <col min="15873" max="15873" width="12.6640625" style="97" customWidth="1"/>
    <col min="15874" max="15882" width="9.109375" style="97"/>
    <col min="15883" max="15883" width="8.6640625" style="97" customWidth="1"/>
    <col min="15884" max="15884" width="9.109375" style="97"/>
    <col min="15885" max="15885" width="8.5546875" style="97" customWidth="1"/>
    <col min="15886" max="16128" width="9.109375" style="97"/>
    <col min="16129" max="16129" width="12.6640625" style="97" customWidth="1"/>
    <col min="16130" max="16138" width="9.109375" style="97"/>
    <col min="16139" max="16139" width="8.6640625" style="97" customWidth="1"/>
    <col min="16140" max="16140" width="9.109375" style="97"/>
    <col min="16141" max="16141" width="8.5546875" style="97" customWidth="1"/>
    <col min="16142" max="16384" width="9.109375" style="97"/>
  </cols>
  <sheetData>
    <row r="1" spans="1:19" ht="13.2" x14ac:dyDescent="0.25">
      <c r="A1" s="146" t="s">
        <v>34</v>
      </c>
      <c r="B1" s="147"/>
      <c r="C1" s="147"/>
      <c r="D1" s="147"/>
      <c r="E1" s="148"/>
      <c r="F1" s="148"/>
      <c r="G1" s="148"/>
      <c r="H1" s="148"/>
      <c r="I1" s="148"/>
      <c r="J1" s="148"/>
      <c r="K1" s="148"/>
      <c r="L1" s="148"/>
      <c r="M1" s="148"/>
      <c r="N1" s="148"/>
      <c r="O1" s="148"/>
      <c r="P1" s="148"/>
      <c r="Q1" s="148"/>
      <c r="R1" s="148"/>
      <c r="S1" s="148"/>
    </row>
    <row r="2" spans="1:19" ht="13.2" x14ac:dyDescent="0.25">
      <c r="A2" s="182" t="s">
        <v>61</v>
      </c>
      <c r="B2" s="182"/>
      <c r="C2" s="182"/>
      <c r="D2" s="182"/>
      <c r="E2" s="182"/>
      <c r="F2" s="182"/>
      <c r="G2" s="182"/>
      <c r="H2" s="182"/>
      <c r="I2" s="182"/>
      <c r="J2" s="182"/>
      <c r="K2" s="182"/>
      <c r="L2" s="182"/>
      <c r="M2" s="182"/>
      <c r="N2" s="182"/>
      <c r="O2" s="182"/>
      <c r="P2" s="182"/>
      <c r="Q2" s="182"/>
      <c r="R2" s="182"/>
      <c r="S2" s="182"/>
    </row>
    <row r="3" spans="1:19" ht="13.2" x14ac:dyDescent="0.25">
      <c r="A3" s="147"/>
      <c r="B3" s="147"/>
      <c r="C3" s="147"/>
      <c r="D3" s="147"/>
      <c r="E3" s="148"/>
      <c r="F3" s="148"/>
      <c r="G3" s="148"/>
      <c r="H3" s="148"/>
      <c r="I3" s="148"/>
      <c r="J3" s="148"/>
      <c r="K3" s="148"/>
      <c r="L3" s="148"/>
      <c r="M3" s="148"/>
      <c r="N3" s="148"/>
      <c r="O3" s="148"/>
      <c r="P3" s="148"/>
      <c r="Q3" s="148"/>
      <c r="R3" s="148"/>
      <c r="S3" s="148"/>
    </row>
    <row r="4" spans="1:19" ht="13.2" x14ac:dyDescent="0.25">
      <c r="A4" s="183" t="s">
        <v>52</v>
      </c>
      <c r="B4" s="183"/>
      <c r="C4" s="183"/>
      <c r="D4" s="183"/>
      <c r="E4" s="183"/>
      <c r="F4" s="183"/>
      <c r="G4" s="183"/>
      <c r="H4" s="183"/>
      <c r="I4" s="183"/>
      <c r="J4" s="183"/>
      <c r="K4" s="183"/>
      <c r="L4" s="183"/>
      <c r="M4" s="183"/>
      <c r="N4" s="183"/>
      <c r="O4" s="183"/>
      <c r="P4" s="183"/>
      <c r="Q4" s="183"/>
      <c r="R4" s="183"/>
      <c r="S4" s="183"/>
    </row>
    <row r="5" spans="1:19" ht="13.2" x14ac:dyDescent="0.25">
      <c r="A5" s="182" t="s">
        <v>78</v>
      </c>
      <c r="B5" s="182"/>
      <c r="C5" s="182"/>
      <c r="D5" s="182"/>
      <c r="E5" s="182"/>
      <c r="F5" s="182"/>
      <c r="G5" s="182"/>
      <c r="H5" s="182"/>
      <c r="I5" s="182"/>
      <c r="J5" s="182"/>
      <c r="K5" s="182"/>
      <c r="L5" s="182"/>
      <c r="M5" s="182"/>
      <c r="N5" s="182"/>
      <c r="O5" s="182"/>
      <c r="P5" s="182"/>
      <c r="Q5" s="182"/>
      <c r="R5" s="182"/>
      <c r="S5" s="182"/>
    </row>
    <row r="6" spans="1:19" ht="13.8" thickBot="1" x14ac:dyDescent="0.3">
      <c r="A6" s="148"/>
      <c r="B6" s="43"/>
      <c r="C6" s="43"/>
      <c r="D6" s="43"/>
      <c r="E6" s="148"/>
      <c r="F6" s="148"/>
      <c r="G6" s="148"/>
      <c r="H6" s="148"/>
      <c r="I6" s="148"/>
      <c r="J6" s="148"/>
      <c r="K6" s="148"/>
      <c r="L6" s="148"/>
      <c r="M6" s="148"/>
      <c r="N6" s="148"/>
      <c r="O6" s="148"/>
      <c r="P6" s="148"/>
      <c r="Q6" s="148"/>
      <c r="R6" s="148"/>
      <c r="S6" s="148"/>
    </row>
    <row r="7" spans="1:19" ht="13.2" x14ac:dyDescent="0.25">
      <c r="A7" s="149"/>
      <c r="B7" s="150" t="s">
        <v>77</v>
      </c>
      <c r="C7" s="151"/>
      <c r="D7" s="152"/>
      <c r="E7" s="151" t="s">
        <v>76</v>
      </c>
      <c r="F7" s="151"/>
      <c r="G7" s="151"/>
      <c r="H7" s="184" t="s">
        <v>75</v>
      </c>
      <c r="I7" s="185"/>
      <c r="J7" s="186"/>
      <c r="K7" s="190" t="s">
        <v>47</v>
      </c>
      <c r="L7" s="191"/>
      <c r="M7" s="192"/>
      <c r="N7" s="151" t="s">
        <v>4</v>
      </c>
      <c r="O7" s="151"/>
      <c r="P7" s="151"/>
      <c r="Q7" s="150" t="s">
        <v>74</v>
      </c>
      <c r="R7" s="151"/>
      <c r="S7" s="151"/>
    </row>
    <row r="8" spans="1:19" ht="13.2" x14ac:dyDescent="0.25">
      <c r="A8" s="148"/>
      <c r="B8" s="153" t="s">
        <v>73</v>
      </c>
      <c r="C8" s="154"/>
      <c r="D8" s="155"/>
      <c r="E8" s="154" t="s">
        <v>73</v>
      </c>
      <c r="F8" s="154"/>
      <c r="G8" s="154"/>
      <c r="H8" s="187"/>
      <c r="I8" s="188"/>
      <c r="J8" s="189"/>
      <c r="K8" s="193"/>
      <c r="L8" s="194"/>
      <c r="M8" s="195"/>
      <c r="N8" s="148"/>
      <c r="O8" s="148"/>
      <c r="P8" s="148"/>
      <c r="Q8" s="153" t="s">
        <v>72</v>
      </c>
      <c r="R8" s="154"/>
      <c r="S8" s="154"/>
    </row>
    <row r="9" spans="1:19" ht="13.2" x14ac:dyDescent="0.25">
      <c r="A9" s="148"/>
      <c r="B9" s="153"/>
      <c r="C9" s="154"/>
      <c r="D9" s="155"/>
      <c r="E9" s="154"/>
      <c r="F9" s="154"/>
      <c r="G9" s="154"/>
      <c r="H9" s="156"/>
      <c r="I9" s="157"/>
      <c r="J9" s="158"/>
      <c r="K9" s="154"/>
      <c r="L9" s="154"/>
      <c r="M9" s="155"/>
      <c r="N9" s="148"/>
      <c r="O9" s="148"/>
      <c r="P9" s="148"/>
      <c r="Q9" s="156" t="s">
        <v>71</v>
      </c>
      <c r="R9" s="157"/>
      <c r="S9" s="157"/>
    </row>
    <row r="10" spans="1:19" ht="13.2" x14ac:dyDescent="0.25">
      <c r="A10" s="159"/>
      <c r="B10" s="160" t="s">
        <v>5</v>
      </c>
      <c r="C10" s="161" t="s">
        <v>6</v>
      </c>
      <c r="D10" s="162" t="s">
        <v>4</v>
      </c>
      <c r="E10" s="161" t="s">
        <v>5</v>
      </c>
      <c r="F10" s="161" t="s">
        <v>6</v>
      </c>
      <c r="G10" s="161" t="s">
        <v>4</v>
      </c>
      <c r="H10" s="160" t="s">
        <v>5</v>
      </c>
      <c r="I10" s="161" t="s">
        <v>6</v>
      </c>
      <c r="J10" s="162" t="s">
        <v>4</v>
      </c>
      <c r="K10" s="160" t="s">
        <v>5</v>
      </c>
      <c r="L10" s="161" t="s">
        <v>6</v>
      </c>
      <c r="M10" s="162" t="s">
        <v>4</v>
      </c>
      <c r="N10" s="161" t="s">
        <v>5</v>
      </c>
      <c r="O10" s="161" t="s">
        <v>6</v>
      </c>
      <c r="P10" s="161" t="s">
        <v>4</v>
      </c>
      <c r="Q10" s="160" t="s">
        <v>5</v>
      </c>
      <c r="R10" s="161" t="s">
        <v>6</v>
      </c>
      <c r="S10" s="161" t="s">
        <v>4</v>
      </c>
    </row>
    <row r="11" spans="1:19" ht="13.2" x14ac:dyDescent="0.25">
      <c r="A11" s="163"/>
      <c r="B11" s="164"/>
      <c r="C11" s="165"/>
      <c r="D11" s="166"/>
      <c r="E11" s="165"/>
      <c r="F11" s="165"/>
      <c r="G11" s="165"/>
      <c r="H11" s="164"/>
      <c r="I11" s="165"/>
      <c r="J11" s="166"/>
      <c r="K11" s="165"/>
      <c r="L11" s="165"/>
      <c r="M11" s="166"/>
      <c r="N11" s="165"/>
      <c r="O11" s="165"/>
      <c r="P11" s="165"/>
      <c r="Q11" s="164"/>
      <c r="R11" s="165"/>
      <c r="S11" s="165"/>
    </row>
    <row r="12" spans="1:19" ht="13.2" x14ac:dyDescent="0.25">
      <c r="A12" s="147" t="s">
        <v>70</v>
      </c>
      <c r="B12" s="42">
        <v>22</v>
      </c>
      <c r="C12" s="43">
        <v>23</v>
      </c>
      <c r="D12" s="167">
        <v>45</v>
      </c>
      <c r="E12" s="43">
        <v>507</v>
      </c>
      <c r="F12" s="43">
        <v>739</v>
      </c>
      <c r="G12" s="43">
        <v>1246</v>
      </c>
      <c r="H12" s="42">
        <v>106</v>
      </c>
      <c r="I12" s="43">
        <v>244</v>
      </c>
      <c r="J12" s="167">
        <v>350</v>
      </c>
      <c r="K12" s="43" t="s">
        <v>69</v>
      </c>
      <c r="L12" s="43" t="s">
        <v>66</v>
      </c>
      <c r="M12" s="167" t="s">
        <v>69</v>
      </c>
      <c r="N12" s="43">
        <f t="shared" ref="N12:N20" si="0">SUM(B12,E12,H12,K12)</f>
        <v>635</v>
      </c>
      <c r="O12" s="43">
        <f t="shared" ref="O12:O20" si="1">SUM(L12,I12,F12,C12)</f>
        <v>1006</v>
      </c>
      <c r="P12" s="43">
        <f t="shared" ref="P12:P20" si="2">SUM(N12:O12)</f>
        <v>1641</v>
      </c>
      <c r="Q12" s="42" t="s">
        <v>69</v>
      </c>
      <c r="R12" s="43" t="s">
        <v>66</v>
      </c>
      <c r="S12" s="43" t="s">
        <v>69</v>
      </c>
    </row>
    <row r="13" spans="1:19" ht="13.2" x14ac:dyDescent="0.25">
      <c r="A13" s="147" t="s">
        <v>16</v>
      </c>
      <c r="B13" s="42">
        <v>214</v>
      </c>
      <c r="C13" s="43">
        <v>147</v>
      </c>
      <c r="D13" s="167">
        <v>361</v>
      </c>
      <c r="E13" s="43">
        <v>383</v>
      </c>
      <c r="F13" s="43">
        <v>454</v>
      </c>
      <c r="G13" s="43">
        <v>837</v>
      </c>
      <c r="H13" s="42">
        <v>171</v>
      </c>
      <c r="I13" s="43">
        <v>418</v>
      </c>
      <c r="J13" s="167">
        <v>589</v>
      </c>
      <c r="K13" s="43">
        <v>2</v>
      </c>
      <c r="L13" s="43">
        <v>4</v>
      </c>
      <c r="M13" s="167">
        <v>6</v>
      </c>
      <c r="N13" s="43">
        <f t="shared" si="0"/>
        <v>770</v>
      </c>
      <c r="O13" s="43">
        <f t="shared" si="1"/>
        <v>1023</v>
      </c>
      <c r="P13" s="43">
        <f t="shared" si="2"/>
        <v>1793</v>
      </c>
      <c r="Q13" s="42">
        <v>1</v>
      </c>
      <c r="R13" s="43">
        <v>2</v>
      </c>
      <c r="S13" s="43">
        <v>3</v>
      </c>
    </row>
    <row r="14" spans="1:19" ht="13.2" x14ac:dyDescent="0.25">
      <c r="A14" s="147" t="s">
        <v>17</v>
      </c>
      <c r="B14" s="42">
        <v>531</v>
      </c>
      <c r="C14" s="43">
        <v>331</v>
      </c>
      <c r="D14" s="167">
        <v>862</v>
      </c>
      <c r="E14" s="43">
        <v>247</v>
      </c>
      <c r="F14" s="43">
        <v>256</v>
      </c>
      <c r="G14" s="43">
        <v>503</v>
      </c>
      <c r="H14" s="42">
        <v>275</v>
      </c>
      <c r="I14" s="43">
        <v>543</v>
      </c>
      <c r="J14" s="167">
        <v>818</v>
      </c>
      <c r="K14" s="43">
        <v>11</v>
      </c>
      <c r="L14" s="43">
        <v>20</v>
      </c>
      <c r="M14" s="167">
        <v>31</v>
      </c>
      <c r="N14" s="43">
        <f t="shared" si="0"/>
        <v>1064</v>
      </c>
      <c r="O14" s="43">
        <f t="shared" si="1"/>
        <v>1150</v>
      </c>
      <c r="P14" s="43">
        <f t="shared" si="2"/>
        <v>2214</v>
      </c>
      <c r="Q14" s="42">
        <v>3</v>
      </c>
      <c r="R14" s="43">
        <v>4</v>
      </c>
      <c r="S14" s="43">
        <v>7</v>
      </c>
    </row>
    <row r="15" spans="1:19" ht="13.2" x14ac:dyDescent="0.25">
      <c r="A15" s="147" t="s">
        <v>18</v>
      </c>
      <c r="B15" s="42">
        <v>774</v>
      </c>
      <c r="C15" s="43">
        <v>409</v>
      </c>
      <c r="D15" s="167">
        <v>1183</v>
      </c>
      <c r="E15" s="43">
        <v>155</v>
      </c>
      <c r="F15" s="43">
        <v>163</v>
      </c>
      <c r="G15" s="43">
        <v>318</v>
      </c>
      <c r="H15" s="42">
        <v>417</v>
      </c>
      <c r="I15" s="43">
        <v>680</v>
      </c>
      <c r="J15" s="167">
        <v>1097</v>
      </c>
      <c r="K15" s="43">
        <v>29</v>
      </c>
      <c r="L15" s="43">
        <v>35</v>
      </c>
      <c r="M15" s="167">
        <v>64</v>
      </c>
      <c r="N15" s="43">
        <f t="shared" si="0"/>
        <v>1375</v>
      </c>
      <c r="O15" s="43">
        <f t="shared" si="1"/>
        <v>1287</v>
      </c>
      <c r="P15" s="43">
        <f t="shared" si="2"/>
        <v>2662</v>
      </c>
      <c r="Q15" s="42">
        <v>21</v>
      </c>
      <c r="R15" s="43">
        <v>13</v>
      </c>
      <c r="S15" s="43">
        <v>34</v>
      </c>
    </row>
    <row r="16" spans="1:19" ht="13.2" x14ac:dyDescent="0.25">
      <c r="A16" s="147" t="s">
        <v>19</v>
      </c>
      <c r="B16" s="42">
        <v>758</v>
      </c>
      <c r="C16" s="43">
        <v>371</v>
      </c>
      <c r="D16" s="167">
        <v>1129</v>
      </c>
      <c r="E16" s="43">
        <v>93</v>
      </c>
      <c r="F16" s="43">
        <v>124</v>
      </c>
      <c r="G16" s="43">
        <v>217</v>
      </c>
      <c r="H16" s="42">
        <v>406</v>
      </c>
      <c r="I16" s="43">
        <v>604</v>
      </c>
      <c r="J16" s="167">
        <v>1010</v>
      </c>
      <c r="K16" s="43">
        <v>49</v>
      </c>
      <c r="L16" s="43">
        <v>35</v>
      </c>
      <c r="M16" s="167">
        <v>84</v>
      </c>
      <c r="N16" s="43">
        <f t="shared" si="0"/>
        <v>1306</v>
      </c>
      <c r="O16" s="43">
        <f t="shared" si="1"/>
        <v>1134</v>
      </c>
      <c r="P16" s="43">
        <f t="shared" si="2"/>
        <v>2440</v>
      </c>
      <c r="Q16" s="42">
        <v>31</v>
      </c>
      <c r="R16" s="43">
        <v>37</v>
      </c>
      <c r="S16" s="43">
        <v>68</v>
      </c>
    </row>
    <row r="17" spans="1:19" ht="13.2" x14ac:dyDescent="0.25">
      <c r="A17" s="147" t="s">
        <v>20</v>
      </c>
      <c r="B17" s="42">
        <v>633</v>
      </c>
      <c r="C17" s="43">
        <v>296</v>
      </c>
      <c r="D17" s="167">
        <v>929</v>
      </c>
      <c r="E17" s="43">
        <v>62</v>
      </c>
      <c r="F17" s="43">
        <v>62</v>
      </c>
      <c r="G17" s="43">
        <v>124</v>
      </c>
      <c r="H17" s="42">
        <v>374</v>
      </c>
      <c r="I17" s="43">
        <v>566</v>
      </c>
      <c r="J17" s="167">
        <v>940</v>
      </c>
      <c r="K17" s="43">
        <v>56</v>
      </c>
      <c r="L17" s="43">
        <v>43</v>
      </c>
      <c r="M17" s="167">
        <v>99</v>
      </c>
      <c r="N17" s="43">
        <f t="shared" si="0"/>
        <v>1125</v>
      </c>
      <c r="O17" s="43">
        <f t="shared" si="1"/>
        <v>967</v>
      </c>
      <c r="P17" s="43">
        <f t="shared" si="2"/>
        <v>2092</v>
      </c>
      <c r="Q17" s="42">
        <v>40</v>
      </c>
      <c r="R17" s="43">
        <v>35</v>
      </c>
      <c r="S17" s="43">
        <v>75</v>
      </c>
    </row>
    <row r="18" spans="1:19" ht="13.2" x14ac:dyDescent="0.25">
      <c r="A18" s="147" t="s">
        <v>21</v>
      </c>
      <c r="B18" s="42">
        <v>680</v>
      </c>
      <c r="C18" s="43">
        <v>235</v>
      </c>
      <c r="D18" s="167">
        <v>915</v>
      </c>
      <c r="E18" s="43">
        <v>47</v>
      </c>
      <c r="F18" s="43">
        <v>42</v>
      </c>
      <c r="G18" s="43">
        <v>89</v>
      </c>
      <c r="H18" s="42">
        <v>394</v>
      </c>
      <c r="I18" s="43">
        <v>520</v>
      </c>
      <c r="J18" s="167">
        <v>914</v>
      </c>
      <c r="K18" s="43">
        <v>96</v>
      </c>
      <c r="L18" s="43">
        <v>71</v>
      </c>
      <c r="M18" s="167">
        <v>167</v>
      </c>
      <c r="N18" s="43">
        <f t="shared" si="0"/>
        <v>1217</v>
      </c>
      <c r="O18" s="43">
        <f t="shared" si="1"/>
        <v>868</v>
      </c>
      <c r="P18" s="43">
        <f t="shared" si="2"/>
        <v>2085</v>
      </c>
      <c r="Q18" s="42">
        <v>45</v>
      </c>
      <c r="R18" s="43">
        <v>37</v>
      </c>
      <c r="S18" s="43">
        <v>82</v>
      </c>
    </row>
    <row r="19" spans="1:19" ht="13.2" x14ac:dyDescent="0.25">
      <c r="A19" s="147" t="s">
        <v>68</v>
      </c>
      <c r="B19" s="42">
        <v>657</v>
      </c>
      <c r="C19" s="43">
        <v>150</v>
      </c>
      <c r="D19" s="167">
        <v>807</v>
      </c>
      <c r="E19" s="43">
        <v>43</v>
      </c>
      <c r="F19" s="43">
        <v>27</v>
      </c>
      <c r="G19" s="43">
        <v>70</v>
      </c>
      <c r="H19" s="42">
        <v>240</v>
      </c>
      <c r="I19" s="43">
        <v>302</v>
      </c>
      <c r="J19" s="167">
        <v>542</v>
      </c>
      <c r="K19" s="43">
        <v>122</v>
      </c>
      <c r="L19" s="43">
        <v>55</v>
      </c>
      <c r="M19" s="167">
        <v>177</v>
      </c>
      <c r="N19" s="43">
        <f t="shared" si="0"/>
        <v>1062</v>
      </c>
      <c r="O19" s="43">
        <f t="shared" si="1"/>
        <v>534</v>
      </c>
      <c r="P19" s="43">
        <f t="shared" si="2"/>
        <v>1596</v>
      </c>
      <c r="Q19" s="42">
        <v>33</v>
      </c>
      <c r="R19" s="43">
        <v>13</v>
      </c>
      <c r="S19" s="43">
        <v>46</v>
      </c>
    </row>
    <row r="20" spans="1:19" ht="13.2" x14ac:dyDescent="0.25">
      <c r="A20" s="147" t="s">
        <v>67</v>
      </c>
      <c r="B20" s="42">
        <v>126</v>
      </c>
      <c r="C20" s="43">
        <v>20</v>
      </c>
      <c r="D20" s="167">
        <v>146</v>
      </c>
      <c r="E20" s="43">
        <v>6</v>
      </c>
      <c r="F20" s="43">
        <v>2</v>
      </c>
      <c r="G20" s="43">
        <v>8</v>
      </c>
      <c r="H20" s="42">
        <v>4</v>
      </c>
      <c r="I20" s="43">
        <v>2</v>
      </c>
      <c r="J20" s="167">
        <v>6</v>
      </c>
      <c r="K20" s="43">
        <v>2</v>
      </c>
      <c r="L20" s="43">
        <v>1</v>
      </c>
      <c r="M20" s="167">
        <v>3</v>
      </c>
      <c r="N20" s="43">
        <f t="shared" si="0"/>
        <v>138</v>
      </c>
      <c r="O20" s="43">
        <f t="shared" si="1"/>
        <v>25</v>
      </c>
      <c r="P20" s="43">
        <f t="shared" si="2"/>
        <v>163</v>
      </c>
      <c r="Q20" s="42">
        <v>3</v>
      </c>
      <c r="R20" s="43" t="s">
        <v>66</v>
      </c>
      <c r="S20" s="43">
        <v>3</v>
      </c>
    </row>
    <row r="21" spans="1:19" ht="15" customHeight="1" x14ac:dyDescent="0.25">
      <c r="A21" s="74" t="s">
        <v>4</v>
      </c>
      <c r="B21" s="75">
        <f t="shared" ref="B21:S21" si="3">SUM(B12:B20)</f>
        <v>4395</v>
      </c>
      <c r="C21" s="76">
        <f t="shared" si="3"/>
        <v>1982</v>
      </c>
      <c r="D21" s="168">
        <f t="shared" si="3"/>
        <v>6377</v>
      </c>
      <c r="E21" s="76">
        <f t="shared" si="3"/>
        <v>1543</v>
      </c>
      <c r="F21" s="76">
        <f t="shared" si="3"/>
        <v>1869</v>
      </c>
      <c r="G21" s="168">
        <f t="shared" si="3"/>
        <v>3412</v>
      </c>
      <c r="H21" s="76">
        <f t="shared" si="3"/>
        <v>2387</v>
      </c>
      <c r="I21" s="76">
        <f t="shared" si="3"/>
        <v>3879</v>
      </c>
      <c r="J21" s="168">
        <f t="shared" si="3"/>
        <v>6266</v>
      </c>
      <c r="K21" s="76">
        <f t="shared" si="3"/>
        <v>367</v>
      </c>
      <c r="L21" s="76">
        <f t="shared" si="3"/>
        <v>264</v>
      </c>
      <c r="M21" s="168">
        <f t="shared" si="3"/>
        <v>631</v>
      </c>
      <c r="N21" s="76">
        <f t="shared" si="3"/>
        <v>8692</v>
      </c>
      <c r="O21" s="76">
        <f t="shared" si="3"/>
        <v>7994</v>
      </c>
      <c r="P21" s="168">
        <f t="shared" si="3"/>
        <v>16686</v>
      </c>
      <c r="Q21" s="76">
        <f t="shared" si="3"/>
        <v>177</v>
      </c>
      <c r="R21" s="76">
        <f t="shared" si="3"/>
        <v>141</v>
      </c>
      <c r="S21" s="76">
        <f t="shared" si="3"/>
        <v>318</v>
      </c>
    </row>
    <row r="22" spans="1:19" ht="13.2" x14ac:dyDescent="0.25">
      <c r="A22" s="148"/>
      <c r="B22" s="148"/>
      <c r="C22" s="148"/>
      <c r="D22" s="148"/>
      <c r="E22" s="148"/>
      <c r="F22" s="148"/>
      <c r="G22" s="148"/>
      <c r="H22" s="148"/>
      <c r="I22" s="148"/>
      <c r="J22" s="148"/>
      <c r="K22" s="148"/>
      <c r="L22" s="148"/>
      <c r="M22" s="148"/>
      <c r="N22" s="148"/>
      <c r="O22" s="148"/>
      <c r="P22" s="148"/>
      <c r="Q22" s="148"/>
      <c r="R22" s="148"/>
      <c r="S22" s="148"/>
    </row>
    <row r="23" spans="1:19" ht="13.2" x14ac:dyDescent="0.25">
      <c r="A23" s="148" t="s">
        <v>65</v>
      </c>
      <c r="B23" s="148"/>
      <c r="C23" s="148"/>
      <c r="D23" s="148"/>
      <c r="E23" s="148"/>
      <c r="F23" s="148"/>
      <c r="G23" s="148"/>
      <c r="H23" s="148"/>
      <c r="I23" s="148"/>
      <c r="J23" s="148"/>
      <c r="K23" s="148"/>
      <c r="L23" s="148"/>
      <c r="M23" s="148"/>
      <c r="N23" s="148"/>
      <c r="O23" s="148"/>
      <c r="P23" s="148"/>
      <c r="Q23" s="148"/>
      <c r="R23" s="148"/>
      <c r="S23" s="148"/>
    </row>
    <row r="24" spans="1:19" ht="13.2" x14ac:dyDescent="0.25">
      <c r="A24" s="148" t="s">
        <v>41</v>
      </c>
      <c r="B24" s="148"/>
      <c r="C24" s="148"/>
      <c r="D24" s="148"/>
      <c r="E24" s="148"/>
      <c r="F24" s="148"/>
      <c r="G24" s="148"/>
      <c r="H24" s="148"/>
      <c r="I24" s="148"/>
      <c r="J24" s="148"/>
      <c r="K24" s="148"/>
      <c r="L24" s="148"/>
      <c r="M24" s="148"/>
      <c r="N24" s="148"/>
      <c r="O24" s="148"/>
      <c r="P24" s="148"/>
      <c r="Q24" s="148"/>
      <c r="R24" s="148"/>
      <c r="S24" s="148"/>
    </row>
    <row r="25" spans="1:19" ht="13.2" x14ac:dyDescent="0.25">
      <c r="A25" s="148" t="s">
        <v>64</v>
      </c>
      <c r="B25" s="148"/>
      <c r="C25" s="148"/>
      <c r="D25" s="148"/>
      <c r="E25" s="148"/>
      <c r="F25" s="148"/>
      <c r="G25" s="148"/>
      <c r="H25" s="148"/>
      <c r="I25" s="148"/>
      <c r="J25" s="148"/>
      <c r="K25" s="148"/>
      <c r="L25" s="148"/>
      <c r="M25" s="148"/>
      <c r="N25" s="148"/>
      <c r="O25" s="148"/>
      <c r="P25" s="148"/>
      <c r="Q25" s="148"/>
      <c r="R25" s="148"/>
      <c r="S25" s="148"/>
    </row>
    <row r="26" spans="1:19" ht="13.2" x14ac:dyDescent="0.25">
      <c r="A26" s="148" t="s">
        <v>63</v>
      </c>
      <c r="B26" s="148"/>
      <c r="C26" s="148"/>
      <c r="D26" s="148"/>
      <c r="E26" s="148"/>
      <c r="F26" s="148"/>
      <c r="G26" s="148"/>
      <c r="H26" s="148"/>
      <c r="I26" s="148"/>
      <c r="J26" s="148"/>
      <c r="K26" s="148"/>
      <c r="L26" s="148"/>
      <c r="M26" s="148"/>
      <c r="N26" s="148"/>
      <c r="O26" s="148"/>
      <c r="P26" s="148"/>
      <c r="Q26" s="148"/>
      <c r="R26" s="148"/>
      <c r="S26" s="148"/>
    </row>
    <row r="27" spans="1:19" ht="13.2" x14ac:dyDescent="0.25">
      <c r="A27" s="148" t="s">
        <v>62</v>
      </c>
      <c r="B27" s="148"/>
      <c r="C27" s="148"/>
      <c r="D27" s="148"/>
      <c r="E27" s="148"/>
      <c r="F27" s="148"/>
      <c r="G27" s="148"/>
      <c r="H27" s="148"/>
      <c r="I27" s="148"/>
      <c r="J27" s="148"/>
      <c r="K27" s="148"/>
      <c r="L27" s="148"/>
      <c r="M27" s="148"/>
      <c r="N27" s="148"/>
      <c r="O27" s="148"/>
      <c r="P27" s="148"/>
      <c r="Q27" s="148"/>
      <c r="R27" s="148"/>
      <c r="S27" s="148"/>
    </row>
    <row r="28" spans="1:19" ht="13.2" x14ac:dyDescent="0.25">
      <c r="A28" s="148"/>
      <c r="B28" s="148"/>
      <c r="C28" s="148"/>
      <c r="D28" s="148"/>
      <c r="E28" s="148"/>
      <c r="F28" s="148"/>
      <c r="G28" s="148"/>
      <c r="H28" s="148"/>
      <c r="I28" s="148"/>
      <c r="J28" s="148"/>
      <c r="K28" s="148"/>
      <c r="L28" s="148"/>
      <c r="M28" s="148"/>
      <c r="N28" s="148"/>
      <c r="O28" s="148"/>
      <c r="P28" s="148"/>
      <c r="Q28" s="148"/>
      <c r="R28" s="148"/>
      <c r="S28" s="148"/>
    </row>
    <row r="29" spans="1:19" ht="13.2" x14ac:dyDescent="0.25">
      <c r="A29" s="93" t="s">
        <v>37</v>
      </c>
      <c r="B29" s="148"/>
      <c r="C29" s="148"/>
      <c r="D29" s="148"/>
      <c r="E29" s="148"/>
      <c r="F29" s="148"/>
      <c r="G29" s="148"/>
      <c r="H29" s="148"/>
      <c r="I29" s="148"/>
      <c r="J29" s="148"/>
      <c r="K29" s="148"/>
      <c r="L29" s="148"/>
      <c r="M29" s="148"/>
      <c r="N29" s="148"/>
      <c r="O29" s="148"/>
      <c r="P29" s="148"/>
      <c r="Q29" s="148"/>
      <c r="R29" s="148"/>
      <c r="S29" s="148"/>
    </row>
  </sheetData>
  <mergeCells count="5">
    <mergeCell ref="A2:S2"/>
    <mergeCell ref="A4:S4"/>
    <mergeCell ref="A5:S5"/>
    <mergeCell ref="H7:J8"/>
    <mergeCell ref="K7:M8"/>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03FEEF7FC4925438935D2DAE7BDF520" ma:contentTypeVersion="6" ma:contentTypeDescription="Een nieuw document maken." ma:contentTypeScope="" ma:versionID="f67dbf5e4265d8587c66c83cb656b92e">
  <xsd:schema xmlns:xsd="http://www.w3.org/2001/XMLSchema" xmlns:xs="http://www.w3.org/2001/XMLSchema" xmlns:p="http://schemas.microsoft.com/office/2006/metadata/properties" xmlns:ns2="e6444207-a4b5-4754-9b52-6d90c3395419" targetNamespace="http://schemas.microsoft.com/office/2006/metadata/properties" ma:root="true" ma:fieldsID="8544b5d4fefc8b99a0b6f9bc383905fb" ns2:_="">
    <xsd:import namespace="e6444207-a4b5-4754-9b52-6d90c3395419"/>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6444207-a4b5-4754-9b52-6d90c339541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7"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4D66195-7184-4E6B-8D82-8CBA42D51CC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6444207-a4b5-4754-9b52-6d90c33954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E2D357E-A125-46B7-AC7B-A7D1ED3041AA}">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D9192993-F600-45B8-A587-123520E4CCB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6</vt:i4>
      </vt:variant>
      <vt:variant>
        <vt:lpstr>Benoemde bereiken</vt:lpstr>
      </vt:variant>
      <vt:variant>
        <vt:i4>3</vt:i4>
      </vt:variant>
    </vt:vector>
  </HeadingPairs>
  <TitlesOfParts>
    <vt:vector size="9" baseType="lpstr">
      <vt:lpstr>INHOUD</vt:lpstr>
      <vt:lpstr>21PHOG01</vt:lpstr>
      <vt:lpstr>21PHOG02</vt:lpstr>
      <vt:lpstr>21PHOG03</vt:lpstr>
      <vt:lpstr>21PUNIV01</vt:lpstr>
      <vt:lpstr>21PUNIV02</vt:lpstr>
      <vt:lpstr>'21PHOG01'!Afdrukbereik</vt:lpstr>
      <vt:lpstr>'21PHOG02'!Afdrukbereik</vt:lpstr>
      <vt:lpstr>'21PHOG03'!Afdrukbereik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Geert Vermeulen</dc:creator>
  <cp:lastModifiedBy>Vermeulen Geert</cp:lastModifiedBy>
  <cp:lastPrinted>2022-09-26T08:53:19Z</cp:lastPrinted>
  <dcterms:created xsi:type="dcterms:W3CDTF">1999-11-09T10:41:36Z</dcterms:created>
  <dcterms:modified xsi:type="dcterms:W3CDTF">2023-01-11T20:04:03Z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0x0101003469F0671AEE1641A22D649C188EA117</vt:lpwstr>
  </property>
</Properties>
</file>