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2122\WEBSITE\"/>
    </mc:Choice>
  </mc:AlternateContent>
  <xr:revisionPtr revIDLastSave="0" documentId="13_ncr:1_{7CE750C4-814C-4F46-BBC1-82A5C640059C}" xr6:coauthVersionLast="47" xr6:coauthVersionMax="47" xr10:uidLastSave="{00000000-0000-0000-0000-000000000000}"/>
  <bookViews>
    <workbookView xWindow="-108" yWindow="-108" windowWidth="23256" windowHeight="12576" tabRatio="820" xr2:uid="{00000000-000D-0000-FFFF-FFFF00000000}"/>
  </bookViews>
  <sheets>
    <sheet name="INHOUD" sheetId="24" r:id="rId1"/>
    <sheet name="21PSVWO01" sheetId="1" r:id="rId2"/>
    <sheet name="21PSVWO02" sheetId="2" r:id="rId3"/>
    <sheet name="21PSVWO03" sheetId="3" r:id="rId4"/>
    <sheet name="21PSVWO04" sheetId="4" r:id="rId5"/>
    <sheet name="21PSVWO05" sheetId="5" r:id="rId6"/>
    <sheet name="21PSVWO06" sheetId="6" r:id="rId7"/>
    <sheet name="21PBASED01" sheetId="19" r:id="rId8"/>
    <sheet name="21PBASED02" sheetId="20" r:id="rId9"/>
    <sheet name="21PBASED03" sheetId="21" r:id="rId10"/>
    <sheet name="21PBASED04" sheetId="23" r:id="rId11"/>
  </sheets>
  <definedNames>
    <definedName name="_xlnm.Print_Area" localSheetId="8">'21PBASED02'!$A$1:$J$13</definedName>
    <definedName name="_xlnm.Print_Area" localSheetId="9">'21PBASED03'!$A$1:$J$34</definedName>
    <definedName name="_xlnm.Print_Area" localSheetId="10">'21PBASED04'!$A$1:$J$34</definedName>
    <definedName name="_xlnm.Print_Area" localSheetId="1">'21PSVWO01'!$A$1:$J$17</definedName>
    <definedName name="_xlnm.Print_Area" localSheetId="3">'21PSVWO03'!$A$1:$J$43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C13" i="3"/>
  <c r="B13" i="3"/>
  <c r="C14" i="5"/>
  <c r="E11" i="21"/>
  <c r="C11" i="21"/>
  <c r="B14" i="5"/>
  <c r="F11" i="3"/>
  <c r="C11" i="3"/>
  <c r="H25" i="23"/>
  <c r="H26" i="23"/>
  <c r="H27" i="23"/>
  <c r="H28" i="23"/>
  <c r="H29" i="23"/>
  <c r="H30" i="23"/>
  <c r="J30" i="23" s="1"/>
  <c r="H31" i="23"/>
  <c r="H32" i="23"/>
  <c r="H24" i="23"/>
  <c r="J24" i="23" s="1"/>
  <c r="G32" i="23"/>
  <c r="G31" i="23"/>
  <c r="G30" i="23"/>
  <c r="G29" i="23"/>
  <c r="G28" i="23"/>
  <c r="G27" i="23"/>
  <c r="G26" i="23"/>
  <c r="G25" i="23"/>
  <c r="G24" i="23"/>
  <c r="G33" i="23" s="1"/>
  <c r="G11" i="23" s="1"/>
  <c r="D25" i="23"/>
  <c r="D26" i="23"/>
  <c r="D27" i="23"/>
  <c r="D28" i="23"/>
  <c r="D29" i="23"/>
  <c r="D30" i="23"/>
  <c r="D31" i="23"/>
  <c r="D32" i="23"/>
  <c r="D24" i="23"/>
  <c r="D33" i="23" s="1"/>
  <c r="D11" i="23" s="1"/>
  <c r="G30" i="21"/>
  <c r="G24" i="21"/>
  <c r="G33" i="21" s="1"/>
  <c r="G11" i="21" s="1"/>
  <c r="G32" i="21"/>
  <c r="G31" i="21"/>
  <c r="G29" i="21"/>
  <c r="G28" i="21"/>
  <c r="G27" i="21"/>
  <c r="G26" i="21"/>
  <c r="G25" i="21"/>
  <c r="D25" i="21"/>
  <c r="D26" i="21"/>
  <c r="D27" i="21"/>
  <c r="D28" i="21"/>
  <c r="D29" i="21"/>
  <c r="D30" i="21"/>
  <c r="D31" i="21"/>
  <c r="D32" i="21"/>
  <c r="D24" i="21"/>
  <c r="D33" i="21" s="1"/>
  <c r="D11" i="21" s="1"/>
  <c r="G11" i="20"/>
  <c r="D11" i="20"/>
  <c r="G11" i="19"/>
  <c r="D11" i="19"/>
  <c r="G69" i="6"/>
  <c r="G68" i="6"/>
  <c r="G67" i="6"/>
  <c r="G66" i="6"/>
  <c r="G70" i="6"/>
  <c r="G14" i="5" s="1"/>
  <c r="G65" i="6"/>
  <c r="G64" i="6"/>
  <c r="G63" i="6"/>
  <c r="G62" i="6"/>
  <c r="G61" i="6"/>
  <c r="D69" i="6"/>
  <c r="D68" i="6"/>
  <c r="D67" i="6"/>
  <c r="D66" i="6"/>
  <c r="D65" i="6"/>
  <c r="D64" i="6"/>
  <c r="D63" i="6"/>
  <c r="D62" i="6"/>
  <c r="D61" i="6"/>
  <c r="D70" i="6" s="1"/>
  <c r="D14" i="5" s="1"/>
  <c r="G53" i="6"/>
  <c r="G52" i="6"/>
  <c r="G37" i="5" s="1"/>
  <c r="G51" i="6"/>
  <c r="G50" i="6"/>
  <c r="G49" i="6"/>
  <c r="G48" i="6"/>
  <c r="G47" i="6"/>
  <c r="G46" i="6"/>
  <c r="G45" i="6"/>
  <c r="D53" i="6"/>
  <c r="D52" i="6"/>
  <c r="D51" i="6"/>
  <c r="D50" i="6"/>
  <c r="D49" i="6"/>
  <c r="D48" i="6"/>
  <c r="D47" i="6"/>
  <c r="D46" i="6"/>
  <c r="D45" i="6"/>
  <c r="D37" i="6"/>
  <c r="D36" i="6"/>
  <c r="D35" i="6"/>
  <c r="D34" i="6"/>
  <c r="D33" i="6"/>
  <c r="D32" i="6"/>
  <c r="D31" i="6"/>
  <c r="D30" i="6"/>
  <c r="D29" i="6"/>
  <c r="D38" i="6"/>
  <c r="D12" i="5" s="1"/>
  <c r="G37" i="6"/>
  <c r="G36" i="6"/>
  <c r="G35" i="6"/>
  <c r="G34" i="6"/>
  <c r="G33" i="6"/>
  <c r="G32" i="6"/>
  <c r="G38" i="6" s="1"/>
  <c r="G12" i="5" s="1"/>
  <c r="G31" i="6"/>
  <c r="G30" i="6"/>
  <c r="G29" i="6"/>
  <c r="G21" i="6"/>
  <c r="G20" i="6"/>
  <c r="G19" i="6"/>
  <c r="G18" i="6"/>
  <c r="G17" i="6"/>
  <c r="G16" i="6"/>
  <c r="G22" i="6" s="1"/>
  <c r="G15" i="6"/>
  <c r="G14" i="6"/>
  <c r="G13" i="6"/>
  <c r="D14" i="6"/>
  <c r="D15" i="6"/>
  <c r="D16" i="6"/>
  <c r="D33" i="5" s="1"/>
  <c r="D17" i="6"/>
  <c r="D18" i="6"/>
  <c r="D19" i="6"/>
  <c r="D36" i="5" s="1"/>
  <c r="D20" i="6"/>
  <c r="D21" i="6"/>
  <c r="D13" i="6"/>
  <c r="D22" i="6" s="1"/>
  <c r="G69" i="4"/>
  <c r="G68" i="4"/>
  <c r="G67" i="4"/>
  <c r="G66" i="4"/>
  <c r="G65" i="4"/>
  <c r="G64" i="4"/>
  <c r="G33" i="3" s="1"/>
  <c r="G63" i="4"/>
  <c r="G62" i="4"/>
  <c r="G70" i="4" s="1"/>
  <c r="G61" i="4"/>
  <c r="D69" i="4"/>
  <c r="D68" i="4"/>
  <c r="D67" i="4"/>
  <c r="D66" i="4"/>
  <c r="D65" i="4"/>
  <c r="D64" i="4"/>
  <c r="D63" i="4"/>
  <c r="D32" i="3" s="1"/>
  <c r="D62" i="4"/>
  <c r="D70" i="4" s="1"/>
  <c r="D61" i="4"/>
  <c r="G53" i="4"/>
  <c r="G52" i="4"/>
  <c r="G51" i="4"/>
  <c r="G50" i="4"/>
  <c r="G49" i="4"/>
  <c r="G48" i="4"/>
  <c r="G47" i="4"/>
  <c r="G46" i="4"/>
  <c r="G45" i="4"/>
  <c r="G54" i="4" s="1"/>
  <c r="D53" i="4"/>
  <c r="D52" i="4"/>
  <c r="D51" i="4"/>
  <c r="D50" i="4"/>
  <c r="D49" i="4"/>
  <c r="D48" i="4"/>
  <c r="D47" i="4"/>
  <c r="D46" i="4"/>
  <c r="D45" i="4"/>
  <c r="D30" i="3" s="1"/>
  <c r="D37" i="4"/>
  <c r="D36" i="4"/>
  <c r="D35" i="4"/>
  <c r="D34" i="4"/>
  <c r="D33" i="4"/>
  <c r="D34" i="3" s="1"/>
  <c r="D32" i="4"/>
  <c r="D31" i="4"/>
  <c r="D30" i="4"/>
  <c r="D29" i="4"/>
  <c r="D38" i="4" s="1"/>
  <c r="D12" i="3" s="1"/>
  <c r="G37" i="4"/>
  <c r="G36" i="4"/>
  <c r="G35" i="4"/>
  <c r="G36" i="3" s="1"/>
  <c r="G34" i="4"/>
  <c r="G33" i="4"/>
  <c r="G32" i="4"/>
  <c r="G31" i="4"/>
  <c r="G30" i="4"/>
  <c r="G29" i="4"/>
  <c r="G21" i="4"/>
  <c r="G38" i="3" s="1"/>
  <c r="G20" i="4"/>
  <c r="G19" i="4"/>
  <c r="G18" i="4"/>
  <c r="G17" i="4"/>
  <c r="G16" i="4"/>
  <c r="G15" i="4"/>
  <c r="G14" i="4"/>
  <c r="G31" i="3" s="1"/>
  <c r="G13" i="4"/>
  <c r="D14" i="4"/>
  <c r="D22" i="4" s="1"/>
  <c r="D15" i="4"/>
  <c r="D16" i="4"/>
  <c r="D17" i="4"/>
  <c r="D18" i="4"/>
  <c r="D19" i="4"/>
  <c r="D20" i="4"/>
  <c r="D21" i="4"/>
  <c r="D13" i="4"/>
  <c r="G14" i="2"/>
  <c r="G13" i="2"/>
  <c r="G12" i="2"/>
  <c r="G11" i="2"/>
  <c r="G15" i="2" s="1"/>
  <c r="D14" i="2"/>
  <c r="D13" i="2"/>
  <c r="D12" i="2"/>
  <c r="D11" i="2"/>
  <c r="D15" i="2" s="1"/>
  <c r="G14" i="1"/>
  <c r="G13" i="1"/>
  <c r="G12" i="1"/>
  <c r="G11" i="1"/>
  <c r="G15" i="1" s="1"/>
  <c r="D12" i="1"/>
  <c r="D13" i="1"/>
  <c r="D15" i="1" s="1"/>
  <c r="D14" i="1"/>
  <c r="D11" i="1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I11" i="20"/>
  <c r="J11" i="20" s="1"/>
  <c r="H11" i="20"/>
  <c r="H27" i="21"/>
  <c r="I69" i="6"/>
  <c r="H66" i="6"/>
  <c r="C70" i="6"/>
  <c r="H52" i="6"/>
  <c r="F38" i="6"/>
  <c r="F12" i="5" s="1"/>
  <c r="I62" i="4"/>
  <c r="I61" i="4"/>
  <c r="H46" i="4"/>
  <c r="F15" i="1"/>
  <c r="H14" i="1"/>
  <c r="H11" i="1"/>
  <c r="F15" i="2"/>
  <c r="I13" i="6"/>
  <c r="H14" i="6"/>
  <c r="I14" i="6"/>
  <c r="H15" i="6"/>
  <c r="I15" i="6"/>
  <c r="H16" i="6"/>
  <c r="J16" i="6" s="1"/>
  <c r="I16" i="6"/>
  <c r="H17" i="6"/>
  <c r="J17" i="6" s="1"/>
  <c r="I17" i="6"/>
  <c r="H18" i="6"/>
  <c r="I18" i="6"/>
  <c r="H19" i="6"/>
  <c r="I19" i="6"/>
  <c r="H20" i="6"/>
  <c r="I20" i="6"/>
  <c r="H21" i="6"/>
  <c r="I21" i="6"/>
  <c r="H29" i="6"/>
  <c r="I29" i="6"/>
  <c r="H30" i="6"/>
  <c r="I30" i="6"/>
  <c r="H31" i="6"/>
  <c r="J31" i="6" s="1"/>
  <c r="I31" i="6"/>
  <c r="I38" i="6" s="1"/>
  <c r="I12" i="5" s="1"/>
  <c r="H32" i="6"/>
  <c r="I32" i="6"/>
  <c r="J32" i="6" s="1"/>
  <c r="I33" i="6"/>
  <c r="H34" i="6"/>
  <c r="J34" i="6"/>
  <c r="I34" i="6"/>
  <c r="H35" i="6"/>
  <c r="I35" i="6"/>
  <c r="H36" i="6"/>
  <c r="I36" i="6"/>
  <c r="H37" i="6"/>
  <c r="I37" i="6"/>
  <c r="I45" i="6"/>
  <c r="H46" i="6"/>
  <c r="I46" i="6"/>
  <c r="H47" i="6"/>
  <c r="J47" i="6" s="1"/>
  <c r="I47" i="6"/>
  <c r="H48" i="6"/>
  <c r="H54" i="6" s="1"/>
  <c r="H13" i="5" s="1"/>
  <c r="I48" i="6"/>
  <c r="H49" i="6"/>
  <c r="J49" i="6" s="1"/>
  <c r="I49" i="6"/>
  <c r="H50" i="6"/>
  <c r="I50" i="6"/>
  <c r="H51" i="6"/>
  <c r="I51" i="6"/>
  <c r="J51" i="6" s="1"/>
  <c r="I52" i="6"/>
  <c r="H53" i="6"/>
  <c r="I53" i="6"/>
  <c r="H61" i="6"/>
  <c r="H62" i="6"/>
  <c r="I62" i="6"/>
  <c r="H63" i="6"/>
  <c r="J63" i="6"/>
  <c r="I63" i="6"/>
  <c r="H64" i="6"/>
  <c r="I64" i="6"/>
  <c r="H65" i="6"/>
  <c r="I65" i="6"/>
  <c r="I34" i="5" s="1"/>
  <c r="I66" i="6"/>
  <c r="H67" i="6"/>
  <c r="J67" i="6" s="1"/>
  <c r="I67" i="6"/>
  <c r="I68" i="6"/>
  <c r="H69" i="6"/>
  <c r="J69" i="6"/>
  <c r="E22" i="6"/>
  <c r="E11" i="5" s="1"/>
  <c r="E38" i="6"/>
  <c r="E12" i="5" s="1"/>
  <c r="C22" i="6"/>
  <c r="C11" i="5" s="1"/>
  <c r="C38" i="6"/>
  <c r="C12" i="5" s="1"/>
  <c r="C54" i="6"/>
  <c r="C13" i="5" s="1"/>
  <c r="B22" i="6"/>
  <c r="B11" i="5" s="1"/>
  <c r="B38" i="6"/>
  <c r="B12" i="5" s="1"/>
  <c r="H13" i="4"/>
  <c r="I13" i="4"/>
  <c r="H14" i="4"/>
  <c r="I14" i="4"/>
  <c r="H15" i="4"/>
  <c r="J15" i="4" s="1"/>
  <c r="I15" i="4"/>
  <c r="H16" i="4"/>
  <c r="I16" i="4"/>
  <c r="H17" i="4"/>
  <c r="I17" i="4"/>
  <c r="J17" i="4"/>
  <c r="H18" i="4"/>
  <c r="J18" i="4" s="1"/>
  <c r="I18" i="4"/>
  <c r="H19" i="4"/>
  <c r="I19" i="4"/>
  <c r="H20" i="4"/>
  <c r="I20" i="4"/>
  <c r="I21" i="4"/>
  <c r="H29" i="4"/>
  <c r="I29" i="4"/>
  <c r="J29" i="4" s="1"/>
  <c r="I30" i="4"/>
  <c r="H31" i="4"/>
  <c r="I31" i="4"/>
  <c r="H32" i="4"/>
  <c r="J32" i="4" s="1"/>
  <c r="I32" i="4"/>
  <c r="H33" i="4"/>
  <c r="I33" i="4"/>
  <c r="H34" i="4"/>
  <c r="J34" i="4" s="1"/>
  <c r="I34" i="4"/>
  <c r="H35" i="4"/>
  <c r="I35" i="4"/>
  <c r="H36" i="4"/>
  <c r="I36" i="4"/>
  <c r="H45" i="4"/>
  <c r="J45" i="4" s="1"/>
  <c r="I45" i="4"/>
  <c r="I46" i="4"/>
  <c r="I54" i="4" s="1"/>
  <c r="H47" i="4"/>
  <c r="J47" i="4" s="1"/>
  <c r="I47" i="4"/>
  <c r="H48" i="4"/>
  <c r="I48" i="4"/>
  <c r="H49" i="4"/>
  <c r="I49" i="4"/>
  <c r="H50" i="4"/>
  <c r="I50" i="4"/>
  <c r="J50" i="4" s="1"/>
  <c r="H51" i="4"/>
  <c r="J51" i="4" s="1"/>
  <c r="I51" i="4"/>
  <c r="H52" i="4"/>
  <c r="I52" i="4"/>
  <c r="J52" i="4" s="1"/>
  <c r="I53" i="4"/>
  <c r="H61" i="4"/>
  <c r="H62" i="4"/>
  <c r="H70" i="4" s="1"/>
  <c r="H63" i="4"/>
  <c r="J63" i="4" s="1"/>
  <c r="I63" i="4"/>
  <c r="I32" i="3" s="1"/>
  <c r="H64" i="4"/>
  <c r="I64" i="4"/>
  <c r="H65" i="4"/>
  <c r="I65" i="4"/>
  <c r="J65" i="4" s="1"/>
  <c r="H66" i="4"/>
  <c r="J66" i="4"/>
  <c r="I66" i="4"/>
  <c r="H67" i="4"/>
  <c r="J67" i="4" s="1"/>
  <c r="I67" i="4"/>
  <c r="H68" i="4"/>
  <c r="J68" i="4" s="1"/>
  <c r="I68" i="4"/>
  <c r="I69" i="4"/>
  <c r="F38" i="4"/>
  <c r="F12" i="3" s="1"/>
  <c r="F54" i="4"/>
  <c r="F70" i="4"/>
  <c r="F14" i="3" s="1"/>
  <c r="E22" i="4"/>
  <c r="E11" i="3" s="1"/>
  <c r="E38" i="4"/>
  <c r="E54" i="4"/>
  <c r="C22" i="4"/>
  <c r="C38" i="4"/>
  <c r="C12" i="3" s="1"/>
  <c r="C54" i="4"/>
  <c r="C70" i="4"/>
  <c r="C14" i="3" s="1"/>
  <c r="B54" i="4"/>
  <c r="B70" i="4"/>
  <c r="B14" i="3" s="1"/>
  <c r="E38" i="5"/>
  <c r="F37" i="5"/>
  <c r="F36" i="5"/>
  <c r="F35" i="5"/>
  <c r="E35" i="5"/>
  <c r="F34" i="5"/>
  <c r="F33" i="5"/>
  <c r="E33" i="5"/>
  <c r="F32" i="5"/>
  <c r="E32" i="5"/>
  <c r="F31" i="5"/>
  <c r="E31" i="5"/>
  <c r="E30" i="5"/>
  <c r="C38" i="5"/>
  <c r="C37" i="5"/>
  <c r="C36" i="5"/>
  <c r="C35" i="5"/>
  <c r="C34" i="5"/>
  <c r="C33" i="5"/>
  <c r="C32" i="5"/>
  <c r="C31" i="5"/>
  <c r="C30" i="5"/>
  <c r="B31" i="5"/>
  <c r="B32" i="5"/>
  <c r="B33" i="5"/>
  <c r="B34" i="5"/>
  <c r="B35" i="5"/>
  <c r="B37" i="5"/>
  <c r="B38" i="5"/>
  <c r="I11" i="19"/>
  <c r="H11" i="19"/>
  <c r="J11" i="19" s="1"/>
  <c r="H24" i="21"/>
  <c r="I24" i="21"/>
  <c r="H25" i="21"/>
  <c r="J25" i="21" s="1"/>
  <c r="I25" i="21"/>
  <c r="H26" i="21"/>
  <c r="I26" i="21"/>
  <c r="I27" i="21"/>
  <c r="H28" i="21"/>
  <c r="I28" i="21"/>
  <c r="H29" i="21"/>
  <c r="J29" i="21" s="1"/>
  <c r="I29" i="21"/>
  <c r="H30" i="21"/>
  <c r="J30" i="21" s="1"/>
  <c r="I30" i="21"/>
  <c r="H31" i="21"/>
  <c r="J31" i="21" s="1"/>
  <c r="I31" i="21"/>
  <c r="H32" i="21"/>
  <c r="I32" i="21"/>
  <c r="J32" i="21" s="1"/>
  <c r="E33" i="21"/>
  <c r="C33" i="21"/>
  <c r="B33" i="21"/>
  <c r="B11" i="21" s="1"/>
  <c r="I24" i="23"/>
  <c r="I25" i="23"/>
  <c r="I26" i="23"/>
  <c r="J26" i="23" s="1"/>
  <c r="I27" i="23"/>
  <c r="J27" i="23" s="1"/>
  <c r="I28" i="23"/>
  <c r="J28" i="23" s="1"/>
  <c r="I29" i="23"/>
  <c r="I30" i="23"/>
  <c r="I31" i="23"/>
  <c r="I32" i="23"/>
  <c r="J32" i="23" s="1"/>
  <c r="F33" i="23"/>
  <c r="F11" i="23" s="1"/>
  <c r="C33" i="23"/>
  <c r="C11" i="23" s="1"/>
  <c r="B33" i="23"/>
  <c r="B11" i="23" s="1"/>
  <c r="I11" i="1"/>
  <c r="J11" i="1"/>
  <c r="H13" i="1"/>
  <c r="J13" i="1"/>
  <c r="I13" i="1"/>
  <c r="I11" i="2"/>
  <c r="H12" i="2"/>
  <c r="J12" i="2" s="1"/>
  <c r="I12" i="2"/>
  <c r="I13" i="2"/>
  <c r="H14" i="2"/>
  <c r="J14" i="2" s="1"/>
  <c r="I14" i="2"/>
  <c r="C15" i="2"/>
  <c r="H21" i="4"/>
  <c r="B22" i="4"/>
  <c r="B11" i="3" s="1"/>
  <c r="B38" i="4"/>
  <c r="B12" i="3" s="1"/>
  <c r="H11" i="2"/>
  <c r="B15" i="2"/>
  <c r="H13" i="2"/>
  <c r="E15" i="2"/>
  <c r="C15" i="1"/>
  <c r="I12" i="1"/>
  <c r="I14" i="1"/>
  <c r="J14" i="1" s="1"/>
  <c r="B36" i="5"/>
  <c r="B70" i="6"/>
  <c r="F70" i="6"/>
  <c r="F14" i="5" s="1"/>
  <c r="B30" i="5"/>
  <c r="E37" i="5"/>
  <c r="I61" i="6"/>
  <c r="H30" i="4"/>
  <c r="I37" i="4"/>
  <c r="H69" i="4"/>
  <c r="H13" i="6"/>
  <c r="F22" i="6"/>
  <c r="F11" i="5" s="1"/>
  <c r="F38" i="5"/>
  <c r="H33" i="6"/>
  <c r="J33" i="6" s="1"/>
  <c r="E34" i="5"/>
  <c r="F30" i="5"/>
  <c r="F54" i="6"/>
  <c r="F13" i="5" s="1"/>
  <c r="E70" i="6"/>
  <c r="E14" i="5" s="1"/>
  <c r="F33" i="21"/>
  <c r="F11" i="21" s="1"/>
  <c r="E33" i="23"/>
  <c r="E11" i="23" s="1"/>
  <c r="H45" i="6"/>
  <c r="B54" i="6"/>
  <c r="B13" i="5" s="1"/>
  <c r="E54" i="6"/>
  <c r="E13" i="5" s="1"/>
  <c r="E36" i="5"/>
  <c r="H12" i="1"/>
  <c r="J12" i="1" s="1"/>
  <c r="B15" i="1"/>
  <c r="E15" i="1"/>
  <c r="F22" i="4"/>
  <c r="H37" i="4"/>
  <c r="J37" i="4" s="1"/>
  <c r="H53" i="4"/>
  <c r="E70" i="4"/>
  <c r="H68" i="6"/>
  <c r="H37" i="5" s="1"/>
  <c r="J29" i="6"/>
  <c r="J30" i="6"/>
  <c r="J36" i="6"/>
  <c r="J53" i="4"/>
  <c r="G34" i="3"/>
  <c r="J28" i="21"/>
  <c r="J26" i="21"/>
  <c r="J64" i="6"/>
  <c r="D34" i="5"/>
  <c r="G36" i="5"/>
  <c r="G38" i="5"/>
  <c r="J53" i="6"/>
  <c r="J45" i="6"/>
  <c r="J50" i="6"/>
  <c r="D54" i="6"/>
  <c r="D13" i="5" s="1"/>
  <c r="D30" i="5"/>
  <c r="G30" i="5"/>
  <c r="G31" i="5"/>
  <c r="G32" i="5"/>
  <c r="D35" i="3"/>
  <c r="J64" i="4"/>
  <c r="G35" i="3"/>
  <c r="G30" i="3"/>
  <c r="B39" i="3"/>
  <c r="J36" i="4"/>
  <c r="G37" i="3"/>
  <c r="G22" i="4"/>
  <c r="G11" i="3" s="1"/>
  <c r="H33" i="23" l="1"/>
  <c r="H11" i="23" s="1"/>
  <c r="I33" i="23"/>
  <c r="I11" i="23" s="1"/>
  <c r="J31" i="23"/>
  <c r="J25" i="23"/>
  <c r="J29" i="23"/>
  <c r="I33" i="21"/>
  <c r="I11" i="21" s="1"/>
  <c r="H33" i="21"/>
  <c r="H11" i="21" s="1"/>
  <c r="J27" i="21"/>
  <c r="J24" i="21"/>
  <c r="J33" i="21" s="1"/>
  <c r="J11" i="21" s="1"/>
  <c r="G35" i="5"/>
  <c r="J68" i="6"/>
  <c r="J66" i="6"/>
  <c r="J65" i="6"/>
  <c r="H70" i="6"/>
  <c r="H14" i="5" s="1"/>
  <c r="I70" i="6"/>
  <c r="I14" i="5" s="1"/>
  <c r="J61" i="6"/>
  <c r="I38" i="5"/>
  <c r="J62" i="6"/>
  <c r="D37" i="5"/>
  <c r="I37" i="5"/>
  <c r="D38" i="5"/>
  <c r="D32" i="5"/>
  <c r="J52" i="6"/>
  <c r="G34" i="5"/>
  <c r="G54" i="6"/>
  <c r="G13" i="5" s="1"/>
  <c r="J46" i="6"/>
  <c r="I54" i="6"/>
  <c r="I13" i="5" s="1"/>
  <c r="B39" i="5"/>
  <c r="D35" i="5"/>
  <c r="C39" i="5"/>
  <c r="I33" i="5"/>
  <c r="J48" i="6"/>
  <c r="H30" i="5"/>
  <c r="F15" i="5"/>
  <c r="J35" i="6"/>
  <c r="E15" i="5"/>
  <c r="I30" i="5"/>
  <c r="H38" i="6"/>
  <c r="H12" i="5" s="1"/>
  <c r="H38" i="5"/>
  <c r="J34" i="5"/>
  <c r="C15" i="5"/>
  <c r="J33" i="5"/>
  <c r="I32" i="5"/>
  <c r="J37" i="6"/>
  <c r="H36" i="5"/>
  <c r="D39" i="5"/>
  <c r="D31" i="5"/>
  <c r="B15" i="5"/>
  <c r="H35" i="5"/>
  <c r="H31" i="5"/>
  <c r="J20" i="6"/>
  <c r="J21" i="6"/>
  <c r="E39" i="5"/>
  <c r="J14" i="6"/>
  <c r="J31" i="5" s="1"/>
  <c r="J13" i="6"/>
  <c r="J19" i="6"/>
  <c r="J36" i="5" s="1"/>
  <c r="I31" i="5"/>
  <c r="J18" i="6"/>
  <c r="G11" i="5"/>
  <c r="G15" i="5" s="1"/>
  <c r="G39" i="5"/>
  <c r="I36" i="5"/>
  <c r="I35" i="5"/>
  <c r="J15" i="6"/>
  <c r="J32" i="5" s="1"/>
  <c r="F39" i="5"/>
  <c r="H34" i="5"/>
  <c r="G33" i="5"/>
  <c r="H33" i="5"/>
  <c r="H22" i="6"/>
  <c r="D11" i="5"/>
  <c r="D15" i="5" s="1"/>
  <c r="I22" i="6"/>
  <c r="H32" i="5"/>
  <c r="G14" i="3"/>
  <c r="J61" i="4"/>
  <c r="J69" i="4"/>
  <c r="E14" i="3"/>
  <c r="I70" i="4"/>
  <c r="I14" i="3" s="1"/>
  <c r="H14" i="3"/>
  <c r="J70" i="4"/>
  <c r="D14" i="3"/>
  <c r="C15" i="3"/>
  <c r="J62" i="4"/>
  <c r="D36" i="3"/>
  <c r="H34" i="3"/>
  <c r="D38" i="3"/>
  <c r="C39" i="3"/>
  <c r="E39" i="3"/>
  <c r="J46" i="4"/>
  <c r="I33" i="3"/>
  <c r="G32" i="3"/>
  <c r="H54" i="4"/>
  <c r="I35" i="3"/>
  <c r="J48" i="4"/>
  <c r="J54" i="4" s="1"/>
  <c r="D37" i="3"/>
  <c r="J49" i="4"/>
  <c r="I36" i="3"/>
  <c r="D54" i="4"/>
  <c r="D39" i="3" s="1"/>
  <c r="H32" i="3"/>
  <c r="D33" i="3"/>
  <c r="J35" i="4"/>
  <c r="G38" i="4"/>
  <c r="G12" i="3" s="1"/>
  <c r="E12" i="3"/>
  <c r="F39" i="3"/>
  <c r="J30" i="4"/>
  <c r="H33" i="3"/>
  <c r="H38" i="4"/>
  <c r="H12" i="3" s="1"/>
  <c r="J33" i="4"/>
  <c r="I37" i="3"/>
  <c r="F15" i="3"/>
  <c r="I38" i="4"/>
  <c r="I12" i="3" s="1"/>
  <c r="J35" i="3"/>
  <c r="I31" i="3"/>
  <c r="J34" i="3"/>
  <c r="H31" i="3"/>
  <c r="J31" i="4"/>
  <c r="B15" i="3"/>
  <c r="I38" i="3"/>
  <c r="I34" i="3"/>
  <c r="H38" i="3"/>
  <c r="I22" i="4"/>
  <c r="J13" i="4"/>
  <c r="J20" i="4"/>
  <c r="J37" i="3" s="1"/>
  <c r="J16" i="4"/>
  <c r="H22" i="4"/>
  <c r="H11" i="3" s="1"/>
  <c r="J19" i="4"/>
  <c r="J36" i="3" s="1"/>
  <c r="H35" i="3"/>
  <c r="H37" i="3"/>
  <c r="J21" i="4"/>
  <c r="J38" i="3" s="1"/>
  <c r="D11" i="3"/>
  <c r="I11" i="3"/>
  <c r="J22" i="4"/>
  <c r="J30" i="3"/>
  <c r="H30" i="3"/>
  <c r="I30" i="3"/>
  <c r="D31" i="3"/>
  <c r="J14" i="4"/>
  <c r="H36" i="3"/>
  <c r="J13" i="2"/>
  <c r="J11" i="2"/>
  <c r="J15" i="2" s="1"/>
  <c r="I15" i="2"/>
  <c r="H15" i="2"/>
  <c r="H15" i="1"/>
  <c r="J15" i="1"/>
  <c r="I15" i="1"/>
  <c r="E15" i="3" l="1"/>
  <c r="J33" i="23"/>
  <c r="J11" i="23" s="1"/>
  <c r="J30" i="5"/>
  <c r="J35" i="5"/>
  <c r="J70" i="6"/>
  <c r="J14" i="5" s="1"/>
  <c r="J37" i="5"/>
  <c r="J54" i="6"/>
  <c r="J13" i="5" s="1"/>
  <c r="J38" i="6"/>
  <c r="J12" i="5" s="1"/>
  <c r="J38" i="5"/>
  <c r="J22" i="6"/>
  <c r="J11" i="5" s="1"/>
  <c r="J15" i="5" s="1"/>
  <c r="I39" i="5"/>
  <c r="I11" i="5"/>
  <c r="I15" i="5" s="1"/>
  <c r="H39" i="5"/>
  <c r="H11" i="5"/>
  <c r="H15" i="5" s="1"/>
  <c r="G15" i="3"/>
  <c r="J14" i="3"/>
  <c r="D15" i="3"/>
  <c r="J33" i="3"/>
  <c r="I39" i="3"/>
  <c r="H15" i="3"/>
  <c r="J31" i="3"/>
  <c r="J38" i="4"/>
  <c r="J12" i="3" s="1"/>
  <c r="G39" i="3"/>
  <c r="J32" i="3"/>
  <c r="I15" i="3"/>
  <c r="H39" i="3"/>
  <c r="J11" i="3"/>
  <c r="J39" i="5" l="1"/>
  <c r="J15" i="3"/>
  <c r="J39" i="3"/>
</calcChain>
</file>

<file path=xl/sharedStrings.xml><?xml version="1.0" encoding="utf-8"?>
<sst xmlns="http://schemas.openxmlformats.org/spreadsheetml/2006/main" count="499" uniqueCount="54">
  <si>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</si>
  <si>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</si>
  <si>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</si>
  <si>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</si>
  <si>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</si>
  <si>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</si>
  <si>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</si>
  <si>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</si>
  <si>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</si>
  <si>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</si>
  <si>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</si>
  <si>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</si>
  <si>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</si>
  <si>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</si>
  <si>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</si>
  <si>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</si>
  <si>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</si>
  <si>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</si>
  <si>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</si>
  <si>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</si>
  <si>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</si>
  <si>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</si>
  <si>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,</t>
  </si>
  <si>
    <t>Gemeenschapsonderwijs</t>
  </si>
  <si>
    <t>SECUNDAIR VOLWASSENENONDERWIJS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</si>
  <si>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</si>
  <si>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</si>
  <si>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</si>
  <si>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</si>
  <si>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</si>
  <si>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</si>
  <si>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Secundair volwassenenonderwijs</t>
  </si>
  <si>
    <t>Basiseducatie</t>
  </si>
  <si>
    <t>Budgettaire fulltime-equivalenten</t>
  </si>
  <si>
    <t>Aantal personen</t>
  </si>
  <si>
    <t>Alle soorten schoolbestuur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</si>
  <si>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</si>
  <si>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BASISEDUCATIE</t>
  </si>
  <si>
    <t>21PSVWO01</t>
  </si>
  <si>
    <t>21PSVWO02</t>
  </si>
  <si>
    <t>21PSVWO03</t>
  </si>
  <si>
    <t>21PSVWO04</t>
  </si>
  <si>
    <t>21PSVWO05</t>
  </si>
  <si>
    <t>21PSVWO06</t>
  </si>
  <si>
    <t>21PBASEC01</t>
  </si>
  <si>
    <t>21PBASEC02</t>
  </si>
  <si>
    <t>21PBASEC03</t>
  </si>
  <si>
    <t>21PBASEC04</t>
  </si>
  <si>
    <t>Schooljaar 2021-2022</t>
  </si>
  <si>
    <t>Aantal budgettaire fulltime-equivalenten (inclusief alle vervangingen) - januari 2022</t>
  </si>
  <si>
    <t>Aantal personen (inclusief alle vervangingen) - januari 2022</t>
  </si>
  <si>
    <t>Aantal personen (inclusief alle vervangingen) -  januari 2022</t>
  </si>
  <si>
    <t>Aantal budgettaire fulltime-equivalenten (inclusief alle vervangingen) -  januari 2022</t>
  </si>
  <si>
    <t>PERSONEEL VOLWASSENENONDERWIJS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</si>
</sst>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/>
      <sz val="10"/>
      <color theme="10"/>
      <name val="MS Sans Serif"/>
    </font>
    <font>
      <b/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1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5" xfId="0" applyNumberFormat="1" applyFont="1" applyBorder="1"/>
    <xf numFmtId="164" fontId="3" fillId="0" borderId="0" xfId="0" applyNumberFormat="1" applyFont="1"/>
    <xf numFmtId="164" fontId="2" fillId="0" borderId="6" xfId="0" applyNumberFormat="1" applyFont="1" applyBorder="1"/>
    <xf numFmtId="164" fontId="2" fillId="0" borderId="7" xfId="0" applyNumberFormat="1" applyFont="1" applyBorder="1"/>
    <xf numFmtId="3" fontId="2" fillId="0" borderId="0" xfId="7" applyNumberFormat="1" applyFont="1" applyBorder="1"/>
    <xf numFmtId="3" fontId="2" fillId="0" borderId="0" xfId="7" applyNumberFormat="1" applyFont="1"/>
    <xf numFmtId="3" fontId="2" fillId="0" borderId="0" xfId="7" applyNumberFormat="1" applyFont="1" applyAlignment="1">
      <alignment horizontal="right"/>
    </xf>
    <xf numFmtId="3" fontId="2" fillId="0" borderId="0" xfId="7" applyNumberFormat="1" applyFont="1" applyAlignment="1">
      <alignment horizontal="centerContinuous"/>
    </xf>
    <xf numFmtId="3" fontId="3" fillId="0" borderId="0" xfId="7" applyNumberFormat="1" applyFont="1" applyAlignment="1">
      <alignment horizontal="centerContinuous"/>
    </xf>
    <xf numFmtId="0" fontId="3" fillId="0" borderId="0" xfId="7" applyFont="1" applyAlignment="1">
      <alignment horizontal="centerContinuous"/>
    </xf>
    <xf numFmtId="3" fontId="3" fillId="0" borderId="0" xfId="7" applyNumberFormat="1" applyFont="1"/>
    <xf numFmtId="3" fontId="3" fillId="0" borderId="1" xfId="7" applyNumberFormat="1" applyFont="1" applyBorder="1"/>
    <xf numFmtId="3" fontId="3" fillId="0" borderId="2" xfId="7" applyNumberFormat="1" applyFont="1" applyBorder="1"/>
    <xf numFmtId="3" fontId="3" fillId="0" borderId="3" xfId="7" applyNumberFormat="1" applyFont="1" applyBorder="1" applyAlignment="1">
      <alignment horizontal="center"/>
    </xf>
    <xf numFmtId="3" fontId="3" fillId="0" borderId="3" xfId="7" applyNumberFormat="1" applyFont="1" applyBorder="1"/>
    <xf numFmtId="3" fontId="3" fillId="0" borderId="4" xfId="7" applyNumberFormat="1" applyFont="1" applyBorder="1"/>
    <xf numFmtId="3" fontId="3" fillId="0" borderId="4" xfId="7" applyNumberFormat="1" applyFont="1" applyBorder="1" applyAlignment="1">
      <alignment horizontal="center"/>
    </xf>
    <xf numFmtId="3" fontId="3" fillId="0" borderId="0" xfId="7" applyNumberFormat="1" applyFont="1" applyBorder="1"/>
    <xf numFmtId="3" fontId="3" fillId="0" borderId="5" xfId="7" applyNumberFormat="1" applyFont="1" applyBorder="1" applyAlignment="1">
      <alignment horizontal="right"/>
    </xf>
    <xf numFmtId="3" fontId="3" fillId="0" borderId="0" xfId="7" applyNumberFormat="1" applyFont="1" applyBorder="1" applyAlignment="1">
      <alignment horizontal="right"/>
    </xf>
    <xf numFmtId="164" fontId="3" fillId="0" borderId="5" xfId="7" applyNumberFormat="1" applyFont="1" applyBorder="1"/>
    <xf numFmtId="164" fontId="3" fillId="0" borderId="0" xfId="7" applyNumberFormat="1" applyFont="1"/>
    <xf numFmtId="164" fontId="2" fillId="0" borderId="6" xfId="7" applyNumberFormat="1" applyFont="1" applyBorder="1"/>
    <xf numFmtId="164" fontId="2" fillId="0" borderId="7" xfId="7" applyNumberFormat="1" applyFont="1" applyBorder="1"/>
    <xf numFmtId="0" fontId="3" fillId="0" borderId="0" xfId="7"/>
    <xf numFmtId="3" fontId="3" fillId="0" borderId="0" xfId="8" applyNumberFormat="1" applyFont="1"/>
    <xf numFmtId="0" fontId="3" fillId="0" borderId="0" xfId="8"/>
    <xf numFmtId="3" fontId="2" fillId="0" borderId="0" xfId="8" applyNumberFormat="1" applyFont="1" applyAlignment="1">
      <alignment horizontal="centerContinuous"/>
    </xf>
    <xf numFmtId="3" fontId="3" fillId="0" borderId="0" xfId="8" applyNumberFormat="1" applyFont="1" applyAlignment="1">
      <alignment horizontal="centerContinuous"/>
    </xf>
    <xf numFmtId="0" fontId="3" fillId="0" borderId="0" xfId="8" applyFont="1" applyAlignment="1">
      <alignment horizontal="centerContinuous"/>
    </xf>
    <xf numFmtId="164" fontId="3" fillId="0" borderId="0" xfId="8" applyNumberFormat="1" applyFont="1" applyAlignment="1">
      <alignment horizontal="centerContinuous"/>
    </xf>
    <xf numFmtId="164" fontId="3" fillId="0" borderId="0" xfId="8" applyNumberFormat="1" applyFont="1"/>
    <xf numFmtId="3" fontId="3" fillId="0" borderId="1" xfId="8" applyNumberFormat="1" applyFont="1" applyBorder="1" applyAlignment="1">
      <alignment horizontal="center"/>
    </xf>
    <xf numFmtId="164" fontId="3" fillId="0" borderId="8" xfId="8" applyNumberFormat="1" applyFont="1" applyBorder="1" applyAlignment="1">
      <alignment horizontal="center"/>
    </xf>
    <xf numFmtId="164" fontId="3" fillId="0" borderId="1" xfId="8" applyNumberFormat="1" applyFont="1" applyBorder="1" applyAlignment="1">
      <alignment horizontal="center"/>
    </xf>
    <xf numFmtId="3" fontId="3" fillId="0" borderId="4" xfId="8" applyNumberFormat="1" applyFont="1" applyBorder="1"/>
    <xf numFmtId="3" fontId="3" fillId="0" borderId="0" xfId="8" applyNumberFormat="1" applyFont="1" applyBorder="1"/>
    <xf numFmtId="164" fontId="3" fillId="0" borderId="5" xfId="8" applyNumberFormat="1" applyFont="1" applyBorder="1"/>
    <xf numFmtId="3" fontId="2" fillId="0" borderId="0" xfId="8" applyNumberFormat="1" applyFont="1" applyAlignment="1">
      <alignment horizontal="right"/>
    </xf>
    <xf numFmtId="164" fontId="2" fillId="0" borderId="6" xfId="8" applyNumberFormat="1" applyFont="1" applyBorder="1"/>
    <xf numFmtId="164" fontId="2" fillId="0" borderId="7" xfId="8" applyNumberFormat="1" applyFont="1" applyBorder="1"/>
    <xf numFmtId="3" fontId="3" fillId="0" borderId="0" xfId="9" applyNumberFormat="1" applyFont="1"/>
    <xf numFmtId="3" fontId="2" fillId="0" borderId="0" xfId="9" applyNumberFormat="1" applyFont="1" applyAlignment="1">
      <alignment horizontal="centerContinuous"/>
    </xf>
    <xf numFmtId="3" fontId="3" fillId="0" borderId="0" xfId="9" applyNumberFormat="1" applyFont="1" applyAlignment="1">
      <alignment horizontal="centerContinuous"/>
    </xf>
    <xf numFmtId="0" fontId="3" fillId="0" borderId="0" xfId="9" applyFont="1" applyAlignment="1">
      <alignment horizontal="centerContinuous"/>
    </xf>
    <xf numFmtId="0" fontId="3" fillId="0" borderId="0" xfId="9" applyFont="1"/>
    <xf numFmtId="164" fontId="3" fillId="0" borderId="0" xfId="9" applyNumberFormat="1" applyFont="1" applyAlignment="1">
      <alignment horizontal="centerContinuous"/>
    </xf>
    <xf numFmtId="164" fontId="2" fillId="0" borderId="0" xfId="9" applyNumberFormat="1" applyFont="1" applyAlignment="1">
      <alignment horizontal="centerContinuous"/>
    </xf>
    <xf numFmtId="164" fontId="3" fillId="0" borderId="0" xfId="9" applyNumberFormat="1" applyFont="1"/>
    <xf numFmtId="3" fontId="3" fillId="0" borderId="1" xfId="9" applyNumberFormat="1" applyFont="1" applyBorder="1" applyAlignment="1">
      <alignment horizontal="center"/>
    </xf>
    <xf numFmtId="164" fontId="3" fillId="0" borderId="8" xfId="9" applyNumberFormat="1" applyFont="1" applyBorder="1" applyAlignment="1">
      <alignment horizontal="centerContinuous"/>
    </xf>
    <xf numFmtId="164" fontId="3" fillId="0" borderId="1" xfId="9" applyNumberFormat="1" applyFont="1" applyBorder="1" applyAlignment="1">
      <alignment horizontal="centerContinuous"/>
    </xf>
    <xf numFmtId="164" fontId="3" fillId="0" borderId="9" xfId="9" applyNumberFormat="1" applyFont="1" applyBorder="1" applyAlignment="1">
      <alignment horizontal="centerContinuous"/>
    </xf>
    <xf numFmtId="164" fontId="3" fillId="0" borderId="10" xfId="9" applyNumberFormat="1" applyFont="1" applyBorder="1" applyAlignment="1">
      <alignment horizontal="centerContinuous"/>
    </xf>
    <xf numFmtId="3" fontId="3" fillId="0" borderId="0" xfId="9" applyNumberFormat="1" applyFont="1" applyBorder="1" applyAlignment="1">
      <alignment horizontal="right"/>
    </xf>
    <xf numFmtId="164" fontId="3" fillId="0" borderId="5" xfId="9" applyNumberFormat="1" applyFont="1" applyBorder="1" applyAlignment="1">
      <alignment horizontal="right"/>
    </xf>
    <xf numFmtId="164" fontId="3" fillId="0" borderId="0" xfId="9" applyNumberFormat="1" applyFont="1" applyBorder="1" applyAlignment="1">
      <alignment horizontal="right"/>
    </xf>
    <xf numFmtId="164" fontId="3" fillId="0" borderId="5" xfId="9" applyNumberFormat="1" applyFont="1" applyBorder="1"/>
    <xf numFmtId="164" fontId="3" fillId="0" borderId="4" xfId="9" applyNumberFormat="1" applyFont="1" applyBorder="1"/>
    <xf numFmtId="3" fontId="2" fillId="0" borderId="0" xfId="9" applyNumberFormat="1" applyFont="1" applyAlignment="1">
      <alignment horizontal="right"/>
    </xf>
    <xf numFmtId="164" fontId="2" fillId="0" borderId="6" xfId="9" applyNumberFormat="1" applyFont="1" applyBorder="1"/>
    <xf numFmtId="164" fontId="2" fillId="0" borderId="7" xfId="9" applyNumberFormat="1" applyFont="1" applyBorder="1"/>
    <xf numFmtId="3" fontId="3" fillId="0" borderId="0" xfId="10" applyNumberFormat="1" applyFont="1"/>
    <xf numFmtId="0" fontId="3" fillId="0" borderId="0" xfId="10"/>
    <xf numFmtId="3" fontId="2" fillId="0" borderId="0" xfId="10" applyNumberFormat="1" applyFont="1" applyAlignment="1">
      <alignment horizontal="centerContinuous"/>
    </xf>
    <xf numFmtId="0" fontId="2" fillId="0" borderId="0" xfId="10" applyFont="1" applyAlignment="1">
      <alignment horizontal="centerContinuous"/>
    </xf>
    <xf numFmtId="3" fontId="3" fillId="0" borderId="0" xfId="10" applyNumberFormat="1" applyFont="1" applyAlignment="1">
      <alignment horizontal="centerContinuous"/>
    </xf>
    <xf numFmtId="0" fontId="3" fillId="0" borderId="0" xfId="10" applyFont="1" applyAlignment="1">
      <alignment horizontal="centerContinuous"/>
    </xf>
    <xf numFmtId="3" fontId="3" fillId="0" borderId="1" xfId="10" applyNumberFormat="1" applyFont="1" applyBorder="1" applyAlignment="1">
      <alignment horizontal="center"/>
    </xf>
    <xf numFmtId="3" fontId="3" fillId="0" borderId="8" xfId="10" applyNumberFormat="1" applyFont="1" applyBorder="1" applyAlignment="1">
      <alignment horizontal="center"/>
    </xf>
    <xf numFmtId="3" fontId="3" fillId="0" borderId="4" xfId="10" applyNumberFormat="1" applyFont="1" applyBorder="1"/>
    <xf numFmtId="3" fontId="3" fillId="0" borderId="0" xfId="10" applyNumberFormat="1" applyFont="1" applyBorder="1"/>
    <xf numFmtId="3" fontId="3" fillId="0" borderId="5" xfId="10" applyNumberFormat="1" applyFont="1" applyBorder="1" applyAlignment="1">
      <alignment horizontal="right"/>
    </xf>
    <xf numFmtId="3" fontId="3" fillId="0" borderId="0" xfId="10" applyNumberFormat="1" applyFont="1" applyBorder="1" applyAlignment="1">
      <alignment horizontal="right"/>
    </xf>
    <xf numFmtId="3" fontId="2" fillId="0" borderId="0" xfId="10" applyNumberFormat="1" applyFont="1" applyAlignment="1">
      <alignment horizontal="right"/>
    </xf>
    <xf numFmtId="3" fontId="3" fillId="0" borderId="0" xfId="11" applyNumberFormat="1" applyFont="1"/>
    <xf numFmtId="3" fontId="2" fillId="0" borderId="0" xfId="11" applyNumberFormat="1" applyFont="1" applyAlignment="1">
      <alignment horizontal="centerContinuous"/>
    </xf>
    <xf numFmtId="3" fontId="3" fillId="0" borderId="0" xfId="11" applyNumberFormat="1" applyFont="1" applyAlignment="1">
      <alignment horizontal="centerContinuous"/>
    </xf>
    <xf numFmtId="0" fontId="3" fillId="0" borderId="0" xfId="11" applyFont="1" applyAlignment="1">
      <alignment horizontal="centerContinuous"/>
    </xf>
    <xf numFmtId="0" fontId="3" fillId="0" borderId="0" xfId="11" applyFont="1"/>
    <xf numFmtId="164" fontId="3" fillId="0" borderId="0" xfId="11" applyNumberFormat="1" applyFont="1"/>
    <xf numFmtId="164" fontId="3" fillId="0" borderId="0" xfId="11" applyNumberFormat="1" applyFont="1" applyAlignment="1">
      <alignment horizontal="centerContinuous"/>
    </xf>
    <xf numFmtId="164" fontId="2" fillId="0" borderId="0" xfId="11" applyNumberFormat="1" applyFont="1" applyAlignment="1">
      <alignment horizontal="centerContinuous"/>
    </xf>
    <xf numFmtId="3" fontId="3" fillId="0" borderId="1" xfId="11" applyNumberFormat="1" applyFont="1" applyBorder="1" applyAlignment="1">
      <alignment horizontal="center"/>
    </xf>
    <xf numFmtId="164" fontId="3" fillId="0" borderId="8" xfId="11" applyNumberFormat="1" applyFont="1" applyBorder="1" applyAlignment="1">
      <alignment horizontal="centerContinuous"/>
    </xf>
    <xf numFmtId="164" fontId="3" fillId="0" borderId="1" xfId="11" applyNumberFormat="1" applyFont="1" applyBorder="1" applyAlignment="1">
      <alignment horizontal="centerContinuous"/>
    </xf>
    <xf numFmtId="164" fontId="3" fillId="0" borderId="9" xfId="11" applyNumberFormat="1" applyFont="1" applyBorder="1" applyAlignment="1">
      <alignment horizontal="centerContinuous"/>
    </xf>
    <xf numFmtId="164" fontId="3" fillId="0" borderId="10" xfId="11" applyNumberFormat="1" applyFont="1" applyBorder="1" applyAlignment="1">
      <alignment horizontal="centerContinuous"/>
    </xf>
    <xf numFmtId="3" fontId="3" fillId="0" borderId="0" xfId="11" applyNumberFormat="1" applyFont="1" applyBorder="1" applyAlignment="1">
      <alignment horizontal="right"/>
    </xf>
    <xf numFmtId="164" fontId="3" fillId="0" borderId="5" xfId="11" applyNumberFormat="1" applyFont="1" applyBorder="1" applyAlignment="1">
      <alignment horizontal="right"/>
    </xf>
    <xf numFmtId="164" fontId="3" fillId="0" borderId="0" xfId="11" applyNumberFormat="1" applyFont="1" applyBorder="1" applyAlignment="1">
      <alignment horizontal="right"/>
    </xf>
    <xf numFmtId="164" fontId="3" fillId="0" borderId="5" xfId="11" applyNumberFormat="1" applyFont="1" applyBorder="1"/>
    <xf numFmtId="164" fontId="3" fillId="0" borderId="4" xfId="11" applyNumberFormat="1" applyFont="1" applyBorder="1"/>
    <xf numFmtId="3" fontId="2" fillId="0" borderId="0" xfId="11" applyNumberFormat="1" applyFont="1" applyAlignment="1">
      <alignment horizontal="right"/>
    </xf>
    <xf numFmtId="164" fontId="2" fillId="0" borderId="6" xfId="11" applyNumberFormat="1" applyFont="1" applyBorder="1"/>
    <xf numFmtId="164" fontId="2" fillId="0" borderId="7" xfId="11" applyNumberFormat="1" applyFont="1" applyBorder="1"/>
    <xf numFmtId="164" fontId="2" fillId="0" borderId="6" xfId="10" applyNumberFormat="1" applyFont="1" applyBorder="1"/>
    <xf numFmtId="164" fontId="2" fillId="0" borderId="7" xfId="1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1" xfId="7" applyNumberFormat="1" applyFont="1" applyBorder="1" applyAlignment="1">
      <alignment horizontal="center"/>
    </xf>
    <xf numFmtId="164" fontId="3" fillId="0" borderId="10" xfId="8" applyNumberFormat="1" applyFont="1" applyBorder="1" applyAlignment="1">
      <alignment horizontal="center"/>
    </xf>
    <xf numFmtId="164" fontId="3" fillId="0" borderId="5" xfId="8" applyNumberFormat="1" applyFont="1" applyBorder="1" applyAlignment="1">
      <alignment horizontal="center"/>
    </xf>
    <xf numFmtId="164" fontId="3" fillId="0" borderId="0" xfId="8" applyNumberFormat="1" applyFont="1" applyBorder="1" applyAlignment="1">
      <alignment horizontal="center"/>
    </xf>
    <xf numFmtId="3" fontId="3" fillId="0" borderId="10" xfId="10" applyNumberFormat="1" applyFont="1" applyBorder="1" applyAlignment="1">
      <alignment horizontal="center"/>
    </xf>
    <xf numFmtId="164" fontId="3" fillId="0" borderId="9" xfId="8" applyNumberFormat="1" applyFont="1" applyBorder="1" applyAlignment="1">
      <alignment horizontal="center"/>
    </xf>
    <xf numFmtId="3" fontId="3" fillId="0" borderId="9" xfId="10" applyNumberFormat="1" applyFont="1" applyBorder="1" applyAlignment="1">
      <alignment horizontal="center"/>
    </xf>
    <xf numFmtId="3" fontId="3" fillId="0" borderId="4" xfId="9" applyNumberFormat="1" applyFont="1" applyBorder="1" applyAlignment="1">
      <alignment horizontal="left"/>
    </xf>
    <xf numFmtId="3" fontId="3" fillId="0" borderId="4" xfId="11" applyNumberFormat="1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164" fontId="3" fillId="0" borderId="0" xfId="9" applyNumberFormat="1" applyFont="1" applyBorder="1"/>
    <xf numFmtId="164" fontId="3" fillId="0" borderId="11" xfId="9" applyNumberFormat="1" applyFont="1" applyBorder="1"/>
    <xf numFmtId="0" fontId="12" fillId="0" borderId="0" xfId="1" applyFont="1" applyFill="1"/>
    <xf numFmtId="0" fontId="2" fillId="0" borderId="0" xfId="0" applyFont="1"/>
    <xf numFmtId="164" fontId="3" fillId="0" borderId="5" xfId="8" applyNumberFormat="1" applyFont="1" applyFill="1" applyBorder="1"/>
    <xf numFmtId="164" fontId="3" fillId="0" borderId="0" xfId="8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0" xfId="8" applyNumberFormat="1" applyFont="1" applyFill="1"/>
    <xf numFmtId="164" fontId="3" fillId="0" borderId="0" xfId="10" applyNumberFormat="1" applyFont="1" applyFill="1" applyAlignment="1">
      <alignment horizontal="right"/>
    </xf>
    <xf numFmtId="164" fontId="3" fillId="0" borderId="0" xfId="10" applyNumberFormat="1" applyFont="1" applyFill="1"/>
    <xf numFmtId="164" fontId="3" fillId="0" borderId="5" xfId="10" applyNumberFormat="1" applyFont="1" applyFill="1" applyBorder="1"/>
    <xf numFmtId="164" fontId="2" fillId="0" borderId="0" xfId="0" applyNumberFormat="1" applyFont="1" applyFill="1" applyBorder="1"/>
    <xf numFmtId="164" fontId="2" fillId="0" borderId="5" xfId="0" applyNumberFormat="1" applyFont="1" applyFill="1" applyBorder="1"/>
    <xf numFmtId="164" fontId="2" fillId="0" borderId="5" xfId="3" applyNumberFormat="1" applyFont="1" applyFill="1" applyBorder="1"/>
    <xf numFmtId="164" fontId="2" fillId="0" borderId="0" xfId="3" applyNumberFormat="1" applyFont="1" applyFill="1" applyBorder="1"/>
    <xf numFmtId="3" fontId="2" fillId="0" borderId="0" xfId="0" applyNumberFormat="1" applyFont="1" applyFill="1"/>
    <xf numFmtId="3" fontId="3" fillId="0" borderId="0" xfId="3" applyNumberFormat="1" applyFont="1" applyFill="1"/>
    <xf numFmtId="3" fontId="2" fillId="0" borderId="0" xfId="3" applyNumberFormat="1" applyFont="1" applyFill="1" applyAlignment="1">
      <alignment horizontal="centerContinuous"/>
    </xf>
    <xf numFmtId="3" fontId="3" fillId="0" borderId="0" xfId="3" applyNumberFormat="1" applyFont="1" applyFill="1" applyAlignment="1">
      <alignment horizontal="centerContinuous"/>
    </xf>
    <xf numFmtId="0" fontId="3" fillId="0" borderId="0" xfId="3" applyFont="1" applyFill="1" applyAlignment="1">
      <alignment horizontal="centerContinuous"/>
    </xf>
    <xf numFmtId="3" fontId="4" fillId="0" borderId="0" xfId="3" applyNumberFormat="1" applyFont="1" applyFill="1" applyAlignment="1">
      <alignment horizontal="centerContinuous"/>
    </xf>
    <xf numFmtId="3" fontId="3" fillId="0" borderId="7" xfId="3" applyNumberFormat="1" applyFont="1" applyFill="1" applyBorder="1"/>
    <xf numFmtId="3" fontId="3" fillId="0" borderId="6" xfId="3" applyNumberFormat="1" applyFont="1" applyFill="1" applyBorder="1"/>
    <xf numFmtId="3" fontId="3" fillId="0" borderId="7" xfId="3" applyNumberFormat="1" applyFont="1" applyFill="1" applyBorder="1" applyAlignment="1">
      <alignment horizontal="center"/>
    </xf>
    <xf numFmtId="3" fontId="3" fillId="0" borderId="4" xfId="3" applyNumberFormat="1" applyFont="1" applyFill="1" applyBorder="1"/>
    <xf numFmtId="3" fontId="3" fillId="0" borderId="9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3" fontId="3" fillId="0" borderId="0" xfId="3" applyNumberFormat="1" applyFont="1" applyFill="1" applyBorder="1"/>
    <xf numFmtId="3" fontId="3" fillId="0" borderId="5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2" fillId="0" borderId="0" xfId="3" applyNumberFormat="1" applyFont="1" applyFill="1" applyAlignment="1">
      <alignment horizontal="right"/>
    </xf>
    <xf numFmtId="3" fontId="2" fillId="0" borderId="0" xfId="3" applyNumberFormat="1" applyFont="1" applyFill="1"/>
    <xf numFmtId="3" fontId="2" fillId="0" borderId="0" xfId="6" applyNumberFormat="1" applyFont="1" applyFill="1" applyAlignment="1">
      <alignment horizontal="centerContinuous"/>
    </xf>
    <xf numFmtId="3" fontId="3" fillId="0" borderId="0" xfId="6" applyNumberFormat="1" applyFont="1" applyFill="1" applyAlignment="1">
      <alignment horizontal="centerContinuous"/>
    </xf>
    <xf numFmtId="0" fontId="3" fillId="0" borderId="0" xfId="6" applyFont="1" applyFill="1" applyAlignment="1">
      <alignment horizontal="centerContinuous"/>
    </xf>
    <xf numFmtId="0" fontId="3" fillId="0" borderId="0" xfId="3" applyFill="1"/>
    <xf numFmtId="0" fontId="0" fillId="0" borderId="0" xfId="0" applyFill="1"/>
    <xf numFmtId="0" fontId="3" fillId="0" borderId="0" xfId="6" applyFont="1" applyFill="1"/>
    <xf numFmtId="164" fontId="3" fillId="0" borderId="0" xfId="6" applyNumberFormat="1" applyFont="1" applyFill="1" applyAlignment="1">
      <alignment horizontal="centerContinuous"/>
    </xf>
    <xf numFmtId="164" fontId="2" fillId="0" borderId="0" xfId="6" applyNumberFormat="1" applyFont="1" applyFill="1" applyAlignment="1">
      <alignment horizontal="centerContinuous"/>
    </xf>
    <xf numFmtId="3" fontId="3" fillId="0" borderId="0" xfId="6" applyNumberFormat="1" applyFont="1" applyFill="1"/>
    <xf numFmtId="164" fontId="3" fillId="0" borderId="0" xfId="6" applyNumberFormat="1" applyFont="1" applyFill="1"/>
    <xf numFmtId="3" fontId="3" fillId="0" borderId="1" xfId="6" applyNumberFormat="1" applyFont="1" applyFill="1" applyBorder="1" applyAlignment="1">
      <alignment horizontal="center"/>
    </xf>
    <xf numFmtId="164" fontId="3" fillId="0" borderId="8" xfId="6" applyNumberFormat="1" applyFont="1" applyFill="1" applyBorder="1" applyAlignment="1">
      <alignment horizontal="centerContinuous"/>
    </xf>
    <xf numFmtId="164" fontId="3" fillId="0" borderId="1" xfId="6" applyNumberFormat="1" applyFont="1" applyFill="1" applyBorder="1" applyAlignment="1">
      <alignment horizontal="centerContinuous"/>
    </xf>
    <xf numFmtId="3" fontId="3" fillId="0" borderId="4" xfId="6" applyNumberFormat="1" applyFont="1" applyFill="1" applyBorder="1" applyAlignment="1">
      <alignment horizontal="left"/>
    </xf>
    <xf numFmtId="164" fontId="3" fillId="0" borderId="9" xfId="6" applyNumberFormat="1" applyFont="1" applyFill="1" applyBorder="1" applyAlignment="1">
      <alignment horizontal="centerContinuous"/>
    </xf>
    <xf numFmtId="164" fontId="3" fillId="0" borderId="10" xfId="6" applyNumberFormat="1" applyFont="1" applyFill="1" applyBorder="1" applyAlignment="1">
      <alignment horizontal="centerContinuous"/>
    </xf>
    <xf numFmtId="3" fontId="3" fillId="0" borderId="0" xfId="6" applyNumberFormat="1" applyFont="1" applyFill="1" applyBorder="1" applyAlignment="1">
      <alignment horizontal="right"/>
    </xf>
    <xf numFmtId="164" fontId="3" fillId="0" borderId="5" xfId="6" applyNumberFormat="1" applyFont="1" applyFill="1" applyBorder="1" applyAlignment="1">
      <alignment horizontal="right"/>
    </xf>
    <xf numFmtId="164" fontId="3" fillId="0" borderId="0" xfId="6" applyNumberFormat="1" applyFont="1" applyFill="1" applyBorder="1" applyAlignment="1">
      <alignment horizontal="right"/>
    </xf>
    <xf numFmtId="164" fontId="3" fillId="0" borderId="6" xfId="6" applyNumberFormat="1" applyFont="1" applyFill="1" applyBorder="1" applyAlignment="1">
      <alignment horizontal="right"/>
    </xf>
    <xf numFmtId="164" fontId="3" fillId="0" borderId="5" xfId="6" applyNumberFormat="1" applyFont="1" applyFill="1" applyBorder="1"/>
    <xf numFmtId="164" fontId="3" fillId="0" borderId="0" xfId="6" applyNumberFormat="1" applyFont="1" applyFill="1" applyBorder="1"/>
    <xf numFmtId="3" fontId="2" fillId="0" borderId="0" xfId="6" applyNumberFormat="1" applyFont="1" applyFill="1" applyAlignment="1">
      <alignment horizontal="right"/>
    </xf>
    <xf numFmtId="164" fontId="2" fillId="0" borderId="6" xfId="6" applyNumberFormat="1" applyFont="1" applyFill="1" applyBorder="1"/>
    <xf numFmtId="164" fontId="2" fillId="0" borderId="7" xfId="6" applyNumberFormat="1" applyFont="1" applyFill="1" applyBorder="1"/>
    <xf numFmtId="164" fontId="2" fillId="0" borderId="12" xfId="6" applyNumberFormat="1" applyFont="1" applyFill="1" applyBorder="1"/>
    <xf numFmtId="3" fontId="3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3" fillId="0" borderId="7" xfId="0" applyNumberFormat="1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5" applyNumberFormat="1" applyFont="1" applyFill="1"/>
    <xf numFmtId="3" fontId="2" fillId="0" borderId="0" xfId="5" applyNumberFormat="1" applyFont="1" applyFill="1" applyAlignment="1">
      <alignment horizontal="centerContinuous"/>
    </xf>
    <xf numFmtId="3" fontId="3" fillId="0" borderId="0" xfId="5" applyNumberFormat="1" applyFont="1" applyFill="1" applyAlignment="1">
      <alignment horizontal="centerContinuous"/>
    </xf>
    <xf numFmtId="0" fontId="3" fillId="0" borderId="0" xfId="5" applyFont="1" applyFill="1" applyAlignment="1">
      <alignment horizontal="centerContinuous"/>
    </xf>
    <xf numFmtId="0" fontId="3" fillId="0" borderId="0" xfId="5" applyFont="1" applyFill="1"/>
    <xf numFmtId="164" fontId="3" fillId="0" borderId="0" xfId="5" applyNumberFormat="1" applyFont="1" applyFill="1"/>
    <xf numFmtId="3" fontId="3" fillId="0" borderId="1" xfId="5" applyNumberFormat="1" applyFont="1" applyFill="1" applyBorder="1" applyAlignment="1">
      <alignment horizontal="center"/>
    </xf>
    <xf numFmtId="164" fontId="3" fillId="0" borderId="8" xfId="5" applyNumberFormat="1" applyFont="1" applyFill="1" applyBorder="1" applyAlignment="1">
      <alignment horizontal="centerContinuous"/>
    </xf>
    <xf numFmtId="164" fontId="3" fillId="0" borderId="1" xfId="5" applyNumberFormat="1" applyFont="1" applyFill="1" applyBorder="1" applyAlignment="1">
      <alignment horizontal="centerContinuous"/>
    </xf>
    <xf numFmtId="3" fontId="3" fillId="0" borderId="4" xfId="5" applyNumberFormat="1" applyFont="1" applyFill="1" applyBorder="1" applyAlignment="1">
      <alignment horizontal="left"/>
    </xf>
    <xf numFmtId="164" fontId="3" fillId="0" borderId="9" xfId="5" applyNumberFormat="1" applyFont="1" applyFill="1" applyBorder="1" applyAlignment="1">
      <alignment horizontal="centerContinuous"/>
    </xf>
    <xf numFmtId="164" fontId="3" fillId="0" borderId="10" xfId="5" applyNumberFormat="1" applyFont="1" applyFill="1" applyBorder="1" applyAlignment="1">
      <alignment horizontal="centerContinuous"/>
    </xf>
    <xf numFmtId="3" fontId="3" fillId="0" borderId="0" xfId="5" applyNumberFormat="1" applyFont="1" applyFill="1" applyBorder="1" applyAlignment="1">
      <alignment horizontal="right"/>
    </xf>
    <xf numFmtId="164" fontId="3" fillId="0" borderId="5" xfId="5" applyNumberFormat="1" applyFon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164" fontId="3" fillId="0" borderId="6" xfId="5" applyNumberFormat="1" applyFont="1" applyFill="1" applyBorder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164" fontId="3" fillId="0" borderId="5" xfId="5" applyNumberFormat="1" applyFont="1" applyFill="1" applyBorder="1"/>
    <xf numFmtId="164" fontId="3" fillId="0" borderId="0" xfId="5" applyNumberFormat="1" applyFont="1" applyFill="1" applyBorder="1"/>
    <xf numFmtId="164" fontId="3" fillId="0" borderId="11" xfId="5" applyNumberFormat="1" applyFont="1" applyFill="1" applyBorder="1"/>
    <xf numFmtId="164" fontId="3" fillId="0" borderId="4" xfId="5" applyNumberFormat="1" applyFont="1" applyFill="1" applyBorder="1"/>
    <xf numFmtId="3" fontId="2" fillId="0" borderId="0" xfId="5" applyNumberFormat="1" applyFont="1" applyFill="1" applyAlignment="1">
      <alignment horizontal="right"/>
    </xf>
    <xf numFmtId="164" fontId="2" fillId="0" borderId="6" xfId="5" applyNumberFormat="1" applyFont="1" applyFill="1" applyBorder="1"/>
    <xf numFmtId="164" fontId="2" fillId="0" borderId="7" xfId="5" applyNumberFormat="1" applyFont="1" applyFill="1" applyBorder="1"/>
    <xf numFmtId="164" fontId="2" fillId="0" borderId="12" xfId="5" applyNumberFormat="1" applyFont="1" applyFill="1" applyBorder="1"/>
    <xf numFmtId="164" fontId="2" fillId="0" borderId="0" xfId="4" applyNumberFormat="1" applyFont="1" applyFill="1" applyBorder="1"/>
    <xf numFmtId="3" fontId="2" fillId="0" borderId="0" xfId="4" applyNumberFormat="1" applyFont="1" applyFill="1"/>
    <xf numFmtId="3" fontId="2" fillId="0" borderId="0" xfId="4" applyNumberFormat="1" applyFont="1" applyFill="1" applyAlignment="1">
      <alignment horizontal="centerContinuous"/>
    </xf>
    <xf numFmtId="3" fontId="3" fillId="0" borderId="0" xfId="4" applyNumberFormat="1" applyFont="1" applyFill="1" applyAlignment="1">
      <alignment horizontal="centerContinuous"/>
    </xf>
    <xf numFmtId="0" fontId="3" fillId="0" borderId="0" xfId="4" applyFont="1" applyFill="1" applyAlignment="1">
      <alignment horizontal="centerContinuous"/>
    </xf>
    <xf numFmtId="3" fontId="3" fillId="0" borderId="0" xfId="4" applyNumberFormat="1" applyFont="1" applyFill="1"/>
    <xf numFmtId="3" fontId="3" fillId="0" borderId="1" xfId="4" applyNumberFormat="1" applyFont="1" applyFill="1" applyBorder="1"/>
    <xf numFmtId="3" fontId="3" fillId="0" borderId="2" xfId="4" applyNumberFormat="1" applyFont="1" applyFill="1" applyBorder="1"/>
    <xf numFmtId="3" fontId="3" fillId="0" borderId="3" xfId="4" applyNumberFormat="1" applyFont="1" applyFill="1" applyBorder="1" applyAlignment="1">
      <alignment horizontal="center"/>
    </xf>
    <xf numFmtId="3" fontId="3" fillId="0" borderId="3" xfId="4" applyNumberFormat="1" applyFont="1" applyFill="1" applyBorder="1"/>
    <xf numFmtId="3" fontId="3" fillId="0" borderId="4" xfId="4" applyNumberFormat="1" applyFont="1" applyFill="1" applyBorder="1"/>
    <xf numFmtId="3" fontId="3" fillId="0" borderId="11" xfId="4" applyNumberFormat="1" applyFont="1" applyFill="1" applyBorder="1" applyAlignment="1">
      <alignment horizontal="center"/>
    </xf>
    <xf numFmtId="3" fontId="3" fillId="0" borderId="4" xfId="4" applyNumberFormat="1" applyFont="1" applyFill="1" applyBorder="1" applyAlignment="1">
      <alignment horizontal="center"/>
    </xf>
    <xf numFmtId="3" fontId="3" fillId="0" borderId="0" xfId="4" applyNumberFormat="1" applyFont="1" applyFill="1" applyBorder="1"/>
    <xf numFmtId="3" fontId="3" fillId="0" borderId="5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2" fillId="0" borderId="0" xfId="4" applyNumberFormat="1" applyFont="1" applyFill="1" applyAlignment="1">
      <alignment horizontal="right"/>
    </xf>
    <xf numFmtId="164" fontId="2" fillId="0" borderId="5" xfId="4" applyNumberFormat="1" applyFont="1" applyFill="1" applyBorder="1"/>
    <xf numFmtId="1" fontId="2" fillId="0" borderId="5" xfId="2" applyNumberFormat="1" applyFont="1" applyFill="1" applyBorder="1"/>
    <xf numFmtId="1" fontId="2" fillId="0" borderId="0" xfId="2" applyNumberFormat="1" applyFont="1" applyFill="1" applyBorder="1"/>
    <xf numFmtId="9" fontId="3" fillId="0" borderId="0" xfId="2" applyFont="1" applyFill="1"/>
    <xf numFmtId="0" fontId="3" fillId="0" borderId="0" xfId="4" applyFill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3" fontId="3" fillId="0" borderId="1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3" fontId="2" fillId="0" borderId="0" xfId="0" applyNumberFormat="1" applyFont="1" applyFill="1" applyBorder="1"/>
    <xf numFmtId="3" fontId="3" fillId="0" borderId="0" xfId="11" applyNumberFormat="1" applyFont="1" applyFill="1"/>
    <xf numFmtId="0" fontId="3" fillId="0" borderId="0" xfId="11" applyFill="1"/>
    <xf numFmtId="3" fontId="2" fillId="0" borderId="0" xfId="11" applyNumberFormat="1" applyFont="1" applyFill="1" applyAlignment="1">
      <alignment horizontal="centerContinuous"/>
    </xf>
    <xf numFmtId="3" fontId="3" fillId="0" borderId="0" xfId="11" applyNumberFormat="1" applyFont="1" applyFill="1" applyAlignment="1">
      <alignment horizontal="centerContinuous"/>
    </xf>
    <xf numFmtId="0" fontId="3" fillId="0" borderId="0" xfId="11" applyFont="1" applyFill="1" applyAlignment="1">
      <alignment horizontal="centerContinuous"/>
    </xf>
    <xf numFmtId="0" fontId="3" fillId="0" borderId="0" xfId="11" applyFont="1" applyFill="1"/>
    <xf numFmtId="164" fontId="3" fillId="0" borderId="0" xfId="11" applyNumberFormat="1" applyFont="1" applyFill="1"/>
    <xf numFmtId="164" fontId="3" fillId="0" borderId="0" xfId="11" applyNumberFormat="1" applyFont="1" applyFill="1" applyAlignment="1">
      <alignment horizontal="centerContinuous"/>
    </xf>
    <xf numFmtId="164" fontId="2" fillId="0" borderId="0" xfId="11" applyNumberFormat="1" applyFont="1" applyFill="1" applyAlignment="1">
      <alignment horizontal="centerContinuous"/>
    </xf>
    <xf numFmtId="3" fontId="3" fillId="0" borderId="1" xfId="11" applyNumberFormat="1" applyFont="1" applyFill="1" applyBorder="1" applyAlignment="1">
      <alignment horizontal="center"/>
    </xf>
    <xf numFmtId="164" fontId="3" fillId="0" borderId="8" xfId="11" applyNumberFormat="1" applyFont="1" applyFill="1" applyBorder="1" applyAlignment="1">
      <alignment horizontal="centerContinuous"/>
    </xf>
    <xf numFmtId="164" fontId="3" fillId="0" borderId="1" xfId="11" applyNumberFormat="1" applyFont="1" applyFill="1" applyBorder="1" applyAlignment="1">
      <alignment horizontal="centerContinuous"/>
    </xf>
    <xf numFmtId="3" fontId="3" fillId="0" borderId="4" xfId="11" applyNumberFormat="1" applyFont="1" applyFill="1" applyBorder="1" applyAlignment="1">
      <alignment horizontal="left"/>
    </xf>
    <xf numFmtId="164" fontId="3" fillId="0" borderId="9" xfId="11" applyNumberFormat="1" applyFont="1" applyFill="1" applyBorder="1" applyAlignment="1">
      <alignment horizontal="centerContinuous"/>
    </xf>
    <xf numFmtId="164" fontId="3" fillId="0" borderId="10" xfId="11" applyNumberFormat="1" applyFont="1" applyFill="1" applyBorder="1" applyAlignment="1">
      <alignment horizontal="centerContinuous"/>
    </xf>
    <xf numFmtId="3" fontId="3" fillId="0" borderId="0" xfId="11" applyNumberFormat="1" applyFont="1" applyFill="1" applyBorder="1" applyAlignment="1">
      <alignment horizontal="right"/>
    </xf>
    <xf numFmtId="164" fontId="3" fillId="0" borderId="5" xfId="11" applyNumberFormat="1" applyFont="1" applyFill="1" applyBorder="1" applyAlignment="1">
      <alignment horizontal="right"/>
    </xf>
    <xf numFmtId="164" fontId="3" fillId="0" borderId="0" xfId="11" applyNumberFormat="1" applyFont="1" applyFill="1" applyBorder="1" applyAlignment="1">
      <alignment horizontal="right"/>
    </xf>
    <xf numFmtId="164" fontId="3" fillId="0" borderId="5" xfId="11" applyNumberFormat="1" applyFont="1" applyFill="1" applyBorder="1"/>
    <xf numFmtId="164" fontId="3" fillId="0" borderId="4" xfId="11" applyNumberFormat="1" applyFont="1" applyFill="1" applyBorder="1"/>
    <xf numFmtId="3" fontId="2" fillId="0" borderId="0" xfId="11" applyNumberFormat="1" applyFont="1" applyFill="1" applyAlignment="1">
      <alignment horizontal="right"/>
    </xf>
    <xf numFmtId="164" fontId="2" fillId="0" borderId="6" xfId="11" applyNumberFormat="1" applyFont="1" applyFill="1" applyBorder="1"/>
    <xf numFmtId="164" fontId="2" fillId="0" borderId="7" xfId="11" applyNumberFormat="1" applyFont="1" applyFill="1" applyBorder="1"/>
    <xf numFmtId="3" fontId="3" fillId="0" borderId="0" xfId="9" applyNumberFormat="1" applyFont="1" applyFill="1"/>
    <xf numFmtId="0" fontId="3" fillId="0" borderId="0" xfId="9" applyFill="1"/>
    <xf numFmtId="3" fontId="2" fillId="0" borderId="0" xfId="9" applyNumberFormat="1" applyFont="1" applyFill="1" applyAlignment="1">
      <alignment horizontal="centerContinuous"/>
    </xf>
    <xf numFmtId="3" fontId="3" fillId="0" borderId="0" xfId="9" applyNumberFormat="1" applyFont="1" applyFill="1" applyAlignment="1">
      <alignment horizontal="centerContinuous"/>
    </xf>
    <xf numFmtId="0" fontId="3" fillId="0" borderId="0" xfId="9" applyFont="1" applyFill="1" applyAlignment="1">
      <alignment horizontal="centerContinuous"/>
    </xf>
    <xf numFmtId="0" fontId="3" fillId="0" borderId="0" xfId="9" applyFont="1" applyFill="1"/>
    <xf numFmtId="164" fontId="3" fillId="0" borderId="0" xfId="9" applyNumberFormat="1" applyFont="1" applyFill="1" applyAlignment="1">
      <alignment horizontal="centerContinuous"/>
    </xf>
    <xf numFmtId="164" fontId="2" fillId="0" borderId="0" xfId="9" applyNumberFormat="1" applyFont="1" applyFill="1" applyAlignment="1">
      <alignment horizontal="centerContinuous"/>
    </xf>
    <xf numFmtId="164" fontId="3" fillId="0" borderId="0" xfId="9" applyNumberFormat="1" applyFont="1" applyFill="1"/>
    <xf numFmtId="3" fontId="3" fillId="0" borderId="1" xfId="9" applyNumberFormat="1" applyFont="1" applyFill="1" applyBorder="1" applyAlignment="1">
      <alignment horizontal="center"/>
    </xf>
    <xf numFmtId="164" fontId="3" fillId="0" borderId="8" xfId="9" applyNumberFormat="1" applyFont="1" applyFill="1" applyBorder="1" applyAlignment="1">
      <alignment horizontal="centerContinuous"/>
    </xf>
    <xf numFmtId="164" fontId="3" fillId="0" borderId="1" xfId="9" applyNumberFormat="1" applyFont="1" applyFill="1" applyBorder="1" applyAlignment="1">
      <alignment horizontal="centerContinuous"/>
    </xf>
    <xf numFmtId="3" fontId="3" fillId="0" borderId="4" xfId="9" applyNumberFormat="1" applyFont="1" applyFill="1" applyBorder="1" applyAlignment="1">
      <alignment horizontal="left"/>
    </xf>
    <xf numFmtId="164" fontId="3" fillId="0" borderId="9" xfId="9" applyNumberFormat="1" applyFont="1" applyFill="1" applyBorder="1" applyAlignment="1">
      <alignment horizontal="centerContinuous"/>
    </xf>
    <xf numFmtId="164" fontId="3" fillId="0" borderId="10" xfId="9" applyNumberFormat="1" applyFont="1" applyFill="1" applyBorder="1" applyAlignment="1">
      <alignment horizontal="centerContinuous"/>
    </xf>
    <xf numFmtId="3" fontId="3" fillId="0" borderId="0" xfId="9" applyNumberFormat="1" applyFont="1" applyFill="1" applyBorder="1" applyAlignment="1">
      <alignment horizontal="right"/>
    </xf>
    <xf numFmtId="164" fontId="3" fillId="0" borderId="5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right"/>
    </xf>
    <xf numFmtId="164" fontId="3" fillId="0" borderId="5" xfId="9" applyNumberFormat="1" applyFont="1" applyFill="1" applyBorder="1"/>
    <xf numFmtId="164" fontId="3" fillId="0" borderId="4" xfId="9" applyNumberFormat="1" applyFont="1" applyFill="1" applyBorder="1"/>
    <xf numFmtId="3" fontId="2" fillId="0" borderId="0" xfId="9" applyNumberFormat="1" applyFont="1" applyFill="1" applyAlignment="1">
      <alignment horizontal="right"/>
    </xf>
    <xf numFmtId="164" fontId="2" fillId="0" borderId="6" xfId="9" applyNumberFormat="1" applyFont="1" applyFill="1" applyBorder="1"/>
    <xf numFmtId="164" fontId="2" fillId="0" borderId="7" xfId="9" applyNumberFormat="1" applyFont="1" applyFill="1" applyBorder="1"/>
    <xf numFmtId="3" fontId="3" fillId="0" borderId="5" xfId="7" applyNumberFormat="1" applyFont="1" applyFill="1" applyBorder="1" applyAlignment="1">
      <alignment horizontal="right"/>
    </xf>
    <xf numFmtId="3" fontId="3" fillId="0" borderId="0" xfId="7" applyNumberFormat="1" applyFont="1" applyFill="1" applyBorder="1" applyAlignment="1">
      <alignment horizontal="right"/>
    </xf>
    <xf numFmtId="164" fontId="3" fillId="0" borderId="5" xfId="7" applyNumberFormat="1" applyFont="1" applyFill="1" applyBorder="1"/>
    <xf numFmtId="164" fontId="3" fillId="0" borderId="0" xfId="7" applyNumberFormat="1" applyFont="1" applyFill="1"/>
    <xf numFmtId="164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3" fontId="3" fillId="0" borderId="0" xfId="4" applyNumberFormat="1" applyFont="1" applyFill="1" applyAlignment="1"/>
    <xf numFmtId="0" fontId="0" fillId="0" borderId="0" xfId="0" applyFill="1" applyAlignment="1"/>
    <xf numFmtId="164" fontId="2" fillId="0" borderId="0" xfId="5" applyNumberFormat="1" applyFont="1" applyFill="1" applyAlignment="1">
      <alignment horizontal="center"/>
    </xf>
    <xf numFmtId="164" fontId="6" fillId="0" borderId="0" xfId="5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12">
    <cellStyle name="Hyperlink" xfId="1" builtinId="8"/>
    <cellStyle name="Procent" xfId="2" builtinId="5"/>
    <cellStyle name="Standaard" xfId="0" builtinId="0"/>
    <cellStyle name="Standaard_96DKO05" xfId="3" xr:uid="{00000000-0005-0000-0000-000003000000}"/>
    <cellStyle name="Standaard_96PDKO02" xfId="4" xr:uid="{00000000-0005-0000-0000-000004000000}"/>
    <cellStyle name="Standaard_96PDKO04" xfId="5" xr:uid="{00000000-0005-0000-0000-000005000000}"/>
    <cellStyle name="Standaard_96PDKO06" xfId="6" xr:uid="{00000000-0005-0000-0000-000006000000}"/>
    <cellStyle name="Standaard_96POSP02" xfId="7" xr:uid="{00000000-0005-0000-0000-000007000000}"/>
    <cellStyle name="Standaard_96POSP03" xfId="8" xr:uid="{00000000-0005-0000-0000-000008000000}"/>
    <cellStyle name="Standaard_96POSP04" xfId="9" xr:uid="{00000000-0005-0000-0000-000009000000}"/>
    <cellStyle name="Standaard_96POSP05" xfId="10" xr:uid="{00000000-0005-0000-0000-00000A000000}"/>
    <cellStyle name="Standaard_96POSP06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A40" sqref="A40"/>
    </sheetView>
  </sheetViews>
  <sheetFormatPr defaultColWidth="9.109375" defaultRowHeight="13.2" x14ac:dyDescent="0.25"/>
  <cols>
    <col min="1" max="1" width="15.5546875" style="124" customWidth="1"/>
    <col min="2" max="2" width="5.5546875" style="124" customWidth="1"/>
    <col min="3" max="16384" width="9.109375" style="124"/>
  </cols>
  <sheetData>
    <row r="1" spans="1:6" ht="15.6" x14ac:dyDescent="0.3">
      <c r="A1" s="128" t="s">
        <v>53</v>
      </c>
    </row>
    <row r="3" spans="1:6" ht="15.75" customHeight="1" x14ac:dyDescent="0.25">
      <c r="A3" s="310" t="s">
        <v>31</v>
      </c>
      <c r="B3" s="310"/>
      <c r="C3" s="310"/>
      <c r="D3" s="310"/>
      <c r="E3" s="310"/>
      <c r="F3" s="310"/>
    </row>
    <row r="4" spans="1:6" ht="16.5" customHeight="1" x14ac:dyDescent="0.25">
      <c r="A4" s="126" t="s">
        <v>33</v>
      </c>
      <c r="B4" s="127"/>
      <c r="C4" s="127"/>
      <c r="D4" s="127"/>
      <c r="E4" s="127"/>
      <c r="F4" s="127"/>
    </row>
    <row r="5" spans="1:6" x14ac:dyDescent="0.25">
      <c r="A5" s="131" t="s">
        <v>38</v>
      </c>
      <c r="C5" s="124" t="s">
        <v>25</v>
      </c>
    </row>
    <row r="6" spans="1:6" x14ac:dyDescent="0.25">
      <c r="A6" s="131" t="s">
        <v>39</v>
      </c>
      <c r="C6" s="124" t="s">
        <v>26</v>
      </c>
    </row>
    <row r="7" spans="1:6" x14ac:dyDescent="0.25">
      <c r="A7" s="132" t="s">
        <v>34</v>
      </c>
    </row>
    <row r="8" spans="1:6" x14ac:dyDescent="0.25">
      <c r="A8" s="131" t="s">
        <v>40</v>
      </c>
      <c r="C8" s="124" t="s">
        <v>27</v>
      </c>
    </row>
    <row r="9" spans="1:6" x14ac:dyDescent="0.25">
      <c r="A9" s="131" t="s">
        <v>41</v>
      </c>
      <c r="C9" s="124" t="s">
        <v>28</v>
      </c>
    </row>
    <row r="10" spans="1:6" x14ac:dyDescent="0.25">
      <c r="A10" s="131" t="s">
        <v>42</v>
      </c>
      <c r="C10" s="124" t="s">
        <v>29</v>
      </c>
    </row>
    <row r="11" spans="1:6" x14ac:dyDescent="0.25">
      <c r="A11" s="131" t="s">
        <v>43</v>
      </c>
      <c r="C11" s="124" t="s">
        <v>30</v>
      </c>
    </row>
    <row r="12" spans="1:6" x14ac:dyDescent="0.25">
      <c r="A12" s="132"/>
    </row>
    <row r="13" spans="1:6" x14ac:dyDescent="0.25">
      <c r="A13" s="132"/>
    </row>
    <row r="14" spans="1:6" ht="13.8" x14ac:dyDescent="0.25">
      <c r="A14" s="310" t="s">
        <v>32</v>
      </c>
      <c r="B14" s="310"/>
      <c r="C14" s="310"/>
      <c r="D14" s="310"/>
    </row>
    <row r="15" spans="1:6" ht="13.8" x14ac:dyDescent="0.25">
      <c r="A15" s="126" t="s">
        <v>33</v>
      </c>
      <c r="B15" s="125"/>
      <c r="C15" s="125"/>
      <c r="D15" s="125"/>
    </row>
    <row r="16" spans="1:6" x14ac:dyDescent="0.25">
      <c r="A16" s="131" t="s">
        <v>44</v>
      </c>
      <c r="C16" s="124" t="s">
        <v>25</v>
      </c>
    </row>
    <row r="17" spans="1:4" x14ac:dyDescent="0.25">
      <c r="A17" s="131" t="s">
        <v>45</v>
      </c>
      <c r="C17" s="124" t="s">
        <v>26</v>
      </c>
    </row>
    <row r="18" spans="1:4" x14ac:dyDescent="0.25">
      <c r="A18" s="132" t="s">
        <v>34</v>
      </c>
    </row>
    <row r="19" spans="1:4" x14ac:dyDescent="0.25">
      <c r="A19" s="131" t="s">
        <v>46</v>
      </c>
      <c r="C19" s="124" t="s">
        <v>27</v>
      </c>
    </row>
    <row r="20" spans="1:4" x14ac:dyDescent="0.25">
      <c r="A20" s="131" t="s">
        <v>46</v>
      </c>
      <c r="C20" s="124" t="s">
        <v>28</v>
      </c>
    </row>
    <row r="21" spans="1:4" x14ac:dyDescent="0.25">
      <c r="A21" s="131" t="s">
        <v>47</v>
      </c>
      <c r="C21" s="124" t="s">
        <v>29</v>
      </c>
    </row>
    <row r="22" spans="1:4" x14ac:dyDescent="0.25">
      <c r="A22" s="131" t="s">
        <v>47</v>
      </c>
      <c r="C22" s="124" t="s">
        <v>30</v>
      </c>
    </row>
    <row r="23" spans="1:4" x14ac:dyDescent="0.25">
      <c r="A23" s="132"/>
    </row>
    <row r="24" spans="1:4" x14ac:dyDescent="0.25">
      <c r="A24" s="311"/>
      <c r="B24" s="311"/>
      <c r="C24" s="311"/>
      <c r="D24" s="311"/>
    </row>
  </sheetData>
  <mergeCells count="3">
    <mergeCell ref="A3:F3"/>
    <mergeCell ref="A24:D24"/>
    <mergeCell ref="A14:D14"/>
  </mergeCells>
  <phoneticPr fontId="7" type="noConversion"/>
  <hyperlinks>
    <hyperlink ref="A5" location="'21PSVWO01'!A1" display="21PSVWO01" xr:uid="{00000000-0004-0000-0000-000000000000}"/>
    <hyperlink ref="A6" location="'21PSVWO02'!A1" display="21PSVWO02" xr:uid="{00000000-0004-0000-0000-000001000000}"/>
    <hyperlink ref="A8" location="'21PSVWO03'!A1" display="21PSVWO03" xr:uid="{00000000-0004-0000-0000-000002000000}"/>
    <hyperlink ref="A9" location="'21PSVWO04'!A1" display="21PSVWO04" xr:uid="{00000000-0004-0000-0000-000003000000}"/>
    <hyperlink ref="A10" location="'21PSVWO05'!A1" display="21PSVWO05" xr:uid="{00000000-0004-0000-0000-000004000000}"/>
    <hyperlink ref="A11" location="'21PSVWO06'!A1" display="21PSVWO06" xr:uid="{00000000-0004-0000-0000-000005000000}"/>
    <hyperlink ref="A16" location="'21PBASED01'!A1" display="21PBASEC01" xr:uid="{00000000-0004-0000-0000-000006000000}"/>
    <hyperlink ref="A17" location="'21PBASED02'!A1" display="21PBASEC02" xr:uid="{00000000-0004-0000-0000-000007000000}"/>
    <hyperlink ref="A19" location="'21PBASED03'!A1" display="21PBASEC03" xr:uid="{00000000-0004-0000-0000-000008000000}"/>
    <hyperlink ref="A20" location="'21PBASED03'!A1" display="21PBASEC03" xr:uid="{00000000-0004-0000-0000-000009000000}"/>
    <hyperlink ref="A21" location="'21PBASED04'!A1" display="21PBASEC04" xr:uid="{00000000-0004-0000-0000-00000A000000}"/>
    <hyperlink ref="A22" location="'21PBASED04'!A1" display="21PBASEC04" xr:uid="{00000000-0004-0000-0000-00000B000000}"/>
  </hyperlinks>
  <pageMargins left="0.35433070866141736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5"/>
  <sheetViews>
    <sheetView zoomScaleNormal="100" workbookViewId="0">
      <selection activeCell="A41" sqref="A41"/>
    </sheetView>
  </sheetViews>
  <sheetFormatPr defaultColWidth="9.109375" defaultRowHeight="13.2" x14ac:dyDescent="0.25"/>
  <cols>
    <col min="1" max="1" width="25" style="187" customWidth="1"/>
    <col min="2" max="10" width="10.6640625" style="187" customWidth="1"/>
    <col min="11" max="16" width="7.6640625" style="187" customWidth="1"/>
    <col min="17" max="16384" width="9.109375" style="187"/>
  </cols>
  <sheetData>
    <row r="1" spans="1:16" x14ac:dyDescent="0.25">
      <c r="A1" s="144" t="s">
        <v>48</v>
      </c>
    </row>
    <row r="2" spans="1:16" x14ac:dyDescent="0.25">
      <c r="A2" s="188" t="s">
        <v>0</v>
      </c>
      <c r="B2" s="189"/>
      <c r="C2" s="190"/>
      <c r="D2" s="189"/>
      <c r="E2" s="189"/>
      <c r="F2" s="189"/>
      <c r="G2" s="189"/>
      <c r="H2" s="190"/>
      <c r="I2" s="189"/>
      <c r="J2" s="189"/>
      <c r="K2" s="191" t="s">
        <v>22</v>
      </c>
      <c r="L2" s="189"/>
      <c r="M2" s="189"/>
      <c r="N2" s="189"/>
      <c r="O2" s="189"/>
      <c r="P2" s="189"/>
    </row>
    <row r="3" spans="1:16" x14ac:dyDescent="0.25">
      <c r="A3" s="188"/>
      <c r="B3" s="189"/>
      <c r="C3" s="188"/>
      <c r="D3" s="189"/>
      <c r="E3" s="189"/>
      <c r="F3" s="189"/>
      <c r="G3" s="189"/>
      <c r="H3" s="190"/>
      <c r="I3" s="189"/>
      <c r="J3" s="189"/>
      <c r="K3" s="191"/>
      <c r="L3" s="189"/>
      <c r="M3" s="189"/>
      <c r="N3" s="189"/>
      <c r="O3" s="189"/>
      <c r="P3" s="189"/>
    </row>
    <row r="4" spans="1:16" x14ac:dyDescent="0.25">
      <c r="A4" s="188" t="s">
        <v>50</v>
      </c>
      <c r="B4" s="189"/>
      <c r="C4" s="188"/>
      <c r="D4" s="189"/>
      <c r="E4" s="190"/>
      <c r="F4" s="189"/>
      <c r="G4" s="189"/>
      <c r="H4" s="190"/>
      <c r="I4" s="189"/>
      <c r="J4" s="189"/>
      <c r="K4" s="191" t="s">
        <v>22</v>
      </c>
      <c r="L4" s="189"/>
      <c r="M4" s="189"/>
      <c r="N4" s="189"/>
      <c r="O4" s="189"/>
      <c r="P4" s="189"/>
    </row>
    <row r="5" spans="1:16" x14ac:dyDescent="0.25">
      <c r="A5" s="188"/>
      <c r="B5" s="189"/>
      <c r="C5" s="188"/>
      <c r="D5" s="189"/>
      <c r="E5" s="190"/>
      <c r="F5" s="189"/>
      <c r="G5" s="189"/>
      <c r="H5" s="190"/>
      <c r="I5" s="189"/>
      <c r="J5" s="189"/>
      <c r="K5" s="191"/>
      <c r="L5" s="189"/>
      <c r="M5" s="189"/>
      <c r="N5" s="189"/>
      <c r="O5" s="189"/>
      <c r="P5" s="189"/>
    </row>
    <row r="6" spans="1:16" x14ac:dyDescent="0.25">
      <c r="A6" s="188" t="s">
        <v>37</v>
      </c>
      <c r="B6" s="189"/>
      <c r="C6" s="188"/>
      <c r="D6" s="189"/>
      <c r="E6" s="190"/>
      <c r="F6" s="189"/>
      <c r="G6" s="189"/>
      <c r="H6" s="189"/>
      <c r="I6" s="189"/>
      <c r="J6" s="189"/>
      <c r="K6" s="191" t="s">
        <v>22</v>
      </c>
      <c r="L6" s="189"/>
      <c r="M6" s="189"/>
      <c r="N6" s="189"/>
      <c r="O6" s="189"/>
      <c r="P6" s="189"/>
    </row>
    <row r="8" spans="1:16" ht="14.25" customHeight="1" x14ac:dyDescent="0.25">
      <c r="A8" s="192"/>
      <c r="B8" s="193"/>
      <c r="C8" s="194" t="s">
        <v>1</v>
      </c>
      <c r="D8" s="192"/>
      <c r="E8" s="193"/>
      <c r="F8" s="194" t="s">
        <v>2</v>
      </c>
      <c r="G8" s="192"/>
      <c r="H8" s="193"/>
      <c r="I8" s="194" t="s">
        <v>3</v>
      </c>
      <c r="J8" s="192"/>
    </row>
    <row r="9" spans="1:16" ht="14.25" customHeight="1" x14ac:dyDescent="0.25">
      <c r="A9" s="195"/>
      <c r="B9" s="196" t="s">
        <v>4</v>
      </c>
      <c r="C9" s="197" t="s">
        <v>5</v>
      </c>
      <c r="D9" s="197" t="s">
        <v>3</v>
      </c>
      <c r="E9" s="196" t="s">
        <v>4</v>
      </c>
      <c r="F9" s="197" t="s">
        <v>5</v>
      </c>
      <c r="G9" s="197" t="s">
        <v>3</v>
      </c>
      <c r="H9" s="196" t="s">
        <v>4</v>
      </c>
      <c r="I9" s="197" t="s">
        <v>5</v>
      </c>
      <c r="J9" s="197" t="s">
        <v>3</v>
      </c>
    </row>
    <row r="10" spans="1:16" x14ac:dyDescent="0.25">
      <c r="A10" s="198"/>
      <c r="B10" s="199"/>
      <c r="C10" s="200"/>
      <c r="D10" s="200"/>
      <c r="E10" s="199"/>
      <c r="F10" s="200"/>
      <c r="G10" s="200"/>
      <c r="H10" s="199"/>
      <c r="I10" s="200"/>
      <c r="J10" s="200"/>
    </row>
    <row r="11" spans="1:16" s="144" customFormat="1" x14ac:dyDescent="0.25">
      <c r="A11" s="201" t="s">
        <v>3</v>
      </c>
      <c r="B11" s="141">
        <f>B33</f>
        <v>106</v>
      </c>
      <c r="C11" s="140">
        <f t="shared" ref="C11:J11" si="0">C33</f>
        <v>649</v>
      </c>
      <c r="D11" s="140">
        <f t="shared" si="0"/>
        <v>755</v>
      </c>
      <c r="E11" s="141">
        <f t="shared" si="0"/>
        <v>70</v>
      </c>
      <c r="F11" s="140">
        <f t="shared" si="0"/>
        <v>494</v>
      </c>
      <c r="G11" s="140">
        <f t="shared" si="0"/>
        <v>564</v>
      </c>
      <c r="H11" s="141">
        <f t="shared" si="0"/>
        <v>176</v>
      </c>
      <c r="I11" s="140">
        <f t="shared" si="0"/>
        <v>1143</v>
      </c>
      <c r="J11" s="140">
        <f t="shared" si="0"/>
        <v>1319</v>
      </c>
    </row>
    <row r="14" spans="1:16" x14ac:dyDescent="0.25">
      <c r="A14" s="144"/>
      <c r="B14" s="202"/>
      <c r="C14" s="202"/>
      <c r="D14" s="202"/>
      <c r="E14" s="202"/>
      <c r="F14" s="202"/>
      <c r="G14" s="202"/>
      <c r="H14" s="202"/>
      <c r="I14" s="202"/>
      <c r="J14" s="202"/>
    </row>
    <row r="15" spans="1:16" x14ac:dyDescent="0.25">
      <c r="A15" s="203" t="s">
        <v>10</v>
      </c>
      <c r="B15" s="204"/>
      <c r="C15" s="204"/>
      <c r="D15" s="204"/>
      <c r="E15" s="205"/>
      <c r="F15" s="205"/>
      <c r="G15" s="204"/>
      <c r="H15" s="204"/>
      <c r="I15" s="204"/>
      <c r="J15" s="204"/>
    </row>
    <row r="16" spans="1:16" x14ac:dyDescent="0.25">
      <c r="A16" s="204"/>
      <c r="B16" s="204"/>
      <c r="C16" s="204"/>
      <c r="D16" s="204"/>
      <c r="E16" s="205"/>
      <c r="F16" s="203"/>
      <c r="G16" s="204"/>
      <c r="H16" s="204"/>
      <c r="I16" s="204"/>
      <c r="J16" s="204"/>
    </row>
    <row r="17" spans="1:10" x14ac:dyDescent="0.25">
      <c r="A17" s="203" t="s">
        <v>50</v>
      </c>
      <c r="B17" s="204"/>
      <c r="C17" s="204"/>
      <c r="D17" s="204"/>
      <c r="E17" s="205"/>
      <c r="F17" s="205"/>
      <c r="G17" s="204"/>
      <c r="H17" s="204"/>
      <c r="I17" s="204"/>
      <c r="J17" s="204"/>
    </row>
    <row r="18" spans="1:10" x14ac:dyDescent="0.25">
      <c r="A18" s="206"/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x14ac:dyDescent="0.25">
      <c r="A19" s="318" t="s">
        <v>37</v>
      </c>
      <c r="B19" s="319"/>
      <c r="C19" s="319"/>
      <c r="D19" s="319"/>
      <c r="E19" s="319"/>
      <c r="F19" s="319"/>
      <c r="G19" s="319"/>
      <c r="H19" s="319"/>
      <c r="I19" s="319"/>
      <c r="J19" s="319"/>
    </row>
    <row r="20" spans="1:10" ht="13.8" thickBot="1" x14ac:dyDescent="0.3">
      <c r="A20" s="202"/>
      <c r="B20" s="207"/>
      <c r="C20" s="207"/>
      <c r="D20" s="207"/>
      <c r="E20" s="207"/>
      <c r="F20" s="207"/>
      <c r="G20" s="207"/>
      <c r="H20" s="207"/>
      <c r="I20" s="207"/>
      <c r="J20" s="207"/>
    </row>
    <row r="21" spans="1:10" x14ac:dyDescent="0.25">
      <c r="A21" s="208"/>
      <c r="B21" s="209" t="s">
        <v>1</v>
      </c>
      <c r="C21" s="210"/>
      <c r="D21" s="210"/>
      <c r="E21" s="209" t="s">
        <v>2</v>
      </c>
      <c r="F21" s="210"/>
      <c r="G21" s="210"/>
      <c r="H21" s="209" t="s">
        <v>3</v>
      </c>
      <c r="I21" s="210"/>
      <c r="J21" s="210"/>
    </row>
    <row r="22" spans="1:10" x14ac:dyDescent="0.25">
      <c r="A22" s="211" t="s">
        <v>11</v>
      </c>
      <c r="B22" s="212" t="s">
        <v>4</v>
      </c>
      <c r="C22" s="213" t="s">
        <v>5</v>
      </c>
      <c r="D22" s="213" t="s">
        <v>3</v>
      </c>
      <c r="E22" s="212" t="s">
        <v>4</v>
      </c>
      <c r="F22" s="213" t="s">
        <v>5</v>
      </c>
      <c r="G22" s="213" t="s">
        <v>3</v>
      </c>
      <c r="H22" s="212" t="s">
        <v>4</v>
      </c>
      <c r="I22" s="213" t="s">
        <v>5</v>
      </c>
      <c r="J22" s="213" t="s">
        <v>3</v>
      </c>
    </row>
    <row r="23" spans="1:10" x14ac:dyDescent="0.25">
      <c r="A23" s="214"/>
      <c r="B23" s="215"/>
      <c r="C23" s="216"/>
      <c r="D23" s="216"/>
      <c r="E23" s="215"/>
      <c r="F23" s="216"/>
      <c r="G23" s="216"/>
      <c r="H23" s="217"/>
      <c r="I23" s="218"/>
      <c r="J23" s="216"/>
    </row>
    <row r="24" spans="1:10" x14ac:dyDescent="0.25">
      <c r="A24" s="202" t="s">
        <v>12</v>
      </c>
      <c r="B24" s="219">
        <v>0</v>
      </c>
      <c r="C24" s="207">
        <v>0</v>
      </c>
      <c r="D24" s="207">
        <f>SUM(B24:C24)</f>
        <v>0</v>
      </c>
      <c r="E24" s="219">
        <v>0</v>
      </c>
      <c r="F24" s="207">
        <v>12</v>
      </c>
      <c r="G24" s="207">
        <f>SUM(E24:F24)</f>
        <v>12</v>
      </c>
      <c r="H24" s="219">
        <f>SUM(B24+E24)</f>
        <v>0</v>
      </c>
      <c r="I24" s="220">
        <f>SUM(C24+F24)</f>
        <v>12</v>
      </c>
      <c r="J24" s="207">
        <f>SUM(H24:I24)</f>
        <v>12</v>
      </c>
    </row>
    <row r="25" spans="1:10" x14ac:dyDescent="0.25">
      <c r="A25" s="202" t="s">
        <v>13</v>
      </c>
      <c r="B25" s="219">
        <v>0</v>
      </c>
      <c r="C25" s="207">
        <v>3</v>
      </c>
      <c r="D25" s="207">
        <f t="shared" ref="D25:D32" si="1">SUM(B25:C25)</f>
        <v>3</v>
      </c>
      <c r="E25" s="219">
        <v>13</v>
      </c>
      <c r="F25" s="207">
        <v>63</v>
      </c>
      <c r="G25" s="207">
        <f t="shared" ref="G25:G32" si="2">SUM(E25:F25)</f>
        <v>76</v>
      </c>
      <c r="H25" s="219">
        <f t="shared" ref="H25:I32" si="3">SUM(B25+E25)</f>
        <v>13</v>
      </c>
      <c r="I25" s="220">
        <f t="shared" si="3"/>
        <v>66</v>
      </c>
      <c r="J25" s="207">
        <f t="shared" ref="J25:J32" si="4">SUM(H25:I25)</f>
        <v>79</v>
      </c>
    </row>
    <row r="26" spans="1:10" x14ac:dyDescent="0.25">
      <c r="A26" s="202" t="s">
        <v>14</v>
      </c>
      <c r="B26" s="219">
        <v>3</v>
      </c>
      <c r="C26" s="207">
        <v>29</v>
      </c>
      <c r="D26" s="207">
        <f t="shared" si="1"/>
        <v>32</v>
      </c>
      <c r="E26" s="219">
        <v>15</v>
      </c>
      <c r="F26" s="207">
        <v>105</v>
      </c>
      <c r="G26" s="207">
        <f t="shared" si="2"/>
        <v>120</v>
      </c>
      <c r="H26" s="219">
        <f t="shared" si="3"/>
        <v>18</v>
      </c>
      <c r="I26" s="220">
        <f t="shared" si="3"/>
        <v>134</v>
      </c>
      <c r="J26" s="207">
        <f t="shared" si="4"/>
        <v>152</v>
      </c>
    </row>
    <row r="27" spans="1:10" x14ac:dyDescent="0.25">
      <c r="A27" s="202" t="s">
        <v>15</v>
      </c>
      <c r="B27" s="215">
        <v>10</v>
      </c>
      <c r="C27" s="207">
        <v>116</v>
      </c>
      <c r="D27" s="207">
        <f t="shared" si="1"/>
        <v>126</v>
      </c>
      <c r="E27" s="219">
        <v>11</v>
      </c>
      <c r="F27" s="207">
        <v>86</v>
      </c>
      <c r="G27" s="207">
        <f t="shared" si="2"/>
        <v>97</v>
      </c>
      <c r="H27" s="219">
        <f t="shared" si="3"/>
        <v>21</v>
      </c>
      <c r="I27" s="220">
        <f t="shared" si="3"/>
        <v>202</v>
      </c>
      <c r="J27" s="207">
        <f t="shared" si="4"/>
        <v>223</v>
      </c>
    </row>
    <row r="28" spans="1:10" x14ac:dyDescent="0.25">
      <c r="A28" s="202" t="s">
        <v>16</v>
      </c>
      <c r="B28" s="215">
        <v>19</v>
      </c>
      <c r="C28" s="207">
        <v>141</v>
      </c>
      <c r="D28" s="207">
        <f t="shared" si="1"/>
        <v>160</v>
      </c>
      <c r="E28" s="219">
        <v>10</v>
      </c>
      <c r="F28" s="207">
        <v>87</v>
      </c>
      <c r="G28" s="207">
        <f t="shared" si="2"/>
        <v>97</v>
      </c>
      <c r="H28" s="219">
        <f t="shared" si="3"/>
        <v>29</v>
      </c>
      <c r="I28" s="220">
        <f t="shared" si="3"/>
        <v>228</v>
      </c>
      <c r="J28" s="207">
        <f t="shared" si="4"/>
        <v>257</v>
      </c>
    </row>
    <row r="29" spans="1:10" x14ac:dyDescent="0.25">
      <c r="A29" s="202" t="s">
        <v>17</v>
      </c>
      <c r="B29" s="215">
        <v>22</v>
      </c>
      <c r="C29" s="207">
        <v>111</v>
      </c>
      <c r="D29" s="207">
        <f t="shared" si="1"/>
        <v>133</v>
      </c>
      <c r="E29" s="219">
        <v>9</v>
      </c>
      <c r="F29" s="207">
        <v>59</v>
      </c>
      <c r="G29" s="207">
        <f t="shared" si="2"/>
        <v>68</v>
      </c>
      <c r="H29" s="219">
        <f t="shared" si="3"/>
        <v>31</v>
      </c>
      <c r="I29" s="220">
        <f t="shared" si="3"/>
        <v>170</v>
      </c>
      <c r="J29" s="207">
        <f t="shared" si="4"/>
        <v>201</v>
      </c>
    </row>
    <row r="30" spans="1:10" x14ac:dyDescent="0.25">
      <c r="A30" s="202" t="s">
        <v>18</v>
      </c>
      <c r="B30" s="215">
        <v>16</v>
      </c>
      <c r="C30" s="207">
        <v>83</v>
      </c>
      <c r="D30" s="207">
        <f t="shared" si="1"/>
        <v>99</v>
      </c>
      <c r="E30" s="219">
        <v>6</v>
      </c>
      <c r="F30" s="207">
        <v>44</v>
      </c>
      <c r="G30" s="207">
        <f>SUM(E30:F30)</f>
        <v>50</v>
      </c>
      <c r="H30" s="219">
        <f t="shared" si="3"/>
        <v>22</v>
      </c>
      <c r="I30" s="220">
        <f t="shared" si="3"/>
        <v>127</v>
      </c>
      <c r="J30" s="207">
        <f t="shared" si="4"/>
        <v>149</v>
      </c>
    </row>
    <row r="31" spans="1:10" x14ac:dyDescent="0.25">
      <c r="A31" s="202" t="s">
        <v>19</v>
      </c>
      <c r="B31" s="215">
        <v>18</v>
      </c>
      <c r="C31" s="207">
        <v>84</v>
      </c>
      <c r="D31" s="207">
        <f t="shared" si="1"/>
        <v>102</v>
      </c>
      <c r="E31" s="219">
        <v>6</v>
      </c>
      <c r="F31" s="207">
        <v>30</v>
      </c>
      <c r="G31" s="207">
        <f t="shared" si="2"/>
        <v>36</v>
      </c>
      <c r="H31" s="219">
        <f t="shared" si="3"/>
        <v>24</v>
      </c>
      <c r="I31" s="220">
        <f t="shared" si="3"/>
        <v>114</v>
      </c>
      <c r="J31" s="207">
        <f t="shared" si="4"/>
        <v>138</v>
      </c>
    </row>
    <row r="32" spans="1:10" x14ac:dyDescent="0.25">
      <c r="A32" s="202" t="s">
        <v>20</v>
      </c>
      <c r="B32" s="215">
        <v>18</v>
      </c>
      <c r="C32" s="207">
        <v>82</v>
      </c>
      <c r="D32" s="207">
        <f t="shared" si="1"/>
        <v>100</v>
      </c>
      <c r="E32" s="219">
        <v>0</v>
      </c>
      <c r="F32" s="207">
        <v>8</v>
      </c>
      <c r="G32" s="207">
        <f t="shared" si="2"/>
        <v>8</v>
      </c>
      <c r="H32" s="221">
        <f t="shared" si="3"/>
        <v>18</v>
      </c>
      <c r="I32" s="222">
        <f t="shared" si="3"/>
        <v>90</v>
      </c>
      <c r="J32" s="207">
        <f t="shared" si="4"/>
        <v>108</v>
      </c>
    </row>
    <row r="33" spans="1:10" x14ac:dyDescent="0.25">
      <c r="A33" s="223" t="s">
        <v>3</v>
      </c>
      <c r="B33" s="224">
        <f>SUM(B24:B32)</f>
        <v>106</v>
      </c>
      <c r="C33" s="225">
        <f t="shared" ref="C33:J33" si="5">SUM(C24:C32)</f>
        <v>649</v>
      </c>
      <c r="D33" s="226">
        <f>SUM(D24:D32)</f>
        <v>755</v>
      </c>
      <c r="E33" s="224">
        <f t="shared" si="5"/>
        <v>70</v>
      </c>
      <c r="F33" s="225">
        <f t="shared" si="5"/>
        <v>494</v>
      </c>
      <c r="G33" s="226">
        <f t="shared" si="5"/>
        <v>564</v>
      </c>
      <c r="H33" s="224">
        <f t="shared" si="5"/>
        <v>176</v>
      </c>
      <c r="I33" s="225">
        <f t="shared" si="5"/>
        <v>1143</v>
      </c>
      <c r="J33" s="225">
        <f t="shared" si="5"/>
        <v>1319</v>
      </c>
    </row>
    <row r="35" spans="1:10" ht="41.25" customHeight="1" x14ac:dyDescent="0.25">
      <c r="A35" s="320" t="s">
        <v>36</v>
      </c>
      <c r="B35" s="315"/>
      <c r="C35" s="315"/>
      <c r="D35" s="315"/>
      <c r="E35" s="315"/>
      <c r="F35" s="315"/>
      <c r="G35" s="315"/>
      <c r="H35" s="315"/>
      <c r="I35" s="315"/>
      <c r="J35" s="315"/>
    </row>
  </sheetData>
  <mergeCells count="2">
    <mergeCell ref="A19:J19"/>
    <mergeCell ref="A35:J3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5"/>
  <sheetViews>
    <sheetView zoomScaleNormal="100" workbookViewId="0">
      <selection activeCell="A42" sqref="A42"/>
    </sheetView>
  </sheetViews>
  <sheetFormatPr defaultColWidth="9.109375" defaultRowHeight="13.2" x14ac:dyDescent="0.25"/>
  <cols>
    <col min="1" max="1" width="22.88671875" style="164" customWidth="1"/>
    <col min="2" max="10" width="10.33203125" style="164" customWidth="1"/>
    <col min="11" max="16384" width="9.109375" style="164"/>
  </cols>
  <sheetData>
    <row r="1" spans="1:16" s="145" customFormat="1" x14ac:dyDescent="0.25">
      <c r="A1" s="144" t="s">
        <v>48</v>
      </c>
    </row>
    <row r="2" spans="1:16" s="145" customFormat="1" x14ac:dyDescent="0.25">
      <c r="A2" s="146" t="s">
        <v>9</v>
      </c>
      <c r="B2" s="147"/>
      <c r="C2" s="148"/>
      <c r="D2" s="147"/>
      <c r="E2" s="147"/>
      <c r="F2" s="147"/>
      <c r="G2" s="147"/>
      <c r="H2" s="148"/>
      <c r="I2" s="147"/>
      <c r="J2" s="147"/>
      <c r="K2" s="149" t="s">
        <v>22</v>
      </c>
      <c r="L2" s="147"/>
      <c r="M2" s="147"/>
      <c r="N2" s="147"/>
      <c r="O2" s="147"/>
      <c r="P2" s="147"/>
    </row>
    <row r="3" spans="1:16" s="145" customFormat="1" x14ac:dyDescent="0.25">
      <c r="A3" s="146"/>
      <c r="B3" s="147"/>
      <c r="C3" s="146"/>
      <c r="D3" s="147"/>
      <c r="E3" s="147"/>
      <c r="F3" s="147"/>
      <c r="G3" s="147"/>
      <c r="H3" s="148"/>
      <c r="I3" s="147"/>
      <c r="J3" s="147"/>
      <c r="K3" s="149"/>
      <c r="L3" s="147"/>
      <c r="M3" s="147"/>
      <c r="N3" s="147"/>
      <c r="O3" s="147"/>
      <c r="P3" s="147"/>
    </row>
    <row r="4" spans="1:16" s="145" customFormat="1" x14ac:dyDescent="0.25">
      <c r="A4" s="146" t="s">
        <v>51</v>
      </c>
      <c r="B4" s="147"/>
      <c r="C4" s="146"/>
      <c r="D4" s="147"/>
      <c r="E4" s="148"/>
      <c r="F4" s="147"/>
      <c r="G4" s="147"/>
      <c r="H4" s="148"/>
      <c r="I4" s="147"/>
      <c r="J4" s="147"/>
      <c r="K4" s="149" t="s">
        <v>22</v>
      </c>
      <c r="L4" s="147"/>
      <c r="M4" s="147"/>
      <c r="N4" s="147"/>
      <c r="O4" s="147"/>
      <c r="P4" s="147"/>
    </row>
    <row r="5" spans="1:16" s="145" customFormat="1" x14ac:dyDescent="0.25">
      <c r="A5" s="146"/>
      <c r="B5" s="147"/>
      <c r="C5" s="146"/>
      <c r="D5" s="147"/>
      <c r="E5" s="148"/>
      <c r="F5" s="147"/>
      <c r="G5" s="147"/>
      <c r="H5" s="148"/>
      <c r="I5" s="147"/>
      <c r="J5" s="147"/>
      <c r="K5" s="149"/>
      <c r="L5" s="147"/>
      <c r="M5" s="147"/>
      <c r="N5" s="147"/>
      <c r="O5" s="147"/>
      <c r="P5" s="147"/>
    </row>
    <row r="6" spans="1:16" s="145" customFormat="1" x14ac:dyDescent="0.25">
      <c r="A6" s="146" t="s">
        <v>37</v>
      </c>
      <c r="B6" s="147"/>
      <c r="C6" s="146"/>
      <c r="D6" s="147"/>
      <c r="E6" s="148"/>
      <c r="F6" s="147"/>
      <c r="G6" s="147"/>
      <c r="H6" s="147"/>
      <c r="I6" s="147"/>
      <c r="J6" s="147"/>
      <c r="K6" s="149" t="s">
        <v>22</v>
      </c>
      <c r="L6" s="147"/>
      <c r="M6" s="147"/>
      <c r="N6" s="147"/>
      <c r="O6" s="147"/>
      <c r="P6" s="147"/>
    </row>
    <row r="7" spans="1:16" s="145" customFormat="1" x14ac:dyDescent="0.25"/>
    <row r="8" spans="1:16" s="145" customFormat="1" x14ac:dyDescent="0.25">
      <c r="A8" s="150"/>
      <c r="B8" s="151"/>
      <c r="C8" s="152" t="s">
        <v>1</v>
      </c>
      <c r="D8" s="150"/>
      <c r="E8" s="151"/>
      <c r="F8" s="152" t="s">
        <v>2</v>
      </c>
      <c r="G8" s="150"/>
      <c r="H8" s="151"/>
      <c r="I8" s="152" t="s">
        <v>3</v>
      </c>
      <c r="J8" s="150"/>
    </row>
    <row r="9" spans="1:16" s="145" customFormat="1" x14ac:dyDescent="0.25">
      <c r="A9" s="153"/>
      <c r="B9" s="154" t="s">
        <v>4</v>
      </c>
      <c r="C9" s="155" t="s">
        <v>5</v>
      </c>
      <c r="D9" s="155" t="s">
        <v>3</v>
      </c>
      <c r="E9" s="154" t="s">
        <v>4</v>
      </c>
      <c r="F9" s="155" t="s">
        <v>5</v>
      </c>
      <c r="G9" s="155" t="s">
        <v>3</v>
      </c>
      <c r="H9" s="154" t="s">
        <v>4</v>
      </c>
      <c r="I9" s="155" t="s">
        <v>5</v>
      </c>
      <c r="J9" s="155" t="s">
        <v>3</v>
      </c>
    </row>
    <row r="10" spans="1:16" s="145" customFormat="1" x14ac:dyDescent="0.25">
      <c r="A10" s="156"/>
      <c r="B10" s="157"/>
      <c r="C10" s="158"/>
      <c r="D10" s="158"/>
      <c r="E10" s="157"/>
      <c r="F10" s="158"/>
      <c r="G10" s="158"/>
      <c r="H10" s="157"/>
      <c r="I10" s="158"/>
      <c r="J10" s="158"/>
    </row>
    <row r="11" spans="1:16" s="160" customFormat="1" x14ac:dyDescent="0.25">
      <c r="A11" s="159" t="s">
        <v>3</v>
      </c>
      <c r="B11" s="142">
        <f>B33</f>
        <v>7</v>
      </c>
      <c r="C11" s="143">
        <f t="shared" ref="C11:J11" si="0">C33</f>
        <v>74</v>
      </c>
      <c r="D11" s="143">
        <f t="shared" si="0"/>
        <v>81</v>
      </c>
      <c r="E11" s="142">
        <f t="shared" si="0"/>
        <v>13</v>
      </c>
      <c r="F11" s="143">
        <f t="shared" si="0"/>
        <v>55</v>
      </c>
      <c r="G11" s="143">
        <f t="shared" si="0"/>
        <v>68</v>
      </c>
      <c r="H11" s="142">
        <f t="shared" si="0"/>
        <v>20</v>
      </c>
      <c r="I11" s="143">
        <f t="shared" si="0"/>
        <v>129</v>
      </c>
      <c r="J11" s="143">
        <f t="shared" si="0"/>
        <v>149</v>
      </c>
    </row>
    <row r="12" spans="1:16" s="145" customFormat="1" x14ac:dyDescent="0.25"/>
    <row r="15" spans="1:16" x14ac:dyDescent="0.25">
      <c r="A15" s="161" t="s">
        <v>21</v>
      </c>
      <c r="B15" s="162"/>
      <c r="C15" s="162"/>
      <c r="D15" s="162"/>
      <c r="E15" s="163"/>
      <c r="F15" s="163"/>
      <c r="G15" s="162"/>
      <c r="H15" s="162"/>
      <c r="I15" s="162"/>
      <c r="J15" s="162"/>
    </row>
    <row r="16" spans="1:16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x14ac:dyDescent="0.25">
      <c r="A17" s="161" t="s">
        <v>51</v>
      </c>
      <c r="B17" s="162"/>
      <c r="C17" s="162"/>
      <c r="D17" s="162"/>
      <c r="E17" s="163"/>
      <c r="F17" s="163"/>
      <c r="G17" s="162"/>
      <c r="H17" s="162"/>
      <c r="I17" s="162"/>
      <c r="J17" s="162"/>
    </row>
    <row r="18" spans="1:10" x14ac:dyDescent="0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</row>
    <row r="19" spans="1:10" x14ac:dyDescent="0.25">
      <c r="A19" s="161" t="s">
        <v>37</v>
      </c>
      <c r="B19" s="167"/>
      <c r="C19" s="167"/>
      <c r="D19" s="167"/>
      <c r="E19" s="167"/>
      <c r="F19" s="168"/>
      <c r="G19" s="167"/>
      <c r="H19" s="167"/>
      <c r="I19" s="167"/>
      <c r="J19" s="167"/>
    </row>
    <row r="20" spans="1:10" ht="13.8" thickBot="1" x14ac:dyDescent="0.3">
      <c r="A20" s="169"/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x14ac:dyDescent="0.25">
      <c r="A21" s="171"/>
      <c r="B21" s="172" t="s">
        <v>1</v>
      </c>
      <c r="C21" s="173"/>
      <c r="D21" s="173"/>
      <c r="E21" s="172" t="s">
        <v>2</v>
      </c>
      <c r="F21" s="173"/>
      <c r="G21" s="173"/>
      <c r="H21" s="172" t="s">
        <v>3</v>
      </c>
      <c r="I21" s="173"/>
      <c r="J21" s="173"/>
    </row>
    <row r="22" spans="1:10" x14ac:dyDescent="0.25">
      <c r="A22" s="174" t="s">
        <v>11</v>
      </c>
      <c r="B22" s="175" t="s">
        <v>4</v>
      </c>
      <c r="C22" s="176" t="s">
        <v>5</v>
      </c>
      <c r="D22" s="176" t="s">
        <v>3</v>
      </c>
      <c r="E22" s="175" t="s">
        <v>4</v>
      </c>
      <c r="F22" s="176" t="s">
        <v>5</v>
      </c>
      <c r="G22" s="176" t="s">
        <v>3</v>
      </c>
      <c r="H22" s="175" t="s">
        <v>4</v>
      </c>
      <c r="I22" s="176" t="s">
        <v>5</v>
      </c>
      <c r="J22" s="176" t="s">
        <v>3</v>
      </c>
    </row>
    <row r="23" spans="1:10" x14ac:dyDescent="0.25">
      <c r="A23" s="177"/>
      <c r="B23" s="178"/>
      <c r="C23" s="179"/>
      <c r="D23" s="179"/>
      <c r="E23" s="178"/>
      <c r="F23" s="179"/>
      <c r="G23" s="179"/>
      <c r="H23" s="180"/>
      <c r="I23" s="179"/>
      <c r="J23" s="179"/>
    </row>
    <row r="24" spans="1:10" x14ac:dyDescent="0.25">
      <c r="A24" s="169" t="s">
        <v>12</v>
      </c>
      <c r="B24" s="181">
        <v>0</v>
      </c>
      <c r="C24" s="170">
        <v>0</v>
      </c>
      <c r="D24" s="170">
        <f>SUM(B24:C24)</f>
        <v>0</v>
      </c>
      <c r="E24" s="181">
        <v>0</v>
      </c>
      <c r="F24" s="170">
        <v>2</v>
      </c>
      <c r="G24" s="170">
        <f>SUM(E24:F24)</f>
        <v>2</v>
      </c>
      <c r="H24" s="181">
        <f>SUM(E24,B24)</f>
        <v>0</v>
      </c>
      <c r="I24" s="182">
        <f>SUM(C24+F24)</f>
        <v>2</v>
      </c>
      <c r="J24" s="170">
        <f>SUM(H24:I24)</f>
        <v>2</v>
      </c>
    </row>
    <row r="25" spans="1:10" x14ac:dyDescent="0.25">
      <c r="A25" s="169" t="s">
        <v>13</v>
      </c>
      <c r="B25" s="181">
        <v>0</v>
      </c>
      <c r="C25" s="170">
        <v>0</v>
      </c>
      <c r="D25" s="170">
        <f t="shared" ref="D25:D32" si="1">SUM(B25:C25)</f>
        <v>0</v>
      </c>
      <c r="E25" s="181">
        <v>0</v>
      </c>
      <c r="F25" s="170">
        <v>6</v>
      </c>
      <c r="G25" s="170">
        <f t="shared" ref="G25:G32" si="2">SUM(E25:F25)</f>
        <v>6</v>
      </c>
      <c r="H25" s="181">
        <f t="shared" ref="H25:H32" si="3">SUM(E25,B25)</f>
        <v>0</v>
      </c>
      <c r="I25" s="182">
        <f t="shared" ref="I25:I32" si="4">SUM(C25+F25)</f>
        <v>6</v>
      </c>
      <c r="J25" s="170">
        <f t="shared" ref="J25:J32" si="5">SUM(H25:I25)</f>
        <v>6</v>
      </c>
    </row>
    <row r="26" spans="1:10" x14ac:dyDescent="0.25">
      <c r="A26" s="169" t="s">
        <v>14</v>
      </c>
      <c r="B26" s="181">
        <v>1</v>
      </c>
      <c r="C26" s="170">
        <v>2</v>
      </c>
      <c r="D26" s="170">
        <f t="shared" si="1"/>
        <v>3</v>
      </c>
      <c r="E26" s="181">
        <v>3</v>
      </c>
      <c r="F26" s="170">
        <v>9</v>
      </c>
      <c r="G26" s="170">
        <f t="shared" si="2"/>
        <v>12</v>
      </c>
      <c r="H26" s="181">
        <f t="shared" si="3"/>
        <v>4</v>
      </c>
      <c r="I26" s="182">
        <f t="shared" si="4"/>
        <v>11</v>
      </c>
      <c r="J26" s="170">
        <f t="shared" si="5"/>
        <v>15</v>
      </c>
    </row>
    <row r="27" spans="1:10" x14ac:dyDescent="0.25">
      <c r="A27" s="169" t="s">
        <v>15</v>
      </c>
      <c r="B27" s="181">
        <v>0</v>
      </c>
      <c r="C27" s="170">
        <v>9</v>
      </c>
      <c r="D27" s="170">
        <f t="shared" si="1"/>
        <v>9</v>
      </c>
      <c r="E27" s="181">
        <v>2</v>
      </c>
      <c r="F27" s="170">
        <v>11</v>
      </c>
      <c r="G27" s="170">
        <f t="shared" si="2"/>
        <v>13</v>
      </c>
      <c r="H27" s="181">
        <f t="shared" si="3"/>
        <v>2</v>
      </c>
      <c r="I27" s="182">
        <f t="shared" si="4"/>
        <v>20</v>
      </c>
      <c r="J27" s="170">
        <f t="shared" si="5"/>
        <v>22</v>
      </c>
    </row>
    <row r="28" spans="1:10" x14ac:dyDescent="0.25">
      <c r="A28" s="169" t="s">
        <v>16</v>
      </c>
      <c r="B28" s="181">
        <v>2</v>
      </c>
      <c r="C28" s="170">
        <v>8</v>
      </c>
      <c r="D28" s="170">
        <f t="shared" si="1"/>
        <v>10</v>
      </c>
      <c r="E28" s="181">
        <v>3</v>
      </c>
      <c r="F28" s="170">
        <v>12</v>
      </c>
      <c r="G28" s="170">
        <f t="shared" si="2"/>
        <v>15</v>
      </c>
      <c r="H28" s="181">
        <f t="shared" si="3"/>
        <v>5</v>
      </c>
      <c r="I28" s="182">
        <f t="shared" si="4"/>
        <v>20</v>
      </c>
      <c r="J28" s="170">
        <f t="shared" si="5"/>
        <v>25</v>
      </c>
    </row>
    <row r="29" spans="1:10" x14ac:dyDescent="0.25">
      <c r="A29" s="169" t="s">
        <v>17</v>
      </c>
      <c r="B29" s="181">
        <v>3</v>
      </c>
      <c r="C29" s="170">
        <v>14</v>
      </c>
      <c r="D29" s="170">
        <f t="shared" si="1"/>
        <v>17</v>
      </c>
      <c r="E29" s="181">
        <v>1</v>
      </c>
      <c r="F29" s="170">
        <v>7</v>
      </c>
      <c r="G29" s="170">
        <f t="shared" si="2"/>
        <v>8</v>
      </c>
      <c r="H29" s="181">
        <f t="shared" si="3"/>
        <v>4</v>
      </c>
      <c r="I29" s="182">
        <f t="shared" si="4"/>
        <v>21</v>
      </c>
      <c r="J29" s="170">
        <f t="shared" si="5"/>
        <v>25</v>
      </c>
    </row>
    <row r="30" spans="1:10" x14ac:dyDescent="0.25">
      <c r="A30" s="169" t="s">
        <v>18</v>
      </c>
      <c r="B30" s="181">
        <v>0</v>
      </c>
      <c r="C30" s="170">
        <v>16</v>
      </c>
      <c r="D30" s="170">
        <f t="shared" si="1"/>
        <v>16</v>
      </c>
      <c r="E30" s="181">
        <v>1</v>
      </c>
      <c r="F30" s="170">
        <v>3</v>
      </c>
      <c r="G30" s="170">
        <f t="shared" si="2"/>
        <v>4</v>
      </c>
      <c r="H30" s="181">
        <f t="shared" si="3"/>
        <v>1</v>
      </c>
      <c r="I30" s="182">
        <f t="shared" si="4"/>
        <v>19</v>
      </c>
      <c r="J30" s="170">
        <f t="shared" si="5"/>
        <v>20</v>
      </c>
    </row>
    <row r="31" spans="1:10" x14ac:dyDescent="0.25">
      <c r="A31" s="169" t="s">
        <v>19</v>
      </c>
      <c r="B31" s="181">
        <v>0</v>
      </c>
      <c r="C31" s="170">
        <v>18</v>
      </c>
      <c r="D31" s="170">
        <f t="shared" si="1"/>
        <v>18</v>
      </c>
      <c r="E31" s="181">
        <v>3</v>
      </c>
      <c r="F31" s="170">
        <v>4</v>
      </c>
      <c r="G31" s="170">
        <f t="shared" si="2"/>
        <v>7</v>
      </c>
      <c r="H31" s="181">
        <f t="shared" si="3"/>
        <v>3</v>
      </c>
      <c r="I31" s="182">
        <f t="shared" si="4"/>
        <v>22</v>
      </c>
      <c r="J31" s="170">
        <f t="shared" si="5"/>
        <v>25</v>
      </c>
    </row>
    <row r="32" spans="1:10" x14ac:dyDescent="0.25">
      <c r="A32" s="169" t="s">
        <v>20</v>
      </c>
      <c r="B32" s="181">
        <v>1</v>
      </c>
      <c r="C32" s="170">
        <v>7</v>
      </c>
      <c r="D32" s="170">
        <f t="shared" si="1"/>
        <v>8</v>
      </c>
      <c r="E32" s="181">
        <v>0</v>
      </c>
      <c r="F32" s="170">
        <v>1</v>
      </c>
      <c r="G32" s="170">
        <f t="shared" si="2"/>
        <v>1</v>
      </c>
      <c r="H32" s="181">
        <f t="shared" si="3"/>
        <v>1</v>
      </c>
      <c r="I32" s="182">
        <f t="shared" si="4"/>
        <v>8</v>
      </c>
      <c r="J32" s="170">
        <f t="shared" si="5"/>
        <v>9</v>
      </c>
    </row>
    <row r="33" spans="1:10" x14ac:dyDescent="0.25">
      <c r="A33" s="183" t="s">
        <v>3</v>
      </c>
      <c r="B33" s="184">
        <f>SUM(B24:B32)</f>
        <v>7</v>
      </c>
      <c r="C33" s="185">
        <f t="shared" ref="C33:J33" si="6">SUM(C24:C32)</f>
        <v>74</v>
      </c>
      <c r="D33" s="186">
        <f t="shared" si="6"/>
        <v>81</v>
      </c>
      <c r="E33" s="184">
        <f t="shared" si="6"/>
        <v>13</v>
      </c>
      <c r="F33" s="185">
        <f t="shared" si="6"/>
        <v>55</v>
      </c>
      <c r="G33" s="186">
        <f t="shared" si="6"/>
        <v>68</v>
      </c>
      <c r="H33" s="184">
        <f t="shared" si="6"/>
        <v>20</v>
      </c>
      <c r="I33" s="185">
        <f t="shared" si="6"/>
        <v>129</v>
      </c>
      <c r="J33" s="185">
        <f t="shared" si="6"/>
        <v>149</v>
      </c>
    </row>
    <row r="35" spans="1:10" ht="38.25" customHeight="1" x14ac:dyDescent="0.25">
      <c r="A35" s="320" t="s">
        <v>36</v>
      </c>
      <c r="B35" s="315"/>
      <c r="C35" s="315"/>
      <c r="D35" s="315"/>
      <c r="E35" s="315"/>
      <c r="F35" s="315"/>
      <c r="G35" s="315"/>
      <c r="H35" s="315"/>
      <c r="I35" s="315"/>
      <c r="J35" s="315"/>
    </row>
  </sheetData>
  <mergeCells count="1">
    <mergeCell ref="A35:J3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4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J15"/>
  <sheetViews>
    <sheetView zoomScaleNormal="100" workbookViewId="0">
      <selection activeCell="A46" sqref="A46"/>
    </sheetView>
  </sheetViews>
  <sheetFormatPr defaultColWidth="9.109375" defaultRowHeight="13.2" x14ac:dyDescent="0.25"/>
  <cols>
    <col min="1" max="1" width="27.88671875" style="2" customWidth="1"/>
    <col min="2" max="10" width="8.5546875" style="2" customWidth="1"/>
    <col min="11" max="16384" width="9.109375" style="2"/>
  </cols>
  <sheetData>
    <row r="1" spans="1:10" x14ac:dyDescent="0.25">
      <c r="A1" s="1" t="s">
        <v>48</v>
      </c>
    </row>
    <row r="2" spans="1:10" x14ac:dyDescent="0.2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5">
      <c r="A4" s="3" t="s">
        <v>49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5">
      <c r="A6" s="3" t="s">
        <v>24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3"/>
    <row r="8" spans="1:10" x14ac:dyDescent="0.2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114" customFormat="1" x14ac:dyDescent="0.25">
      <c r="A9" s="112"/>
      <c r="B9" s="113" t="s">
        <v>4</v>
      </c>
      <c r="C9" s="112" t="s">
        <v>5</v>
      </c>
      <c r="D9" s="112" t="s">
        <v>3</v>
      </c>
      <c r="E9" s="113" t="s">
        <v>4</v>
      </c>
      <c r="F9" s="112" t="s">
        <v>5</v>
      </c>
      <c r="G9" s="112" t="s">
        <v>3</v>
      </c>
      <c r="H9" s="113" t="s">
        <v>4</v>
      </c>
      <c r="I9" s="112" t="s">
        <v>5</v>
      </c>
      <c r="J9" s="112" t="s">
        <v>3</v>
      </c>
    </row>
    <row r="10" spans="1:10" x14ac:dyDescent="0.25">
      <c r="A10" s="10"/>
      <c r="B10" s="11"/>
      <c r="C10" s="12"/>
      <c r="D10" s="12"/>
      <c r="E10" s="11"/>
      <c r="F10" s="12"/>
      <c r="G10" s="12"/>
      <c r="H10" s="11"/>
      <c r="I10" s="12"/>
      <c r="J10" s="12"/>
    </row>
    <row r="11" spans="1:10" x14ac:dyDescent="0.25">
      <c r="A11" s="2" t="s">
        <v>23</v>
      </c>
      <c r="B11" s="307">
        <v>360.17339560000005</v>
      </c>
      <c r="C11" s="135">
        <v>790.54998980000016</v>
      </c>
      <c r="D11" s="135">
        <f>SUM(B11:C11)</f>
        <v>1150.7233854000001</v>
      </c>
      <c r="E11" s="308">
        <v>184.15965160000002</v>
      </c>
      <c r="F11" s="135">
        <v>324.75597419999991</v>
      </c>
      <c r="G11" s="15">
        <f>SUM(E11:F11)</f>
        <v>508.91562579999993</v>
      </c>
      <c r="H11" s="14">
        <f t="shared" ref="H11:I14" si="0">SUM(B11,E11)</f>
        <v>544.33304720000001</v>
      </c>
      <c r="I11" s="15">
        <f t="shared" si="0"/>
        <v>1115.3059640000001</v>
      </c>
      <c r="J11" s="15">
        <f>SUM(H11:I11)</f>
        <v>1659.6390112000001</v>
      </c>
    </row>
    <row r="12" spans="1:10" x14ac:dyDescent="0.25">
      <c r="A12" s="2" t="s">
        <v>6</v>
      </c>
      <c r="B12" s="307">
        <v>327.0174563999999</v>
      </c>
      <c r="C12" s="135">
        <v>835.00945220000006</v>
      </c>
      <c r="D12" s="135">
        <f>SUM(B12:C12)</f>
        <v>1162.0269085999998</v>
      </c>
      <c r="E12" s="308">
        <v>177.27072760000004</v>
      </c>
      <c r="F12" s="135">
        <v>428.03088490000005</v>
      </c>
      <c r="G12" s="15">
        <f>SUM(E12:F12)</f>
        <v>605.30161250000015</v>
      </c>
      <c r="H12" s="14">
        <f t="shared" si="0"/>
        <v>504.28818399999994</v>
      </c>
      <c r="I12" s="15">
        <f t="shared" si="0"/>
        <v>1263.0403371000002</v>
      </c>
      <c r="J12" s="15">
        <f>SUM(H12:I12)</f>
        <v>1767.3285211000002</v>
      </c>
    </row>
    <row r="13" spans="1:10" x14ac:dyDescent="0.25">
      <c r="A13" s="2" t="s">
        <v>7</v>
      </c>
      <c r="B13" s="307">
        <v>154.73064550000001</v>
      </c>
      <c r="C13" s="309">
        <v>312.01274540000003</v>
      </c>
      <c r="D13" s="135">
        <f>SUM(B13:C13)</f>
        <v>466.74339090000001</v>
      </c>
      <c r="E13" s="307">
        <v>61.501245700000005</v>
      </c>
      <c r="F13" s="135">
        <v>117.2187612</v>
      </c>
      <c r="G13" s="15">
        <f>SUM(E13:F13)</f>
        <v>178.72000690000002</v>
      </c>
      <c r="H13" s="14">
        <f t="shared" si="0"/>
        <v>216.23189120000001</v>
      </c>
      <c r="I13" s="15">
        <f t="shared" si="0"/>
        <v>429.23150660000005</v>
      </c>
      <c r="J13" s="15">
        <f>SUM(H13:I13)</f>
        <v>645.46339780000005</v>
      </c>
    </row>
    <row r="14" spans="1:10" x14ac:dyDescent="0.25">
      <c r="A14" s="2" t="s">
        <v>8</v>
      </c>
      <c r="B14" s="308">
        <v>141.87437109999999</v>
      </c>
      <c r="C14" s="135">
        <v>306.03275150000002</v>
      </c>
      <c r="D14" s="135">
        <f>SUM(B14:C14)</f>
        <v>447.90712259999998</v>
      </c>
      <c r="E14" s="308">
        <v>62.97588480000001</v>
      </c>
      <c r="F14" s="135">
        <v>99.80865750000001</v>
      </c>
      <c r="G14" s="15">
        <f>SUM(E14:F14)</f>
        <v>162.78454230000003</v>
      </c>
      <c r="H14" s="14">
        <f t="shared" si="0"/>
        <v>204.85025590000001</v>
      </c>
      <c r="I14" s="15">
        <f t="shared" si="0"/>
        <v>405.841409</v>
      </c>
      <c r="J14" s="15">
        <f>SUM(H14:I14)</f>
        <v>610.69166489999998</v>
      </c>
    </row>
    <row r="15" spans="1:10" s="1" customFormat="1" x14ac:dyDescent="0.25">
      <c r="A15" s="13" t="s">
        <v>3</v>
      </c>
      <c r="B15" s="16">
        <f>SUM(B11:B14)</f>
        <v>983.79586859999995</v>
      </c>
      <c r="C15" s="17">
        <f t="shared" ref="C15:J15" si="1">SUM(C11:C14)</f>
        <v>2243.6049389000004</v>
      </c>
      <c r="D15" s="17">
        <f t="shared" si="1"/>
        <v>3227.4008075000002</v>
      </c>
      <c r="E15" s="16">
        <f t="shared" si="1"/>
        <v>485.90750970000011</v>
      </c>
      <c r="F15" s="17">
        <f t="shared" si="1"/>
        <v>969.8142777999999</v>
      </c>
      <c r="G15" s="17">
        <f t="shared" si="1"/>
        <v>1455.7217875000003</v>
      </c>
      <c r="H15" s="16">
        <f t="shared" si="1"/>
        <v>1469.7033783000002</v>
      </c>
      <c r="I15" s="17">
        <f t="shared" si="1"/>
        <v>3213.4192167000006</v>
      </c>
      <c r="J15" s="17">
        <f t="shared" si="1"/>
        <v>4683.1225950000007</v>
      </c>
    </row>
  </sheetData>
  <phoneticPr fontId="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2" orientation="portrait" horizontalDpi="4294967292" verticalDpi="4294967292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J16"/>
  <sheetViews>
    <sheetView zoomScaleNormal="100" workbookViewId="0">
      <selection activeCell="A47" sqref="A47"/>
    </sheetView>
  </sheetViews>
  <sheetFormatPr defaultColWidth="9.109375" defaultRowHeight="13.2" x14ac:dyDescent="0.25"/>
  <cols>
    <col min="1" max="1" width="24.5546875" style="38" customWidth="1"/>
    <col min="2" max="16384" width="9.109375" style="38"/>
  </cols>
  <sheetData>
    <row r="1" spans="1:10" s="19" customFormat="1" x14ac:dyDescent="0.25">
      <c r="A1" s="1" t="s">
        <v>48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4" customFormat="1" x14ac:dyDescent="0.25">
      <c r="A2" s="21" t="s">
        <v>9</v>
      </c>
      <c r="B2" s="22"/>
      <c r="C2" s="23"/>
      <c r="D2" s="22"/>
      <c r="E2" s="23"/>
      <c r="F2" s="23"/>
      <c r="G2" s="22"/>
      <c r="H2" s="23"/>
      <c r="I2" s="22"/>
      <c r="J2" s="22"/>
    </row>
    <row r="3" spans="1:10" s="24" customFormat="1" x14ac:dyDescent="0.25">
      <c r="A3" s="21"/>
      <c r="B3" s="22"/>
      <c r="C3" s="21"/>
      <c r="D3" s="22"/>
      <c r="E3" s="23"/>
      <c r="F3" s="23"/>
      <c r="G3" s="22"/>
      <c r="H3" s="23"/>
      <c r="I3" s="22"/>
      <c r="J3" s="22"/>
    </row>
    <row r="4" spans="1:10" s="24" customFormat="1" x14ac:dyDescent="0.25">
      <c r="A4" s="21" t="s">
        <v>49</v>
      </c>
      <c r="B4" s="22"/>
      <c r="C4" s="21"/>
      <c r="D4" s="22"/>
      <c r="E4" s="23"/>
      <c r="F4" s="23"/>
      <c r="G4" s="22"/>
      <c r="H4" s="23"/>
      <c r="I4" s="22"/>
      <c r="J4" s="22"/>
    </row>
    <row r="5" spans="1:10" s="24" customFormat="1" x14ac:dyDescent="0.25">
      <c r="A5" s="21"/>
      <c r="B5" s="22"/>
      <c r="C5" s="21"/>
      <c r="D5" s="22"/>
      <c r="E5" s="23"/>
      <c r="F5" s="23"/>
      <c r="G5" s="22"/>
      <c r="H5" s="23"/>
      <c r="I5" s="22"/>
      <c r="J5" s="22"/>
    </row>
    <row r="6" spans="1:10" s="24" customFormat="1" x14ac:dyDescent="0.25">
      <c r="A6" s="3" t="s">
        <v>24</v>
      </c>
      <c r="B6" s="22"/>
      <c r="C6" s="21"/>
      <c r="D6" s="22"/>
      <c r="E6" s="23"/>
      <c r="F6" s="23"/>
      <c r="G6" s="22"/>
      <c r="H6" s="23"/>
      <c r="I6" s="22"/>
      <c r="J6" s="22"/>
    </row>
    <row r="7" spans="1:10" s="24" customFormat="1" ht="13.8" thickBot="1" x14ac:dyDescent="0.3">
      <c r="A7" s="21"/>
      <c r="B7" s="22"/>
      <c r="C7" s="21"/>
      <c r="D7" s="22"/>
      <c r="E7" s="23"/>
      <c r="F7" s="23"/>
      <c r="G7" s="22"/>
      <c r="H7" s="23"/>
      <c r="I7" s="22"/>
      <c r="J7" s="22"/>
    </row>
    <row r="8" spans="1:10" s="24" customFormat="1" x14ac:dyDescent="0.25">
      <c r="A8" s="25"/>
      <c r="B8" s="26"/>
      <c r="C8" s="27" t="s">
        <v>1</v>
      </c>
      <c r="D8" s="28"/>
      <c r="E8" s="26"/>
      <c r="F8" s="27" t="s">
        <v>2</v>
      </c>
      <c r="G8" s="28"/>
      <c r="H8" s="26"/>
      <c r="I8" s="27" t="s">
        <v>3</v>
      </c>
      <c r="J8" s="28"/>
    </row>
    <row r="9" spans="1:10" s="24" customFormat="1" x14ac:dyDescent="0.25">
      <c r="A9" s="29"/>
      <c r="B9" s="115" t="s">
        <v>4</v>
      </c>
      <c r="C9" s="30" t="s">
        <v>5</v>
      </c>
      <c r="D9" s="30" t="s">
        <v>3</v>
      </c>
      <c r="E9" s="115" t="s">
        <v>4</v>
      </c>
      <c r="F9" s="30" t="s">
        <v>5</v>
      </c>
      <c r="G9" s="30" t="s">
        <v>3</v>
      </c>
      <c r="H9" s="115" t="s">
        <v>4</v>
      </c>
      <c r="I9" s="30" t="s">
        <v>5</v>
      </c>
      <c r="J9" s="30" t="s">
        <v>3</v>
      </c>
    </row>
    <row r="10" spans="1:10" s="24" customFormat="1" x14ac:dyDescent="0.25">
      <c r="A10" s="31"/>
      <c r="B10" s="303"/>
      <c r="C10" s="304"/>
      <c r="D10" s="304"/>
      <c r="E10" s="303"/>
      <c r="F10" s="304"/>
      <c r="G10" s="304"/>
      <c r="H10" s="32"/>
      <c r="I10" s="33"/>
      <c r="J10" s="33"/>
    </row>
    <row r="11" spans="1:10" s="24" customFormat="1" x14ac:dyDescent="0.25">
      <c r="A11" s="2" t="s">
        <v>23</v>
      </c>
      <c r="B11" s="305">
        <v>24.430388900000001</v>
      </c>
      <c r="C11" s="306">
        <v>150.4806389</v>
      </c>
      <c r="D11" s="135">
        <f>SUM(B11:C11)</f>
        <v>174.9110278</v>
      </c>
      <c r="E11" s="305">
        <v>25.632870300000004</v>
      </c>
      <c r="F11" s="306">
        <v>64.620711099999994</v>
      </c>
      <c r="G11" s="135">
        <f>SUM(E11:F11)</f>
        <v>90.253581400000002</v>
      </c>
      <c r="H11" s="34">
        <f>SUM(B11,E11)</f>
        <v>50.063259200000005</v>
      </c>
      <c r="I11" s="35">
        <f>SUM(C11,F11)</f>
        <v>215.10135</v>
      </c>
      <c r="J11" s="35">
        <f>SUM(H11:I11)</f>
        <v>265.16460919999997</v>
      </c>
    </row>
    <row r="12" spans="1:10" s="24" customFormat="1" x14ac:dyDescent="0.25">
      <c r="A12" s="24" t="s">
        <v>6</v>
      </c>
      <c r="B12" s="305">
        <v>31.841666699999998</v>
      </c>
      <c r="C12" s="306">
        <v>133.4224902</v>
      </c>
      <c r="D12" s="135">
        <f>SUM(B12:C12)</f>
        <v>165.26415689999999</v>
      </c>
      <c r="E12" s="305">
        <v>18.141728400000002</v>
      </c>
      <c r="F12" s="306">
        <v>66.532723500000003</v>
      </c>
      <c r="G12" s="135">
        <f>SUM(E12:F12)</f>
        <v>84.674451900000008</v>
      </c>
      <c r="H12" s="34">
        <f t="shared" ref="H12:I14" si="0">SUM(B12,E12)</f>
        <v>49.983395099999996</v>
      </c>
      <c r="I12" s="35">
        <f t="shared" si="0"/>
        <v>199.9552137</v>
      </c>
      <c r="J12" s="35">
        <f>SUM(H12:I12)</f>
        <v>249.9386088</v>
      </c>
    </row>
    <row r="13" spans="1:10" s="24" customFormat="1" x14ac:dyDescent="0.25">
      <c r="A13" s="24" t="s">
        <v>7</v>
      </c>
      <c r="B13" s="305">
        <v>9.3206688</v>
      </c>
      <c r="C13" s="306">
        <v>46.243437499999999</v>
      </c>
      <c r="D13" s="135">
        <f>SUM(B13:C13)</f>
        <v>55.564106299999999</v>
      </c>
      <c r="E13" s="305">
        <v>7.8493055999999992</v>
      </c>
      <c r="F13" s="306">
        <v>23.675694500000006</v>
      </c>
      <c r="G13" s="135">
        <f>SUM(E13:F13)</f>
        <v>31.525000100000007</v>
      </c>
      <c r="H13" s="34">
        <f t="shared" si="0"/>
        <v>17.169974400000001</v>
      </c>
      <c r="I13" s="35">
        <f t="shared" si="0"/>
        <v>69.919132000000005</v>
      </c>
      <c r="J13" s="35">
        <f>SUM(H13:I13)</f>
        <v>87.089106400000006</v>
      </c>
    </row>
    <row r="14" spans="1:10" s="24" customFormat="1" x14ac:dyDescent="0.25">
      <c r="A14" s="24" t="s">
        <v>8</v>
      </c>
      <c r="B14" s="305">
        <v>9.4450000000000003</v>
      </c>
      <c r="C14" s="306">
        <v>41.702777800000007</v>
      </c>
      <c r="D14" s="135">
        <f>SUM(B14:C14)</f>
        <v>51.147777800000007</v>
      </c>
      <c r="E14" s="305">
        <v>9.9805555000000012</v>
      </c>
      <c r="F14" s="306">
        <v>19.416203499999998</v>
      </c>
      <c r="G14" s="135">
        <f>SUM(E14:F14)</f>
        <v>29.396758999999999</v>
      </c>
      <c r="H14" s="34">
        <f t="shared" si="0"/>
        <v>19.425555500000002</v>
      </c>
      <c r="I14" s="35">
        <f t="shared" si="0"/>
        <v>61.118981300000002</v>
      </c>
      <c r="J14" s="35">
        <f>SUM(H14:I14)</f>
        <v>80.544536800000003</v>
      </c>
    </row>
    <row r="15" spans="1:10" s="19" customFormat="1" x14ac:dyDescent="0.25">
      <c r="A15" s="20" t="s">
        <v>3</v>
      </c>
      <c r="B15" s="36">
        <f>SUM(B11:B14)</f>
        <v>75.037724400000002</v>
      </c>
      <c r="C15" s="37">
        <f t="shared" ref="C15:J15" si="1">SUM(C11:C14)</f>
        <v>371.84934440000006</v>
      </c>
      <c r="D15" s="37">
        <f t="shared" si="1"/>
        <v>446.88706880000001</v>
      </c>
      <c r="E15" s="36">
        <f t="shared" si="1"/>
        <v>61.604459800000008</v>
      </c>
      <c r="F15" s="37">
        <f t="shared" si="1"/>
        <v>174.24533259999998</v>
      </c>
      <c r="G15" s="37">
        <f t="shared" si="1"/>
        <v>235.84979240000001</v>
      </c>
      <c r="H15" s="36">
        <f t="shared" si="1"/>
        <v>136.6421842</v>
      </c>
      <c r="I15" s="37">
        <f t="shared" si="1"/>
        <v>546.09467699999993</v>
      </c>
      <c r="J15" s="37">
        <f t="shared" si="1"/>
        <v>682.73686120000002</v>
      </c>
    </row>
    <row r="16" spans="1:10" s="24" customFormat="1" x14ac:dyDescent="0.25"/>
  </sheetData>
  <phoneticPr fontId="0" type="noConversion"/>
  <printOptions horizontalCentered="1"/>
  <pageMargins left="0.39370078740157483" right="0.39370078740157483" top="0.98425196850393704" bottom="0.39370078740157483" header="0.51181102362204722" footer="0.51181102362204722"/>
  <pageSetup paperSize="9" scale="91" orientation="portrait" horizontalDpi="4294967292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fitToPage="1"/>
  </sheetPr>
  <dimension ref="A1:J41"/>
  <sheetViews>
    <sheetView zoomScaleNormal="100" workbookViewId="0">
      <selection activeCell="A55" sqref="A55"/>
    </sheetView>
  </sheetViews>
  <sheetFormatPr defaultColWidth="9.109375" defaultRowHeight="13.2" x14ac:dyDescent="0.25"/>
  <cols>
    <col min="1" max="1" width="25.33203125" style="40" customWidth="1"/>
    <col min="2" max="10" width="10.33203125" style="40" customWidth="1"/>
    <col min="11" max="16384" width="9.109375" style="40"/>
  </cols>
  <sheetData>
    <row r="1" spans="1:10" x14ac:dyDescent="0.25">
      <c r="A1" s="1" t="s">
        <v>48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41" t="s">
        <v>0</v>
      </c>
      <c r="B2" s="42"/>
      <c r="C2" s="43"/>
      <c r="D2" s="43"/>
      <c r="E2" s="42"/>
      <c r="F2" s="42"/>
      <c r="G2" s="42"/>
      <c r="H2" s="43"/>
      <c r="I2" s="42"/>
      <c r="J2" s="42"/>
    </row>
    <row r="3" spans="1:10" x14ac:dyDescent="0.25">
      <c r="A3" s="41"/>
      <c r="B3" s="42"/>
      <c r="C3" s="41"/>
      <c r="D3" s="43"/>
      <c r="E3" s="42"/>
      <c r="F3" s="42"/>
      <c r="G3" s="42"/>
      <c r="H3" s="43"/>
      <c r="I3" s="42"/>
      <c r="J3" s="42"/>
    </row>
    <row r="4" spans="1:10" x14ac:dyDescent="0.25">
      <c r="A4" s="41" t="s">
        <v>51</v>
      </c>
      <c r="B4" s="42"/>
      <c r="C4" s="41"/>
      <c r="D4" s="43"/>
      <c r="E4" s="43"/>
      <c r="F4" s="42"/>
      <c r="G4" s="42"/>
      <c r="H4" s="43"/>
      <c r="I4" s="42"/>
      <c r="J4" s="42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5">
      <c r="A6" s="3" t="s">
        <v>24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3.8" thickBot="1" x14ac:dyDescent="0.3">
      <c r="A7" s="39"/>
      <c r="B7" s="45"/>
      <c r="C7" s="45"/>
      <c r="D7" s="45"/>
      <c r="E7" s="45"/>
      <c r="F7" s="45"/>
      <c r="G7" s="45"/>
      <c r="H7" s="45"/>
      <c r="I7" s="45"/>
      <c r="J7" s="45"/>
    </row>
    <row r="8" spans="1:10" x14ac:dyDescent="0.25">
      <c r="A8" s="46"/>
      <c r="B8" s="47"/>
      <c r="C8" s="48" t="s">
        <v>1</v>
      </c>
      <c r="D8" s="48"/>
      <c r="E8" s="47"/>
      <c r="F8" s="48" t="s">
        <v>2</v>
      </c>
      <c r="G8" s="48"/>
      <c r="H8" s="47"/>
      <c r="I8" s="48" t="s">
        <v>3</v>
      </c>
      <c r="J8" s="48"/>
    </row>
    <row r="9" spans="1:10" x14ac:dyDescent="0.25">
      <c r="A9" s="49"/>
      <c r="B9" s="120" t="s">
        <v>4</v>
      </c>
      <c r="C9" s="116" t="s">
        <v>5</v>
      </c>
      <c r="D9" s="116" t="s">
        <v>3</v>
      </c>
      <c r="E9" s="120" t="s">
        <v>4</v>
      </c>
      <c r="F9" s="116" t="s">
        <v>5</v>
      </c>
      <c r="G9" s="116" t="s">
        <v>3</v>
      </c>
      <c r="H9" s="120" t="s">
        <v>4</v>
      </c>
      <c r="I9" s="116" t="s">
        <v>5</v>
      </c>
      <c r="J9" s="116" t="s">
        <v>3</v>
      </c>
    </row>
    <row r="10" spans="1:10" x14ac:dyDescent="0.25">
      <c r="A10" s="50"/>
      <c r="B10" s="117"/>
      <c r="C10" s="118"/>
      <c r="D10" s="118"/>
      <c r="E10" s="117"/>
      <c r="F10" s="118"/>
      <c r="G10" s="118"/>
      <c r="H10" s="117"/>
      <c r="I10" s="118"/>
      <c r="J10" s="118"/>
    </row>
    <row r="11" spans="1:10" x14ac:dyDescent="0.25">
      <c r="A11" s="2" t="s">
        <v>23</v>
      </c>
      <c r="B11" s="133">
        <f>'21PSVWO04'!B22</f>
        <v>424</v>
      </c>
      <c r="C11" s="134">
        <f>'21PSVWO04'!C22</f>
        <v>973</v>
      </c>
      <c r="D11" s="135">
        <f>'21PSVWO04'!D22</f>
        <v>1397</v>
      </c>
      <c r="E11" s="133">
        <f>'21PSVWO04'!E22</f>
        <v>278</v>
      </c>
      <c r="F11" s="136">
        <f>'21PSVWO04'!F22</f>
        <v>442</v>
      </c>
      <c r="G11" s="15">
        <f>'21PSVWO04'!G22</f>
        <v>720</v>
      </c>
      <c r="H11" s="51">
        <f>'21PSVWO04'!H22</f>
        <v>702</v>
      </c>
      <c r="I11" s="45">
        <f>'21PSVWO04'!I22</f>
        <v>1415</v>
      </c>
      <c r="J11" s="45">
        <f>'21PSVWO04'!J22</f>
        <v>2117</v>
      </c>
    </row>
    <row r="12" spans="1:10" x14ac:dyDescent="0.25">
      <c r="A12" s="39" t="s">
        <v>6</v>
      </c>
      <c r="B12" s="133">
        <f>'21PSVWO04'!B38</f>
        <v>379</v>
      </c>
      <c r="C12" s="136">
        <f>'21PSVWO04'!C38</f>
        <v>1062</v>
      </c>
      <c r="D12" s="135">
        <f>'21PSVWO04'!D38</f>
        <v>1441</v>
      </c>
      <c r="E12" s="133">
        <f>'21PSVWO04'!E38</f>
        <v>274</v>
      </c>
      <c r="F12" s="136">
        <f>'21PSVWO04'!F38</f>
        <v>603</v>
      </c>
      <c r="G12" s="15">
        <f>'21PSVWO04'!G38</f>
        <v>877</v>
      </c>
      <c r="H12" s="51">
        <f>'21PSVWO04'!H38</f>
        <v>653</v>
      </c>
      <c r="I12" s="45">
        <f>'21PSVWO04'!I38</f>
        <v>1665</v>
      </c>
      <c r="J12" s="45">
        <f>'21PSVWO04'!J38</f>
        <v>2318</v>
      </c>
    </row>
    <row r="13" spans="1:10" x14ac:dyDescent="0.25">
      <c r="A13" s="39" t="s">
        <v>7</v>
      </c>
      <c r="B13" s="133">
        <f>'21PSVWO04'!B54</f>
        <v>189</v>
      </c>
      <c r="C13" s="136">
        <f>'21PSVWO04'!C54</f>
        <v>387</v>
      </c>
      <c r="D13" s="135">
        <f>'21PSVWO04'!D54</f>
        <v>576</v>
      </c>
      <c r="E13" s="133">
        <f>'21PSVWO04'!E54</f>
        <v>96</v>
      </c>
      <c r="F13" s="136">
        <f>'21PSVWO04'!F54</f>
        <v>171</v>
      </c>
      <c r="G13" s="15">
        <f>'21PSVWO04'!G54</f>
        <v>267</v>
      </c>
      <c r="H13" s="51">
        <f>'21PSVWO04'!H54</f>
        <v>285</v>
      </c>
      <c r="I13" s="45">
        <f>'21PSVWO04'!I54</f>
        <v>558</v>
      </c>
      <c r="J13" s="45">
        <f>'21PSVWO04'!J54</f>
        <v>843</v>
      </c>
    </row>
    <row r="14" spans="1:10" x14ac:dyDescent="0.25">
      <c r="A14" s="39" t="s">
        <v>8</v>
      </c>
      <c r="B14" s="133">
        <f>'21PSVWO04'!B70</f>
        <v>162</v>
      </c>
      <c r="C14" s="136">
        <f>'21PSVWO04'!C70</f>
        <v>371</v>
      </c>
      <c r="D14" s="135">
        <f>'21PSVWO04'!D70</f>
        <v>533</v>
      </c>
      <c r="E14" s="133">
        <f>'21PSVWO04'!E70</f>
        <v>94</v>
      </c>
      <c r="F14" s="136">
        <f>'21PSVWO04'!F70</f>
        <v>133</v>
      </c>
      <c r="G14" s="15">
        <f>'21PSVWO04'!G70</f>
        <v>227</v>
      </c>
      <c r="H14" s="51">
        <f>'21PSVWO04'!H70</f>
        <v>256</v>
      </c>
      <c r="I14" s="45">
        <f>'21PSVWO04'!I70</f>
        <v>504</v>
      </c>
      <c r="J14" s="45">
        <f>'21PSVWO04'!J70</f>
        <v>760</v>
      </c>
    </row>
    <row r="15" spans="1:10" x14ac:dyDescent="0.25">
      <c r="A15" s="52" t="s">
        <v>3</v>
      </c>
      <c r="B15" s="53">
        <f>SUM(B11:B14)</f>
        <v>1154</v>
      </c>
      <c r="C15" s="54">
        <f t="shared" ref="C15:J15" si="0">SUM(C11:C14)</f>
        <v>2793</v>
      </c>
      <c r="D15" s="54">
        <f t="shared" si="0"/>
        <v>3947</v>
      </c>
      <c r="E15" s="53">
        <f t="shared" si="0"/>
        <v>742</v>
      </c>
      <c r="F15" s="54">
        <f t="shared" si="0"/>
        <v>1349</v>
      </c>
      <c r="G15" s="54">
        <f t="shared" si="0"/>
        <v>2091</v>
      </c>
      <c r="H15" s="53">
        <f t="shared" si="0"/>
        <v>1896</v>
      </c>
      <c r="I15" s="54">
        <f t="shared" si="0"/>
        <v>4142</v>
      </c>
      <c r="J15" s="54">
        <f t="shared" si="0"/>
        <v>6038</v>
      </c>
    </row>
    <row r="19" spans="1:10" x14ac:dyDescent="0.25">
      <c r="A19" s="56" t="s">
        <v>10</v>
      </c>
      <c r="B19" s="57"/>
      <c r="C19" s="57"/>
      <c r="D19" s="57"/>
      <c r="E19" s="58"/>
      <c r="F19" s="58"/>
      <c r="G19" s="57"/>
      <c r="H19" s="57"/>
      <c r="I19" s="57"/>
      <c r="J19" s="57"/>
    </row>
    <row r="20" spans="1:10" x14ac:dyDescent="0.25">
      <c r="A20" s="57"/>
      <c r="B20" s="57"/>
      <c r="C20" s="57"/>
      <c r="D20" s="57"/>
      <c r="E20" s="58"/>
      <c r="F20" s="56"/>
      <c r="G20" s="57"/>
      <c r="H20" s="57"/>
      <c r="I20" s="57"/>
      <c r="J20" s="57"/>
    </row>
    <row r="21" spans="1:10" x14ac:dyDescent="0.25">
      <c r="A21" s="56" t="s">
        <v>50</v>
      </c>
      <c r="B21" s="57"/>
      <c r="C21" s="57"/>
      <c r="D21" s="57"/>
      <c r="E21" s="58"/>
      <c r="F21" s="58"/>
      <c r="G21" s="57"/>
      <c r="H21" s="57"/>
      <c r="I21" s="57"/>
      <c r="J21" s="57"/>
    </row>
    <row r="22" spans="1:10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x14ac:dyDescent="0.25">
      <c r="A23" s="3" t="s">
        <v>24</v>
      </c>
      <c r="B23" s="60"/>
      <c r="C23" s="60"/>
      <c r="D23" s="60"/>
      <c r="E23" s="60"/>
      <c r="F23" s="61"/>
      <c r="G23" s="60"/>
      <c r="H23" s="60"/>
      <c r="I23" s="60"/>
      <c r="J23" s="60"/>
    </row>
    <row r="24" spans="1:10" x14ac:dyDescent="0.25">
      <c r="A24" s="56"/>
      <c r="B24" s="60"/>
      <c r="C24" s="60"/>
      <c r="D24" s="60"/>
      <c r="E24" s="60"/>
      <c r="F24" s="61"/>
      <c r="G24" s="60"/>
      <c r="H24" s="60"/>
      <c r="I24" s="60"/>
      <c r="J24" s="60"/>
    </row>
    <row r="25" spans="1:10" x14ac:dyDescent="0.25">
      <c r="A25" s="56" t="s">
        <v>35</v>
      </c>
      <c r="B25" s="60"/>
      <c r="C25" s="60"/>
      <c r="D25" s="60"/>
      <c r="E25" s="60"/>
      <c r="F25" s="61"/>
      <c r="G25" s="60"/>
      <c r="H25" s="60"/>
      <c r="I25" s="60"/>
      <c r="J25" s="60"/>
    </row>
    <row r="26" spans="1:10" ht="13.8" thickBot="1" x14ac:dyDescent="0.3">
      <c r="A26" s="55"/>
      <c r="B26" s="62"/>
      <c r="C26" s="62"/>
      <c r="D26" s="62"/>
      <c r="E26" s="62"/>
      <c r="F26" s="62"/>
      <c r="G26" s="62"/>
      <c r="H26" s="62"/>
      <c r="I26" s="62"/>
      <c r="J26" s="62"/>
    </row>
    <row r="27" spans="1:10" x14ac:dyDescent="0.25">
      <c r="A27" s="63"/>
      <c r="B27" s="64" t="s">
        <v>1</v>
      </c>
      <c r="C27" s="65"/>
      <c r="D27" s="65"/>
      <c r="E27" s="64" t="s">
        <v>2</v>
      </c>
      <c r="F27" s="65"/>
      <c r="G27" s="65"/>
      <c r="H27" s="64" t="s">
        <v>3</v>
      </c>
      <c r="I27" s="65"/>
      <c r="J27" s="65"/>
    </row>
    <row r="28" spans="1:10" x14ac:dyDescent="0.25">
      <c r="A28" s="122" t="s">
        <v>11</v>
      </c>
      <c r="B28" s="66" t="s">
        <v>4</v>
      </c>
      <c r="C28" s="67" t="s">
        <v>5</v>
      </c>
      <c r="D28" s="67" t="s">
        <v>3</v>
      </c>
      <c r="E28" s="66" t="s">
        <v>4</v>
      </c>
      <c r="F28" s="67" t="s">
        <v>5</v>
      </c>
      <c r="G28" s="67" t="s">
        <v>3</v>
      </c>
      <c r="H28" s="66" t="s">
        <v>4</v>
      </c>
      <c r="I28" s="67" t="s">
        <v>5</v>
      </c>
      <c r="J28" s="67" t="s">
        <v>3</v>
      </c>
    </row>
    <row r="29" spans="1:10" x14ac:dyDescent="0.2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x14ac:dyDescent="0.25">
      <c r="A30" s="55" t="s">
        <v>12</v>
      </c>
      <c r="B30" s="71">
        <f>'21PSVWO04'!B13+'21PSVWO04'!B29+'21PSVWO04'!B45+'21PSVWO04'!B61</f>
        <v>0</v>
      </c>
      <c r="C30" s="129">
        <f>'21PSVWO04'!C13+'21PSVWO04'!C29+'21PSVWO04'!C45+'21PSVWO04'!C61</f>
        <v>0</v>
      </c>
      <c r="D30" s="62">
        <f>'21PSVWO04'!D13+'21PSVWO04'!D29+'21PSVWO04'!D45+'21PSVWO04'!D61</f>
        <v>0</v>
      </c>
      <c r="E30" s="71">
        <f>'21PSVWO04'!E13+'21PSVWO04'!E29+'21PSVWO04'!E45+'21PSVWO04'!E61</f>
        <v>14</v>
      </c>
      <c r="F30" s="62">
        <f>'21PSVWO04'!F13+'21PSVWO04'!F29+'21PSVWO04'!F45+'21PSVWO04'!F61</f>
        <v>36</v>
      </c>
      <c r="G30" s="62">
        <f>'21PSVWO04'!G13+'21PSVWO04'!G29+'21PSVWO04'!G45+'21PSVWO04'!G61</f>
        <v>50</v>
      </c>
      <c r="H30" s="71">
        <f>'21PSVWO04'!H13+'21PSVWO04'!H29+'21PSVWO04'!H45+'21PSVWO04'!H61</f>
        <v>14</v>
      </c>
      <c r="I30" s="62">
        <f>'21PSVWO04'!I13+'21PSVWO04'!I29+'21PSVWO04'!I45+'21PSVWO04'!I61</f>
        <v>36</v>
      </c>
      <c r="J30" s="62">
        <f>'21PSVWO04'!J13+'21PSVWO04'!J29+'21PSVWO04'!J45+'21PSVWO04'!J61</f>
        <v>50</v>
      </c>
    </row>
    <row r="31" spans="1:10" x14ac:dyDescent="0.25">
      <c r="A31" s="55" t="s">
        <v>13</v>
      </c>
      <c r="B31" s="71">
        <f>'21PSVWO04'!B14+'21PSVWO04'!B30+'21PSVWO04'!B46+'21PSVWO04'!B62</f>
        <v>9</v>
      </c>
      <c r="C31" s="129">
        <f>'21PSVWO04'!C14+'21PSVWO04'!C30+'21PSVWO04'!C46+'21PSVWO04'!C62</f>
        <v>39</v>
      </c>
      <c r="D31" s="62">
        <f>'21PSVWO04'!D14+'21PSVWO04'!D30+'21PSVWO04'!D46+'21PSVWO04'!D62</f>
        <v>48</v>
      </c>
      <c r="E31" s="71">
        <f>'21PSVWO04'!E14+'21PSVWO04'!E30+'21PSVWO04'!E46+'21PSVWO04'!E62</f>
        <v>64</v>
      </c>
      <c r="F31" s="62">
        <f>'21PSVWO04'!F14+'21PSVWO04'!F30+'21PSVWO04'!F46+'21PSVWO04'!F62</f>
        <v>172</v>
      </c>
      <c r="G31" s="62">
        <f>'21PSVWO04'!G14+'21PSVWO04'!G30+'21PSVWO04'!G46+'21PSVWO04'!G62</f>
        <v>236</v>
      </c>
      <c r="H31" s="71">
        <f>'21PSVWO04'!H14+'21PSVWO04'!H30+'21PSVWO04'!H46+'21PSVWO04'!H62</f>
        <v>73</v>
      </c>
      <c r="I31" s="62">
        <f>'21PSVWO04'!I14+'21PSVWO04'!I30+'21PSVWO04'!I46+'21PSVWO04'!I62</f>
        <v>211</v>
      </c>
      <c r="J31" s="62">
        <f>'21PSVWO04'!J14+'21PSVWO04'!J30+'21PSVWO04'!J46+'21PSVWO04'!J62</f>
        <v>284</v>
      </c>
    </row>
    <row r="32" spans="1:10" x14ac:dyDescent="0.25">
      <c r="A32" s="55" t="s">
        <v>14</v>
      </c>
      <c r="B32" s="71">
        <f>'21PSVWO04'!B15+'21PSVWO04'!B31+'21PSVWO04'!B47+'21PSVWO04'!B63</f>
        <v>34</v>
      </c>
      <c r="C32" s="129">
        <f>'21PSVWO04'!C15+'21PSVWO04'!C31+'21PSVWO04'!C47+'21PSVWO04'!C63</f>
        <v>198</v>
      </c>
      <c r="D32" s="62">
        <f>'21PSVWO04'!D15+'21PSVWO04'!D31+'21PSVWO04'!D47+'21PSVWO04'!D63</f>
        <v>232</v>
      </c>
      <c r="E32" s="71">
        <f>'21PSVWO04'!E15+'21PSVWO04'!E31+'21PSVWO04'!E47+'21PSVWO04'!E63</f>
        <v>92</v>
      </c>
      <c r="F32" s="62">
        <f>'21PSVWO04'!F15+'21PSVWO04'!F31+'21PSVWO04'!F47+'21PSVWO04'!F63</f>
        <v>231</v>
      </c>
      <c r="G32" s="62">
        <f>'21PSVWO04'!G15+'21PSVWO04'!G31+'21PSVWO04'!G47+'21PSVWO04'!G63</f>
        <v>323</v>
      </c>
      <c r="H32" s="71">
        <f>'21PSVWO04'!H15+'21PSVWO04'!H31+'21PSVWO04'!H47+'21PSVWO04'!H63</f>
        <v>126</v>
      </c>
      <c r="I32" s="62">
        <f>'21PSVWO04'!I15+'21PSVWO04'!I31+'21PSVWO04'!I47+'21PSVWO04'!I63</f>
        <v>429</v>
      </c>
      <c r="J32" s="62">
        <f>'21PSVWO04'!J15+'21PSVWO04'!J31+'21PSVWO04'!J47+'21PSVWO04'!J63</f>
        <v>555</v>
      </c>
    </row>
    <row r="33" spans="1:10" x14ac:dyDescent="0.25">
      <c r="A33" s="55" t="s">
        <v>15</v>
      </c>
      <c r="B33" s="71">
        <f>'21PSVWO04'!B16+'21PSVWO04'!B32+'21PSVWO04'!B48+'21PSVWO04'!B64</f>
        <v>86</v>
      </c>
      <c r="C33" s="129">
        <f>'21PSVWO04'!C16+'21PSVWO04'!C32+'21PSVWO04'!C48+'21PSVWO04'!C64</f>
        <v>271</v>
      </c>
      <c r="D33" s="62">
        <f>'21PSVWO04'!D16+'21PSVWO04'!D32+'21PSVWO04'!D48+'21PSVWO04'!D64</f>
        <v>357</v>
      </c>
      <c r="E33" s="71">
        <f>'21PSVWO04'!E16+'21PSVWO04'!E32+'21PSVWO04'!E48+'21PSVWO04'!E64</f>
        <v>93</v>
      </c>
      <c r="F33" s="62">
        <f>'21PSVWO04'!F16+'21PSVWO04'!F32+'21PSVWO04'!F48+'21PSVWO04'!F64</f>
        <v>202</v>
      </c>
      <c r="G33" s="62">
        <f>'21PSVWO04'!G16+'21PSVWO04'!G32+'21PSVWO04'!G48+'21PSVWO04'!G64</f>
        <v>295</v>
      </c>
      <c r="H33" s="71">
        <f>'21PSVWO04'!H16+'21PSVWO04'!H32+'21PSVWO04'!H48+'21PSVWO04'!H64</f>
        <v>179</v>
      </c>
      <c r="I33" s="62">
        <f>'21PSVWO04'!I16+'21PSVWO04'!I32+'21PSVWO04'!I48+'21PSVWO04'!I64</f>
        <v>473</v>
      </c>
      <c r="J33" s="62">
        <f>'21PSVWO04'!J16+'21PSVWO04'!J32+'21PSVWO04'!J48+'21PSVWO04'!J64</f>
        <v>652</v>
      </c>
    </row>
    <row r="34" spans="1:10" x14ac:dyDescent="0.25">
      <c r="A34" s="55" t="s">
        <v>16</v>
      </c>
      <c r="B34" s="71">
        <f>'21PSVWO04'!B17+'21PSVWO04'!B33+'21PSVWO04'!B49+'21PSVWO04'!B65</f>
        <v>177</v>
      </c>
      <c r="C34" s="129">
        <f>'21PSVWO04'!C17+'21PSVWO04'!C33+'21PSVWO04'!C49+'21PSVWO04'!C65</f>
        <v>467</v>
      </c>
      <c r="D34" s="62">
        <f>'21PSVWO04'!D17+'21PSVWO04'!D33+'21PSVWO04'!D49+'21PSVWO04'!D65</f>
        <v>644</v>
      </c>
      <c r="E34" s="71">
        <f>'21PSVWO04'!E17+'21PSVWO04'!E33+'21PSVWO04'!E49+'21PSVWO04'!E65</f>
        <v>120</v>
      </c>
      <c r="F34" s="62">
        <f>'21PSVWO04'!F17+'21PSVWO04'!F33+'21PSVWO04'!F49+'21PSVWO04'!F65</f>
        <v>221</v>
      </c>
      <c r="G34" s="62">
        <f>'21PSVWO04'!G17+'21PSVWO04'!G33+'21PSVWO04'!G49+'21PSVWO04'!G65</f>
        <v>341</v>
      </c>
      <c r="H34" s="71">
        <f>'21PSVWO04'!H17+'21PSVWO04'!H33+'21PSVWO04'!H49+'21PSVWO04'!H65</f>
        <v>297</v>
      </c>
      <c r="I34" s="62">
        <f>'21PSVWO04'!I17+'21PSVWO04'!I33+'21PSVWO04'!I49+'21PSVWO04'!I65</f>
        <v>688</v>
      </c>
      <c r="J34" s="62">
        <f>'21PSVWO04'!J17+'21PSVWO04'!J33+'21PSVWO04'!J49+'21PSVWO04'!J65</f>
        <v>985</v>
      </c>
    </row>
    <row r="35" spans="1:10" x14ac:dyDescent="0.25">
      <c r="A35" s="55" t="s">
        <v>17</v>
      </c>
      <c r="B35" s="71">
        <f>'21PSVWO04'!B18+'21PSVWO04'!B34+'21PSVWO04'!B50+'21PSVWO04'!B66</f>
        <v>191</v>
      </c>
      <c r="C35" s="129">
        <f>'21PSVWO04'!C18+'21PSVWO04'!C34+'21PSVWO04'!C50+'21PSVWO04'!C66</f>
        <v>426</v>
      </c>
      <c r="D35" s="62">
        <f>'21PSVWO04'!D18+'21PSVWO04'!D34+'21PSVWO04'!D50+'21PSVWO04'!D66</f>
        <v>617</v>
      </c>
      <c r="E35" s="71">
        <f>'21PSVWO04'!E18+'21PSVWO04'!E34+'21PSVWO04'!E50+'21PSVWO04'!E66</f>
        <v>107</v>
      </c>
      <c r="F35" s="62">
        <f>'21PSVWO04'!F18+'21PSVWO04'!F34+'21PSVWO04'!F50+'21PSVWO04'!F66</f>
        <v>176</v>
      </c>
      <c r="G35" s="62">
        <f>'21PSVWO04'!G18+'21PSVWO04'!G34+'21PSVWO04'!G50+'21PSVWO04'!G66</f>
        <v>283</v>
      </c>
      <c r="H35" s="71">
        <f>'21PSVWO04'!H18+'21PSVWO04'!H34+'21PSVWO04'!H50+'21PSVWO04'!H66</f>
        <v>298</v>
      </c>
      <c r="I35" s="62">
        <f>'21PSVWO04'!I18+'21PSVWO04'!I34+'21PSVWO04'!I50+'21PSVWO04'!I66</f>
        <v>602</v>
      </c>
      <c r="J35" s="62">
        <f>'21PSVWO04'!J18+'21PSVWO04'!J34+'21PSVWO04'!J50+'21PSVWO04'!J66</f>
        <v>900</v>
      </c>
    </row>
    <row r="36" spans="1:10" x14ac:dyDescent="0.25">
      <c r="A36" s="55" t="s">
        <v>18</v>
      </c>
      <c r="B36" s="71">
        <f>'21PSVWO04'!B19+'21PSVWO04'!B35+'21PSVWO04'!B51+'21PSVWO04'!B67</f>
        <v>215</v>
      </c>
      <c r="C36" s="129">
        <f>'21PSVWO04'!C19+'21PSVWO04'!C35+'21PSVWO04'!C51+'21PSVWO04'!C67</f>
        <v>465</v>
      </c>
      <c r="D36" s="62">
        <f>'21PSVWO04'!D19+'21PSVWO04'!D35+'21PSVWO04'!D51+'21PSVWO04'!D67</f>
        <v>680</v>
      </c>
      <c r="E36" s="71">
        <f>'21PSVWO04'!E19+'21PSVWO04'!E35+'21PSVWO04'!E51+'21PSVWO04'!E67</f>
        <v>87</v>
      </c>
      <c r="F36" s="62">
        <f>'21PSVWO04'!F19+'21PSVWO04'!F35+'21PSVWO04'!F51+'21PSVWO04'!F67</f>
        <v>165</v>
      </c>
      <c r="G36" s="62">
        <f>'21PSVWO04'!G19+'21PSVWO04'!G35+'21PSVWO04'!G51+'21PSVWO04'!G67</f>
        <v>252</v>
      </c>
      <c r="H36" s="71">
        <f>'21PSVWO04'!H19+'21PSVWO04'!H35+'21PSVWO04'!H51+'21PSVWO04'!H67</f>
        <v>302</v>
      </c>
      <c r="I36" s="62">
        <f>'21PSVWO04'!I19+'21PSVWO04'!I35+'21PSVWO04'!I51+'21PSVWO04'!I67</f>
        <v>630</v>
      </c>
      <c r="J36" s="62">
        <f>'21PSVWO04'!J19+'21PSVWO04'!J35+'21PSVWO04'!J51+'21PSVWO04'!J67</f>
        <v>932</v>
      </c>
    </row>
    <row r="37" spans="1:10" x14ac:dyDescent="0.25">
      <c r="A37" s="55" t="s">
        <v>19</v>
      </c>
      <c r="B37" s="71">
        <f>'21PSVWO04'!B20+'21PSVWO04'!B36+'21PSVWO04'!B52+'21PSVWO04'!B68</f>
        <v>262</v>
      </c>
      <c r="C37" s="129">
        <f>'21PSVWO04'!C20+'21PSVWO04'!C36+'21PSVWO04'!C52+'21PSVWO04'!C68</f>
        <v>594</v>
      </c>
      <c r="D37" s="62">
        <f>'21PSVWO04'!D20+'21PSVWO04'!D36+'21PSVWO04'!D52+'21PSVWO04'!D68</f>
        <v>856</v>
      </c>
      <c r="E37" s="71">
        <f>'21PSVWO04'!E20+'21PSVWO04'!E36+'21PSVWO04'!E52+'21PSVWO04'!E68</f>
        <v>89</v>
      </c>
      <c r="F37" s="62">
        <f>'21PSVWO04'!F20+'21PSVWO04'!F36+'21PSVWO04'!F52+'21PSVWO04'!F68</f>
        <v>97</v>
      </c>
      <c r="G37" s="62">
        <f>'21PSVWO04'!G20+'21PSVWO04'!G36+'21PSVWO04'!G52+'21PSVWO04'!G68</f>
        <v>186</v>
      </c>
      <c r="H37" s="71">
        <f>'21PSVWO04'!H20+'21PSVWO04'!H36+'21PSVWO04'!H52+'21PSVWO04'!H68</f>
        <v>351</v>
      </c>
      <c r="I37" s="62">
        <f>'21PSVWO04'!I20+'21PSVWO04'!I36+'21PSVWO04'!I52+'21PSVWO04'!I68</f>
        <v>691</v>
      </c>
      <c r="J37" s="62">
        <f>'21PSVWO04'!J20+'21PSVWO04'!J36+'21PSVWO04'!J52+'21PSVWO04'!J68</f>
        <v>1042</v>
      </c>
    </row>
    <row r="38" spans="1:10" x14ac:dyDescent="0.25">
      <c r="A38" s="55" t="s">
        <v>20</v>
      </c>
      <c r="B38" s="130">
        <f>'21PSVWO04'!B21+'21PSVWO04'!B37+'21PSVWO04'!B53+'21PSVWO04'!B69</f>
        <v>180</v>
      </c>
      <c r="C38" s="129">
        <f>'21PSVWO04'!C21+'21PSVWO04'!C37+'21PSVWO04'!C53+'21PSVWO04'!C69</f>
        <v>333</v>
      </c>
      <c r="D38" s="72">
        <f>'21PSVWO04'!D21+'21PSVWO04'!D37+'21PSVWO04'!D53+'21PSVWO04'!D69</f>
        <v>513</v>
      </c>
      <c r="E38" s="71">
        <f>'21PSVWO04'!E21+'21PSVWO04'!E37+'21PSVWO04'!E53+'21PSVWO04'!E69</f>
        <v>76</v>
      </c>
      <c r="F38" s="62">
        <f>'21PSVWO04'!F21+'21PSVWO04'!F37+'21PSVWO04'!F53+'21PSVWO04'!F69</f>
        <v>49</v>
      </c>
      <c r="G38" s="72">
        <f>'21PSVWO04'!G21+'21PSVWO04'!G37+'21PSVWO04'!G53+'21PSVWO04'!G69</f>
        <v>125</v>
      </c>
      <c r="H38" s="71">
        <f>'21PSVWO04'!H21+'21PSVWO04'!H37+'21PSVWO04'!H53+'21PSVWO04'!H69</f>
        <v>256</v>
      </c>
      <c r="I38" s="62">
        <f>'21PSVWO04'!I21+'21PSVWO04'!I37+'21PSVWO04'!I53+'21PSVWO04'!I69</f>
        <v>382</v>
      </c>
      <c r="J38" s="72">
        <f>'21PSVWO04'!J21+'21PSVWO04'!J37+'21PSVWO04'!J53+'21PSVWO04'!J69</f>
        <v>638</v>
      </c>
    </row>
    <row r="39" spans="1:10" x14ac:dyDescent="0.25">
      <c r="A39" s="73" t="s">
        <v>3</v>
      </c>
      <c r="B39" s="74">
        <f>'21PSVWO04'!B22+'21PSVWO04'!B38+'21PSVWO04'!B54+'21PSVWO04'!B70</f>
        <v>1154</v>
      </c>
      <c r="C39" s="75">
        <f>'21PSVWO04'!C22+'21PSVWO04'!C38+'21PSVWO04'!C54+'21PSVWO04'!C70</f>
        <v>2793</v>
      </c>
      <c r="D39" s="75">
        <f>'21PSVWO04'!D22+'21PSVWO04'!D38+'21PSVWO04'!D54+'21PSVWO04'!D70</f>
        <v>3947</v>
      </c>
      <c r="E39" s="74">
        <f>'21PSVWO04'!E22+'21PSVWO04'!E38+'21PSVWO04'!E54+'21PSVWO04'!E70</f>
        <v>742</v>
      </c>
      <c r="F39" s="75">
        <f>'21PSVWO04'!F22+'21PSVWO04'!F38+'21PSVWO04'!F54+'21PSVWO04'!F70</f>
        <v>1349</v>
      </c>
      <c r="G39" s="75">
        <f>'21PSVWO04'!G22+'21PSVWO04'!G38+'21PSVWO04'!G54+'21PSVWO04'!G70</f>
        <v>2091</v>
      </c>
      <c r="H39" s="74">
        <f>'21PSVWO04'!H22+'21PSVWO04'!H38+'21PSVWO04'!H54+'21PSVWO04'!H70</f>
        <v>1896</v>
      </c>
      <c r="I39" s="75">
        <f>'21PSVWO04'!I22+'21PSVWO04'!I38+'21PSVWO04'!I54+'21PSVWO04'!I70</f>
        <v>4142</v>
      </c>
      <c r="J39" s="75">
        <f>'21PSVWO04'!J22+'21PSVWO04'!J38+'21PSVWO04'!J54+'21PSVWO04'!J70</f>
        <v>6038</v>
      </c>
    </row>
    <row r="41" spans="1:10" ht="39.75" customHeight="1" x14ac:dyDescent="0.25">
      <c r="A41" s="312" t="s">
        <v>36</v>
      </c>
      <c r="B41" s="313"/>
      <c r="C41" s="313"/>
      <c r="D41" s="313"/>
      <c r="E41" s="313"/>
      <c r="F41" s="313"/>
      <c r="G41" s="313"/>
      <c r="H41" s="313"/>
      <c r="I41" s="313"/>
      <c r="J41" s="313"/>
    </row>
  </sheetData>
  <mergeCells count="1">
    <mergeCell ref="A41:J41"/>
  </mergeCells>
  <phoneticPr fontId="0" type="noConversion"/>
  <printOptions horizontalCentered="1"/>
  <pageMargins left="0.39370078740157483" right="0.39370078740157483" top="0.98425196850393704" bottom="0" header="0.51181102362204722" footer="0.51181102362204722"/>
  <pageSetup paperSize="9" scale="82" orientation="portrait" horizontalDpi="4294967292" verticalDpi="30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J70"/>
  <sheetViews>
    <sheetView zoomScaleNormal="100" workbookViewId="0">
      <selection activeCell="A76" sqref="A76"/>
    </sheetView>
  </sheetViews>
  <sheetFormatPr defaultColWidth="9.109375" defaultRowHeight="12.75" customHeight="1" x14ac:dyDescent="0.25"/>
  <cols>
    <col min="1" max="1" width="32.109375" style="281" customWidth="1"/>
    <col min="2" max="16384" width="9.109375" style="281"/>
  </cols>
  <sheetData>
    <row r="1" spans="1:10" ht="12.75" customHeight="1" x14ac:dyDescent="0.25">
      <c r="A1" s="144" t="s">
        <v>48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2.75" customHeight="1" x14ac:dyDescent="0.25">
      <c r="A2" s="282" t="s">
        <v>10</v>
      </c>
      <c r="B2" s="283"/>
      <c r="C2" s="283"/>
      <c r="D2" s="283"/>
      <c r="E2" s="284"/>
      <c r="F2" s="284"/>
      <c r="G2" s="283"/>
      <c r="H2" s="283"/>
      <c r="I2" s="283"/>
      <c r="J2" s="283"/>
    </row>
    <row r="3" spans="1:10" ht="12.75" customHeight="1" x14ac:dyDescent="0.25">
      <c r="A3" s="283"/>
      <c r="B3" s="283"/>
      <c r="C3" s="283"/>
      <c r="D3" s="283"/>
      <c r="E3" s="284"/>
      <c r="F3" s="282"/>
      <c r="G3" s="283"/>
      <c r="H3" s="283"/>
      <c r="I3" s="283"/>
      <c r="J3" s="283"/>
    </row>
    <row r="4" spans="1:10" ht="12.75" customHeight="1" x14ac:dyDescent="0.25">
      <c r="A4" s="282" t="s">
        <v>50</v>
      </c>
      <c r="B4" s="283"/>
      <c r="C4" s="283"/>
      <c r="D4" s="283"/>
      <c r="E4" s="284"/>
      <c r="F4" s="284"/>
      <c r="G4" s="283"/>
      <c r="H4" s="283"/>
      <c r="I4" s="283"/>
      <c r="J4" s="283"/>
    </row>
    <row r="5" spans="1:10" ht="12.75" customHeight="1" x14ac:dyDescent="0.25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 x14ac:dyDescent="0.25">
      <c r="A6" s="188" t="s">
        <v>24</v>
      </c>
      <c r="B6" s="286"/>
      <c r="C6" s="286"/>
      <c r="D6" s="286"/>
      <c r="E6" s="286"/>
      <c r="F6" s="287"/>
      <c r="G6" s="286"/>
      <c r="H6" s="286"/>
      <c r="I6" s="286"/>
      <c r="J6" s="286"/>
    </row>
    <row r="7" spans="1:10" ht="12.75" customHeight="1" x14ac:dyDescent="0.25">
      <c r="A7" s="282"/>
      <c r="B7" s="286"/>
      <c r="C7" s="286"/>
      <c r="D7" s="286"/>
      <c r="E7" s="286"/>
      <c r="F7" s="287"/>
      <c r="G7" s="286"/>
      <c r="H7" s="286"/>
      <c r="I7" s="286"/>
      <c r="J7" s="286"/>
    </row>
    <row r="8" spans="1:10" ht="12.75" customHeight="1" x14ac:dyDescent="0.25">
      <c r="A8" s="282" t="s">
        <v>23</v>
      </c>
      <c r="B8" s="286"/>
      <c r="C8" s="286"/>
      <c r="D8" s="286"/>
      <c r="E8" s="286"/>
      <c r="F8" s="287"/>
      <c r="G8" s="286"/>
      <c r="H8" s="286"/>
      <c r="I8" s="286"/>
      <c r="J8" s="286"/>
    </row>
    <row r="9" spans="1:10" ht="12.75" customHeight="1" thickBot="1" x14ac:dyDescent="0.3">
      <c r="A9" s="280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 x14ac:dyDescent="0.25">
      <c r="A10" s="289"/>
      <c r="B10" s="290" t="s">
        <v>1</v>
      </c>
      <c r="C10" s="291"/>
      <c r="D10" s="291"/>
      <c r="E10" s="290" t="s">
        <v>2</v>
      </c>
      <c r="F10" s="291"/>
      <c r="G10" s="291"/>
      <c r="H10" s="290" t="s">
        <v>3</v>
      </c>
      <c r="I10" s="291"/>
      <c r="J10" s="291"/>
    </row>
    <row r="11" spans="1:10" ht="12.75" customHeight="1" x14ac:dyDescent="0.25">
      <c r="A11" s="292" t="s">
        <v>11</v>
      </c>
      <c r="B11" s="293" t="s">
        <v>4</v>
      </c>
      <c r="C11" s="294" t="s">
        <v>5</v>
      </c>
      <c r="D11" s="294" t="s">
        <v>3</v>
      </c>
      <c r="E11" s="293" t="s">
        <v>4</v>
      </c>
      <c r="F11" s="294" t="s">
        <v>5</v>
      </c>
      <c r="G11" s="294" t="s">
        <v>3</v>
      </c>
      <c r="H11" s="293" t="s">
        <v>4</v>
      </c>
      <c r="I11" s="294" t="s">
        <v>5</v>
      </c>
      <c r="J11" s="294" t="s">
        <v>3</v>
      </c>
    </row>
    <row r="12" spans="1:10" ht="12.75" customHeight="1" x14ac:dyDescent="0.25">
      <c r="A12" s="295"/>
      <c r="B12" s="296"/>
      <c r="C12" s="297"/>
      <c r="D12" s="297"/>
      <c r="E12" s="296"/>
      <c r="F12" s="297"/>
      <c r="G12" s="297"/>
      <c r="H12" s="296"/>
      <c r="I12" s="297"/>
      <c r="J12" s="297"/>
    </row>
    <row r="13" spans="1:10" ht="12.75" customHeight="1" x14ac:dyDescent="0.25">
      <c r="A13" s="280" t="s">
        <v>12</v>
      </c>
      <c r="B13" s="298">
        <v>0</v>
      </c>
      <c r="C13" s="288">
        <v>0</v>
      </c>
      <c r="D13" s="288">
        <f>SUM(B13:C13)</f>
        <v>0</v>
      </c>
      <c r="E13" s="298">
        <v>5</v>
      </c>
      <c r="F13" s="288">
        <v>11</v>
      </c>
      <c r="G13" s="288">
        <f>SUM(E13:F13)</f>
        <v>16</v>
      </c>
      <c r="H13" s="298">
        <f>SUM(B13,E13)</f>
        <v>5</v>
      </c>
      <c r="I13" s="288">
        <f>SUM(C13,F13)</f>
        <v>11</v>
      </c>
      <c r="J13" s="288">
        <f t="shared" ref="J13:J21" si="0">SUM(H13:I13)</f>
        <v>16</v>
      </c>
    </row>
    <row r="14" spans="1:10" ht="12.75" customHeight="1" x14ac:dyDescent="0.25">
      <c r="A14" s="280" t="s">
        <v>13</v>
      </c>
      <c r="B14" s="298">
        <v>6</v>
      </c>
      <c r="C14" s="288">
        <v>20</v>
      </c>
      <c r="D14" s="288">
        <f t="shared" ref="D14:D21" si="1">SUM(B14:C14)</f>
        <v>26</v>
      </c>
      <c r="E14" s="298">
        <v>27</v>
      </c>
      <c r="F14" s="288">
        <v>57</v>
      </c>
      <c r="G14" s="288">
        <f t="shared" ref="G14:G21" si="2">SUM(E14:F14)</f>
        <v>84</v>
      </c>
      <c r="H14" s="298">
        <f t="shared" ref="H14:I21" si="3">SUM(B14,E14)</f>
        <v>33</v>
      </c>
      <c r="I14" s="288">
        <f t="shared" si="3"/>
        <v>77</v>
      </c>
      <c r="J14" s="288">
        <f t="shared" si="0"/>
        <v>110</v>
      </c>
    </row>
    <row r="15" spans="1:10" ht="12.75" customHeight="1" x14ac:dyDescent="0.25">
      <c r="A15" s="280" t="s">
        <v>14</v>
      </c>
      <c r="B15" s="298">
        <v>11</v>
      </c>
      <c r="C15" s="288">
        <v>70</v>
      </c>
      <c r="D15" s="288">
        <f t="shared" si="1"/>
        <v>81</v>
      </c>
      <c r="E15" s="298">
        <v>29</v>
      </c>
      <c r="F15" s="288">
        <v>72</v>
      </c>
      <c r="G15" s="288">
        <f t="shared" si="2"/>
        <v>101</v>
      </c>
      <c r="H15" s="298">
        <f t="shared" si="3"/>
        <v>40</v>
      </c>
      <c r="I15" s="288">
        <f t="shared" si="3"/>
        <v>142</v>
      </c>
      <c r="J15" s="288">
        <f t="shared" si="0"/>
        <v>182</v>
      </c>
    </row>
    <row r="16" spans="1:10" ht="12.75" customHeight="1" x14ac:dyDescent="0.25">
      <c r="A16" s="280" t="s">
        <v>15</v>
      </c>
      <c r="B16" s="296">
        <v>27</v>
      </c>
      <c r="C16" s="288">
        <v>94</v>
      </c>
      <c r="D16" s="288">
        <f t="shared" si="1"/>
        <v>121</v>
      </c>
      <c r="E16" s="298">
        <v>30</v>
      </c>
      <c r="F16" s="288">
        <v>55</v>
      </c>
      <c r="G16" s="288">
        <f t="shared" si="2"/>
        <v>85</v>
      </c>
      <c r="H16" s="298">
        <f t="shared" si="3"/>
        <v>57</v>
      </c>
      <c r="I16" s="288">
        <f t="shared" si="3"/>
        <v>149</v>
      </c>
      <c r="J16" s="288">
        <f t="shared" si="0"/>
        <v>206</v>
      </c>
    </row>
    <row r="17" spans="1:10" ht="12.75" customHeight="1" x14ac:dyDescent="0.25">
      <c r="A17" s="280" t="s">
        <v>16</v>
      </c>
      <c r="B17" s="296">
        <v>63</v>
      </c>
      <c r="C17" s="288">
        <v>161</v>
      </c>
      <c r="D17" s="288">
        <f t="shared" si="1"/>
        <v>224</v>
      </c>
      <c r="E17" s="298">
        <v>40</v>
      </c>
      <c r="F17" s="288">
        <v>74</v>
      </c>
      <c r="G17" s="288">
        <f t="shared" si="2"/>
        <v>114</v>
      </c>
      <c r="H17" s="298">
        <f t="shared" si="3"/>
        <v>103</v>
      </c>
      <c r="I17" s="288">
        <f t="shared" si="3"/>
        <v>235</v>
      </c>
      <c r="J17" s="288">
        <f t="shared" si="0"/>
        <v>338</v>
      </c>
    </row>
    <row r="18" spans="1:10" ht="12.75" customHeight="1" x14ac:dyDescent="0.25">
      <c r="A18" s="280" t="s">
        <v>17</v>
      </c>
      <c r="B18" s="296">
        <v>69</v>
      </c>
      <c r="C18" s="288">
        <v>154</v>
      </c>
      <c r="D18" s="288">
        <f t="shared" si="1"/>
        <v>223</v>
      </c>
      <c r="E18" s="298">
        <v>50</v>
      </c>
      <c r="F18" s="288">
        <v>61</v>
      </c>
      <c r="G18" s="288">
        <f t="shared" si="2"/>
        <v>111</v>
      </c>
      <c r="H18" s="298">
        <f t="shared" si="3"/>
        <v>119</v>
      </c>
      <c r="I18" s="288">
        <f t="shared" si="3"/>
        <v>215</v>
      </c>
      <c r="J18" s="288">
        <f t="shared" si="0"/>
        <v>334</v>
      </c>
    </row>
    <row r="19" spans="1:10" ht="12.75" customHeight="1" x14ac:dyDescent="0.25">
      <c r="A19" s="280" t="s">
        <v>18</v>
      </c>
      <c r="B19" s="296">
        <v>76</v>
      </c>
      <c r="C19" s="288">
        <v>165</v>
      </c>
      <c r="D19" s="288">
        <f t="shared" si="1"/>
        <v>241</v>
      </c>
      <c r="E19" s="298">
        <v>39</v>
      </c>
      <c r="F19" s="288">
        <v>65</v>
      </c>
      <c r="G19" s="288">
        <f t="shared" si="2"/>
        <v>104</v>
      </c>
      <c r="H19" s="298">
        <f t="shared" si="3"/>
        <v>115</v>
      </c>
      <c r="I19" s="288">
        <f t="shared" si="3"/>
        <v>230</v>
      </c>
      <c r="J19" s="288">
        <f t="shared" si="0"/>
        <v>345</v>
      </c>
    </row>
    <row r="20" spans="1:10" ht="12.75" customHeight="1" x14ac:dyDescent="0.25">
      <c r="A20" s="280" t="s">
        <v>19</v>
      </c>
      <c r="B20" s="296">
        <v>101</v>
      </c>
      <c r="C20" s="288">
        <v>191</v>
      </c>
      <c r="D20" s="288">
        <f t="shared" si="1"/>
        <v>292</v>
      </c>
      <c r="E20" s="298">
        <v>34</v>
      </c>
      <c r="F20" s="288">
        <v>35</v>
      </c>
      <c r="G20" s="288">
        <f t="shared" si="2"/>
        <v>69</v>
      </c>
      <c r="H20" s="298">
        <f t="shared" si="3"/>
        <v>135</v>
      </c>
      <c r="I20" s="288">
        <f t="shared" si="3"/>
        <v>226</v>
      </c>
      <c r="J20" s="288">
        <f t="shared" si="0"/>
        <v>361</v>
      </c>
    </row>
    <row r="21" spans="1:10" ht="12.75" customHeight="1" x14ac:dyDescent="0.25">
      <c r="A21" s="280" t="s">
        <v>20</v>
      </c>
      <c r="B21" s="296">
        <v>71</v>
      </c>
      <c r="C21" s="288">
        <v>118</v>
      </c>
      <c r="D21" s="288">
        <f t="shared" si="1"/>
        <v>189</v>
      </c>
      <c r="E21" s="298">
        <v>24</v>
      </c>
      <c r="F21" s="288">
        <v>12</v>
      </c>
      <c r="G21" s="288">
        <f t="shared" si="2"/>
        <v>36</v>
      </c>
      <c r="H21" s="298">
        <f t="shared" si="3"/>
        <v>95</v>
      </c>
      <c r="I21" s="288">
        <f t="shared" si="3"/>
        <v>130</v>
      </c>
      <c r="J21" s="299">
        <f t="shared" si="0"/>
        <v>225</v>
      </c>
    </row>
    <row r="22" spans="1:10" ht="12.75" customHeight="1" x14ac:dyDescent="0.25">
      <c r="A22" s="300" t="s">
        <v>3</v>
      </c>
      <c r="B22" s="301">
        <f>SUM(B13:B21)</f>
        <v>424</v>
      </c>
      <c r="C22" s="302">
        <f t="shared" ref="C22:J22" si="4">SUM(C13:C21)</f>
        <v>973</v>
      </c>
      <c r="D22" s="302">
        <f t="shared" si="4"/>
        <v>1397</v>
      </c>
      <c r="E22" s="301">
        <f>SUM(E13:E21)</f>
        <v>278</v>
      </c>
      <c r="F22" s="302">
        <f t="shared" si="4"/>
        <v>442</v>
      </c>
      <c r="G22" s="302">
        <f t="shared" si="4"/>
        <v>720</v>
      </c>
      <c r="H22" s="301">
        <f t="shared" si="4"/>
        <v>702</v>
      </c>
      <c r="I22" s="302">
        <f t="shared" si="4"/>
        <v>1415</v>
      </c>
      <c r="J22" s="302">
        <f t="shared" si="4"/>
        <v>2117</v>
      </c>
    </row>
    <row r="24" spans="1:10" ht="12.75" customHeight="1" x14ac:dyDescent="0.25">
      <c r="A24" s="282" t="s">
        <v>6</v>
      </c>
      <c r="B24" s="286"/>
      <c r="C24" s="286"/>
      <c r="D24" s="286"/>
      <c r="E24" s="286"/>
      <c r="F24" s="287"/>
      <c r="G24" s="286"/>
      <c r="H24" s="286"/>
      <c r="I24" s="286"/>
      <c r="J24" s="286"/>
    </row>
    <row r="25" spans="1:10" ht="12.75" customHeight="1" thickBot="1" x14ac:dyDescent="0.3">
      <c r="A25" s="280"/>
      <c r="B25" s="288"/>
      <c r="C25" s="288"/>
      <c r="D25" s="288"/>
      <c r="E25" s="288"/>
      <c r="F25" s="288"/>
      <c r="G25" s="288"/>
      <c r="H25" s="288"/>
      <c r="I25" s="288"/>
      <c r="J25" s="288"/>
    </row>
    <row r="26" spans="1:10" ht="12.75" customHeight="1" x14ac:dyDescent="0.25">
      <c r="A26" s="289"/>
      <c r="B26" s="290" t="s">
        <v>1</v>
      </c>
      <c r="C26" s="291"/>
      <c r="D26" s="291"/>
      <c r="E26" s="290" t="s">
        <v>2</v>
      </c>
      <c r="F26" s="291"/>
      <c r="G26" s="291"/>
      <c r="H26" s="290" t="s">
        <v>3</v>
      </c>
      <c r="I26" s="291"/>
      <c r="J26" s="291"/>
    </row>
    <row r="27" spans="1:10" ht="12.75" customHeight="1" x14ac:dyDescent="0.25">
      <c r="A27" s="292" t="s">
        <v>11</v>
      </c>
      <c r="B27" s="293" t="s">
        <v>4</v>
      </c>
      <c r="C27" s="294" t="s">
        <v>5</v>
      </c>
      <c r="D27" s="294" t="s">
        <v>3</v>
      </c>
      <c r="E27" s="293" t="s">
        <v>4</v>
      </c>
      <c r="F27" s="294" t="s">
        <v>5</v>
      </c>
      <c r="G27" s="294" t="s">
        <v>3</v>
      </c>
      <c r="H27" s="293" t="s">
        <v>4</v>
      </c>
      <c r="I27" s="294" t="s">
        <v>5</v>
      </c>
      <c r="J27" s="294" t="s">
        <v>3</v>
      </c>
    </row>
    <row r="28" spans="1:10" ht="12.75" customHeight="1" x14ac:dyDescent="0.25">
      <c r="A28" s="295"/>
      <c r="B28" s="296"/>
      <c r="C28" s="297"/>
      <c r="D28" s="297"/>
      <c r="E28" s="296"/>
      <c r="F28" s="297"/>
      <c r="G28" s="297"/>
      <c r="H28" s="296"/>
      <c r="I28" s="297"/>
      <c r="J28" s="297"/>
    </row>
    <row r="29" spans="1:10" ht="12.75" customHeight="1" x14ac:dyDescent="0.25">
      <c r="A29" s="280" t="s">
        <v>12</v>
      </c>
      <c r="B29" s="298">
        <v>0</v>
      </c>
      <c r="C29" s="288">
        <v>0</v>
      </c>
      <c r="D29" s="288">
        <f>SUM(B29:C29)</f>
        <v>0</v>
      </c>
      <c r="E29" s="298">
        <v>7</v>
      </c>
      <c r="F29" s="288">
        <v>12</v>
      </c>
      <c r="G29" s="288">
        <f>SUM(E29:F29)</f>
        <v>19</v>
      </c>
      <c r="H29" s="298">
        <f>SUM(B29,E29)</f>
        <v>7</v>
      </c>
      <c r="I29" s="288">
        <f>SUM(C29,F29)</f>
        <v>12</v>
      </c>
      <c r="J29" s="288">
        <f t="shared" ref="J29:J37" si="5">SUM(H29:I29)</f>
        <v>19</v>
      </c>
    </row>
    <row r="30" spans="1:10" ht="12.75" customHeight="1" x14ac:dyDescent="0.25">
      <c r="A30" s="280" t="s">
        <v>13</v>
      </c>
      <c r="B30" s="298">
        <v>1</v>
      </c>
      <c r="C30" s="288">
        <v>11</v>
      </c>
      <c r="D30" s="288">
        <f t="shared" ref="D30:D37" si="6">SUM(B30:C30)</f>
        <v>12</v>
      </c>
      <c r="E30" s="298">
        <v>22</v>
      </c>
      <c r="F30" s="288">
        <v>84</v>
      </c>
      <c r="G30" s="288">
        <f t="shared" ref="G30:G37" si="7">SUM(E30:F30)</f>
        <v>106</v>
      </c>
      <c r="H30" s="298">
        <f t="shared" ref="H30:I37" si="8">SUM(B30,E30)</f>
        <v>23</v>
      </c>
      <c r="I30" s="288">
        <f t="shared" si="8"/>
        <v>95</v>
      </c>
      <c r="J30" s="288">
        <f t="shared" si="5"/>
        <v>118</v>
      </c>
    </row>
    <row r="31" spans="1:10" ht="12.75" customHeight="1" x14ac:dyDescent="0.25">
      <c r="A31" s="280" t="s">
        <v>14</v>
      </c>
      <c r="B31" s="298">
        <v>14</v>
      </c>
      <c r="C31" s="288">
        <v>69</v>
      </c>
      <c r="D31" s="288">
        <f t="shared" si="6"/>
        <v>83</v>
      </c>
      <c r="E31" s="298">
        <v>43</v>
      </c>
      <c r="F31" s="288">
        <v>112</v>
      </c>
      <c r="G31" s="288">
        <f t="shared" si="7"/>
        <v>155</v>
      </c>
      <c r="H31" s="298">
        <f t="shared" si="8"/>
        <v>57</v>
      </c>
      <c r="I31" s="288">
        <f t="shared" si="8"/>
        <v>181</v>
      </c>
      <c r="J31" s="288">
        <f t="shared" si="5"/>
        <v>238</v>
      </c>
    </row>
    <row r="32" spans="1:10" ht="12.75" customHeight="1" x14ac:dyDescent="0.25">
      <c r="A32" s="280" t="s">
        <v>15</v>
      </c>
      <c r="B32" s="296">
        <v>38</v>
      </c>
      <c r="C32" s="288">
        <v>106</v>
      </c>
      <c r="D32" s="288">
        <f t="shared" si="6"/>
        <v>144</v>
      </c>
      <c r="E32" s="298">
        <v>30</v>
      </c>
      <c r="F32" s="288">
        <v>94</v>
      </c>
      <c r="G32" s="288">
        <f t="shared" si="7"/>
        <v>124</v>
      </c>
      <c r="H32" s="298">
        <f t="shared" si="8"/>
        <v>68</v>
      </c>
      <c r="I32" s="288">
        <f t="shared" si="8"/>
        <v>200</v>
      </c>
      <c r="J32" s="288">
        <f t="shared" si="5"/>
        <v>268</v>
      </c>
    </row>
    <row r="33" spans="1:10" ht="12.75" customHeight="1" x14ac:dyDescent="0.25">
      <c r="A33" s="280" t="s">
        <v>16</v>
      </c>
      <c r="B33" s="296">
        <v>53</v>
      </c>
      <c r="C33" s="288">
        <v>180</v>
      </c>
      <c r="D33" s="288">
        <f t="shared" si="6"/>
        <v>233</v>
      </c>
      <c r="E33" s="298">
        <v>39</v>
      </c>
      <c r="F33" s="288">
        <v>90</v>
      </c>
      <c r="G33" s="288">
        <f t="shared" si="7"/>
        <v>129</v>
      </c>
      <c r="H33" s="298">
        <f t="shared" si="8"/>
        <v>92</v>
      </c>
      <c r="I33" s="288">
        <f t="shared" si="8"/>
        <v>270</v>
      </c>
      <c r="J33" s="288">
        <f t="shared" si="5"/>
        <v>362</v>
      </c>
    </row>
    <row r="34" spans="1:10" ht="12.75" customHeight="1" x14ac:dyDescent="0.25">
      <c r="A34" s="280" t="s">
        <v>17</v>
      </c>
      <c r="B34" s="296">
        <v>58</v>
      </c>
      <c r="C34" s="288">
        <v>148</v>
      </c>
      <c r="D34" s="288">
        <f t="shared" si="6"/>
        <v>206</v>
      </c>
      <c r="E34" s="298">
        <v>28</v>
      </c>
      <c r="F34" s="288">
        <v>81</v>
      </c>
      <c r="G34" s="288">
        <f t="shared" si="7"/>
        <v>109</v>
      </c>
      <c r="H34" s="298">
        <f t="shared" si="8"/>
        <v>86</v>
      </c>
      <c r="I34" s="288">
        <f t="shared" si="8"/>
        <v>229</v>
      </c>
      <c r="J34" s="288">
        <f t="shared" si="5"/>
        <v>315</v>
      </c>
    </row>
    <row r="35" spans="1:10" ht="12.75" customHeight="1" x14ac:dyDescent="0.25">
      <c r="A35" s="280" t="s">
        <v>18</v>
      </c>
      <c r="B35" s="296">
        <v>70</v>
      </c>
      <c r="C35" s="288">
        <v>175</v>
      </c>
      <c r="D35" s="288">
        <f t="shared" si="6"/>
        <v>245</v>
      </c>
      <c r="E35" s="298">
        <v>27</v>
      </c>
      <c r="F35" s="288">
        <v>66</v>
      </c>
      <c r="G35" s="288">
        <f t="shared" si="7"/>
        <v>93</v>
      </c>
      <c r="H35" s="298">
        <f t="shared" si="8"/>
        <v>97</v>
      </c>
      <c r="I35" s="288">
        <f t="shared" si="8"/>
        <v>241</v>
      </c>
      <c r="J35" s="288">
        <f t="shared" si="5"/>
        <v>338</v>
      </c>
    </row>
    <row r="36" spans="1:10" ht="12.75" customHeight="1" x14ac:dyDescent="0.25">
      <c r="A36" s="280" t="s">
        <v>19</v>
      </c>
      <c r="B36" s="296">
        <v>86</v>
      </c>
      <c r="C36" s="288">
        <v>241</v>
      </c>
      <c r="D36" s="288">
        <f t="shared" si="6"/>
        <v>327</v>
      </c>
      <c r="E36" s="298">
        <v>36</v>
      </c>
      <c r="F36" s="288">
        <v>39</v>
      </c>
      <c r="G36" s="288">
        <f t="shared" si="7"/>
        <v>75</v>
      </c>
      <c r="H36" s="298">
        <f t="shared" si="8"/>
        <v>122</v>
      </c>
      <c r="I36" s="288">
        <f t="shared" si="8"/>
        <v>280</v>
      </c>
      <c r="J36" s="288">
        <f t="shared" si="5"/>
        <v>402</v>
      </c>
    </row>
    <row r="37" spans="1:10" ht="12.75" customHeight="1" x14ac:dyDescent="0.25">
      <c r="A37" s="280" t="s">
        <v>20</v>
      </c>
      <c r="B37" s="296">
        <v>59</v>
      </c>
      <c r="C37" s="288">
        <v>132</v>
      </c>
      <c r="D37" s="288">
        <f t="shared" si="6"/>
        <v>191</v>
      </c>
      <c r="E37" s="298">
        <v>42</v>
      </c>
      <c r="F37" s="288">
        <v>25</v>
      </c>
      <c r="G37" s="288">
        <f t="shared" si="7"/>
        <v>67</v>
      </c>
      <c r="H37" s="298">
        <f t="shared" si="8"/>
        <v>101</v>
      </c>
      <c r="I37" s="288">
        <f t="shared" si="8"/>
        <v>157</v>
      </c>
      <c r="J37" s="299">
        <f t="shared" si="5"/>
        <v>258</v>
      </c>
    </row>
    <row r="38" spans="1:10" ht="12.75" customHeight="1" x14ac:dyDescent="0.25">
      <c r="A38" s="300" t="s">
        <v>3</v>
      </c>
      <c r="B38" s="301">
        <f>SUM(B29:B37)</f>
        <v>379</v>
      </c>
      <c r="C38" s="302">
        <f t="shared" ref="C38:J38" si="9">SUM(C29:C37)</f>
        <v>1062</v>
      </c>
      <c r="D38" s="302">
        <f t="shared" si="9"/>
        <v>1441</v>
      </c>
      <c r="E38" s="301">
        <f t="shared" si="9"/>
        <v>274</v>
      </c>
      <c r="F38" s="302">
        <f t="shared" si="9"/>
        <v>603</v>
      </c>
      <c r="G38" s="302">
        <f t="shared" si="9"/>
        <v>877</v>
      </c>
      <c r="H38" s="301">
        <f t="shared" si="9"/>
        <v>653</v>
      </c>
      <c r="I38" s="302">
        <f t="shared" si="9"/>
        <v>1665</v>
      </c>
      <c r="J38" s="302">
        <f t="shared" si="9"/>
        <v>2318</v>
      </c>
    </row>
    <row r="40" spans="1:10" ht="12.75" customHeight="1" x14ac:dyDescent="0.25">
      <c r="A40" s="282" t="s">
        <v>7</v>
      </c>
      <c r="B40" s="286"/>
      <c r="C40" s="286"/>
      <c r="D40" s="286"/>
      <c r="E40" s="286"/>
      <c r="F40" s="287"/>
      <c r="G40" s="286"/>
      <c r="H40" s="286"/>
      <c r="I40" s="286"/>
      <c r="J40" s="286"/>
    </row>
    <row r="41" spans="1:10" ht="12.75" customHeight="1" thickBot="1" x14ac:dyDescent="0.3">
      <c r="A41" s="280"/>
      <c r="B41" s="288"/>
      <c r="C41" s="288"/>
      <c r="D41" s="288"/>
      <c r="E41" s="288"/>
      <c r="F41" s="288"/>
      <c r="G41" s="288"/>
      <c r="H41" s="288"/>
      <c r="I41" s="288"/>
      <c r="J41" s="288"/>
    </row>
    <row r="42" spans="1:10" ht="12.75" customHeight="1" x14ac:dyDescent="0.25">
      <c r="A42" s="289"/>
      <c r="B42" s="290" t="s">
        <v>1</v>
      </c>
      <c r="C42" s="291"/>
      <c r="D42" s="291"/>
      <c r="E42" s="290" t="s">
        <v>2</v>
      </c>
      <c r="F42" s="291"/>
      <c r="G42" s="291"/>
      <c r="H42" s="290" t="s">
        <v>3</v>
      </c>
      <c r="I42" s="291"/>
      <c r="J42" s="291"/>
    </row>
    <row r="43" spans="1:10" ht="12.75" customHeight="1" x14ac:dyDescent="0.25">
      <c r="A43" s="292" t="s">
        <v>11</v>
      </c>
      <c r="B43" s="293" t="s">
        <v>4</v>
      </c>
      <c r="C43" s="294" t="s">
        <v>5</v>
      </c>
      <c r="D43" s="294" t="s">
        <v>3</v>
      </c>
      <c r="E43" s="293" t="s">
        <v>4</v>
      </c>
      <c r="F43" s="294" t="s">
        <v>5</v>
      </c>
      <c r="G43" s="294" t="s">
        <v>3</v>
      </c>
      <c r="H43" s="293" t="s">
        <v>4</v>
      </c>
      <c r="I43" s="294" t="s">
        <v>5</v>
      </c>
      <c r="J43" s="294" t="s">
        <v>3</v>
      </c>
    </row>
    <row r="44" spans="1:10" ht="12.75" customHeight="1" x14ac:dyDescent="0.25">
      <c r="A44" s="295"/>
      <c r="B44" s="296"/>
      <c r="C44" s="297"/>
      <c r="D44" s="297"/>
      <c r="E44" s="296"/>
      <c r="F44" s="297"/>
      <c r="G44" s="297"/>
      <c r="H44" s="296"/>
      <c r="I44" s="297"/>
      <c r="J44" s="297"/>
    </row>
    <row r="45" spans="1:10" ht="12.75" customHeight="1" x14ac:dyDescent="0.25">
      <c r="A45" s="280" t="s">
        <v>12</v>
      </c>
      <c r="B45" s="298">
        <v>0</v>
      </c>
      <c r="C45" s="288">
        <v>0</v>
      </c>
      <c r="D45" s="288">
        <f>SUM(B45:C45)</f>
        <v>0</v>
      </c>
      <c r="E45" s="298">
        <v>0</v>
      </c>
      <c r="F45" s="288">
        <v>7</v>
      </c>
      <c r="G45" s="288">
        <f>SUM(E45:F45)</f>
        <v>7</v>
      </c>
      <c r="H45" s="298">
        <f>SUM(B45,E45)</f>
        <v>0</v>
      </c>
      <c r="I45" s="288">
        <f>SUM(C45,F45)</f>
        <v>7</v>
      </c>
      <c r="J45" s="288">
        <f t="shared" ref="J45:J53" si="10">SUM(H45:I45)</f>
        <v>7</v>
      </c>
    </row>
    <row r="46" spans="1:10" ht="12.75" customHeight="1" x14ac:dyDescent="0.25">
      <c r="A46" s="280" t="s">
        <v>13</v>
      </c>
      <c r="B46" s="298">
        <v>1</v>
      </c>
      <c r="C46" s="288">
        <v>4</v>
      </c>
      <c r="D46" s="288">
        <f t="shared" ref="D46:D53" si="11">SUM(B46:C46)</f>
        <v>5</v>
      </c>
      <c r="E46" s="298">
        <v>8</v>
      </c>
      <c r="F46" s="288">
        <v>17</v>
      </c>
      <c r="G46" s="288">
        <f t="shared" ref="G46:G53" si="12">SUM(E46:F46)</f>
        <v>25</v>
      </c>
      <c r="H46" s="298">
        <f t="shared" ref="H46:I53" si="13">SUM(B46,E46)</f>
        <v>9</v>
      </c>
      <c r="I46" s="288">
        <f t="shared" si="13"/>
        <v>21</v>
      </c>
      <c r="J46" s="288">
        <f t="shared" si="10"/>
        <v>30</v>
      </c>
    </row>
    <row r="47" spans="1:10" ht="12.75" customHeight="1" x14ac:dyDescent="0.25">
      <c r="A47" s="280" t="s">
        <v>14</v>
      </c>
      <c r="B47" s="298">
        <v>5</v>
      </c>
      <c r="C47" s="288">
        <v>21</v>
      </c>
      <c r="D47" s="288">
        <f t="shared" si="11"/>
        <v>26</v>
      </c>
      <c r="E47" s="298">
        <v>8</v>
      </c>
      <c r="F47" s="288">
        <v>27</v>
      </c>
      <c r="G47" s="288">
        <f t="shared" si="12"/>
        <v>35</v>
      </c>
      <c r="H47" s="298">
        <f t="shared" si="13"/>
        <v>13</v>
      </c>
      <c r="I47" s="288">
        <f t="shared" si="13"/>
        <v>48</v>
      </c>
      <c r="J47" s="288">
        <f t="shared" si="10"/>
        <v>61</v>
      </c>
    </row>
    <row r="48" spans="1:10" ht="12.75" customHeight="1" x14ac:dyDescent="0.25">
      <c r="A48" s="280" t="s">
        <v>15</v>
      </c>
      <c r="B48" s="296">
        <v>14</v>
      </c>
      <c r="C48" s="288">
        <v>33</v>
      </c>
      <c r="D48" s="288">
        <f t="shared" si="11"/>
        <v>47</v>
      </c>
      <c r="E48" s="298">
        <v>13</v>
      </c>
      <c r="F48" s="288">
        <v>21</v>
      </c>
      <c r="G48" s="288">
        <f t="shared" si="12"/>
        <v>34</v>
      </c>
      <c r="H48" s="298">
        <f t="shared" si="13"/>
        <v>27</v>
      </c>
      <c r="I48" s="288">
        <f t="shared" si="13"/>
        <v>54</v>
      </c>
      <c r="J48" s="288">
        <f t="shared" si="10"/>
        <v>81</v>
      </c>
    </row>
    <row r="49" spans="1:10" ht="12.75" customHeight="1" x14ac:dyDescent="0.25">
      <c r="A49" s="280" t="s">
        <v>16</v>
      </c>
      <c r="B49" s="296">
        <v>28</v>
      </c>
      <c r="C49" s="288">
        <v>72</v>
      </c>
      <c r="D49" s="288">
        <f t="shared" si="11"/>
        <v>100</v>
      </c>
      <c r="E49" s="298">
        <v>21</v>
      </c>
      <c r="F49" s="288">
        <v>36</v>
      </c>
      <c r="G49" s="288">
        <f t="shared" si="12"/>
        <v>57</v>
      </c>
      <c r="H49" s="298">
        <f t="shared" si="13"/>
        <v>49</v>
      </c>
      <c r="I49" s="288">
        <f t="shared" si="13"/>
        <v>108</v>
      </c>
      <c r="J49" s="288">
        <f t="shared" si="10"/>
        <v>157</v>
      </c>
    </row>
    <row r="50" spans="1:10" ht="12.75" customHeight="1" x14ac:dyDescent="0.25">
      <c r="A50" s="280" t="s">
        <v>17</v>
      </c>
      <c r="B50" s="296">
        <v>35</v>
      </c>
      <c r="C50" s="288">
        <v>69</v>
      </c>
      <c r="D50" s="288">
        <f t="shared" si="11"/>
        <v>104</v>
      </c>
      <c r="E50" s="298">
        <v>15</v>
      </c>
      <c r="F50" s="288">
        <v>20</v>
      </c>
      <c r="G50" s="288">
        <f t="shared" si="12"/>
        <v>35</v>
      </c>
      <c r="H50" s="298">
        <f t="shared" si="13"/>
        <v>50</v>
      </c>
      <c r="I50" s="288">
        <f t="shared" si="13"/>
        <v>89</v>
      </c>
      <c r="J50" s="288">
        <f t="shared" si="10"/>
        <v>139</v>
      </c>
    </row>
    <row r="51" spans="1:10" ht="12.75" customHeight="1" x14ac:dyDescent="0.25">
      <c r="A51" s="280" t="s">
        <v>18</v>
      </c>
      <c r="B51" s="296">
        <v>36</v>
      </c>
      <c r="C51" s="288">
        <v>62</v>
      </c>
      <c r="D51" s="288">
        <f t="shared" si="11"/>
        <v>98</v>
      </c>
      <c r="E51" s="298">
        <v>12</v>
      </c>
      <c r="F51" s="288">
        <v>23</v>
      </c>
      <c r="G51" s="288">
        <f t="shared" si="12"/>
        <v>35</v>
      </c>
      <c r="H51" s="298">
        <f t="shared" si="13"/>
        <v>48</v>
      </c>
      <c r="I51" s="288">
        <f t="shared" si="13"/>
        <v>85</v>
      </c>
      <c r="J51" s="288">
        <f t="shared" si="10"/>
        <v>133</v>
      </c>
    </row>
    <row r="52" spans="1:10" ht="12.75" customHeight="1" x14ac:dyDescent="0.25">
      <c r="A52" s="280" t="s">
        <v>19</v>
      </c>
      <c r="B52" s="296">
        <v>38</v>
      </c>
      <c r="C52" s="288">
        <v>87</v>
      </c>
      <c r="D52" s="288">
        <f t="shared" si="11"/>
        <v>125</v>
      </c>
      <c r="E52" s="298">
        <v>12</v>
      </c>
      <c r="F52" s="288">
        <v>12</v>
      </c>
      <c r="G52" s="288">
        <f t="shared" si="12"/>
        <v>24</v>
      </c>
      <c r="H52" s="298">
        <f t="shared" si="13"/>
        <v>50</v>
      </c>
      <c r="I52" s="288">
        <f t="shared" si="13"/>
        <v>99</v>
      </c>
      <c r="J52" s="288">
        <f t="shared" si="10"/>
        <v>149</v>
      </c>
    </row>
    <row r="53" spans="1:10" ht="12.75" customHeight="1" x14ac:dyDescent="0.25">
      <c r="A53" s="280" t="s">
        <v>20</v>
      </c>
      <c r="B53" s="296">
        <v>32</v>
      </c>
      <c r="C53" s="288">
        <v>39</v>
      </c>
      <c r="D53" s="288">
        <f t="shared" si="11"/>
        <v>71</v>
      </c>
      <c r="E53" s="298">
        <v>7</v>
      </c>
      <c r="F53" s="288">
        <v>8</v>
      </c>
      <c r="G53" s="288">
        <f t="shared" si="12"/>
        <v>15</v>
      </c>
      <c r="H53" s="298">
        <f t="shared" si="13"/>
        <v>39</v>
      </c>
      <c r="I53" s="288">
        <f t="shared" si="13"/>
        <v>47</v>
      </c>
      <c r="J53" s="299">
        <f t="shared" si="10"/>
        <v>86</v>
      </c>
    </row>
    <row r="54" spans="1:10" ht="12.75" customHeight="1" x14ac:dyDescent="0.25">
      <c r="A54" s="300" t="s">
        <v>3</v>
      </c>
      <c r="B54" s="301">
        <f>SUM(B45:B53)</f>
        <v>189</v>
      </c>
      <c r="C54" s="302">
        <f t="shared" ref="C54:J54" si="14">SUM(C45:C53)</f>
        <v>387</v>
      </c>
      <c r="D54" s="302">
        <f t="shared" si="14"/>
        <v>576</v>
      </c>
      <c r="E54" s="301">
        <f t="shared" si="14"/>
        <v>96</v>
      </c>
      <c r="F54" s="302">
        <f t="shared" si="14"/>
        <v>171</v>
      </c>
      <c r="G54" s="302">
        <f t="shared" si="14"/>
        <v>267</v>
      </c>
      <c r="H54" s="301">
        <f t="shared" si="14"/>
        <v>285</v>
      </c>
      <c r="I54" s="302">
        <f t="shared" si="14"/>
        <v>558</v>
      </c>
      <c r="J54" s="302">
        <f t="shared" si="14"/>
        <v>843</v>
      </c>
    </row>
    <row r="56" spans="1:10" ht="12.75" customHeight="1" x14ac:dyDescent="0.25">
      <c r="A56" s="282" t="s">
        <v>8</v>
      </c>
      <c r="B56" s="286"/>
      <c r="C56" s="286"/>
      <c r="D56" s="286"/>
      <c r="E56" s="286"/>
      <c r="F56" s="287"/>
      <c r="G56" s="286"/>
      <c r="H56" s="286"/>
      <c r="I56" s="286"/>
      <c r="J56" s="286"/>
    </row>
    <row r="57" spans="1:10" ht="12.75" customHeight="1" thickBot="1" x14ac:dyDescent="0.3">
      <c r="A57" s="280"/>
      <c r="B57" s="288"/>
      <c r="C57" s="288"/>
      <c r="D57" s="288"/>
      <c r="E57" s="288"/>
      <c r="F57" s="288"/>
      <c r="G57" s="288"/>
      <c r="H57" s="288"/>
      <c r="I57" s="288"/>
      <c r="J57" s="288"/>
    </row>
    <row r="58" spans="1:10" ht="12.75" customHeight="1" x14ac:dyDescent="0.25">
      <c r="A58" s="289"/>
      <c r="B58" s="290" t="s">
        <v>1</v>
      </c>
      <c r="C58" s="291"/>
      <c r="D58" s="291"/>
      <c r="E58" s="290" t="s">
        <v>2</v>
      </c>
      <c r="F58" s="291"/>
      <c r="G58" s="291"/>
      <c r="H58" s="290" t="s">
        <v>3</v>
      </c>
      <c r="I58" s="291"/>
      <c r="J58" s="291"/>
    </row>
    <row r="59" spans="1:10" ht="12.75" customHeight="1" x14ac:dyDescent="0.25">
      <c r="A59" s="292" t="s">
        <v>11</v>
      </c>
      <c r="B59" s="293" t="s">
        <v>4</v>
      </c>
      <c r="C59" s="294" t="s">
        <v>5</v>
      </c>
      <c r="D59" s="294" t="s">
        <v>3</v>
      </c>
      <c r="E59" s="293" t="s">
        <v>4</v>
      </c>
      <c r="F59" s="294" t="s">
        <v>5</v>
      </c>
      <c r="G59" s="294" t="s">
        <v>3</v>
      </c>
      <c r="H59" s="293" t="s">
        <v>4</v>
      </c>
      <c r="I59" s="294" t="s">
        <v>5</v>
      </c>
      <c r="J59" s="294" t="s">
        <v>3</v>
      </c>
    </row>
    <row r="60" spans="1:10" ht="12.75" customHeight="1" x14ac:dyDescent="0.25">
      <c r="A60" s="295"/>
      <c r="B60" s="296"/>
      <c r="C60" s="297"/>
      <c r="D60" s="297"/>
      <c r="E60" s="296"/>
      <c r="F60" s="297"/>
      <c r="G60" s="297"/>
      <c r="H60" s="296"/>
      <c r="I60" s="297"/>
      <c r="J60" s="297"/>
    </row>
    <row r="61" spans="1:10" ht="12.75" customHeight="1" x14ac:dyDescent="0.25">
      <c r="A61" s="280" t="s">
        <v>12</v>
      </c>
      <c r="B61" s="298">
        <v>0</v>
      </c>
      <c r="C61" s="288">
        <v>0</v>
      </c>
      <c r="D61" s="288">
        <f>SUM(B61:C61)</f>
        <v>0</v>
      </c>
      <c r="E61" s="298">
        <v>2</v>
      </c>
      <c r="F61" s="288">
        <v>6</v>
      </c>
      <c r="G61" s="288">
        <f>SUM(E61:F61)</f>
        <v>8</v>
      </c>
      <c r="H61" s="298">
        <f>SUM(B61,E61)</f>
        <v>2</v>
      </c>
      <c r="I61" s="288">
        <f>SUM(C61,F61)</f>
        <v>6</v>
      </c>
      <c r="J61" s="288">
        <f t="shared" ref="J61:J69" si="15">SUM(H61:I61)</f>
        <v>8</v>
      </c>
    </row>
    <row r="62" spans="1:10" ht="12.75" customHeight="1" x14ac:dyDescent="0.25">
      <c r="A62" s="280" t="s">
        <v>13</v>
      </c>
      <c r="B62" s="298">
        <v>1</v>
      </c>
      <c r="C62" s="288">
        <v>4</v>
      </c>
      <c r="D62" s="288">
        <f t="shared" ref="D62:D69" si="16">SUM(B62:C62)</f>
        <v>5</v>
      </c>
      <c r="E62" s="298">
        <v>7</v>
      </c>
      <c r="F62" s="288">
        <v>14</v>
      </c>
      <c r="G62" s="288">
        <f t="shared" ref="G62:G69" si="17">SUM(E62:F62)</f>
        <v>21</v>
      </c>
      <c r="H62" s="298">
        <f t="shared" ref="H62:I69" si="18">SUM(B62,E62)</f>
        <v>8</v>
      </c>
      <c r="I62" s="288">
        <f t="shared" si="18"/>
        <v>18</v>
      </c>
      <c r="J62" s="288">
        <f t="shared" si="15"/>
        <v>26</v>
      </c>
    </row>
    <row r="63" spans="1:10" ht="12.75" customHeight="1" x14ac:dyDescent="0.25">
      <c r="A63" s="280" t="s">
        <v>14</v>
      </c>
      <c r="B63" s="298">
        <v>4</v>
      </c>
      <c r="C63" s="288">
        <v>38</v>
      </c>
      <c r="D63" s="288">
        <f t="shared" si="16"/>
        <v>42</v>
      </c>
      <c r="E63" s="298">
        <v>12</v>
      </c>
      <c r="F63" s="288">
        <v>20</v>
      </c>
      <c r="G63" s="288">
        <f t="shared" si="17"/>
        <v>32</v>
      </c>
      <c r="H63" s="298">
        <f t="shared" si="18"/>
        <v>16</v>
      </c>
      <c r="I63" s="288">
        <f t="shared" si="18"/>
        <v>58</v>
      </c>
      <c r="J63" s="288">
        <f t="shared" si="15"/>
        <v>74</v>
      </c>
    </row>
    <row r="64" spans="1:10" ht="12.75" customHeight="1" x14ac:dyDescent="0.25">
      <c r="A64" s="280" t="s">
        <v>15</v>
      </c>
      <c r="B64" s="296">
        <v>7</v>
      </c>
      <c r="C64" s="288">
        <v>38</v>
      </c>
      <c r="D64" s="288">
        <f t="shared" si="16"/>
        <v>45</v>
      </c>
      <c r="E64" s="298">
        <v>20</v>
      </c>
      <c r="F64" s="288">
        <v>32</v>
      </c>
      <c r="G64" s="288">
        <f t="shared" si="17"/>
        <v>52</v>
      </c>
      <c r="H64" s="298">
        <f t="shared" si="18"/>
        <v>27</v>
      </c>
      <c r="I64" s="288">
        <f t="shared" si="18"/>
        <v>70</v>
      </c>
      <c r="J64" s="288">
        <f t="shared" si="15"/>
        <v>97</v>
      </c>
    </row>
    <row r="65" spans="1:10" ht="12.75" customHeight="1" x14ac:dyDescent="0.25">
      <c r="A65" s="280" t="s">
        <v>16</v>
      </c>
      <c r="B65" s="296">
        <v>33</v>
      </c>
      <c r="C65" s="288">
        <v>54</v>
      </c>
      <c r="D65" s="288">
        <f t="shared" si="16"/>
        <v>87</v>
      </c>
      <c r="E65" s="298">
        <v>20</v>
      </c>
      <c r="F65" s="288">
        <v>21</v>
      </c>
      <c r="G65" s="288">
        <f t="shared" si="17"/>
        <v>41</v>
      </c>
      <c r="H65" s="298">
        <f t="shared" si="18"/>
        <v>53</v>
      </c>
      <c r="I65" s="288">
        <f t="shared" si="18"/>
        <v>75</v>
      </c>
      <c r="J65" s="288">
        <f t="shared" si="15"/>
        <v>128</v>
      </c>
    </row>
    <row r="66" spans="1:10" ht="12.75" customHeight="1" x14ac:dyDescent="0.25">
      <c r="A66" s="280" t="s">
        <v>17</v>
      </c>
      <c r="B66" s="296">
        <v>29</v>
      </c>
      <c r="C66" s="288">
        <v>55</v>
      </c>
      <c r="D66" s="288">
        <f t="shared" si="16"/>
        <v>84</v>
      </c>
      <c r="E66" s="298">
        <v>14</v>
      </c>
      <c r="F66" s="288">
        <v>14</v>
      </c>
      <c r="G66" s="288">
        <f t="shared" si="17"/>
        <v>28</v>
      </c>
      <c r="H66" s="298">
        <f t="shared" si="18"/>
        <v>43</v>
      </c>
      <c r="I66" s="288">
        <f t="shared" si="18"/>
        <v>69</v>
      </c>
      <c r="J66" s="288">
        <f t="shared" si="15"/>
        <v>112</v>
      </c>
    </row>
    <row r="67" spans="1:10" ht="12.75" customHeight="1" x14ac:dyDescent="0.25">
      <c r="A67" s="280" t="s">
        <v>18</v>
      </c>
      <c r="B67" s="296">
        <v>33</v>
      </c>
      <c r="C67" s="288">
        <v>63</v>
      </c>
      <c r="D67" s="288">
        <f t="shared" si="16"/>
        <v>96</v>
      </c>
      <c r="E67" s="298">
        <v>9</v>
      </c>
      <c r="F67" s="288">
        <v>11</v>
      </c>
      <c r="G67" s="288">
        <f t="shared" si="17"/>
        <v>20</v>
      </c>
      <c r="H67" s="298">
        <f t="shared" si="18"/>
        <v>42</v>
      </c>
      <c r="I67" s="288">
        <f t="shared" si="18"/>
        <v>74</v>
      </c>
      <c r="J67" s="288">
        <f t="shared" si="15"/>
        <v>116</v>
      </c>
    </row>
    <row r="68" spans="1:10" ht="12.75" customHeight="1" x14ac:dyDescent="0.25">
      <c r="A68" s="280" t="s">
        <v>19</v>
      </c>
      <c r="B68" s="296">
        <v>37</v>
      </c>
      <c r="C68" s="288">
        <v>75</v>
      </c>
      <c r="D68" s="288">
        <f t="shared" si="16"/>
        <v>112</v>
      </c>
      <c r="E68" s="298">
        <v>7</v>
      </c>
      <c r="F68" s="288">
        <v>11</v>
      </c>
      <c r="G68" s="288">
        <f t="shared" si="17"/>
        <v>18</v>
      </c>
      <c r="H68" s="298">
        <f t="shared" si="18"/>
        <v>44</v>
      </c>
      <c r="I68" s="288">
        <f t="shared" si="18"/>
        <v>86</v>
      </c>
      <c r="J68" s="288">
        <f t="shared" si="15"/>
        <v>130</v>
      </c>
    </row>
    <row r="69" spans="1:10" ht="12.75" customHeight="1" x14ac:dyDescent="0.25">
      <c r="A69" s="280" t="s">
        <v>20</v>
      </c>
      <c r="B69" s="296">
        <v>18</v>
      </c>
      <c r="C69" s="288">
        <v>44</v>
      </c>
      <c r="D69" s="288">
        <f t="shared" si="16"/>
        <v>62</v>
      </c>
      <c r="E69" s="298">
        <v>3</v>
      </c>
      <c r="F69" s="288">
        <v>4</v>
      </c>
      <c r="G69" s="288">
        <f t="shared" si="17"/>
        <v>7</v>
      </c>
      <c r="H69" s="298">
        <f t="shared" si="18"/>
        <v>21</v>
      </c>
      <c r="I69" s="288">
        <f t="shared" si="18"/>
        <v>48</v>
      </c>
      <c r="J69" s="299">
        <f t="shared" si="15"/>
        <v>69</v>
      </c>
    </row>
    <row r="70" spans="1:10" ht="12.75" customHeight="1" x14ac:dyDescent="0.25">
      <c r="A70" s="300" t="s">
        <v>3</v>
      </c>
      <c r="B70" s="301">
        <f>SUM(B61:B69)</f>
        <v>162</v>
      </c>
      <c r="C70" s="302">
        <f t="shared" ref="C70:J70" si="19">SUM(C61:C69)</f>
        <v>371</v>
      </c>
      <c r="D70" s="302">
        <f t="shared" si="19"/>
        <v>533</v>
      </c>
      <c r="E70" s="301">
        <f t="shared" si="19"/>
        <v>94</v>
      </c>
      <c r="F70" s="302">
        <f t="shared" si="19"/>
        <v>133</v>
      </c>
      <c r="G70" s="302">
        <f t="shared" si="19"/>
        <v>227</v>
      </c>
      <c r="H70" s="301">
        <f t="shared" si="19"/>
        <v>256</v>
      </c>
      <c r="I70" s="302">
        <f t="shared" si="19"/>
        <v>504</v>
      </c>
      <c r="J70" s="302">
        <f t="shared" si="19"/>
        <v>760</v>
      </c>
    </row>
  </sheetData>
  <phoneticPr fontId="0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>
    <pageSetUpPr fitToPage="1"/>
  </sheetPr>
  <dimension ref="A1:J41"/>
  <sheetViews>
    <sheetView zoomScaleNormal="100" workbookViewId="0">
      <selection activeCell="A48" sqref="A48"/>
    </sheetView>
  </sheetViews>
  <sheetFormatPr defaultColWidth="9.109375" defaultRowHeight="13.2" x14ac:dyDescent="0.25"/>
  <cols>
    <col min="1" max="1" width="25" style="77" customWidth="1"/>
    <col min="2" max="10" width="10.44140625" style="77" customWidth="1"/>
    <col min="11" max="16384" width="9.109375" style="77"/>
  </cols>
  <sheetData>
    <row r="1" spans="1:10" x14ac:dyDescent="0.25">
      <c r="A1" s="1" t="s">
        <v>48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5">
      <c r="A2" s="78" t="s">
        <v>9</v>
      </c>
      <c r="B2" s="78"/>
      <c r="C2" s="79"/>
      <c r="D2" s="79"/>
      <c r="E2" s="79"/>
      <c r="F2" s="78"/>
      <c r="G2" s="78"/>
      <c r="H2" s="79"/>
      <c r="I2" s="78"/>
      <c r="J2" s="78"/>
    </row>
    <row r="3" spans="1:10" x14ac:dyDescent="0.25">
      <c r="A3" s="78"/>
      <c r="B3" s="78"/>
      <c r="C3" s="78"/>
      <c r="D3" s="79"/>
      <c r="E3" s="79"/>
      <c r="F3" s="78"/>
      <c r="G3" s="78"/>
      <c r="H3" s="79"/>
      <c r="I3" s="78"/>
      <c r="J3" s="78"/>
    </row>
    <row r="4" spans="1:10" x14ac:dyDescent="0.25">
      <c r="A4" s="78" t="s">
        <v>51</v>
      </c>
      <c r="B4" s="78"/>
      <c r="C4" s="78"/>
      <c r="D4" s="79"/>
      <c r="E4" s="79"/>
      <c r="F4" s="78"/>
      <c r="G4" s="78"/>
      <c r="H4" s="79"/>
      <c r="I4" s="78"/>
      <c r="J4" s="78"/>
    </row>
    <row r="5" spans="1:10" x14ac:dyDescent="0.25">
      <c r="A5" s="78"/>
      <c r="B5" s="78"/>
      <c r="C5" s="78"/>
      <c r="D5" s="79"/>
      <c r="E5" s="79"/>
      <c r="F5" s="78"/>
      <c r="G5" s="78"/>
      <c r="H5" s="79"/>
      <c r="I5" s="78"/>
      <c r="J5" s="78"/>
    </row>
    <row r="6" spans="1:10" x14ac:dyDescent="0.25">
      <c r="A6" s="3" t="s">
        <v>24</v>
      </c>
      <c r="B6" s="80"/>
      <c r="C6" s="78"/>
      <c r="D6" s="80"/>
      <c r="E6" s="81"/>
      <c r="F6" s="80"/>
      <c r="G6" s="80"/>
      <c r="H6" s="80"/>
      <c r="I6" s="80"/>
      <c r="J6" s="80"/>
    </row>
    <row r="7" spans="1:10" ht="13.8" thickBo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25">
      <c r="A8" s="82"/>
      <c r="B8" s="83"/>
      <c r="C8" s="82" t="s">
        <v>1</v>
      </c>
      <c r="D8" s="82"/>
      <c r="E8" s="83"/>
      <c r="F8" s="82" t="s">
        <v>2</v>
      </c>
      <c r="G8" s="82"/>
      <c r="H8" s="83"/>
      <c r="I8" s="82" t="s">
        <v>3</v>
      </c>
      <c r="J8" s="82"/>
    </row>
    <row r="9" spans="1:10" x14ac:dyDescent="0.25">
      <c r="A9" s="84"/>
      <c r="B9" s="121" t="s">
        <v>4</v>
      </c>
      <c r="C9" s="119" t="s">
        <v>5</v>
      </c>
      <c r="D9" s="119" t="s">
        <v>3</v>
      </c>
      <c r="E9" s="121" t="s">
        <v>4</v>
      </c>
      <c r="F9" s="119" t="s">
        <v>5</v>
      </c>
      <c r="G9" s="119" t="s">
        <v>3</v>
      </c>
      <c r="H9" s="121" t="s">
        <v>4</v>
      </c>
      <c r="I9" s="119" t="s">
        <v>5</v>
      </c>
      <c r="J9" s="119" t="s">
        <v>3</v>
      </c>
    </row>
    <row r="10" spans="1:10" x14ac:dyDescent="0.25">
      <c r="A10" s="85"/>
      <c r="B10" s="86"/>
      <c r="C10" s="87"/>
      <c r="D10" s="87"/>
      <c r="E10" s="86"/>
      <c r="F10" s="87"/>
      <c r="G10" s="87"/>
      <c r="H10" s="86"/>
      <c r="I10" s="87"/>
      <c r="J10" s="87"/>
    </row>
    <row r="11" spans="1:10" x14ac:dyDescent="0.25">
      <c r="A11" s="2" t="s">
        <v>23</v>
      </c>
      <c r="B11" s="139">
        <f>'21PSVWO06'!B22</f>
        <v>28</v>
      </c>
      <c r="C11" s="137">
        <f>'21PSVWO06'!C22</f>
        <v>164</v>
      </c>
      <c r="D11" s="138">
        <f>'21PSVWO06'!D22</f>
        <v>192</v>
      </c>
      <c r="E11" s="139">
        <f>'21PSVWO06'!E22</f>
        <v>36</v>
      </c>
      <c r="F11" s="138">
        <f>'21PSVWO06'!F22</f>
        <v>73</v>
      </c>
      <c r="G11" s="138">
        <f>'21PSVWO06'!G22</f>
        <v>109</v>
      </c>
      <c r="H11" s="139">
        <f>'21PSVWO06'!H22</f>
        <v>64</v>
      </c>
      <c r="I11" s="138">
        <f>'21PSVWO06'!I22</f>
        <v>237</v>
      </c>
      <c r="J11" s="138">
        <f>'21PSVWO06'!J22</f>
        <v>301</v>
      </c>
    </row>
    <row r="12" spans="1:10" x14ac:dyDescent="0.25">
      <c r="A12" s="76" t="s">
        <v>6</v>
      </c>
      <c r="B12" s="139">
        <f>'21PSVWO06'!B38</f>
        <v>33</v>
      </c>
      <c r="C12" s="138">
        <f>'21PSVWO06'!C38</f>
        <v>152</v>
      </c>
      <c r="D12" s="138">
        <f>'21PSVWO06'!D38</f>
        <v>185</v>
      </c>
      <c r="E12" s="139">
        <f>'21PSVWO06'!E38</f>
        <v>21</v>
      </c>
      <c r="F12" s="138">
        <f>'21PSVWO06'!F38</f>
        <v>81</v>
      </c>
      <c r="G12" s="138">
        <f>'21PSVWO06'!G38</f>
        <v>102</v>
      </c>
      <c r="H12" s="139">
        <f>'21PSVWO06'!H38</f>
        <v>54</v>
      </c>
      <c r="I12" s="138">
        <f>'21PSVWO06'!I38</f>
        <v>233</v>
      </c>
      <c r="J12" s="138">
        <f>'21PSVWO06'!J38</f>
        <v>287</v>
      </c>
    </row>
    <row r="13" spans="1:10" x14ac:dyDescent="0.25">
      <c r="A13" s="76" t="s">
        <v>7</v>
      </c>
      <c r="B13" s="139">
        <f>'21PSVWO06'!B54</f>
        <v>11</v>
      </c>
      <c r="C13" s="138">
        <f>'21PSVWO06'!C54</f>
        <v>60</v>
      </c>
      <c r="D13" s="138">
        <f>'21PSVWO06'!D54</f>
        <v>71</v>
      </c>
      <c r="E13" s="139">
        <f>'21PSVWO06'!E54</f>
        <v>12</v>
      </c>
      <c r="F13" s="138">
        <f>'21PSVWO06'!F54</f>
        <v>28</v>
      </c>
      <c r="G13" s="138">
        <f>'21PSVWO06'!G54</f>
        <v>40</v>
      </c>
      <c r="H13" s="139">
        <f>'21PSVWO06'!H54</f>
        <v>23</v>
      </c>
      <c r="I13" s="138">
        <f>'21PSVWO06'!I54</f>
        <v>88</v>
      </c>
      <c r="J13" s="138">
        <f>'21PSVWO06'!J54</f>
        <v>111</v>
      </c>
    </row>
    <row r="14" spans="1:10" x14ac:dyDescent="0.25">
      <c r="A14" s="76" t="s">
        <v>8</v>
      </c>
      <c r="B14" s="139">
        <f>'21PSVWO06'!B70</f>
        <v>10</v>
      </c>
      <c r="C14" s="138">
        <f>'21PSVWO06'!C70</f>
        <v>48</v>
      </c>
      <c r="D14" s="138">
        <f>'21PSVWO06'!D70</f>
        <v>58</v>
      </c>
      <c r="E14" s="139">
        <f>'21PSVWO06'!E70</f>
        <v>11</v>
      </c>
      <c r="F14" s="138">
        <f>'21PSVWO06'!F70</f>
        <v>23</v>
      </c>
      <c r="G14" s="138">
        <f>'21PSVWO06'!G70</f>
        <v>34</v>
      </c>
      <c r="H14" s="139">
        <f>'21PSVWO06'!H70</f>
        <v>21</v>
      </c>
      <c r="I14" s="138">
        <f>'21PSVWO06'!I70</f>
        <v>71</v>
      </c>
      <c r="J14" s="138">
        <f>'21PSVWO06'!J70</f>
        <v>92</v>
      </c>
    </row>
    <row r="15" spans="1:10" x14ac:dyDescent="0.25">
      <c r="A15" s="88" t="s">
        <v>3</v>
      </c>
      <c r="B15" s="110">
        <f>SUM(B11:B14)</f>
        <v>82</v>
      </c>
      <c r="C15" s="111">
        <f>SUM(C11:C14)</f>
        <v>424</v>
      </c>
      <c r="D15" s="111">
        <f t="shared" ref="D15:J15" si="0">SUM(D11:D14)</f>
        <v>506</v>
      </c>
      <c r="E15" s="110">
        <f t="shared" si="0"/>
        <v>80</v>
      </c>
      <c r="F15" s="111">
        <f t="shared" si="0"/>
        <v>205</v>
      </c>
      <c r="G15" s="111">
        <f t="shared" si="0"/>
        <v>285</v>
      </c>
      <c r="H15" s="110">
        <f t="shared" si="0"/>
        <v>162</v>
      </c>
      <c r="I15" s="111">
        <f t="shared" si="0"/>
        <v>629</v>
      </c>
      <c r="J15" s="111">
        <f t="shared" si="0"/>
        <v>791</v>
      </c>
    </row>
    <row r="19" spans="1:10" x14ac:dyDescent="0.25">
      <c r="A19" s="90" t="s">
        <v>21</v>
      </c>
      <c r="B19" s="91"/>
      <c r="C19" s="91"/>
      <c r="D19" s="91"/>
      <c r="E19" s="92"/>
      <c r="F19" s="92"/>
      <c r="G19" s="91"/>
      <c r="H19" s="91"/>
      <c r="I19" s="91"/>
      <c r="J19" s="91"/>
    </row>
    <row r="20" spans="1:10" x14ac:dyDescent="0.25">
      <c r="A20" s="91"/>
      <c r="B20" s="91"/>
      <c r="C20" s="91"/>
      <c r="D20" s="91"/>
      <c r="E20" s="92"/>
      <c r="F20" s="90"/>
      <c r="G20" s="91"/>
      <c r="H20" s="91"/>
      <c r="I20" s="91"/>
      <c r="J20" s="91"/>
    </row>
    <row r="21" spans="1:10" x14ac:dyDescent="0.25">
      <c r="A21" s="90" t="s">
        <v>51</v>
      </c>
      <c r="B21" s="91"/>
      <c r="C21" s="91"/>
      <c r="D21" s="91"/>
      <c r="E21" s="92"/>
      <c r="F21" s="92"/>
      <c r="G21" s="91"/>
      <c r="H21" s="91"/>
      <c r="I21" s="91"/>
      <c r="J21" s="91"/>
    </row>
    <row r="22" spans="1:10" x14ac:dyDescent="0.25">
      <c r="A22" s="93"/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25">
      <c r="A23" s="3" t="s">
        <v>24</v>
      </c>
      <c r="B23" s="95"/>
      <c r="C23" s="95"/>
      <c r="D23" s="95"/>
      <c r="E23" s="95"/>
      <c r="F23" s="96"/>
      <c r="G23" s="95"/>
      <c r="H23" s="95"/>
      <c r="I23" s="95"/>
      <c r="J23" s="95"/>
    </row>
    <row r="24" spans="1:10" x14ac:dyDescent="0.25">
      <c r="A24" s="90"/>
      <c r="B24" s="95"/>
      <c r="C24" s="95"/>
      <c r="D24" s="95"/>
      <c r="E24" s="95"/>
      <c r="F24" s="96"/>
      <c r="G24" s="95"/>
      <c r="H24" s="95"/>
      <c r="I24" s="95"/>
      <c r="J24" s="95"/>
    </row>
    <row r="25" spans="1:10" x14ac:dyDescent="0.25">
      <c r="A25" s="90" t="s">
        <v>35</v>
      </c>
      <c r="B25" s="95"/>
      <c r="C25" s="95"/>
      <c r="D25" s="95"/>
      <c r="E25" s="95"/>
      <c r="F25" s="96"/>
      <c r="G25" s="95"/>
      <c r="H25" s="95"/>
      <c r="I25" s="95"/>
      <c r="J25" s="95"/>
    </row>
    <row r="26" spans="1:10" ht="13.8" thickBot="1" x14ac:dyDescent="0.3">
      <c r="A26" s="89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25">
      <c r="A27" s="97"/>
      <c r="B27" s="98" t="s">
        <v>1</v>
      </c>
      <c r="C27" s="99"/>
      <c r="D27" s="99"/>
      <c r="E27" s="98" t="s">
        <v>2</v>
      </c>
      <c r="F27" s="99"/>
      <c r="G27" s="99"/>
      <c r="H27" s="98" t="s">
        <v>3</v>
      </c>
      <c r="I27" s="99"/>
      <c r="J27" s="99"/>
    </row>
    <row r="28" spans="1:10" x14ac:dyDescent="0.25">
      <c r="A28" s="123" t="s">
        <v>11</v>
      </c>
      <c r="B28" s="100" t="s">
        <v>4</v>
      </c>
      <c r="C28" s="101" t="s">
        <v>5</v>
      </c>
      <c r="D28" s="101" t="s">
        <v>3</v>
      </c>
      <c r="E28" s="100" t="s">
        <v>4</v>
      </c>
      <c r="F28" s="101" t="s">
        <v>5</v>
      </c>
      <c r="G28" s="101" t="s">
        <v>3</v>
      </c>
      <c r="H28" s="100" t="s">
        <v>4</v>
      </c>
      <c r="I28" s="101" t="s">
        <v>5</v>
      </c>
      <c r="J28" s="101" t="s">
        <v>3</v>
      </c>
    </row>
    <row r="29" spans="1:10" x14ac:dyDescent="0.25">
      <c r="A29" s="102"/>
      <c r="B29" s="103"/>
      <c r="C29" s="104"/>
      <c r="D29" s="104"/>
      <c r="E29" s="103"/>
      <c r="F29" s="104"/>
      <c r="G29" s="104"/>
      <c r="H29" s="103"/>
      <c r="I29" s="104"/>
      <c r="J29" s="104"/>
    </row>
    <row r="30" spans="1:10" x14ac:dyDescent="0.25">
      <c r="A30" s="89" t="s">
        <v>12</v>
      </c>
      <c r="B30" s="105">
        <f>'21PSVWO06'!B13+'21PSVWO06'!B29+'21PSVWO06'!B45+'21PSVWO06'!B61</f>
        <v>0</v>
      </c>
      <c r="C30" s="94">
        <f>'21PSVWO06'!C13+'21PSVWO06'!C29+'21PSVWO06'!C45+'21PSVWO06'!C61</f>
        <v>0</v>
      </c>
      <c r="D30" s="94">
        <f>'21PSVWO06'!D13+'21PSVWO06'!D29+'21PSVWO06'!D45+'21PSVWO06'!D61</f>
        <v>0</v>
      </c>
      <c r="E30" s="105">
        <f>'21PSVWO06'!E13+'21PSVWO06'!E29+'21PSVWO06'!E45+'21PSVWO06'!E61</f>
        <v>6</v>
      </c>
      <c r="F30" s="94">
        <f>'21PSVWO06'!F13+'21PSVWO06'!F29+'21PSVWO06'!F45+'21PSVWO06'!F61</f>
        <v>10</v>
      </c>
      <c r="G30" s="94">
        <f>'21PSVWO06'!G13+'21PSVWO06'!G29+'21PSVWO06'!G45+'21PSVWO06'!G61</f>
        <v>16</v>
      </c>
      <c r="H30" s="105">
        <f>'21PSVWO06'!H13+'21PSVWO06'!H29+'21PSVWO06'!H45+'21PSVWO06'!H61</f>
        <v>6</v>
      </c>
      <c r="I30" s="94">
        <f>'21PSVWO06'!I13+'21PSVWO06'!I29+'21PSVWO06'!I45+'21PSVWO06'!I61</f>
        <v>10</v>
      </c>
      <c r="J30" s="94">
        <f>'21PSVWO06'!J13+'21PSVWO06'!J29+'21PSVWO06'!J45+'21PSVWO06'!J61</f>
        <v>16</v>
      </c>
    </row>
    <row r="31" spans="1:10" x14ac:dyDescent="0.25">
      <c r="A31" s="89" t="s">
        <v>13</v>
      </c>
      <c r="B31" s="105">
        <f>'21PSVWO06'!B14+'21PSVWO06'!B30+'21PSVWO06'!B46+'21PSVWO06'!B62</f>
        <v>0</v>
      </c>
      <c r="C31" s="94">
        <f>'21PSVWO06'!C14+'21PSVWO06'!C30+'21PSVWO06'!C46+'21PSVWO06'!C62</f>
        <v>7</v>
      </c>
      <c r="D31" s="94">
        <f>'21PSVWO06'!D14+'21PSVWO06'!D30+'21PSVWO06'!D46+'21PSVWO06'!D62</f>
        <v>7</v>
      </c>
      <c r="E31" s="105">
        <f>'21PSVWO06'!E14+'21PSVWO06'!E30+'21PSVWO06'!E46+'21PSVWO06'!E62</f>
        <v>8</v>
      </c>
      <c r="F31" s="94">
        <f>'21PSVWO06'!F14+'21PSVWO06'!F30+'21PSVWO06'!F46+'21PSVWO06'!F62</f>
        <v>26</v>
      </c>
      <c r="G31" s="94">
        <f>'21PSVWO06'!G14+'21PSVWO06'!G30+'21PSVWO06'!G46+'21PSVWO06'!G62</f>
        <v>34</v>
      </c>
      <c r="H31" s="105">
        <f>'21PSVWO06'!H14+'21PSVWO06'!H30+'21PSVWO06'!H46+'21PSVWO06'!H62</f>
        <v>8</v>
      </c>
      <c r="I31" s="94">
        <f>'21PSVWO06'!I14+'21PSVWO06'!I30+'21PSVWO06'!I46+'21PSVWO06'!I62</f>
        <v>33</v>
      </c>
      <c r="J31" s="94">
        <f>'21PSVWO06'!J14+'21PSVWO06'!J30+'21PSVWO06'!J46+'21PSVWO06'!J62</f>
        <v>41</v>
      </c>
    </row>
    <row r="32" spans="1:10" x14ac:dyDescent="0.25">
      <c r="A32" s="89" t="s">
        <v>14</v>
      </c>
      <c r="B32" s="105">
        <f>'21PSVWO06'!B15+'21PSVWO06'!B31+'21PSVWO06'!B47+'21PSVWO06'!B63</f>
        <v>5</v>
      </c>
      <c r="C32" s="94">
        <f>'21PSVWO06'!C15+'21PSVWO06'!C31+'21PSVWO06'!C47+'21PSVWO06'!C63</f>
        <v>25</v>
      </c>
      <c r="D32" s="94">
        <f>'21PSVWO06'!D15+'21PSVWO06'!D31+'21PSVWO06'!D47+'21PSVWO06'!D63</f>
        <v>30</v>
      </c>
      <c r="E32" s="105">
        <f>'21PSVWO06'!E15+'21PSVWO06'!E31+'21PSVWO06'!E47+'21PSVWO06'!E63</f>
        <v>14</v>
      </c>
      <c r="F32" s="94">
        <f>'21PSVWO06'!F15+'21PSVWO06'!F31+'21PSVWO06'!F47+'21PSVWO06'!F63</f>
        <v>29</v>
      </c>
      <c r="G32" s="94">
        <f>'21PSVWO06'!G15+'21PSVWO06'!G31+'21PSVWO06'!G47+'21PSVWO06'!G63</f>
        <v>43</v>
      </c>
      <c r="H32" s="105">
        <f>'21PSVWO06'!H15+'21PSVWO06'!H31+'21PSVWO06'!H47+'21PSVWO06'!H63</f>
        <v>19</v>
      </c>
      <c r="I32" s="94">
        <f>'21PSVWO06'!I15+'21PSVWO06'!I31+'21PSVWO06'!I47+'21PSVWO06'!I63</f>
        <v>54</v>
      </c>
      <c r="J32" s="94">
        <f>'21PSVWO06'!J15+'21PSVWO06'!J31+'21PSVWO06'!J47+'21PSVWO06'!J63</f>
        <v>73</v>
      </c>
    </row>
    <row r="33" spans="1:10" x14ac:dyDescent="0.25">
      <c r="A33" s="89" t="s">
        <v>15</v>
      </c>
      <c r="B33" s="105">
        <f>'21PSVWO06'!B16+'21PSVWO06'!B32+'21PSVWO06'!B48+'21PSVWO06'!B64</f>
        <v>22</v>
      </c>
      <c r="C33" s="94">
        <f>'21PSVWO06'!C16+'21PSVWO06'!C32+'21PSVWO06'!C48+'21PSVWO06'!C64</f>
        <v>57</v>
      </c>
      <c r="D33" s="94">
        <f>'21PSVWO06'!D16+'21PSVWO06'!D32+'21PSVWO06'!D48+'21PSVWO06'!D64</f>
        <v>79</v>
      </c>
      <c r="E33" s="105">
        <f>'21PSVWO06'!E16+'21PSVWO06'!E32+'21PSVWO06'!E48+'21PSVWO06'!E64</f>
        <v>16</v>
      </c>
      <c r="F33" s="94">
        <f>'21PSVWO06'!F16+'21PSVWO06'!F32+'21PSVWO06'!F48+'21PSVWO06'!F64</f>
        <v>37</v>
      </c>
      <c r="G33" s="94">
        <f>'21PSVWO06'!G16+'21PSVWO06'!G32+'21PSVWO06'!G48+'21PSVWO06'!G64</f>
        <v>53</v>
      </c>
      <c r="H33" s="105">
        <f>'21PSVWO06'!H16+'21PSVWO06'!H32+'21PSVWO06'!H48+'21PSVWO06'!H64</f>
        <v>38</v>
      </c>
      <c r="I33" s="94">
        <f>'21PSVWO06'!I16+'21PSVWO06'!I32+'21PSVWO06'!I48+'21PSVWO06'!I64</f>
        <v>94</v>
      </c>
      <c r="J33" s="94">
        <f>'21PSVWO06'!J16+'21PSVWO06'!J32+'21PSVWO06'!J48+'21PSVWO06'!J64</f>
        <v>132</v>
      </c>
    </row>
    <row r="34" spans="1:10" x14ac:dyDescent="0.25">
      <c r="A34" s="89" t="s">
        <v>16</v>
      </c>
      <c r="B34" s="105">
        <f>'21PSVWO06'!B17+'21PSVWO06'!B33+'21PSVWO06'!B49+'21PSVWO06'!B65</f>
        <v>21</v>
      </c>
      <c r="C34" s="94">
        <f>'21PSVWO06'!C17+'21PSVWO06'!C33+'21PSVWO06'!C49+'21PSVWO06'!C65</f>
        <v>69</v>
      </c>
      <c r="D34" s="94">
        <f>'21PSVWO06'!D17+'21PSVWO06'!D33+'21PSVWO06'!D49+'21PSVWO06'!D65</f>
        <v>90</v>
      </c>
      <c r="E34" s="105">
        <f>'21PSVWO06'!E17+'21PSVWO06'!E33+'21PSVWO06'!E49+'21PSVWO06'!E65</f>
        <v>11</v>
      </c>
      <c r="F34" s="94">
        <f>'21PSVWO06'!F17+'21PSVWO06'!F33+'21PSVWO06'!F49+'21PSVWO06'!F65</f>
        <v>45</v>
      </c>
      <c r="G34" s="94">
        <f>'21PSVWO06'!G17+'21PSVWO06'!G33+'21PSVWO06'!G49+'21PSVWO06'!G65</f>
        <v>56</v>
      </c>
      <c r="H34" s="105">
        <f>'21PSVWO06'!H17+'21PSVWO06'!H33+'21PSVWO06'!H49+'21PSVWO06'!H65</f>
        <v>32</v>
      </c>
      <c r="I34" s="94">
        <f>'21PSVWO06'!I17+'21PSVWO06'!I33+'21PSVWO06'!I49+'21PSVWO06'!I65</f>
        <v>114</v>
      </c>
      <c r="J34" s="94">
        <f>'21PSVWO06'!J17+'21PSVWO06'!J33+'21PSVWO06'!J49+'21PSVWO06'!J65</f>
        <v>146</v>
      </c>
    </row>
    <row r="35" spans="1:10" x14ac:dyDescent="0.25">
      <c r="A35" s="89" t="s">
        <v>17</v>
      </c>
      <c r="B35" s="105">
        <f>'21PSVWO06'!B18+'21PSVWO06'!B34+'21PSVWO06'!B50+'21PSVWO06'!B66</f>
        <v>11</v>
      </c>
      <c r="C35" s="94">
        <f>'21PSVWO06'!C18+'21PSVWO06'!C34+'21PSVWO06'!C50+'21PSVWO06'!C66</f>
        <v>71</v>
      </c>
      <c r="D35" s="94">
        <f>'21PSVWO06'!D18+'21PSVWO06'!D34+'21PSVWO06'!D50+'21PSVWO06'!D66</f>
        <v>82</v>
      </c>
      <c r="E35" s="105">
        <f>'21PSVWO06'!E18+'21PSVWO06'!E34+'21PSVWO06'!E50+'21PSVWO06'!E66</f>
        <v>7</v>
      </c>
      <c r="F35" s="94">
        <f>'21PSVWO06'!F18+'21PSVWO06'!F34+'21PSVWO06'!F50+'21PSVWO06'!F66</f>
        <v>25</v>
      </c>
      <c r="G35" s="94">
        <f>'21PSVWO06'!G18+'21PSVWO06'!G34+'21PSVWO06'!G50+'21PSVWO06'!G66</f>
        <v>32</v>
      </c>
      <c r="H35" s="105">
        <f>'21PSVWO06'!H18+'21PSVWO06'!H34+'21PSVWO06'!H50+'21PSVWO06'!H66</f>
        <v>18</v>
      </c>
      <c r="I35" s="94">
        <f>'21PSVWO06'!I18+'21PSVWO06'!I34+'21PSVWO06'!I50+'21PSVWO06'!I66</f>
        <v>96</v>
      </c>
      <c r="J35" s="94">
        <f>'21PSVWO06'!J18+'21PSVWO06'!J34+'21PSVWO06'!J50+'21PSVWO06'!J66</f>
        <v>114</v>
      </c>
    </row>
    <row r="36" spans="1:10" x14ac:dyDescent="0.25">
      <c r="A36" s="89" t="s">
        <v>18</v>
      </c>
      <c r="B36" s="105">
        <f>'21PSVWO06'!B19+'21PSVWO06'!B35+'21PSVWO06'!B51+'21PSVWO06'!B67</f>
        <v>9</v>
      </c>
      <c r="C36" s="94">
        <f>'21PSVWO06'!C19+'21PSVWO06'!C35+'21PSVWO06'!C51+'21PSVWO06'!C67</f>
        <v>71</v>
      </c>
      <c r="D36" s="94">
        <f>'21PSVWO06'!D19+'21PSVWO06'!D35+'21PSVWO06'!D51+'21PSVWO06'!D67</f>
        <v>80</v>
      </c>
      <c r="E36" s="105">
        <f>'21PSVWO06'!E19+'21PSVWO06'!E35+'21PSVWO06'!E51+'21PSVWO06'!E67</f>
        <v>3</v>
      </c>
      <c r="F36" s="94">
        <f>'21PSVWO06'!F19+'21PSVWO06'!F35+'21PSVWO06'!F51+'21PSVWO06'!F67</f>
        <v>20</v>
      </c>
      <c r="G36" s="94">
        <f>'21PSVWO06'!G19+'21PSVWO06'!G35+'21PSVWO06'!G51+'21PSVWO06'!G67</f>
        <v>23</v>
      </c>
      <c r="H36" s="105">
        <f>'21PSVWO06'!H19+'21PSVWO06'!H35+'21PSVWO06'!H51+'21PSVWO06'!H67</f>
        <v>12</v>
      </c>
      <c r="I36" s="94">
        <f>'21PSVWO06'!I19+'21PSVWO06'!I35+'21PSVWO06'!I51+'21PSVWO06'!I67</f>
        <v>91</v>
      </c>
      <c r="J36" s="94">
        <f>'21PSVWO06'!J19+'21PSVWO06'!J35+'21PSVWO06'!J51+'21PSVWO06'!J67</f>
        <v>103</v>
      </c>
    </row>
    <row r="37" spans="1:10" x14ac:dyDescent="0.25">
      <c r="A37" s="89" t="s">
        <v>19</v>
      </c>
      <c r="B37" s="105">
        <f>'21PSVWO06'!B20+'21PSVWO06'!B36+'21PSVWO06'!B52+'21PSVWO06'!B68</f>
        <v>10</v>
      </c>
      <c r="C37" s="94">
        <f>'21PSVWO06'!C20+'21PSVWO06'!C36+'21PSVWO06'!C52+'21PSVWO06'!C68</f>
        <v>89</v>
      </c>
      <c r="D37" s="94">
        <f>'21PSVWO06'!D20+'21PSVWO06'!D36+'21PSVWO06'!D52+'21PSVWO06'!D68</f>
        <v>99</v>
      </c>
      <c r="E37" s="105">
        <f>'21PSVWO06'!E20+'21PSVWO06'!E36+'21PSVWO06'!E52+'21PSVWO06'!E68</f>
        <v>9</v>
      </c>
      <c r="F37" s="94">
        <f>'21PSVWO06'!F20+'21PSVWO06'!F36+'21PSVWO06'!F52+'21PSVWO06'!F68</f>
        <v>4</v>
      </c>
      <c r="G37" s="94">
        <f>'21PSVWO06'!G20+'21PSVWO06'!G36+'21PSVWO06'!G52+'21PSVWO06'!G68</f>
        <v>13</v>
      </c>
      <c r="H37" s="105">
        <f>'21PSVWO06'!H20+'21PSVWO06'!H36+'21PSVWO06'!H52+'21PSVWO06'!H68</f>
        <v>19</v>
      </c>
      <c r="I37" s="94">
        <f>'21PSVWO06'!I20+'21PSVWO06'!I36+'21PSVWO06'!I52+'21PSVWO06'!I68</f>
        <v>93</v>
      </c>
      <c r="J37" s="94">
        <f>'21PSVWO06'!J20+'21PSVWO06'!J36+'21PSVWO06'!J52+'21PSVWO06'!J68</f>
        <v>112</v>
      </c>
    </row>
    <row r="38" spans="1:10" x14ac:dyDescent="0.25">
      <c r="A38" s="89" t="s">
        <v>20</v>
      </c>
      <c r="B38" s="105">
        <f>'21PSVWO06'!B21+'21PSVWO06'!B37+'21PSVWO06'!B53+'21PSVWO06'!B69</f>
        <v>4</v>
      </c>
      <c r="C38" s="94">
        <f>'21PSVWO06'!C21+'21PSVWO06'!C37+'21PSVWO06'!C53+'21PSVWO06'!C69</f>
        <v>35</v>
      </c>
      <c r="D38" s="106">
        <f>'21PSVWO06'!D21+'21PSVWO06'!D37+'21PSVWO06'!D53+'21PSVWO06'!D69</f>
        <v>39</v>
      </c>
      <c r="E38" s="105">
        <f>'21PSVWO06'!E21+'21PSVWO06'!E37+'21PSVWO06'!E53+'21PSVWO06'!E69</f>
        <v>6</v>
      </c>
      <c r="F38" s="94">
        <f>'21PSVWO06'!F21+'21PSVWO06'!F37+'21PSVWO06'!F53+'21PSVWO06'!F69</f>
        <v>9</v>
      </c>
      <c r="G38" s="106">
        <f>'21PSVWO06'!G21+'21PSVWO06'!G37+'21PSVWO06'!G53+'21PSVWO06'!G69</f>
        <v>15</v>
      </c>
      <c r="H38" s="105">
        <f>'21PSVWO06'!H21+'21PSVWO06'!H37+'21PSVWO06'!H53+'21PSVWO06'!H69</f>
        <v>10</v>
      </c>
      <c r="I38" s="94">
        <f>'21PSVWO06'!I21+'21PSVWO06'!I37+'21PSVWO06'!I53+'21PSVWO06'!I69</f>
        <v>44</v>
      </c>
      <c r="J38" s="106">
        <f>'21PSVWO06'!J21+'21PSVWO06'!J37+'21PSVWO06'!J53+'21PSVWO06'!J69</f>
        <v>54</v>
      </c>
    </row>
    <row r="39" spans="1:10" x14ac:dyDescent="0.25">
      <c r="A39" s="107" t="s">
        <v>3</v>
      </c>
      <c r="B39" s="108">
        <f>'21PSVWO06'!B22+'21PSVWO06'!B38+'21PSVWO06'!B54+'21PSVWO06'!B70</f>
        <v>82</v>
      </c>
      <c r="C39" s="109">
        <f>'21PSVWO06'!C22+'21PSVWO06'!C38+'21PSVWO06'!C54+'21PSVWO06'!C70</f>
        <v>424</v>
      </c>
      <c r="D39" s="109">
        <f>'21PSVWO06'!D22+'21PSVWO06'!D38+'21PSVWO06'!D54+'21PSVWO06'!D70</f>
        <v>506</v>
      </c>
      <c r="E39" s="108">
        <f>'21PSVWO06'!E22+'21PSVWO06'!E38+'21PSVWO06'!E54+'21PSVWO06'!E70</f>
        <v>80</v>
      </c>
      <c r="F39" s="109">
        <f>'21PSVWO06'!F22+'21PSVWO06'!F38+'21PSVWO06'!F54+'21PSVWO06'!F70</f>
        <v>205</v>
      </c>
      <c r="G39" s="109">
        <f>'21PSVWO06'!G22+'21PSVWO06'!G38+'21PSVWO06'!G54+'21PSVWO06'!G70</f>
        <v>285</v>
      </c>
      <c r="H39" s="108">
        <f>'21PSVWO06'!H22+'21PSVWO06'!H38+'21PSVWO06'!H54+'21PSVWO06'!H70</f>
        <v>162</v>
      </c>
      <c r="I39" s="109">
        <f>'21PSVWO06'!I22+'21PSVWO06'!I38+'21PSVWO06'!I54+'21PSVWO06'!I70</f>
        <v>629</v>
      </c>
      <c r="J39" s="109">
        <f>'21PSVWO06'!J22+'21PSVWO06'!J38+'21PSVWO06'!J54+'21PSVWO06'!J70</f>
        <v>791</v>
      </c>
    </row>
    <row r="40" spans="1:10" ht="11.4" customHeight="1" x14ac:dyDescent="0.25"/>
    <row r="41" spans="1:10" ht="40.65" customHeight="1" x14ac:dyDescent="0.25">
      <c r="A41" s="312" t="s">
        <v>36</v>
      </c>
      <c r="B41" s="313"/>
      <c r="C41" s="313"/>
      <c r="D41" s="313"/>
      <c r="E41" s="313"/>
      <c r="F41" s="313"/>
      <c r="G41" s="313"/>
      <c r="H41" s="313"/>
      <c r="I41" s="313"/>
      <c r="J41" s="313"/>
    </row>
  </sheetData>
  <mergeCells count="1">
    <mergeCell ref="A41:J41"/>
  </mergeCells>
  <phoneticPr fontId="0" type="noConversion"/>
  <printOptions horizontalCentered="1"/>
  <pageMargins left="0.39370078740157483" right="0.19685039370078741" top="0.98425196850393704" bottom="0.39370078740157483" header="0.51181102362204722" footer="0.51181102362204722"/>
  <pageSetup paperSize="9" scale="84" orientation="portrait" horizontalDpi="4294967292" verticalDpi="30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A1:J70"/>
  <sheetViews>
    <sheetView zoomScaleNormal="100" workbookViewId="0">
      <selection activeCell="A76" sqref="A76"/>
    </sheetView>
  </sheetViews>
  <sheetFormatPr defaultColWidth="9.109375" defaultRowHeight="12.3" customHeight="1" x14ac:dyDescent="0.25"/>
  <cols>
    <col min="1" max="1" width="32.44140625" style="258" customWidth="1"/>
    <col min="2" max="16384" width="9.109375" style="258"/>
  </cols>
  <sheetData>
    <row r="1" spans="1:10" ht="12.3" customHeight="1" x14ac:dyDescent="0.25">
      <c r="A1" s="144" t="s">
        <v>48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2.3" customHeight="1" x14ac:dyDescent="0.25">
      <c r="A2" s="259" t="s">
        <v>21</v>
      </c>
      <c r="B2" s="260"/>
      <c r="C2" s="260"/>
      <c r="D2" s="260"/>
      <c r="E2" s="261"/>
      <c r="F2" s="261"/>
      <c r="G2" s="260"/>
      <c r="H2" s="260"/>
      <c r="I2" s="260"/>
      <c r="J2" s="260"/>
    </row>
    <row r="3" spans="1:10" ht="12.3" customHeight="1" x14ac:dyDescent="0.25">
      <c r="A3" s="260"/>
      <c r="B3" s="260"/>
      <c r="C3" s="260"/>
      <c r="D3" s="260"/>
      <c r="E3" s="261"/>
      <c r="F3" s="259"/>
      <c r="G3" s="260"/>
      <c r="H3" s="260"/>
      <c r="I3" s="260"/>
      <c r="J3" s="260"/>
    </row>
    <row r="4" spans="1:10" ht="12.3" customHeight="1" x14ac:dyDescent="0.25">
      <c r="A4" s="259" t="s">
        <v>51</v>
      </c>
      <c r="B4" s="260"/>
      <c r="C4" s="260"/>
      <c r="D4" s="260"/>
      <c r="E4" s="261"/>
      <c r="F4" s="261"/>
      <c r="G4" s="260"/>
      <c r="H4" s="260"/>
      <c r="I4" s="260"/>
      <c r="J4" s="260"/>
    </row>
    <row r="5" spans="1:10" ht="12.3" customHeight="1" x14ac:dyDescent="0.25">
      <c r="A5" s="262"/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2.3" customHeight="1" x14ac:dyDescent="0.25">
      <c r="A6" s="188" t="s">
        <v>24</v>
      </c>
      <c r="B6" s="264"/>
      <c r="C6" s="264"/>
      <c r="D6" s="264"/>
      <c r="E6" s="264"/>
      <c r="F6" s="265"/>
      <c r="G6" s="264"/>
      <c r="H6" s="264"/>
      <c r="I6" s="264"/>
      <c r="J6" s="264"/>
    </row>
    <row r="7" spans="1:10" ht="12.3" customHeight="1" x14ac:dyDescent="0.25">
      <c r="A7" s="259"/>
      <c r="B7" s="264"/>
      <c r="C7" s="264"/>
      <c r="D7" s="264"/>
      <c r="E7" s="264"/>
      <c r="F7" s="265"/>
      <c r="G7" s="264"/>
      <c r="H7" s="264"/>
      <c r="I7" s="264"/>
      <c r="J7" s="264"/>
    </row>
    <row r="8" spans="1:10" ht="12.3" customHeight="1" x14ac:dyDescent="0.25">
      <c r="A8" s="259" t="s">
        <v>23</v>
      </c>
      <c r="B8" s="264"/>
      <c r="C8" s="264"/>
      <c r="D8" s="264"/>
      <c r="E8" s="264"/>
      <c r="F8" s="265"/>
      <c r="G8" s="264"/>
      <c r="H8" s="264"/>
      <c r="I8" s="264"/>
      <c r="J8" s="264"/>
    </row>
    <row r="9" spans="1:10" ht="12.3" customHeight="1" thickBot="1" x14ac:dyDescent="0.3">
      <c r="A9" s="257"/>
      <c r="B9" s="263"/>
      <c r="C9" s="263"/>
      <c r="D9" s="263"/>
      <c r="E9" s="263"/>
      <c r="F9" s="263"/>
      <c r="G9" s="263"/>
      <c r="H9" s="263"/>
      <c r="I9" s="263"/>
      <c r="J9" s="263"/>
    </row>
    <row r="10" spans="1:10" ht="12.3" customHeight="1" x14ac:dyDescent="0.25">
      <c r="A10" s="266"/>
      <c r="B10" s="267" t="s">
        <v>1</v>
      </c>
      <c r="C10" s="268"/>
      <c r="D10" s="268"/>
      <c r="E10" s="267" t="s">
        <v>2</v>
      </c>
      <c r="F10" s="268"/>
      <c r="G10" s="268"/>
      <c r="H10" s="267" t="s">
        <v>3</v>
      </c>
      <c r="I10" s="268"/>
      <c r="J10" s="268"/>
    </row>
    <row r="11" spans="1:10" ht="12.3" customHeight="1" x14ac:dyDescent="0.25">
      <c r="A11" s="269" t="s">
        <v>11</v>
      </c>
      <c r="B11" s="270" t="s">
        <v>4</v>
      </c>
      <c r="C11" s="271" t="s">
        <v>5</v>
      </c>
      <c r="D11" s="271" t="s">
        <v>3</v>
      </c>
      <c r="E11" s="270" t="s">
        <v>4</v>
      </c>
      <c r="F11" s="271" t="s">
        <v>5</v>
      </c>
      <c r="G11" s="271" t="s">
        <v>3</v>
      </c>
      <c r="H11" s="270" t="s">
        <v>4</v>
      </c>
      <c r="I11" s="271" t="s">
        <v>5</v>
      </c>
      <c r="J11" s="271" t="s">
        <v>3</v>
      </c>
    </row>
    <row r="12" spans="1:10" ht="12.3" customHeight="1" x14ac:dyDescent="0.25">
      <c r="A12" s="272"/>
      <c r="B12" s="273"/>
      <c r="C12" s="274"/>
      <c r="D12" s="274"/>
      <c r="E12" s="273"/>
      <c r="F12" s="274"/>
      <c r="G12" s="274"/>
      <c r="H12" s="273"/>
      <c r="I12" s="274"/>
      <c r="J12" s="274"/>
    </row>
    <row r="13" spans="1:10" ht="12.3" customHeight="1" x14ac:dyDescent="0.25">
      <c r="A13" s="257" t="s">
        <v>12</v>
      </c>
      <c r="B13" s="275">
        <v>0</v>
      </c>
      <c r="C13" s="263">
        <v>0</v>
      </c>
      <c r="D13" s="263">
        <f>SUM(B13:C13)</f>
        <v>0</v>
      </c>
      <c r="E13" s="275">
        <v>2</v>
      </c>
      <c r="F13" s="263">
        <v>4</v>
      </c>
      <c r="G13" s="263">
        <f>SUM(E13:F13)</f>
        <v>6</v>
      </c>
      <c r="H13" s="275">
        <f>SUM(B13,E13)</f>
        <v>2</v>
      </c>
      <c r="I13" s="263">
        <f>SUM(C13,F13)</f>
        <v>4</v>
      </c>
      <c r="J13" s="263">
        <f t="shared" ref="J13:J21" si="0">SUM(H13:I13)</f>
        <v>6</v>
      </c>
    </row>
    <row r="14" spans="1:10" ht="12.3" customHeight="1" x14ac:dyDescent="0.25">
      <c r="A14" s="257" t="s">
        <v>13</v>
      </c>
      <c r="B14" s="275">
        <v>0</v>
      </c>
      <c r="C14" s="263">
        <v>1</v>
      </c>
      <c r="D14" s="263">
        <f t="shared" ref="D14:D21" si="1">SUM(B14:C14)</f>
        <v>1</v>
      </c>
      <c r="E14" s="275">
        <v>5</v>
      </c>
      <c r="F14" s="263">
        <v>10</v>
      </c>
      <c r="G14" s="263">
        <f t="shared" ref="G14:G21" si="2">SUM(E14:F14)</f>
        <v>15</v>
      </c>
      <c r="H14" s="275">
        <f t="shared" ref="H14:I21" si="3">SUM(B14,E14)</f>
        <v>5</v>
      </c>
      <c r="I14" s="263">
        <f t="shared" si="3"/>
        <v>11</v>
      </c>
      <c r="J14" s="263">
        <f t="shared" si="0"/>
        <v>16</v>
      </c>
    </row>
    <row r="15" spans="1:10" ht="12.3" customHeight="1" x14ac:dyDescent="0.25">
      <c r="A15" s="257" t="s">
        <v>14</v>
      </c>
      <c r="B15" s="275">
        <v>3</v>
      </c>
      <c r="C15" s="263">
        <v>9</v>
      </c>
      <c r="D15" s="263">
        <f t="shared" si="1"/>
        <v>12</v>
      </c>
      <c r="E15" s="275">
        <v>7</v>
      </c>
      <c r="F15" s="263">
        <v>11</v>
      </c>
      <c r="G15" s="263">
        <f t="shared" si="2"/>
        <v>18</v>
      </c>
      <c r="H15" s="275">
        <f t="shared" si="3"/>
        <v>10</v>
      </c>
      <c r="I15" s="263">
        <f t="shared" si="3"/>
        <v>20</v>
      </c>
      <c r="J15" s="263">
        <f t="shared" si="0"/>
        <v>30</v>
      </c>
    </row>
    <row r="16" spans="1:10" ht="12.3" customHeight="1" x14ac:dyDescent="0.25">
      <c r="A16" s="257" t="s">
        <v>15</v>
      </c>
      <c r="B16" s="273">
        <v>9</v>
      </c>
      <c r="C16" s="263">
        <v>22</v>
      </c>
      <c r="D16" s="263">
        <f t="shared" si="1"/>
        <v>31</v>
      </c>
      <c r="E16" s="275">
        <v>6</v>
      </c>
      <c r="F16" s="263">
        <v>13</v>
      </c>
      <c r="G16" s="263">
        <f t="shared" si="2"/>
        <v>19</v>
      </c>
      <c r="H16" s="275">
        <f t="shared" si="3"/>
        <v>15</v>
      </c>
      <c r="I16" s="263">
        <f t="shared" si="3"/>
        <v>35</v>
      </c>
      <c r="J16" s="263">
        <f t="shared" si="0"/>
        <v>50</v>
      </c>
    </row>
    <row r="17" spans="1:10" ht="12.3" customHeight="1" x14ac:dyDescent="0.25">
      <c r="A17" s="257" t="s">
        <v>16</v>
      </c>
      <c r="B17" s="273">
        <v>7</v>
      </c>
      <c r="C17" s="263">
        <v>36</v>
      </c>
      <c r="D17" s="263">
        <f t="shared" si="1"/>
        <v>43</v>
      </c>
      <c r="E17" s="275">
        <v>7</v>
      </c>
      <c r="F17" s="263">
        <v>15</v>
      </c>
      <c r="G17" s="263">
        <f t="shared" si="2"/>
        <v>22</v>
      </c>
      <c r="H17" s="275">
        <f t="shared" si="3"/>
        <v>14</v>
      </c>
      <c r="I17" s="263">
        <f t="shared" si="3"/>
        <v>51</v>
      </c>
      <c r="J17" s="263">
        <f t="shared" si="0"/>
        <v>65</v>
      </c>
    </row>
    <row r="18" spans="1:10" ht="12.3" customHeight="1" x14ac:dyDescent="0.25">
      <c r="A18" s="257" t="s">
        <v>17</v>
      </c>
      <c r="B18" s="273">
        <v>3</v>
      </c>
      <c r="C18" s="263">
        <v>27</v>
      </c>
      <c r="D18" s="263">
        <f t="shared" si="1"/>
        <v>30</v>
      </c>
      <c r="E18" s="275">
        <v>3</v>
      </c>
      <c r="F18" s="263">
        <v>8</v>
      </c>
      <c r="G18" s="263">
        <f t="shared" si="2"/>
        <v>11</v>
      </c>
      <c r="H18" s="275">
        <f t="shared" si="3"/>
        <v>6</v>
      </c>
      <c r="I18" s="263">
        <f t="shared" si="3"/>
        <v>35</v>
      </c>
      <c r="J18" s="263">
        <f t="shared" si="0"/>
        <v>41</v>
      </c>
    </row>
    <row r="19" spans="1:10" ht="12.3" customHeight="1" x14ac:dyDescent="0.25">
      <c r="A19" s="257" t="s">
        <v>18</v>
      </c>
      <c r="B19" s="273">
        <v>3</v>
      </c>
      <c r="C19" s="263">
        <v>23</v>
      </c>
      <c r="D19" s="263">
        <f t="shared" si="1"/>
        <v>26</v>
      </c>
      <c r="E19" s="275">
        <v>1</v>
      </c>
      <c r="F19" s="263">
        <v>6</v>
      </c>
      <c r="G19" s="263">
        <f t="shared" si="2"/>
        <v>7</v>
      </c>
      <c r="H19" s="275">
        <f t="shared" si="3"/>
        <v>4</v>
      </c>
      <c r="I19" s="263">
        <f t="shared" si="3"/>
        <v>29</v>
      </c>
      <c r="J19" s="263">
        <f t="shared" si="0"/>
        <v>33</v>
      </c>
    </row>
    <row r="20" spans="1:10" ht="12.3" customHeight="1" x14ac:dyDescent="0.25">
      <c r="A20" s="257" t="s">
        <v>19</v>
      </c>
      <c r="B20" s="273">
        <v>2</v>
      </c>
      <c r="C20" s="263">
        <v>30</v>
      </c>
      <c r="D20" s="263">
        <f t="shared" si="1"/>
        <v>32</v>
      </c>
      <c r="E20" s="275">
        <v>4</v>
      </c>
      <c r="F20" s="263">
        <v>2</v>
      </c>
      <c r="G20" s="263">
        <f t="shared" si="2"/>
        <v>6</v>
      </c>
      <c r="H20" s="275">
        <f t="shared" si="3"/>
        <v>6</v>
      </c>
      <c r="I20" s="263">
        <f t="shared" si="3"/>
        <v>32</v>
      </c>
      <c r="J20" s="263">
        <f t="shared" si="0"/>
        <v>38</v>
      </c>
    </row>
    <row r="21" spans="1:10" ht="12.3" customHeight="1" x14ac:dyDescent="0.25">
      <c r="A21" s="257" t="s">
        <v>20</v>
      </c>
      <c r="B21" s="273">
        <v>1</v>
      </c>
      <c r="C21" s="263">
        <v>16</v>
      </c>
      <c r="D21" s="263">
        <f t="shared" si="1"/>
        <v>17</v>
      </c>
      <c r="E21" s="275">
        <v>1</v>
      </c>
      <c r="F21" s="263">
        <v>4</v>
      </c>
      <c r="G21" s="263">
        <f t="shared" si="2"/>
        <v>5</v>
      </c>
      <c r="H21" s="275">
        <f t="shared" si="3"/>
        <v>2</v>
      </c>
      <c r="I21" s="263">
        <f t="shared" si="3"/>
        <v>20</v>
      </c>
      <c r="J21" s="276">
        <f t="shared" si="0"/>
        <v>22</v>
      </c>
    </row>
    <row r="22" spans="1:10" ht="12.3" customHeight="1" x14ac:dyDescent="0.25">
      <c r="A22" s="277" t="s">
        <v>3</v>
      </c>
      <c r="B22" s="278">
        <f>SUM(B13:B21)</f>
        <v>28</v>
      </c>
      <c r="C22" s="279">
        <f t="shared" ref="C22:J22" si="4">SUM(C13:C21)</f>
        <v>164</v>
      </c>
      <c r="D22" s="279">
        <f t="shared" si="4"/>
        <v>192</v>
      </c>
      <c r="E22" s="278">
        <f t="shared" si="4"/>
        <v>36</v>
      </c>
      <c r="F22" s="279">
        <f t="shared" si="4"/>
        <v>73</v>
      </c>
      <c r="G22" s="279">
        <f t="shared" si="4"/>
        <v>109</v>
      </c>
      <c r="H22" s="278">
        <f t="shared" si="4"/>
        <v>64</v>
      </c>
      <c r="I22" s="279">
        <f t="shared" si="4"/>
        <v>237</v>
      </c>
      <c r="J22" s="279">
        <f t="shared" si="4"/>
        <v>301</v>
      </c>
    </row>
    <row r="24" spans="1:10" ht="12.3" customHeight="1" x14ac:dyDescent="0.25">
      <c r="A24" s="259" t="s">
        <v>6</v>
      </c>
      <c r="B24" s="264"/>
      <c r="C24" s="264"/>
      <c r="D24" s="264"/>
      <c r="E24" s="264"/>
      <c r="F24" s="265"/>
      <c r="G24" s="264"/>
      <c r="H24" s="264"/>
      <c r="I24" s="264"/>
      <c r="J24" s="264"/>
    </row>
    <row r="25" spans="1:10" ht="12.3" customHeight="1" thickBot="1" x14ac:dyDescent="0.3">
      <c r="A25" s="257"/>
      <c r="B25" s="263"/>
      <c r="C25" s="263"/>
      <c r="D25" s="263"/>
      <c r="E25" s="263"/>
      <c r="F25" s="263"/>
      <c r="G25" s="263"/>
      <c r="H25" s="263"/>
      <c r="I25" s="263"/>
      <c r="J25" s="263"/>
    </row>
    <row r="26" spans="1:10" ht="12.3" customHeight="1" x14ac:dyDescent="0.25">
      <c r="A26" s="266"/>
      <c r="B26" s="267" t="s">
        <v>1</v>
      </c>
      <c r="C26" s="268"/>
      <c r="D26" s="268"/>
      <c r="E26" s="267" t="s">
        <v>2</v>
      </c>
      <c r="F26" s="268"/>
      <c r="G26" s="268"/>
      <c r="H26" s="267" t="s">
        <v>3</v>
      </c>
      <c r="I26" s="268"/>
      <c r="J26" s="268"/>
    </row>
    <row r="27" spans="1:10" ht="12.3" customHeight="1" x14ac:dyDescent="0.25">
      <c r="A27" s="269" t="s">
        <v>11</v>
      </c>
      <c r="B27" s="270" t="s">
        <v>4</v>
      </c>
      <c r="C27" s="271" t="s">
        <v>5</v>
      </c>
      <c r="D27" s="271" t="s">
        <v>3</v>
      </c>
      <c r="E27" s="270" t="s">
        <v>4</v>
      </c>
      <c r="F27" s="271" t="s">
        <v>5</v>
      </c>
      <c r="G27" s="271" t="s">
        <v>3</v>
      </c>
      <c r="H27" s="270" t="s">
        <v>4</v>
      </c>
      <c r="I27" s="271" t="s">
        <v>5</v>
      </c>
      <c r="J27" s="271" t="s">
        <v>3</v>
      </c>
    </row>
    <row r="28" spans="1:10" ht="12.3" customHeight="1" x14ac:dyDescent="0.25">
      <c r="A28" s="272"/>
      <c r="B28" s="273"/>
      <c r="C28" s="274"/>
      <c r="D28" s="274"/>
      <c r="E28" s="273"/>
      <c r="F28" s="274"/>
      <c r="G28" s="274"/>
      <c r="H28" s="273"/>
      <c r="I28" s="274"/>
      <c r="J28" s="274"/>
    </row>
    <row r="29" spans="1:10" ht="12.3" customHeight="1" x14ac:dyDescent="0.25">
      <c r="A29" s="257" t="s">
        <v>12</v>
      </c>
      <c r="B29" s="275">
        <v>0</v>
      </c>
      <c r="C29" s="263">
        <v>0</v>
      </c>
      <c r="D29" s="263">
        <f>SUM(B29:C29)</f>
        <v>0</v>
      </c>
      <c r="E29" s="275">
        <v>1</v>
      </c>
      <c r="F29" s="263">
        <v>3</v>
      </c>
      <c r="G29" s="263">
        <f>SUM(E29:F29)</f>
        <v>4</v>
      </c>
      <c r="H29" s="275">
        <f>SUM(B29,E29)</f>
        <v>1</v>
      </c>
      <c r="I29" s="263">
        <f>SUM(C29,F29)</f>
        <v>3</v>
      </c>
      <c r="J29" s="263">
        <f t="shared" ref="J29:J37" si="5">SUM(H29:I29)</f>
        <v>4</v>
      </c>
    </row>
    <row r="30" spans="1:10" ht="12.3" customHeight="1" x14ac:dyDescent="0.25">
      <c r="A30" s="257" t="s">
        <v>13</v>
      </c>
      <c r="B30" s="275">
        <v>0</v>
      </c>
      <c r="C30" s="263">
        <v>4</v>
      </c>
      <c r="D30" s="263">
        <f t="shared" ref="D30:D37" si="6">SUM(B30:C30)</f>
        <v>4</v>
      </c>
      <c r="E30" s="275">
        <v>1</v>
      </c>
      <c r="F30" s="263">
        <v>10</v>
      </c>
      <c r="G30" s="263">
        <f t="shared" ref="G30:G37" si="7">SUM(E30:F30)</f>
        <v>11</v>
      </c>
      <c r="H30" s="275">
        <f t="shared" ref="H30:I37" si="8">SUM(B30,E30)</f>
        <v>1</v>
      </c>
      <c r="I30" s="263">
        <f t="shared" si="8"/>
        <v>14</v>
      </c>
      <c r="J30" s="263">
        <f t="shared" si="5"/>
        <v>15</v>
      </c>
    </row>
    <row r="31" spans="1:10" ht="12.3" customHeight="1" x14ac:dyDescent="0.25">
      <c r="A31" s="257" t="s">
        <v>14</v>
      </c>
      <c r="B31" s="275">
        <v>2</v>
      </c>
      <c r="C31" s="263">
        <v>8</v>
      </c>
      <c r="D31" s="263">
        <f t="shared" si="6"/>
        <v>10</v>
      </c>
      <c r="E31" s="275">
        <v>5</v>
      </c>
      <c r="F31" s="263">
        <v>13</v>
      </c>
      <c r="G31" s="263">
        <f t="shared" si="7"/>
        <v>18</v>
      </c>
      <c r="H31" s="275">
        <f t="shared" si="8"/>
        <v>7</v>
      </c>
      <c r="I31" s="263">
        <f t="shared" si="8"/>
        <v>21</v>
      </c>
      <c r="J31" s="263">
        <f t="shared" si="5"/>
        <v>28</v>
      </c>
    </row>
    <row r="32" spans="1:10" ht="12.3" customHeight="1" x14ac:dyDescent="0.25">
      <c r="A32" s="257" t="s">
        <v>15</v>
      </c>
      <c r="B32" s="273">
        <v>7</v>
      </c>
      <c r="C32" s="263">
        <v>23</v>
      </c>
      <c r="D32" s="263">
        <f t="shared" si="6"/>
        <v>30</v>
      </c>
      <c r="E32" s="275">
        <v>6</v>
      </c>
      <c r="F32" s="263">
        <v>16</v>
      </c>
      <c r="G32" s="263">
        <f t="shared" si="7"/>
        <v>22</v>
      </c>
      <c r="H32" s="275">
        <f t="shared" si="8"/>
        <v>13</v>
      </c>
      <c r="I32" s="263">
        <f t="shared" si="8"/>
        <v>39</v>
      </c>
      <c r="J32" s="263">
        <f t="shared" si="5"/>
        <v>52</v>
      </c>
    </row>
    <row r="33" spans="1:10" ht="12.3" customHeight="1" x14ac:dyDescent="0.25">
      <c r="A33" s="257" t="s">
        <v>16</v>
      </c>
      <c r="B33" s="273">
        <v>9</v>
      </c>
      <c r="C33" s="263">
        <v>18</v>
      </c>
      <c r="D33" s="263">
        <f t="shared" si="6"/>
        <v>27</v>
      </c>
      <c r="E33" s="275">
        <v>2</v>
      </c>
      <c r="F33" s="263">
        <v>16</v>
      </c>
      <c r="G33" s="263">
        <f t="shared" si="7"/>
        <v>18</v>
      </c>
      <c r="H33" s="275">
        <f t="shared" si="8"/>
        <v>11</v>
      </c>
      <c r="I33" s="263">
        <f t="shared" si="8"/>
        <v>34</v>
      </c>
      <c r="J33" s="263">
        <f t="shared" si="5"/>
        <v>45</v>
      </c>
    </row>
    <row r="34" spans="1:10" ht="12.3" customHeight="1" x14ac:dyDescent="0.25">
      <c r="A34" s="257" t="s">
        <v>17</v>
      </c>
      <c r="B34" s="273">
        <v>3</v>
      </c>
      <c r="C34" s="263">
        <v>21</v>
      </c>
      <c r="D34" s="263">
        <f t="shared" si="6"/>
        <v>24</v>
      </c>
      <c r="E34" s="275">
        <v>1</v>
      </c>
      <c r="F34" s="263">
        <v>10</v>
      </c>
      <c r="G34" s="263">
        <f t="shared" si="7"/>
        <v>11</v>
      </c>
      <c r="H34" s="275">
        <f t="shared" si="8"/>
        <v>4</v>
      </c>
      <c r="I34" s="263">
        <f t="shared" si="8"/>
        <v>31</v>
      </c>
      <c r="J34" s="263">
        <f t="shared" si="5"/>
        <v>35</v>
      </c>
    </row>
    <row r="35" spans="1:10" ht="12.3" customHeight="1" x14ac:dyDescent="0.25">
      <c r="A35" s="257" t="s">
        <v>18</v>
      </c>
      <c r="B35" s="273">
        <v>4</v>
      </c>
      <c r="C35" s="263">
        <v>28</v>
      </c>
      <c r="D35" s="263">
        <f t="shared" si="6"/>
        <v>32</v>
      </c>
      <c r="E35" s="275">
        <v>1</v>
      </c>
      <c r="F35" s="263">
        <v>9</v>
      </c>
      <c r="G35" s="263">
        <f t="shared" si="7"/>
        <v>10</v>
      </c>
      <c r="H35" s="275">
        <f t="shared" si="8"/>
        <v>5</v>
      </c>
      <c r="I35" s="263">
        <f t="shared" si="8"/>
        <v>37</v>
      </c>
      <c r="J35" s="263">
        <f t="shared" si="5"/>
        <v>42</v>
      </c>
    </row>
    <row r="36" spans="1:10" ht="12.3" customHeight="1" x14ac:dyDescent="0.25">
      <c r="A36" s="257" t="s">
        <v>19</v>
      </c>
      <c r="B36" s="273">
        <v>7</v>
      </c>
      <c r="C36" s="263">
        <v>38</v>
      </c>
      <c r="D36" s="263">
        <f t="shared" si="6"/>
        <v>45</v>
      </c>
      <c r="E36" s="275">
        <v>2</v>
      </c>
      <c r="F36" s="263">
        <v>2</v>
      </c>
      <c r="G36" s="263">
        <f t="shared" si="7"/>
        <v>4</v>
      </c>
      <c r="H36" s="275">
        <f t="shared" si="8"/>
        <v>9</v>
      </c>
      <c r="I36" s="263">
        <f t="shared" si="8"/>
        <v>40</v>
      </c>
      <c r="J36" s="263">
        <f t="shared" si="5"/>
        <v>49</v>
      </c>
    </row>
    <row r="37" spans="1:10" ht="12.3" customHeight="1" x14ac:dyDescent="0.25">
      <c r="A37" s="257" t="s">
        <v>20</v>
      </c>
      <c r="B37" s="273">
        <v>1</v>
      </c>
      <c r="C37" s="263">
        <v>12</v>
      </c>
      <c r="D37" s="263">
        <f t="shared" si="6"/>
        <v>13</v>
      </c>
      <c r="E37" s="275">
        <v>2</v>
      </c>
      <c r="F37" s="263">
        <v>2</v>
      </c>
      <c r="G37" s="263">
        <f t="shared" si="7"/>
        <v>4</v>
      </c>
      <c r="H37" s="275">
        <f t="shared" si="8"/>
        <v>3</v>
      </c>
      <c r="I37" s="263">
        <f t="shared" si="8"/>
        <v>14</v>
      </c>
      <c r="J37" s="276">
        <f t="shared" si="5"/>
        <v>17</v>
      </c>
    </row>
    <row r="38" spans="1:10" ht="12.3" customHeight="1" x14ac:dyDescent="0.25">
      <c r="A38" s="277" t="s">
        <v>3</v>
      </c>
      <c r="B38" s="278">
        <f>SUM(B29:B37)</f>
        <v>33</v>
      </c>
      <c r="C38" s="279">
        <f t="shared" ref="C38:J38" si="9">SUM(C29:C37)</f>
        <v>152</v>
      </c>
      <c r="D38" s="279">
        <f t="shared" si="9"/>
        <v>185</v>
      </c>
      <c r="E38" s="278">
        <f t="shared" si="9"/>
        <v>21</v>
      </c>
      <c r="F38" s="279">
        <f t="shared" si="9"/>
        <v>81</v>
      </c>
      <c r="G38" s="279">
        <f t="shared" si="9"/>
        <v>102</v>
      </c>
      <c r="H38" s="278">
        <f t="shared" si="9"/>
        <v>54</v>
      </c>
      <c r="I38" s="279">
        <f t="shared" si="9"/>
        <v>233</v>
      </c>
      <c r="J38" s="279">
        <f t="shared" si="9"/>
        <v>287</v>
      </c>
    </row>
    <row r="40" spans="1:10" ht="12.3" customHeight="1" x14ac:dyDescent="0.25">
      <c r="A40" s="259" t="s">
        <v>7</v>
      </c>
      <c r="B40" s="264"/>
      <c r="C40" s="264"/>
      <c r="D40" s="264"/>
      <c r="E40" s="264"/>
      <c r="F40" s="265"/>
      <c r="G40" s="264"/>
      <c r="H40" s="264"/>
      <c r="I40" s="264"/>
      <c r="J40" s="264"/>
    </row>
    <row r="41" spans="1:10" ht="12.3" customHeight="1" thickBot="1" x14ac:dyDescent="0.3">
      <c r="A41" s="257"/>
      <c r="B41" s="263"/>
      <c r="C41" s="263"/>
      <c r="D41" s="263"/>
      <c r="E41" s="263"/>
      <c r="F41" s="263"/>
      <c r="G41" s="263"/>
      <c r="H41" s="263"/>
      <c r="I41" s="263"/>
      <c r="J41" s="263"/>
    </row>
    <row r="42" spans="1:10" ht="12.3" customHeight="1" x14ac:dyDescent="0.25">
      <c r="A42" s="266"/>
      <c r="B42" s="267" t="s">
        <v>1</v>
      </c>
      <c r="C42" s="268"/>
      <c r="D42" s="268"/>
      <c r="E42" s="267" t="s">
        <v>2</v>
      </c>
      <c r="F42" s="268"/>
      <c r="G42" s="268"/>
      <c r="H42" s="267" t="s">
        <v>3</v>
      </c>
      <c r="I42" s="268"/>
      <c r="J42" s="268"/>
    </row>
    <row r="43" spans="1:10" ht="12.3" customHeight="1" x14ac:dyDescent="0.25">
      <c r="A43" s="269" t="s">
        <v>11</v>
      </c>
      <c r="B43" s="270" t="s">
        <v>4</v>
      </c>
      <c r="C43" s="271" t="s">
        <v>5</v>
      </c>
      <c r="D43" s="271" t="s">
        <v>3</v>
      </c>
      <c r="E43" s="270" t="s">
        <v>4</v>
      </c>
      <c r="F43" s="271" t="s">
        <v>5</v>
      </c>
      <c r="G43" s="271" t="s">
        <v>3</v>
      </c>
      <c r="H43" s="270" t="s">
        <v>4</v>
      </c>
      <c r="I43" s="271" t="s">
        <v>5</v>
      </c>
      <c r="J43" s="271" t="s">
        <v>3</v>
      </c>
    </row>
    <row r="44" spans="1:10" ht="12.3" customHeight="1" x14ac:dyDescent="0.25">
      <c r="A44" s="272"/>
      <c r="B44" s="273"/>
      <c r="C44" s="274"/>
      <c r="D44" s="274"/>
      <c r="E44" s="273"/>
      <c r="F44" s="274"/>
      <c r="G44" s="274"/>
      <c r="H44" s="273"/>
      <c r="I44" s="274"/>
      <c r="J44" s="274"/>
    </row>
    <row r="45" spans="1:10" ht="12.3" customHeight="1" x14ac:dyDescent="0.25">
      <c r="A45" s="257" t="s">
        <v>12</v>
      </c>
      <c r="B45" s="275">
        <v>0</v>
      </c>
      <c r="C45" s="263">
        <v>0</v>
      </c>
      <c r="D45" s="263">
        <f>SUM(B45:C45)</f>
        <v>0</v>
      </c>
      <c r="E45" s="275">
        <v>1</v>
      </c>
      <c r="F45" s="263">
        <v>2</v>
      </c>
      <c r="G45" s="263">
        <f>SUM(E45:F45)</f>
        <v>3</v>
      </c>
      <c r="H45" s="275">
        <f>SUM(B45,E45)</f>
        <v>1</v>
      </c>
      <c r="I45" s="263">
        <f>SUM(C45,F45)</f>
        <v>2</v>
      </c>
      <c r="J45" s="263">
        <f t="shared" ref="J45:J53" si="10">SUM(H45:I45)</f>
        <v>3</v>
      </c>
    </row>
    <row r="46" spans="1:10" ht="12.3" customHeight="1" x14ac:dyDescent="0.25">
      <c r="A46" s="257" t="s">
        <v>13</v>
      </c>
      <c r="B46" s="275">
        <v>0</v>
      </c>
      <c r="C46" s="263">
        <v>1</v>
      </c>
      <c r="D46" s="263">
        <f t="shared" ref="D46:D53" si="11">SUM(B46:C46)</f>
        <v>1</v>
      </c>
      <c r="E46" s="275">
        <v>2</v>
      </c>
      <c r="F46" s="263">
        <v>5</v>
      </c>
      <c r="G46" s="263">
        <f t="shared" ref="G46:G53" si="12">SUM(E46:F46)</f>
        <v>7</v>
      </c>
      <c r="H46" s="275">
        <f t="shared" ref="H46:I53" si="13">SUM(B46,E46)</f>
        <v>2</v>
      </c>
      <c r="I46" s="263">
        <f t="shared" si="13"/>
        <v>6</v>
      </c>
      <c r="J46" s="263">
        <f t="shared" si="10"/>
        <v>8</v>
      </c>
    </row>
    <row r="47" spans="1:10" ht="12.3" customHeight="1" x14ac:dyDescent="0.25">
      <c r="A47" s="257" t="s">
        <v>14</v>
      </c>
      <c r="B47" s="275">
        <v>0</v>
      </c>
      <c r="C47" s="263">
        <v>4</v>
      </c>
      <c r="D47" s="263">
        <f t="shared" si="11"/>
        <v>4</v>
      </c>
      <c r="E47" s="275">
        <v>1</v>
      </c>
      <c r="F47" s="263">
        <v>3</v>
      </c>
      <c r="G47" s="263">
        <f t="shared" si="12"/>
        <v>4</v>
      </c>
      <c r="H47" s="275">
        <f t="shared" si="13"/>
        <v>1</v>
      </c>
      <c r="I47" s="263">
        <f t="shared" si="13"/>
        <v>7</v>
      </c>
      <c r="J47" s="263">
        <f t="shared" si="10"/>
        <v>8</v>
      </c>
    </row>
    <row r="48" spans="1:10" ht="12.3" customHeight="1" x14ac:dyDescent="0.25">
      <c r="A48" s="257" t="s">
        <v>15</v>
      </c>
      <c r="B48" s="273">
        <v>4</v>
      </c>
      <c r="C48" s="263">
        <v>4</v>
      </c>
      <c r="D48" s="263">
        <f t="shared" si="11"/>
        <v>8</v>
      </c>
      <c r="E48" s="275">
        <v>1</v>
      </c>
      <c r="F48" s="263">
        <v>5</v>
      </c>
      <c r="G48" s="263">
        <f t="shared" si="12"/>
        <v>6</v>
      </c>
      <c r="H48" s="275">
        <f t="shared" si="13"/>
        <v>5</v>
      </c>
      <c r="I48" s="263">
        <f t="shared" si="13"/>
        <v>9</v>
      </c>
      <c r="J48" s="263">
        <f t="shared" si="10"/>
        <v>14</v>
      </c>
    </row>
    <row r="49" spans="1:10" ht="12.3" customHeight="1" x14ac:dyDescent="0.25">
      <c r="A49" s="257" t="s">
        <v>16</v>
      </c>
      <c r="B49" s="273">
        <v>3</v>
      </c>
      <c r="C49" s="263">
        <v>7</v>
      </c>
      <c r="D49" s="263">
        <f t="shared" si="11"/>
        <v>10</v>
      </c>
      <c r="E49" s="275">
        <v>1</v>
      </c>
      <c r="F49" s="263">
        <v>5</v>
      </c>
      <c r="G49" s="263">
        <f t="shared" si="12"/>
        <v>6</v>
      </c>
      <c r="H49" s="275">
        <f t="shared" si="13"/>
        <v>4</v>
      </c>
      <c r="I49" s="263">
        <f t="shared" si="13"/>
        <v>12</v>
      </c>
      <c r="J49" s="263">
        <f t="shared" si="10"/>
        <v>16</v>
      </c>
    </row>
    <row r="50" spans="1:10" ht="12.3" customHeight="1" x14ac:dyDescent="0.25">
      <c r="A50" s="257" t="s">
        <v>17</v>
      </c>
      <c r="B50" s="273">
        <v>1</v>
      </c>
      <c r="C50" s="263">
        <v>14</v>
      </c>
      <c r="D50" s="263">
        <f t="shared" si="11"/>
        <v>15</v>
      </c>
      <c r="E50" s="275">
        <v>1</v>
      </c>
      <c r="F50" s="263">
        <v>3</v>
      </c>
      <c r="G50" s="263">
        <f t="shared" si="12"/>
        <v>4</v>
      </c>
      <c r="H50" s="275">
        <f t="shared" si="13"/>
        <v>2</v>
      </c>
      <c r="I50" s="263">
        <f t="shared" si="13"/>
        <v>17</v>
      </c>
      <c r="J50" s="263">
        <f t="shared" si="10"/>
        <v>19</v>
      </c>
    </row>
    <row r="51" spans="1:10" ht="12.3" customHeight="1" x14ac:dyDescent="0.25">
      <c r="A51" s="257" t="s">
        <v>18</v>
      </c>
      <c r="B51" s="273">
        <v>2</v>
      </c>
      <c r="C51" s="263">
        <v>13</v>
      </c>
      <c r="D51" s="263">
        <f t="shared" si="11"/>
        <v>15</v>
      </c>
      <c r="E51" s="275">
        <v>1</v>
      </c>
      <c r="F51" s="263">
        <v>2</v>
      </c>
      <c r="G51" s="263">
        <f t="shared" si="12"/>
        <v>3</v>
      </c>
      <c r="H51" s="275">
        <f t="shared" si="13"/>
        <v>3</v>
      </c>
      <c r="I51" s="263">
        <f t="shared" si="13"/>
        <v>15</v>
      </c>
      <c r="J51" s="263">
        <f t="shared" si="10"/>
        <v>18</v>
      </c>
    </row>
    <row r="52" spans="1:10" ht="12.3" customHeight="1" x14ac:dyDescent="0.25">
      <c r="A52" s="257" t="s">
        <v>19</v>
      </c>
      <c r="B52" s="273">
        <v>0</v>
      </c>
      <c r="C52" s="263">
        <v>13</v>
      </c>
      <c r="D52" s="263">
        <f t="shared" si="11"/>
        <v>13</v>
      </c>
      <c r="E52" s="275">
        <v>2</v>
      </c>
      <c r="F52" s="263">
        <v>0</v>
      </c>
      <c r="G52" s="263">
        <f t="shared" si="12"/>
        <v>2</v>
      </c>
      <c r="H52" s="275">
        <f t="shared" si="13"/>
        <v>2</v>
      </c>
      <c r="I52" s="263">
        <f t="shared" si="13"/>
        <v>13</v>
      </c>
      <c r="J52" s="263">
        <f t="shared" si="10"/>
        <v>15</v>
      </c>
    </row>
    <row r="53" spans="1:10" ht="12.3" customHeight="1" x14ac:dyDescent="0.25">
      <c r="A53" s="257" t="s">
        <v>20</v>
      </c>
      <c r="B53" s="273">
        <v>1</v>
      </c>
      <c r="C53" s="263">
        <v>4</v>
      </c>
      <c r="D53" s="263">
        <f t="shared" si="11"/>
        <v>5</v>
      </c>
      <c r="E53" s="275">
        <v>2</v>
      </c>
      <c r="F53" s="263">
        <v>3</v>
      </c>
      <c r="G53" s="263">
        <f t="shared" si="12"/>
        <v>5</v>
      </c>
      <c r="H53" s="275">
        <f t="shared" si="13"/>
        <v>3</v>
      </c>
      <c r="I53" s="263">
        <f t="shared" si="13"/>
        <v>7</v>
      </c>
      <c r="J53" s="276">
        <f t="shared" si="10"/>
        <v>10</v>
      </c>
    </row>
    <row r="54" spans="1:10" ht="12.3" customHeight="1" x14ac:dyDescent="0.25">
      <c r="A54" s="277" t="s">
        <v>3</v>
      </c>
      <c r="B54" s="278">
        <f>SUM(B45:B53)</f>
        <v>11</v>
      </c>
      <c r="C54" s="279">
        <f t="shared" ref="C54:J54" si="14">SUM(C45:C53)</f>
        <v>60</v>
      </c>
      <c r="D54" s="279">
        <f t="shared" si="14"/>
        <v>71</v>
      </c>
      <c r="E54" s="278">
        <f t="shared" si="14"/>
        <v>12</v>
      </c>
      <c r="F54" s="279">
        <f t="shared" si="14"/>
        <v>28</v>
      </c>
      <c r="G54" s="279">
        <f t="shared" si="14"/>
        <v>40</v>
      </c>
      <c r="H54" s="278">
        <f t="shared" si="14"/>
        <v>23</v>
      </c>
      <c r="I54" s="279">
        <f t="shared" si="14"/>
        <v>88</v>
      </c>
      <c r="J54" s="279">
        <f t="shared" si="14"/>
        <v>111</v>
      </c>
    </row>
    <row r="56" spans="1:10" ht="12.3" customHeight="1" x14ac:dyDescent="0.25">
      <c r="A56" s="259" t="s">
        <v>8</v>
      </c>
      <c r="B56" s="264"/>
      <c r="C56" s="264"/>
      <c r="D56" s="264"/>
      <c r="E56" s="264"/>
      <c r="F56" s="265"/>
      <c r="G56" s="264"/>
      <c r="H56" s="264"/>
      <c r="I56" s="264"/>
      <c r="J56" s="264"/>
    </row>
    <row r="57" spans="1:10" ht="12.3" customHeight="1" thickBot="1" x14ac:dyDescent="0.3">
      <c r="A57" s="257"/>
      <c r="B57" s="263"/>
      <c r="C57" s="263"/>
      <c r="D57" s="263"/>
      <c r="E57" s="263"/>
      <c r="F57" s="263"/>
      <c r="G57" s="263"/>
      <c r="H57" s="263"/>
      <c r="I57" s="263"/>
      <c r="J57" s="263"/>
    </row>
    <row r="58" spans="1:10" ht="12.3" customHeight="1" x14ac:dyDescent="0.25">
      <c r="A58" s="266"/>
      <c r="B58" s="267" t="s">
        <v>1</v>
      </c>
      <c r="C58" s="268"/>
      <c r="D58" s="268"/>
      <c r="E58" s="267" t="s">
        <v>2</v>
      </c>
      <c r="F58" s="268"/>
      <c r="G58" s="268"/>
      <c r="H58" s="267" t="s">
        <v>3</v>
      </c>
      <c r="I58" s="268"/>
      <c r="J58" s="268"/>
    </row>
    <row r="59" spans="1:10" ht="12.3" customHeight="1" x14ac:dyDescent="0.25">
      <c r="A59" s="269" t="s">
        <v>11</v>
      </c>
      <c r="B59" s="270" t="s">
        <v>4</v>
      </c>
      <c r="C59" s="271" t="s">
        <v>5</v>
      </c>
      <c r="D59" s="271" t="s">
        <v>3</v>
      </c>
      <c r="E59" s="270" t="s">
        <v>4</v>
      </c>
      <c r="F59" s="271" t="s">
        <v>5</v>
      </c>
      <c r="G59" s="271" t="s">
        <v>3</v>
      </c>
      <c r="H59" s="270" t="s">
        <v>4</v>
      </c>
      <c r="I59" s="271" t="s">
        <v>5</v>
      </c>
      <c r="J59" s="271" t="s">
        <v>3</v>
      </c>
    </row>
    <row r="60" spans="1:10" ht="12.3" customHeight="1" x14ac:dyDescent="0.25">
      <c r="A60" s="272"/>
      <c r="B60" s="273"/>
      <c r="C60" s="274"/>
      <c r="D60" s="274"/>
      <c r="E60" s="273"/>
      <c r="F60" s="274"/>
      <c r="G60" s="274"/>
      <c r="H60" s="273"/>
      <c r="I60" s="274"/>
      <c r="J60" s="274"/>
    </row>
    <row r="61" spans="1:10" ht="12.3" customHeight="1" x14ac:dyDescent="0.25">
      <c r="A61" s="257" t="s">
        <v>12</v>
      </c>
      <c r="B61" s="275">
        <v>0</v>
      </c>
      <c r="C61" s="263">
        <v>0</v>
      </c>
      <c r="D61" s="263">
        <f>SUM(B61:C61)</f>
        <v>0</v>
      </c>
      <c r="E61" s="275">
        <v>2</v>
      </c>
      <c r="F61" s="263">
        <v>1</v>
      </c>
      <c r="G61" s="263">
        <f>SUM(E61:F61)</f>
        <v>3</v>
      </c>
      <c r="H61" s="275">
        <f>SUM(B61,E61)</f>
        <v>2</v>
      </c>
      <c r="I61" s="263">
        <f>SUM(C61,F61)</f>
        <v>1</v>
      </c>
      <c r="J61" s="263">
        <f t="shared" ref="J61:J69" si="15">SUM(H61:I61)</f>
        <v>3</v>
      </c>
    </row>
    <row r="62" spans="1:10" ht="12.3" customHeight="1" x14ac:dyDescent="0.25">
      <c r="A62" s="257" t="s">
        <v>13</v>
      </c>
      <c r="B62" s="275">
        <v>0</v>
      </c>
      <c r="C62" s="263">
        <v>1</v>
      </c>
      <c r="D62" s="263">
        <f t="shared" ref="D62:D69" si="16">SUM(B62:C62)</f>
        <v>1</v>
      </c>
      <c r="E62" s="275">
        <v>0</v>
      </c>
      <c r="F62" s="263">
        <v>1</v>
      </c>
      <c r="G62" s="263">
        <f t="shared" ref="G62:G69" si="17">SUM(E62:F62)</f>
        <v>1</v>
      </c>
      <c r="H62" s="275">
        <f t="shared" ref="H62:I69" si="18">SUM(B62,E62)</f>
        <v>0</v>
      </c>
      <c r="I62" s="263">
        <f t="shared" si="18"/>
        <v>2</v>
      </c>
      <c r="J62" s="263">
        <f t="shared" si="15"/>
        <v>2</v>
      </c>
    </row>
    <row r="63" spans="1:10" ht="12.3" customHeight="1" x14ac:dyDescent="0.25">
      <c r="A63" s="257" t="s">
        <v>14</v>
      </c>
      <c r="B63" s="275">
        <v>0</v>
      </c>
      <c r="C63" s="263">
        <v>4</v>
      </c>
      <c r="D63" s="263">
        <f t="shared" si="16"/>
        <v>4</v>
      </c>
      <c r="E63" s="275">
        <v>1</v>
      </c>
      <c r="F63" s="263">
        <v>2</v>
      </c>
      <c r="G63" s="263">
        <f t="shared" si="17"/>
        <v>3</v>
      </c>
      <c r="H63" s="275">
        <f t="shared" si="18"/>
        <v>1</v>
      </c>
      <c r="I63" s="263">
        <f t="shared" si="18"/>
        <v>6</v>
      </c>
      <c r="J63" s="263">
        <f t="shared" si="15"/>
        <v>7</v>
      </c>
    </row>
    <row r="64" spans="1:10" ht="12.3" customHeight="1" x14ac:dyDescent="0.25">
      <c r="A64" s="257" t="s">
        <v>15</v>
      </c>
      <c r="B64" s="273">
        <v>2</v>
      </c>
      <c r="C64" s="263">
        <v>8</v>
      </c>
      <c r="D64" s="263">
        <f t="shared" si="16"/>
        <v>10</v>
      </c>
      <c r="E64" s="275">
        <v>3</v>
      </c>
      <c r="F64" s="263">
        <v>3</v>
      </c>
      <c r="G64" s="263">
        <f t="shared" si="17"/>
        <v>6</v>
      </c>
      <c r="H64" s="275">
        <f t="shared" si="18"/>
        <v>5</v>
      </c>
      <c r="I64" s="263">
        <f t="shared" si="18"/>
        <v>11</v>
      </c>
      <c r="J64" s="263">
        <f t="shared" si="15"/>
        <v>16</v>
      </c>
    </row>
    <row r="65" spans="1:10" ht="12.3" customHeight="1" x14ac:dyDescent="0.25">
      <c r="A65" s="257" t="s">
        <v>16</v>
      </c>
      <c r="B65" s="273">
        <v>2</v>
      </c>
      <c r="C65" s="263">
        <v>8</v>
      </c>
      <c r="D65" s="263">
        <f t="shared" si="16"/>
        <v>10</v>
      </c>
      <c r="E65" s="275">
        <v>1</v>
      </c>
      <c r="F65" s="263">
        <v>9</v>
      </c>
      <c r="G65" s="263">
        <f t="shared" si="17"/>
        <v>10</v>
      </c>
      <c r="H65" s="275">
        <f t="shared" si="18"/>
        <v>3</v>
      </c>
      <c r="I65" s="263">
        <f t="shared" si="18"/>
        <v>17</v>
      </c>
      <c r="J65" s="263">
        <f t="shared" si="15"/>
        <v>20</v>
      </c>
    </row>
    <row r="66" spans="1:10" ht="12.3" customHeight="1" x14ac:dyDescent="0.25">
      <c r="A66" s="257" t="s">
        <v>17</v>
      </c>
      <c r="B66" s="273">
        <v>4</v>
      </c>
      <c r="C66" s="263">
        <v>9</v>
      </c>
      <c r="D66" s="263">
        <f t="shared" si="16"/>
        <v>13</v>
      </c>
      <c r="E66" s="275">
        <v>2</v>
      </c>
      <c r="F66" s="263">
        <v>4</v>
      </c>
      <c r="G66" s="263">
        <f t="shared" si="17"/>
        <v>6</v>
      </c>
      <c r="H66" s="275">
        <f t="shared" si="18"/>
        <v>6</v>
      </c>
      <c r="I66" s="263">
        <f t="shared" si="18"/>
        <v>13</v>
      </c>
      <c r="J66" s="263">
        <f t="shared" si="15"/>
        <v>19</v>
      </c>
    </row>
    <row r="67" spans="1:10" ht="12.3" customHeight="1" x14ac:dyDescent="0.25">
      <c r="A67" s="257" t="s">
        <v>18</v>
      </c>
      <c r="B67" s="273">
        <v>0</v>
      </c>
      <c r="C67" s="263">
        <v>7</v>
      </c>
      <c r="D67" s="263">
        <f t="shared" si="16"/>
        <v>7</v>
      </c>
      <c r="E67" s="275">
        <v>0</v>
      </c>
      <c r="F67" s="263">
        <v>3</v>
      </c>
      <c r="G67" s="263">
        <f t="shared" si="17"/>
        <v>3</v>
      </c>
      <c r="H67" s="275">
        <f t="shared" si="18"/>
        <v>0</v>
      </c>
      <c r="I67" s="263">
        <f t="shared" si="18"/>
        <v>10</v>
      </c>
      <c r="J67" s="263">
        <f t="shared" si="15"/>
        <v>10</v>
      </c>
    </row>
    <row r="68" spans="1:10" ht="12.3" customHeight="1" x14ac:dyDescent="0.25">
      <c r="A68" s="257" t="s">
        <v>19</v>
      </c>
      <c r="B68" s="273">
        <v>1</v>
      </c>
      <c r="C68" s="263">
        <v>8</v>
      </c>
      <c r="D68" s="263">
        <f t="shared" si="16"/>
        <v>9</v>
      </c>
      <c r="E68" s="275">
        <v>1</v>
      </c>
      <c r="F68" s="263">
        <v>0</v>
      </c>
      <c r="G68" s="263">
        <f t="shared" si="17"/>
        <v>1</v>
      </c>
      <c r="H68" s="275">
        <f t="shared" si="18"/>
        <v>2</v>
      </c>
      <c r="I68" s="263">
        <f t="shared" si="18"/>
        <v>8</v>
      </c>
      <c r="J68" s="263">
        <f t="shared" si="15"/>
        <v>10</v>
      </c>
    </row>
    <row r="69" spans="1:10" ht="12.3" customHeight="1" x14ac:dyDescent="0.25">
      <c r="A69" s="257" t="s">
        <v>20</v>
      </c>
      <c r="B69" s="273">
        <v>1</v>
      </c>
      <c r="C69" s="263">
        <v>3</v>
      </c>
      <c r="D69" s="263">
        <f t="shared" si="16"/>
        <v>4</v>
      </c>
      <c r="E69" s="275">
        <v>1</v>
      </c>
      <c r="F69" s="263">
        <v>0</v>
      </c>
      <c r="G69" s="263">
        <f t="shared" si="17"/>
        <v>1</v>
      </c>
      <c r="H69" s="275">
        <f t="shared" si="18"/>
        <v>2</v>
      </c>
      <c r="I69" s="263">
        <f t="shared" si="18"/>
        <v>3</v>
      </c>
      <c r="J69" s="276">
        <f t="shared" si="15"/>
        <v>5</v>
      </c>
    </row>
    <row r="70" spans="1:10" ht="12.3" customHeight="1" x14ac:dyDescent="0.25">
      <c r="A70" s="277" t="s">
        <v>3</v>
      </c>
      <c r="B70" s="278">
        <f>SUM(B61:B69)</f>
        <v>10</v>
      </c>
      <c r="C70" s="279">
        <f t="shared" ref="C70:J70" si="19">SUM(C61:C69)</f>
        <v>48</v>
      </c>
      <c r="D70" s="279">
        <f t="shared" si="19"/>
        <v>58</v>
      </c>
      <c r="E70" s="278">
        <f t="shared" si="19"/>
        <v>11</v>
      </c>
      <c r="F70" s="279">
        <f t="shared" si="19"/>
        <v>23</v>
      </c>
      <c r="G70" s="279">
        <f t="shared" si="19"/>
        <v>34</v>
      </c>
      <c r="H70" s="278">
        <f t="shared" si="19"/>
        <v>21</v>
      </c>
      <c r="I70" s="279">
        <f t="shared" si="19"/>
        <v>71</v>
      </c>
      <c r="J70" s="279">
        <f t="shared" si="19"/>
        <v>92</v>
      </c>
    </row>
  </sheetData>
  <phoneticPr fontId="0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5"/>
  <sheetViews>
    <sheetView zoomScaleNormal="100" workbookViewId="0">
      <selection activeCell="A34" sqref="A34"/>
    </sheetView>
  </sheetViews>
  <sheetFormatPr defaultColWidth="9.109375" defaultRowHeight="13.2" x14ac:dyDescent="0.25"/>
  <cols>
    <col min="1" max="1" width="27.6640625" style="187" customWidth="1"/>
    <col min="2" max="10" width="9.5546875" style="187" customWidth="1"/>
    <col min="11" max="16384" width="9.109375" style="187"/>
  </cols>
  <sheetData>
    <row r="1" spans="1:10" x14ac:dyDescent="0.25">
      <c r="A1" s="144" t="s">
        <v>48</v>
      </c>
    </row>
    <row r="2" spans="1:10" x14ac:dyDescent="0.25">
      <c r="A2" s="188" t="s">
        <v>0</v>
      </c>
      <c r="B2" s="189"/>
      <c r="C2" s="190"/>
      <c r="D2" s="189"/>
      <c r="E2" s="190"/>
      <c r="F2" s="190"/>
      <c r="G2" s="189"/>
      <c r="H2" s="190"/>
      <c r="I2" s="189"/>
      <c r="J2" s="189"/>
    </row>
    <row r="3" spans="1:10" x14ac:dyDescent="0.25">
      <c r="A3" s="188"/>
      <c r="B3" s="189"/>
      <c r="C3" s="188"/>
      <c r="D3" s="189"/>
      <c r="E3" s="190"/>
      <c r="F3" s="190"/>
      <c r="G3" s="189"/>
      <c r="H3" s="190"/>
      <c r="I3" s="189"/>
      <c r="J3" s="189"/>
    </row>
    <row r="4" spans="1:10" x14ac:dyDescent="0.25">
      <c r="A4" s="188" t="s">
        <v>49</v>
      </c>
      <c r="B4" s="189"/>
      <c r="C4" s="188"/>
      <c r="D4" s="189"/>
      <c r="E4" s="190"/>
      <c r="F4" s="190"/>
      <c r="G4" s="189"/>
      <c r="H4" s="190"/>
      <c r="I4" s="189"/>
      <c r="J4" s="189"/>
    </row>
    <row r="5" spans="1:10" x14ac:dyDescent="0.25">
      <c r="A5" s="188"/>
      <c r="B5" s="189"/>
      <c r="C5" s="188"/>
      <c r="D5" s="189"/>
      <c r="E5" s="190"/>
      <c r="F5" s="190"/>
      <c r="G5" s="189"/>
      <c r="H5" s="190"/>
      <c r="I5" s="189"/>
      <c r="J5" s="189"/>
    </row>
    <row r="6" spans="1:10" x14ac:dyDescent="0.25">
      <c r="A6" s="188" t="s">
        <v>37</v>
      </c>
      <c r="B6" s="189"/>
      <c r="C6" s="188"/>
      <c r="D6" s="189"/>
      <c r="E6" s="189"/>
      <c r="F6" s="189"/>
      <c r="G6" s="189"/>
      <c r="H6" s="189"/>
      <c r="I6" s="189"/>
      <c r="J6" s="189"/>
    </row>
    <row r="7" spans="1:10" ht="14.25" customHeight="1" thickBot="1" x14ac:dyDescent="0.3"/>
    <row r="8" spans="1:10" x14ac:dyDescent="0.25">
      <c r="A8" s="249"/>
      <c r="B8" s="250"/>
      <c r="C8" s="251" t="s">
        <v>1</v>
      </c>
      <c r="D8" s="252"/>
      <c r="E8" s="250"/>
      <c r="F8" s="251" t="s">
        <v>2</v>
      </c>
      <c r="G8" s="252"/>
      <c r="H8" s="250"/>
      <c r="I8" s="251" t="s">
        <v>3</v>
      </c>
      <c r="J8" s="252"/>
    </row>
    <row r="9" spans="1:10" x14ac:dyDescent="0.25">
      <c r="A9" s="195"/>
      <c r="B9" s="253" t="s">
        <v>4</v>
      </c>
      <c r="C9" s="254" t="s">
        <v>5</v>
      </c>
      <c r="D9" s="254" t="s">
        <v>3</v>
      </c>
      <c r="E9" s="253" t="s">
        <v>4</v>
      </c>
      <c r="F9" s="254" t="s">
        <v>5</v>
      </c>
      <c r="G9" s="254" t="s">
        <v>3</v>
      </c>
      <c r="H9" s="253" t="s">
        <v>4</v>
      </c>
      <c r="I9" s="254" t="s">
        <v>5</v>
      </c>
      <c r="J9" s="254" t="s">
        <v>3</v>
      </c>
    </row>
    <row r="10" spans="1:10" x14ac:dyDescent="0.25">
      <c r="A10" s="198"/>
      <c r="B10" s="199"/>
      <c r="C10" s="200"/>
      <c r="D10" s="200"/>
      <c r="E10" s="199"/>
      <c r="F10" s="200"/>
      <c r="G10" s="200"/>
      <c r="H10" s="199"/>
      <c r="I10" s="200"/>
      <c r="J10" s="200"/>
    </row>
    <row r="11" spans="1:10" s="144" customFormat="1" x14ac:dyDescent="0.25">
      <c r="A11" s="201" t="s">
        <v>3</v>
      </c>
      <c r="B11" s="141">
        <v>89.275964099999996</v>
      </c>
      <c r="C11" s="140">
        <v>485.78335620000001</v>
      </c>
      <c r="D11" s="140">
        <f>SUM(B11:C11)</f>
        <v>575.05932029999997</v>
      </c>
      <c r="E11" s="141">
        <v>63.755051199999997</v>
      </c>
      <c r="F11" s="140">
        <v>400.74205709999995</v>
      </c>
      <c r="G11" s="140">
        <f>SUM(E11:F11)</f>
        <v>464.49710829999992</v>
      </c>
      <c r="H11" s="141">
        <f>SUM(B11+E11)</f>
        <v>153.03101529999998</v>
      </c>
      <c r="I11" s="140">
        <f>SUM(C11+F11)</f>
        <v>886.52541329999997</v>
      </c>
      <c r="J11" s="140">
        <f>SUM(H11:I11)</f>
        <v>1039.5564285999999</v>
      </c>
    </row>
    <row r="12" spans="1:10" s="144" customFormat="1" x14ac:dyDescent="0.25">
      <c r="A12" s="201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s="255" customFormat="1" x14ac:dyDescent="0.25">
      <c r="A13" s="314"/>
      <c r="B13" s="315"/>
      <c r="C13" s="315"/>
      <c r="D13" s="315"/>
      <c r="E13" s="315"/>
      <c r="F13" s="315"/>
      <c r="G13" s="315"/>
      <c r="H13" s="315"/>
      <c r="I13" s="315"/>
      <c r="J13" s="315"/>
    </row>
    <row r="14" spans="1:10" s="144" customFormat="1" x14ac:dyDescent="0.25">
      <c r="A14" s="201"/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s="144" customFormat="1" x14ac:dyDescent="0.25">
      <c r="A15" s="201"/>
      <c r="B15" s="256"/>
      <c r="C15" s="256"/>
      <c r="D15" s="256"/>
      <c r="E15" s="256"/>
      <c r="F15" s="256"/>
      <c r="G15" s="256"/>
      <c r="H15" s="256"/>
      <c r="I15" s="256"/>
      <c r="J15" s="256"/>
    </row>
  </sheetData>
  <mergeCells count="1">
    <mergeCell ref="A13:J1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5" orientation="portrait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3"/>
  <sheetViews>
    <sheetView zoomScaleNormal="100" workbookViewId="0">
      <selection activeCell="A37" sqref="A37"/>
    </sheetView>
  </sheetViews>
  <sheetFormatPr defaultColWidth="9.109375" defaultRowHeight="13.2" x14ac:dyDescent="0.25"/>
  <cols>
    <col min="1" max="1" width="22.44140625" style="248" customWidth="1"/>
    <col min="2" max="16384" width="9.109375" style="248"/>
  </cols>
  <sheetData>
    <row r="1" spans="1:10" s="228" customFormat="1" x14ac:dyDescent="0.25">
      <c r="A1" s="144" t="s">
        <v>48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232" customFormat="1" x14ac:dyDescent="0.25">
      <c r="A2" s="229" t="s">
        <v>9</v>
      </c>
      <c r="B2" s="230"/>
      <c r="C2" s="231"/>
      <c r="D2" s="230"/>
      <c r="E2" s="231"/>
      <c r="F2" s="231"/>
      <c r="G2" s="230"/>
      <c r="H2" s="231"/>
      <c r="I2" s="230"/>
      <c r="J2" s="230"/>
    </row>
    <row r="3" spans="1:10" s="232" customFormat="1" x14ac:dyDescent="0.25">
      <c r="A3" s="229"/>
      <c r="B3" s="230"/>
      <c r="C3" s="229"/>
      <c r="D3" s="230"/>
      <c r="E3" s="231"/>
      <c r="F3" s="231"/>
      <c r="G3" s="230"/>
      <c r="H3" s="231"/>
      <c r="I3" s="230"/>
      <c r="J3" s="230"/>
    </row>
    <row r="4" spans="1:10" s="232" customFormat="1" x14ac:dyDescent="0.25">
      <c r="A4" s="229" t="s">
        <v>52</v>
      </c>
      <c r="B4" s="230"/>
      <c r="C4" s="229"/>
      <c r="D4" s="230"/>
      <c r="E4" s="231"/>
      <c r="F4" s="231"/>
      <c r="G4" s="230"/>
      <c r="H4" s="231"/>
      <c r="I4" s="230"/>
      <c r="J4" s="230"/>
    </row>
    <row r="5" spans="1:10" s="232" customFormat="1" x14ac:dyDescent="0.25">
      <c r="A5" s="229"/>
      <c r="B5" s="230"/>
      <c r="C5" s="229"/>
      <c r="D5" s="230"/>
      <c r="E5" s="231"/>
      <c r="F5" s="231"/>
      <c r="G5" s="230"/>
      <c r="H5" s="231"/>
      <c r="I5" s="230"/>
      <c r="J5" s="230"/>
    </row>
    <row r="6" spans="1:10" s="232" customFormat="1" x14ac:dyDescent="0.25">
      <c r="A6" s="229" t="s">
        <v>37</v>
      </c>
      <c r="B6" s="230"/>
      <c r="C6" s="229"/>
      <c r="D6" s="230"/>
      <c r="E6" s="231"/>
      <c r="F6" s="231"/>
      <c r="G6" s="230"/>
      <c r="H6" s="231"/>
      <c r="I6" s="230"/>
      <c r="J6" s="230"/>
    </row>
    <row r="7" spans="1:10" s="232" customFormat="1" ht="13.8" thickBot="1" x14ac:dyDescent="0.3">
      <c r="A7" s="229"/>
      <c r="B7" s="230"/>
      <c r="C7" s="229"/>
      <c r="D7" s="230"/>
      <c r="E7" s="231"/>
      <c r="F7" s="231"/>
      <c r="G7" s="230"/>
      <c r="H7" s="231"/>
      <c r="I7" s="230"/>
      <c r="J7" s="230"/>
    </row>
    <row r="8" spans="1:10" s="232" customFormat="1" x14ac:dyDescent="0.25">
      <c r="A8" s="233"/>
      <c r="B8" s="234"/>
      <c r="C8" s="235" t="s">
        <v>1</v>
      </c>
      <c r="D8" s="236"/>
      <c r="E8" s="234"/>
      <c r="F8" s="235" t="s">
        <v>2</v>
      </c>
      <c r="G8" s="236"/>
      <c r="H8" s="234"/>
      <c r="I8" s="235" t="s">
        <v>3</v>
      </c>
      <c r="J8" s="236"/>
    </row>
    <row r="9" spans="1:10" s="232" customFormat="1" x14ac:dyDescent="0.25">
      <c r="A9" s="237"/>
      <c r="B9" s="238" t="s">
        <v>4</v>
      </c>
      <c r="C9" s="239" t="s">
        <v>5</v>
      </c>
      <c r="D9" s="239" t="s">
        <v>3</v>
      </c>
      <c r="E9" s="238" t="s">
        <v>4</v>
      </c>
      <c r="F9" s="239" t="s">
        <v>5</v>
      </c>
      <c r="G9" s="239" t="s">
        <v>3</v>
      </c>
      <c r="H9" s="238" t="s">
        <v>4</v>
      </c>
      <c r="I9" s="239" t="s">
        <v>5</v>
      </c>
      <c r="J9" s="239" t="s">
        <v>3</v>
      </c>
    </row>
    <row r="10" spans="1:10" s="232" customFormat="1" x14ac:dyDescent="0.25">
      <c r="A10" s="240"/>
      <c r="B10" s="241"/>
      <c r="C10" s="242"/>
      <c r="D10" s="242"/>
      <c r="E10" s="241"/>
      <c r="F10" s="242"/>
      <c r="G10" s="242"/>
      <c r="H10" s="241"/>
      <c r="I10" s="242"/>
      <c r="J10" s="242"/>
    </row>
    <row r="11" spans="1:10" s="228" customFormat="1" x14ac:dyDescent="0.25">
      <c r="A11" s="243" t="s">
        <v>3</v>
      </c>
      <c r="B11" s="244">
        <v>5.4722223000000003</v>
      </c>
      <c r="C11" s="227">
        <v>58.741389900000001</v>
      </c>
      <c r="D11" s="227">
        <f>SUM(B11:C11)</f>
        <v>64.2136122</v>
      </c>
      <c r="E11" s="245">
        <v>12.027778</v>
      </c>
      <c r="F11" s="246">
        <v>45.563333700000008</v>
      </c>
      <c r="G11" s="227">
        <f>SUM(E11:F11)</f>
        <v>57.591111700000006</v>
      </c>
      <c r="H11" s="244">
        <f>SUM(B11+E11)</f>
        <v>17.5000003</v>
      </c>
      <c r="I11" s="227">
        <f>SUM(C11+F11)</f>
        <v>104.30472360000002</v>
      </c>
      <c r="J11" s="227">
        <f>SUM(H11:I11)</f>
        <v>121.80472390000001</v>
      </c>
    </row>
    <row r="12" spans="1:10" s="232" customFormat="1" x14ac:dyDescent="0.25">
      <c r="F12" s="247"/>
    </row>
    <row r="13" spans="1:10" s="232" customFormat="1" x14ac:dyDescent="0.25">
      <c r="A13" s="316"/>
      <c r="B13" s="317"/>
      <c r="C13" s="317"/>
      <c r="D13" s="317"/>
      <c r="E13" s="317"/>
      <c r="F13" s="317"/>
      <c r="G13" s="317"/>
      <c r="H13" s="317"/>
      <c r="I13" s="317"/>
      <c r="J13" s="317"/>
    </row>
    <row r="14" spans="1:10" s="232" customFormat="1" x14ac:dyDescent="0.25"/>
    <row r="15" spans="1:10" s="232" customFormat="1" x14ac:dyDescent="0.25"/>
    <row r="16" spans="1:10" s="232" customFormat="1" x14ac:dyDescent="0.25"/>
    <row r="17" s="232" customFormat="1" x14ac:dyDescent="0.25"/>
    <row r="18" s="232" customFormat="1" x14ac:dyDescent="0.25"/>
    <row r="19" s="232" customFormat="1" x14ac:dyDescent="0.25"/>
    <row r="20" s="232" customFormat="1" x14ac:dyDescent="0.25"/>
    <row r="21" s="232" customFormat="1" x14ac:dyDescent="0.25"/>
    <row r="22" s="232" customFormat="1" x14ac:dyDescent="0.25"/>
    <row r="23" s="232" customFormat="1" x14ac:dyDescent="0.25"/>
    <row r="24" s="232" customFormat="1" x14ac:dyDescent="0.25"/>
    <row r="25" s="232" customFormat="1" x14ac:dyDescent="0.25"/>
    <row r="26" s="232" customFormat="1" x14ac:dyDescent="0.25"/>
    <row r="27" s="232" customFormat="1" x14ac:dyDescent="0.25"/>
    <row r="28" s="232" customFormat="1" x14ac:dyDescent="0.25"/>
    <row r="29" s="232" customFormat="1" x14ac:dyDescent="0.25"/>
    <row r="30" s="232" customFormat="1" x14ac:dyDescent="0.25"/>
    <row r="31" s="232" customFormat="1" x14ac:dyDescent="0.25"/>
    <row r="32" s="232" customFormat="1" x14ac:dyDescent="0.25"/>
    <row r="33" s="232" customFormat="1" x14ac:dyDescent="0.25"/>
  </sheetData>
  <mergeCells count="1">
    <mergeCell ref="A13:J1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3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07CC9F-156D-4550-A667-A75CEE6A44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84341D-7C27-4A81-928C-43ABE54C08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D465F-54D9-474E-AAF3-F3CAA8D07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INHOUD</vt:lpstr>
      <vt:lpstr>21PSVWO01</vt:lpstr>
      <vt:lpstr>21PSVWO02</vt:lpstr>
      <vt:lpstr>21PSVWO03</vt:lpstr>
      <vt:lpstr>21PSVWO04</vt:lpstr>
      <vt:lpstr>21PSVWO05</vt:lpstr>
      <vt:lpstr>21PSVWO06</vt:lpstr>
      <vt:lpstr>21PBASED01</vt:lpstr>
      <vt:lpstr>21PBASED02</vt:lpstr>
      <vt:lpstr>21PBASED03</vt:lpstr>
      <vt:lpstr>21PBASED04</vt:lpstr>
      <vt:lpstr>'21PBASED02'!Afdrukbereik</vt:lpstr>
      <vt:lpstr>'21PBASED03'!Afdrukbereik</vt:lpstr>
      <vt:lpstr>'21PBASED04'!Afdrukbereik</vt:lpstr>
      <vt:lpstr>'21PSVWO01'!Afdrukbereik</vt:lpstr>
      <vt:lpstr>'21PSVWO03'!Afdrukbereik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Vermeulen</dc:creator>
  <cp:lastModifiedBy>Vermeulen, Geert</cp:lastModifiedBy>
  <cp:lastPrinted>2022-09-26T09:05:30Z</cp:lastPrinted>
  <dcterms:created xsi:type="dcterms:W3CDTF">1999-11-09T10:44:13Z</dcterms:created>
  <dcterms:modified xsi:type="dcterms:W3CDTF">2022-10-19T09:23:29Z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