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degrangu\Documents\AGODI\1 - FORMULIEREN\1 - SJ 2022-2023\BUBAO\3225 - aanwending urenpakketten internaten GO!\actuele versie\"/>
    </mc:Choice>
  </mc:AlternateContent>
  <xr:revisionPtr revIDLastSave="0" documentId="13_ncr:1_{B1A416A5-C935-45C8-967D-615871F0E9CE}" xr6:coauthVersionLast="47" xr6:coauthVersionMax="47" xr10:uidLastSave="{00000000-0000-0000-0000-000000000000}"/>
  <workbookProtection workbookAlgorithmName="SHA-512" workbookHashValue="+85Qw/z9SIikgAkTak1r1kfGCEOnawhNenhwC4lm2A+77QvqhZ43v6uux6mM+H6AV68rFkQbdcvQoRpq/96zsw==" workbookSaltValue="VfRgpXRxh7N/3Sl1xqnWtg==" workbookSpinCount="100000" lockStructure="1"/>
  <bookViews>
    <workbookView xWindow="-28920" yWindow="825" windowWidth="29040" windowHeight="15840" tabRatio="930" xr2:uid="{00000000-000D-0000-FFFF-FFFF00000000}"/>
  </bookViews>
  <sheets>
    <sheet name="aanw.urenpakket int. GO!" sheetId="38" r:id="rId1"/>
    <sheet name="lijst instellingen" sheetId="39" state="hidden" r:id="rId2"/>
    <sheet name="Blad2" sheetId="40" state="hidden" r:id="rId3"/>
  </sheets>
  <definedNames>
    <definedName name="_xlnm.Print_Area" localSheetId="0">'aanw.urenpakket int. GO!'!$A$1:$AX$139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38" l="1"/>
  <c r="AC5" i="38"/>
  <c r="B15" i="40"/>
  <c r="B14" i="40"/>
  <c r="B13" i="40"/>
  <c r="C122" i="38" l="1"/>
  <c r="C9" i="38" l="1"/>
  <c r="Y41" i="38"/>
  <c r="U41" i="38"/>
  <c r="U39" i="38"/>
  <c r="U37" i="38"/>
  <c r="U35" i="38"/>
  <c r="B12" i="40"/>
  <c r="B11" i="40"/>
  <c r="B10" i="40"/>
  <c r="B9" i="40"/>
  <c r="B8" i="40"/>
  <c r="B7" i="40"/>
  <c r="B6" i="40"/>
  <c r="Q111" i="38"/>
  <c r="V111" i="38" s="1"/>
  <c r="C120" i="38" s="1"/>
  <c r="AG73" i="38"/>
  <c r="Q64" i="38"/>
  <c r="Q65" i="38" s="1"/>
  <c r="B75" i="38"/>
  <c r="B74" i="38"/>
  <c r="B73" i="38"/>
  <c r="AG75" i="38"/>
  <c r="AG74" i="38"/>
  <c r="Z33" i="38"/>
  <c r="O24" i="38"/>
  <c r="I26" i="38"/>
  <c r="C121" i="38" l="1"/>
  <c r="C72" i="38"/>
  <c r="Q112" i="38"/>
  <c r="V64" i="38"/>
  <c r="C119" i="38" s="1"/>
</calcChain>
</file>

<file path=xl/sharedStrings.xml><?xml version="1.0" encoding="utf-8"?>
<sst xmlns="http://schemas.openxmlformats.org/spreadsheetml/2006/main" count="299" uniqueCount="178">
  <si>
    <t>Koning Albert II-laan 15, 1210 BRUSSEL</t>
  </si>
  <si>
    <t>Schoolgegevens</t>
  </si>
  <si>
    <t>naam</t>
  </si>
  <si>
    <t>Agentschap voor Onderwijsdiensten</t>
  </si>
  <si>
    <t>Waarvoor dient dit formulier?</t>
  </si>
  <si>
    <t>postnummer en gemeente</t>
  </si>
  <si>
    <t>Vul de gegevens van de school in.</t>
  </si>
  <si>
    <t>datum</t>
  </si>
  <si>
    <t>psycholoog</t>
  </si>
  <si>
    <t>orthopedagoog</t>
  </si>
  <si>
    <t>nog aan te stellen</t>
  </si>
  <si>
    <t>hoofdopvoeder</t>
  </si>
  <si>
    <t>opsteller</t>
  </si>
  <si>
    <t>aantal betrekkingen</t>
  </si>
  <si>
    <t>administratief personeel</t>
  </si>
  <si>
    <t>opvoeder</t>
  </si>
  <si>
    <t>ergotherapeut</t>
  </si>
  <si>
    <t>pedagoog</t>
  </si>
  <si>
    <t>aantal uren</t>
  </si>
  <si>
    <t>Vul het aantal aangewende betrekkingen in.</t>
  </si>
  <si>
    <t>klerk-typist</t>
  </si>
  <si>
    <t>studiemeester-opvoeder internaat</t>
  </si>
  <si>
    <t>Vul het aantal afwijkingsuren per ambt in.</t>
  </si>
  <si>
    <t>Vul de ambten, uitgedrukt in uren, per personeelscategorie in.</t>
  </si>
  <si>
    <t>Waar vindt u meer informatie over dit formulier?</t>
  </si>
  <si>
    <t>Vul hieronder de datum in waarop die wijziging ingaat.</t>
  </si>
  <si>
    <t>straat en nummer</t>
  </si>
  <si>
    <t>Vul het aantal ambten van internaatbeheerder in.</t>
  </si>
  <si>
    <t>Afwijkingsuren zijn uren die verleend zijn met toepassing van artikel 9, §1, van het koninklijk besluit nr. 184 van 30 december 1982.</t>
  </si>
  <si>
    <t>Hoe worden de uren volgens de richtgetallen en volgens het bijkomende pakket 'slapende waak' aangewend?</t>
  </si>
  <si>
    <t>Afdeling Basisonderwijs, DKO en CLB</t>
  </si>
  <si>
    <t>Scholen en leerlingen</t>
  </si>
  <si>
    <t>Ingangsdatum van een eventuele wijziging</t>
  </si>
  <si>
    <t>internaatnummer</t>
  </si>
  <si>
    <t>nr. school</t>
  </si>
  <si>
    <t>nr. internaat</t>
  </si>
  <si>
    <t>Naam</t>
  </si>
  <si>
    <t>S-I</t>
  </si>
  <si>
    <t>I</t>
  </si>
  <si>
    <t>OC</t>
  </si>
  <si>
    <t>Adres v/d school</t>
  </si>
  <si>
    <t>Postcode</t>
  </si>
  <si>
    <t>Gemeente</t>
  </si>
  <si>
    <t>«</t>
  </si>
  <si>
    <t>Pater Damiaanstraat 10</t>
  </si>
  <si>
    <t>Kasterlee</t>
  </si>
  <si>
    <t>’s Gravenwezel</t>
  </si>
  <si>
    <t>Predikherenhoevestr 31</t>
  </si>
  <si>
    <t>Reet</t>
  </si>
  <si>
    <t>Neder-Over-Heembeek</t>
  </si>
  <si>
    <t>Prosperdreef 3</t>
  </si>
  <si>
    <t>Heverlee</t>
  </si>
  <si>
    <t>Richter 25</t>
  </si>
  <si>
    <t>Genk</t>
  </si>
  <si>
    <t>Tapstraat 12</t>
  </si>
  <si>
    <t>Kortessem</t>
  </si>
  <si>
    <t>Speelpleinstraat 75</t>
  </si>
  <si>
    <t xml:space="preserve">Lommel </t>
  </si>
  <si>
    <t>Westlaan 191</t>
  </si>
  <si>
    <t>Heusden-Zolder</t>
  </si>
  <si>
    <t>Vurstjen 25</t>
  </si>
  <si>
    <t>Evergem</t>
  </si>
  <si>
    <t>Voskenslaan 362</t>
  </si>
  <si>
    <t>Gent</t>
  </si>
  <si>
    <t>Oudenaarde</t>
  </si>
  <si>
    <t>Eekhoornstraat 1</t>
  </si>
  <si>
    <t>Sint-Niklaas</t>
  </si>
  <si>
    <t>Kaproenenhof 32</t>
  </si>
  <si>
    <t>Pylyserlaan 132</t>
  </si>
  <si>
    <t xml:space="preserve">Koksijde </t>
  </si>
  <si>
    <t>Pottelberg 5</t>
  </si>
  <si>
    <t>Kortrijk</t>
  </si>
  <si>
    <t>Beernemstraat 4</t>
  </si>
  <si>
    <t>Maurits Sabbestraat 2</t>
  </si>
  <si>
    <t>Oostende</t>
  </si>
  <si>
    <t>Bornstraat 52</t>
  </si>
  <si>
    <t>Als u het instellingsnummer invult, verschijnen de andere gegevens van deze vraag automatisch. Neem contact op met uw schoolbeheerteam als een of meer gegevens niet correct zijn.</t>
  </si>
  <si>
    <t>02 553 92 23</t>
  </si>
  <si>
    <t>stefanie.willems@ond.vlaanderen.be</t>
  </si>
  <si>
    <t>Gebruikt u dit formulier om een wijziging van het urenpakket mee te delen?</t>
  </si>
  <si>
    <t xml:space="preserve"> nee</t>
  </si>
  <si>
    <t>totaal aangewende uren</t>
  </si>
  <si>
    <t>nog aan te stellen uren</t>
  </si>
  <si>
    <t>OVERZICHT Semi-internaten, internaten en internaten met permanente openstelling van het GO!</t>
  </si>
  <si>
    <t>IPO</t>
  </si>
  <si>
    <t>Moerstraat 50</t>
  </si>
  <si>
    <t>Serpentsstraat 63</t>
  </si>
  <si>
    <t>Sint-Michiels</t>
  </si>
  <si>
    <t>Oedelem</t>
  </si>
  <si>
    <t>Rumbeke</t>
  </si>
  <si>
    <t>internaat met permanente openstelling, met ingang van 1 september 2015</t>
  </si>
  <si>
    <t>opvangcentrum, t.e.m. 30 augustus 2015</t>
  </si>
  <si>
    <t>MD105</t>
  </si>
  <si>
    <t>Urenpakket van het personeel, toegekend aan de internaten van het GO! (KB nr. 184)</t>
  </si>
  <si>
    <t>Ambten in de semi-internaten van het GO! (KB van 21 mei 1978)</t>
  </si>
  <si>
    <t>Verdeling van de uren in de internaten met permanente openstelling (IPO) van het GO!</t>
  </si>
  <si>
    <t>//////////////////////////////////////////////////////////////////////////////////////////////////////////////////////////////////////////////////////////////</t>
  </si>
  <si>
    <t>Met dit formulier verstrekken de medisch-pedagogische instituten van het GO! bij het begin van het schooljaar gegevens over de aanwending van het urenpakket van internaten, semi-internaten en internaten met permanente openstelling. Ze kunnen dit formulier ook gebruiken om een wijziging van de aanwending van het urenpakket mee te delen.</t>
  </si>
  <si>
    <t>instellingsnummer</t>
  </si>
  <si>
    <t xml:space="preserve"> ambten</t>
  </si>
  <si>
    <t>logopedist</t>
  </si>
  <si>
    <t>rekenplichtige-correspondent</t>
  </si>
  <si>
    <t>eerstaanw. rekenplichtige- correspondent</t>
  </si>
  <si>
    <t>kinesist</t>
  </si>
  <si>
    <t>kinderverzorger</t>
  </si>
  <si>
    <t>verpleger</t>
  </si>
  <si>
    <t xml:space="preserve"> ja.</t>
  </si>
  <si>
    <t>maatschappelijk werker</t>
  </si>
  <si>
    <t>schooljaar 2016-2017</t>
  </si>
  <si>
    <t>schooljaar 2011-2012</t>
  </si>
  <si>
    <t>schooljaar 2012-2013</t>
  </si>
  <si>
    <t>schooljaar 2013-2014</t>
  </si>
  <si>
    <t>schooljaar 2014-2015</t>
  </si>
  <si>
    <t>schooljaar 2015-2016</t>
  </si>
  <si>
    <t>schooljaar 2017-2018</t>
  </si>
  <si>
    <t>schooljaar 2018-2019</t>
  </si>
  <si>
    <t>schooljaar 2019-2020</t>
  </si>
  <si>
    <t>schooljaar 2020-2021</t>
  </si>
  <si>
    <t>schooljaar 2021-2022</t>
  </si>
  <si>
    <t>schooljaar 2022-2023</t>
  </si>
  <si>
    <t>schooljaar 2023-2024</t>
  </si>
  <si>
    <t>telefoonnr. dossierbeheerder</t>
  </si>
  <si>
    <t>e-mailadres dossierbeheerder</t>
  </si>
  <si>
    <t xml:space="preserve"> uren volgens de dienstbrief</t>
  </si>
  <si>
    <t xml:space="preserve"> uren, verkregen door de berekening van bijlage 6 bij de hierboven vermelde omzendbrief</t>
  </si>
  <si>
    <t xml:space="preserve"> beschikbare uren</t>
  </si>
  <si>
    <t>GO! MPI Heemschool</t>
  </si>
  <si>
    <t>GO! MPI Zonnebos</t>
  </si>
  <si>
    <t>GO! MPI Kompas</t>
  </si>
  <si>
    <t>GO! MPI De Dageraad</t>
  </si>
  <si>
    <t>GO! MPI Westhoek</t>
  </si>
  <si>
    <t>GO! MPI De Kaproenen</t>
  </si>
  <si>
    <t>GO! MPI De Bevertjes</t>
  </si>
  <si>
    <t>GO! MPI Pottelberg</t>
  </si>
  <si>
    <t>GO! MPI De Oase</t>
  </si>
  <si>
    <t>GO! MPI Vindingrijk</t>
  </si>
  <si>
    <t>GO! MPI 't Craeneveld</t>
  </si>
  <si>
    <t>GO! BSBO Groenlaar</t>
  </si>
  <si>
    <t>GO! BSBO Woudlucht</t>
  </si>
  <si>
    <t>GO! BSBO Heideland</t>
  </si>
  <si>
    <t>GO! MPI Sterrebos</t>
  </si>
  <si>
    <t>Beizegemstraat 132</t>
  </si>
  <si>
    <t>GO! MPI de3master basisonderwijs</t>
  </si>
  <si>
    <t>naam dossierbeheerder</t>
  </si>
  <si>
    <t>schoolbeheerteam.basis@ond.vlaanderen.be</t>
  </si>
  <si>
    <t>GO! MPI Helix</t>
  </si>
  <si>
    <t>Hoe en aan wie bezorgt u dit formulier?</t>
  </si>
  <si>
    <t>U kunt het formulier in Mijn Onderwijs opladen door de volgende stappen te doorlopen:</t>
  </si>
  <si>
    <t>-</t>
  </si>
  <si>
    <t>Kies 'Document versturen' en vul de verplichte velden in:</t>
  </si>
  <si>
    <t>schooljaar 2024-2025</t>
  </si>
  <si>
    <t>schooljaar 2025-2026</t>
  </si>
  <si>
    <t>schooljaar 2026-2027</t>
  </si>
  <si>
    <t>Log in op Mijn Onderwijs en ga naar het tabblad 'Documenten'.</t>
  </si>
  <si>
    <t>Selecteer de instelling waarvoor u een document wilt doorsturen.</t>
  </si>
  <si>
    <t>Selecteer het schooljaar waarop de gegevens betrekking hebben. Standaard staat dit op het lopende schooljaar. Wijzig het schooljaar als dat nodig is.</t>
  </si>
  <si>
    <t>Klik in hetzelfde scherm op de knop '+Bijlage toevoegen' en selecteer het opgeslagen bestand. Daarna wordt de naam van het toegevoegde bestand onder de knop '+Bijlage toevoegen' weergegeven.</t>
  </si>
  <si>
    <t>Klik op de knop 'Stuur document(en) door' om het bestand aan het schoolbeheerteam te bezorgen. Daarna verschijnt in het scherm 'Document versturen' een blauwe balk met de vermelding 'Uw document(en) zijn succesvol verstuurd'.</t>
  </si>
  <si>
    <t>Als het document is opgeladen, vindt u het terug in het tabblad 'Documenten' bij 'Verstuurd door instelling'.</t>
  </si>
  <si>
    <r>
      <t>Meldingen die in verschillende bestanden worden verstuurd of bestanden die</t>
    </r>
    <r>
      <rPr>
        <b/>
        <i/>
        <u/>
        <sz val="10"/>
        <color rgb="FFFF0000"/>
        <rFont val="Calibri"/>
        <family val="2"/>
      </rPr>
      <t>geen</t>
    </r>
    <r>
      <rPr>
        <b/>
        <i/>
        <sz val="10"/>
        <color rgb="FFFF0000"/>
        <rFont val="Calibri"/>
        <family val="2"/>
      </rPr>
      <t xml:space="preserve">pdf-bestanden zijn, kunnen niet worden verwerkt. </t>
    </r>
  </si>
  <si>
    <t>Foutmeldingen</t>
  </si>
  <si>
    <t>Als het formulier nog onlogische of onvolledige vermeldingen bevat, vindt u daarvan hieronder een korte samenvatting.</t>
  </si>
  <si>
    <t>Dien het formulier pas in als er geen foutmeldingen meer worden getoond.</t>
  </si>
  <si>
    <r>
      <t xml:space="preserve">Selecteer het type formulier dat u wilt doorsturen (Dit formulier is </t>
    </r>
    <r>
      <rPr>
        <b/>
        <i/>
        <sz val="10"/>
        <rFont val="Calibri"/>
        <family val="2"/>
        <scheme val="minor"/>
      </rPr>
      <t>AANW INTER SBT Basis - Aanwending urenpakket internaten, semi-internaten en internaten permanente openstelling GO!.</t>
    </r>
    <r>
      <rPr>
        <i/>
        <sz val="10"/>
        <rFont val="Calibri"/>
        <family val="2"/>
        <scheme val="minor"/>
      </rPr>
      <t>)</t>
    </r>
  </si>
  <si>
    <t>Aanwending van het urenpakket in internaten, semi-internaten en internaten met permanente openstelling 
van het GO! - schooljaar 2022-2023</t>
  </si>
  <si>
    <r>
      <t>Voor een vlotte verwerking is het belangrijk dat u het formulier</t>
    </r>
    <r>
      <rPr>
        <b/>
        <i/>
        <u/>
        <sz val="10"/>
        <rFont val="Calibri"/>
        <family val="2"/>
      </rPr>
      <t>in één pdf-bestand</t>
    </r>
    <r>
      <rPr>
        <b/>
        <i/>
        <sz val="10"/>
        <rFont val="Calibri"/>
        <family val="2"/>
      </rPr>
      <t>doorstuurt, waarbij de bladen in de juiste richting en in de juiste numerieke volgorde zijn ingescand.</t>
    </r>
  </si>
  <si>
    <r>
      <t>Bezorg ons het formulier in</t>
    </r>
    <r>
      <rPr>
        <i/>
        <u/>
        <sz val="10"/>
        <rFont val="Calibri"/>
        <family val="2"/>
        <scheme val="minor"/>
      </rPr>
      <t>één pdf-bestand</t>
    </r>
    <r>
      <rPr>
        <b/>
        <i/>
        <u/>
        <sz val="10"/>
        <rFont val="Calibri"/>
        <family val="2"/>
        <scheme val="minor"/>
      </rPr>
      <t>ten laatste op 15 oktober</t>
    </r>
    <r>
      <rPr>
        <i/>
        <sz val="10"/>
        <rFont val="Calibri"/>
        <family val="2"/>
        <scheme val="minor"/>
      </rPr>
      <t xml:space="preserve">via Mijn Onderwijs.
</t>
    </r>
    <r>
      <rPr>
        <b/>
        <i/>
        <sz val="10"/>
        <rFont val="Calibri"/>
        <family val="2"/>
        <scheme val="minor"/>
      </rPr>
      <t>Opgelet: om dit pdf-bestand te versturen, hebt u toegang nodig tot het thema 'Omkadering en toelagen' in Mijn Onderwijs</t>
    </r>
    <r>
      <rPr>
        <i/>
        <sz val="10"/>
        <rFont val="Calibri"/>
        <family val="2"/>
        <scheme val="minor"/>
      </rPr>
      <t>. U kunt die rechten nakijken in Mijn Onderwijs onder het tabblad 'Mijn profiel' bij 'Mijn thema's'.</t>
    </r>
  </si>
  <si>
    <t>1F3C8E-EC007-3225-02-220825</t>
  </si>
  <si>
    <r>
      <rPr>
        <i/>
        <sz val="10"/>
        <rFont val="Calibri"/>
        <family val="2"/>
        <scheme val="minor"/>
      </rPr>
      <t>Meer informatie en de meest recente versie van dit formulier vindt u in omzendbrief</t>
    </r>
    <r>
      <rPr>
        <i/>
        <u/>
        <sz val="10"/>
        <color theme="10"/>
        <rFont val="Calibri"/>
        <family val="2"/>
        <scheme val="minor"/>
      </rPr>
      <t>BAO/2003/05</t>
    </r>
    <r>
      <rPr>
        <i/>
        <sz val="10"/>
        <rFont val="Calibri"/>
        <family val="2"/>
        <scheme val="minor"/>
      </rPr>
      <t>van 6 oktober 2003 over het invullen van de formulieren buitengewoon onderwijs.</t>
    </r>
  </si>
  <si>
    <t>02 553 18 19</t>
  </si>
  <si>
    <t>steffi.dejaeghere@ond.vlaanderen.be</t>
  </si>
  <si>
    <t xml:space="preserve">Steffi Dejaeghere </t>
  </si>
  <si>
    <t>Stefanie Willems</t>
  </si>
  <si>
    <t>GO! MPI Groeicampus internaat</t>
  </si>
  <si>
    <t>GO! BSBO De Vloedlijn</t>
  </si>
  <si>
    <t>GO! autonoom internaat Nest</t>
  </si>
  <si>
    <t>Driftweg 77</t>
  </si>
  <si>
    <t>De Haan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</si>
</sst>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m/yyyy;@"/>
    <numFmt numFmtId="166" formatCode="#,##0.00_ ;[Red]\-#,##0.00\ "/>
  </numFmts>
  <fonts count="46" x14ac:knownFonts="1">
    <font>
      <sz val="10"/>
      <name val="Arial"/>
    </font>
    <font>
      <sz val="10"/>
      <name val="Arial"/>
      <family val="2"/>
    </font>
    <font>
      <b/>
      <sz val="18"/>
      <name val="Calibri"/>
      <family val="2"/>
    </font>
    <font>
      <sz val="6"/>
      <name val="Calibri"/>
      <family val="2"/>
    </font>
    <font>
      <sz val="10"/>
      <name val="Calibri"/>
      <family val="2"/>
    </font>
    <font>
      <b/>
      <sz val="10"/>
      <name val="Calibri"/>
      <family val="2"/>
    </font>
    <font>
      <i/>
      <sz val="10"/>
      <name val="Calibri"/>
      <family val="2"/>
    </font>
    <font>
      <b/>
      <i/>
      <sz val="10"/>
      <name val="Calibri"/>
      <family val="2"/>
    </font>
    <font>
      <b/>
      <sz val="10"/>
      <color indexed="9"/>
      <name val="Calibri"/>
      <family val="2"/>
    </font>
    <font>
      <sz val="10"/>
      <color indexed="10"/>
      <name val="Calibri"/>
      <family val="2"/>
    </font>
    <font>
      <b/>
      <sz val="12"/>
      <color indexed="9"/>
      <name val="Calibri"/>
      <family val="2"/>
    </font>
    <font>
      <b/>
      <sz val="8"/>
      <name val="Calibri"/>
      <family val="2"/>
    </font>
    <font>
      <sz val="8"/>
      <name val="Arial"/>
      <family val="2"/>
    </font>
    <font>
      <sz val="9"/>
      <name val="Calibri"/>
      <family val="2"/>
    </font>
    <font>
      <b/>
      <sz val="10"/>
      <name val="Arial"/>
      <family val="2"/>
    </font>
    <font>
      <sz val="10"/>
      <color indexed="8"/>
      <name val="Arial"/>
      <family val="2"/>
    </font>
    <font>
      <u/>
      <sz val="10"/>
      <color theme="10"/>
      <name val="Arial"/>
      <family val="2"/>
    </font>
    <font>
      <b/>
      <sz val="11"/>
      <color theme="1"/>
      <name val="Calibri"/>
      <family val="2"/>
      <scheme val="minor"/>
    </font>
    <font>
      <sz val="12"/>
      <color theme="1"/>
      <name val="Calibri"/>
      <family val="2"/>
    </font>
    <font>
      <sz val="12"/>
      <color theme="1"/>
      <name val="Wingdings"/>
      <charset val="2"/>
    </font>
    <font>
      <b/>
      <sz val="10"/>
      <color rgb="FFFF0000"/>
      <name val="Calibri"/>
      <family val="2"/>
    </font>
    <font>
      <b/>
      <sz val="11"/>
      <color theme="1"/>
      <name val="Calibri"/>
      <family val="2"/>
    </font>
    <font>
      <b/>
      <sz val="12"/>
      <color theme="1"/>
      <name val="Calibri"/>
      <family val="2"/>
    </font>
    <font>
      <i/>
      <sz val="10"/>
      <name val="Calibri"/>
      <family val="2"/>
      <scheme val="minor"/>
    </font>
    <font>
      <sz val="12"/>
      <name val="Calibri"/>
      <family val="2"/>
      <scheme val="minor"/>
    </font>
    <font>
      <sz val="12"/>
      <color indexed="8"/>
      <name val="Calibri"/>
      <family val="2"/>
      <scheme val="minor"/>
    </font>
    <font>
      <b/>
      <sz val="10"/>
      <color rgb="FFFF0000"/>
      <name val="Arial"/>
      <family val="2"/>
    </font>
    <font>
      <i/>
      <u/>
      <sz val="10"/>
      <color theme="10"/>
      <name val="Calibri"/>
      <family val="2"/>
      <scheme val="minor"/>
    </font>
    <font>
      <sz val="16"/>
      <color theme="1"/>
      <name val="Calibri"/>
      <family val="2"/>
      <scheme val="minor"/>
    </font>
    <font>
      <u/>
      <sz val="10"/>
      <color theme="10"/>
      <name val="Calibri"/>
      <family val="2"/>
      <scheme val="minor"/>
    </font>
    <font>
      <sz val="10"/>
      <name val="Calibri"/>
      <family val="2"/>
      <scheme val="minor"/>
    </font>
    <font>
      <b/>
      <sz val="11"/>
      <color rgb="FFFF0000"/>
      <name val="Calibri"/>
      <family val="2"/>
    </font>
    <font>
      <b/>
      <sz val="11"/>
      <color rgb="FFFF0000"/>
      <name val="Arial"/>
      <family val="2"/>
    </font>
    <font>
      <b/>
      <i/>
      <sz val="10"/>
      <name val="Calibri"/>
      <family val="2"/>
      <scheme val="minor"/>
    </font>
    <font>
      <i/>
      <sz val="10"/>
      <name val="Arial"/>
      <family val="2"/>
    </font>
    <font>
      <sz val="11"/>
      <name val="Calibri"/>
      <family val="2"/>
      <scheme val="minor"/>
    </font>
    <font>
      <b/>
      <i/>
      <sz val="10"/>
      <color rgb="FFFF0000"/>
      <name val="Calibri"/>
      <family val="2"/>
    </font>
    <font>
      <b/>
      <i/>
      <u/>
      <sz val="10"/>
      <name val="Calibri"/>
      <family val="2"/>
      <scheme val="minor"/>
    </font>
    <font>
      <i/>
      <u/>
      <sz val="10"/>
      <name val="Calibri"/>
      <family val="2"/>
      <scheme val="minor"/>
    </font>
    <font>
      <b/>
      <sz val="10"/>
      <name val="Calibri"/>
      <family val="2"/>
      <scheme val="minor"/>
    </font>
    <font>
      <sz val="10"/>
      <color indexed="10"/>
      <name val="Calibri"/>
      <family val="2"/>
      <scheme val="minor"/>
    </font>
    <font>
      <b/>
      <i/>
      <u/>
      <sz val="10"/>
      <name val="Calibri"/>
      <family val="2"/>
    </font>
    <font>
      <b/>
      <i/>
      <u/>
      <sz val="10"/>
      <color rgb="FFFF0000"/>
      <name val="Calibri"/>
      <family val="2"/>
    </font>
    <font>
      <sz val="10"/>
      <color rgb="FF00B050"/>
      <name val="Arial"/>
      <family val="2"/>
    </font>
    <font>
      <sz val="10"/>
      <color rgb="FF00B050"/>
      <name val="Calibri"/>
      <family val="2"/>
    </font>
    <font>
      <i/>
      <u/>
      <sz val="10"/>
      <name val="Calibri"/>
      <family val="2"/>
    </font>
  </fonts>
  <fills count="7">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23"/>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23"/>
      </right>
      <top/>
      <bottom/>
      <diagonal/>
    </border>
    <border>
      <left style="thin">
        <color indexed="23"/>
      </left>
      <right style="thin">
        <color indexed="2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s>
  <cellStyleXfs count="3">
    <xf numFmtId="0" fontId="0" fillId="0" borderId="0"/>
    <xf numFmtId="0" fontId="16" fillId="0" borderId="0" applyNumberFormat="0" applyFill="0" applyBorder="0" applyAlignment="0" applyProtection="0"/>
    <xf numFmtId="0" fontId="15" fillId="0" borderId="0"/>
  </cellStyleXfs>
  <cellXfs count="249">
    <xf numFmtId="0" fontId="0" fillId="0" borderId="0" xfId="0"/>
    <xf numFmtId="0" fontId="4" fillId="0" borderId="0" xfId="0" applyFont="1" applyProtection="1">
      <protection hidden="1"/>
    </xf>
    <xf numFmtId="0" fontId="4" fillId="0" borderId="0" xfId="0" applyFont="1" applyBorder="1" applyProtection="1">
      <protection hidden="1"/>
    </xf>
    <xf numFmtId="0" fontId="5" fillId="0" borderId="0" xfId="0" applyFont="1" applyBorder="1" applyAlignment="1" applyProtection="1">
      <alignment vertical="top"/>
      <protection hidden="1"/>
    </xf>
    <xf numFmtId="0" fontId="5" fillId="0" borderId="0" xfId="0" applyFont="1" applyFill="1" applyBorder="1" applyAlignment="1" applyProtection="1">
      <alignment vertical="top"/>
      <protection hidden="1"/>
    </xf>
    <xf numFmtId="0" fontId="5" fillId="0" borderId="0" xfId="0" applyFont="1" applyBorder="1" applyAlignment="1" applyProtection="1">
      <protection hidden="1"/>
    </xf>
    <xf numFmtId="0" fontId="6"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0" xfId="0" applyFont="1" applyFill="1" applyBorder="1" applyAlignment="1" applyProtection="1">
      <alignment vertical="center"/>
      <protection hidden="1"/>
    </xf>
    <xf numFmtId="0" fontId="6" fillId="0" borderId="0" xfId="0" applyFont="1" applyFill="1" applyBorder="1" applyAlignment="1" applyProtection="1">
      <alignment vertical="top"/>
      <protection hidden="1"/>
    </xf>
    <xf numFmtId="0" fontId="4" fillId="0" borderId="0" xfId="0" applyFont="1" applyBorder="1" applyAlignment="1" applyProtection="1">
      <protection hidden="1"/>
    </xf>
    <xf numFmtId="0" fontId="4" fillId="0" borderId="0" xfId="0" applyFont="1" applyBorder="1" applyAlignment="1" applyProtection="1">
      <alignment horizontal="left"/>
      <protection hidden="1"/>
    </xf>
    <xf numFmtId="0" fontId="4" fillId="0" borderId="0" xfId="0" applyFont="1" applyFill="1" applyBorder="1" applyAlignment="1" applyProtection="1">
      <alignment horizontal="left"/>
      <protection hidden="1"/>
    </xf>
    <xf numFmtId="0" fontId="4" fillId="0" borderId="0" xfId="0" applyFont="1" applyFill="1" applyBorder="1" applyProtection="1">
      <protection hidden="1"/>
    </xf>
    <xf numFmtId="0" fontId="4" fillId="0" borderId="0" xfId="0" applyFont="1" applyBorder="1" applyAlignment="1" applyProtection="1">
      <alignment horizontal="left" vertical="top"/>
      <protection hidden="1"/>
    </xf>
    <xf numFmtId="0" fontId="4" fillId="0" borderId="0" xfId="0" applyFont="1" applyFill="1" applyBorder="1" applyAlignment="1" applyProtection="1">
      <alignment horizontal="left" vertical="top" wrapText="1"/>
      <protection hidden="1"/>
    </xf>
    <xf numFmtId="0" fontId="7" fillId="0" borderId="0" xfId="0" applyFont="1" applyAlignment="1" applyProtection="1">
      <alignment vertical="top"/>
      <protection hidden="1"/>
    </xf>
    <xf numFmtId="0" fontId="4" fillId="0" borderId="0" xfId="0" applyFont="1" applyAlignment="1" applyProtection="1">
      <alignment vertical="center"/>
      <protection hidden="1"/>
    </xf>
    <xf numFmtId="0" fontId="6" fillId="0" borderId="0" xfId="0" applyFont="1" applyAlignment="1" applyProtection="1">
      <alignment horizontal="justify" vertical="top"/>
      <protection hidden="1"/>
    </xf>
    <xf numFmtId="0" fontId="6" fillId="0" borderId="0" xfId="0" applyFont="1" applyAlignment="1" applyProtection="1">
      <alignment vertical="top"/>
      <protection hidden="1"/>
    </xf>
    <xf numFmtId="0" fontId="8" fillId="0" borderId="0" xfId="0" applyFont="1" applyFill="1" applyProtection="1">
      <protection hidden="1"/>
    </xf>
    <xf numFmtId="0" fontId="4" fillId="0" borderId="0" xfId="0" applyFont="1" applyFill="1" applyProtection="1">
      <protection hidden="1"/>
    </xf>
    <xf numFmtId="0" fontId="4" fillId="0" borderId="0" xfId="0" applyFont="1" applyAlignment="1" applyProtection="1">
      <alignment horizontal="right"/>
      <protection hidden="1"/>
    </xf>
    <xf numFmtId="0" fontId="5" fillId="0" borderId="0" xfId="0" applyFont="1" applyFill="1" applyAlignment="1" applyProtection="1">
      <alignment horizontal="center"/>
      <protection hidden="1"/>
    </xf>
    <xf numFmtId="0" fontId="5" fillId="0" borderId="0" xfId="0" applyFont="1" applyFill="1" applyBorder="1" applyAlignment="1" applyProtection="1">
      <alignment horizontal="center"/>
      <protection hidden="1"/>
    </xf>
    <xf numFmtId="0" fontId="9" fillId="0" borderId="0" xfId="0" applyFont="1" applyProtection="1">
      <protection hidden="1"/>
    </xf>
    <xf numFmtId="0" fontId="5" fillId="0" borderId="0" xfId="0" applyFont="1" applyFill="1" applyProtection="1">
      <protection hidden="1"/>
    </xf>
    <xf numFmtId="0" fontId="4" fillId="0" borderId="0" xfId="0" applyFont="1" applyAlignment="1" applyProtection="1">
      <alignment horizontal="left"/>
      <protection hidden="1"/>
    </xf>
    <xf numFmtId="0" fontId="9" fillId="0" borderId="0" xfId="0" applyFont="1" applyFill="1" applyProtection="1">
      <protection hidden="1"/>
    </xf>
    <xf numFmtId="0" fontId="5" fillId="0" borderId="0" xfId="0" applyFont="1" applyAlignment="1" applyProtection="1">
      <alignment horizontal="right"/>
      <protection hidden="1"/>
    </xf>
    <xf numFmtId="0" fontId="4" fillId="0" borderId="0"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0" xfId="0" applyFont="1" applyFill="1" applyAlignment="1" applyProtection="1">
      <alignment vertical="center"/>
      <protection hidden="1"/>
    </xf>
    <xf numFmtId="0" fontId="5" fillId="0" borderId="0" xfId="0" applyFont="1" applyAlignment="1" applyProtection="1">
      <alignment horizontal="right" vertical="top"/>
      <protection hidden="1"/>
    </xf>
    <xf numFmtId="0" fontId="5"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center" vertical="center"/>
      <protection hidden="1"/>
    </xf>
    <xf numFmtId="164" fontId="5"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horizontal="right" vertical="top" wrapText="1"/>
      <protection hidden="1"/>
    </xf>
    <xf numFmtId="0" fontId="8" fillId="0" borderId="0" xfId="0" applyFont="1" applyFill="1" applyBorder="1" applyAlignment="1" applyProtection="1">
      <alignment vertical="top" wrapText="1"/>
      <protection hidden="1"/>
    </xf>
    <xf numFmtId="0" fontId="4" fillId="0" borderId="0" xfId="0" quotePrefix="1" applyFont="1" applyBorder="1" applyProtection="1">
      <protection hidden="1"/>
    </xf>
    <xf numFmtId="0" fontId="4" fillId="0" borderId="0" xfId="0" quotePrefix="1" applyFont="1" applyProtection="1">
      <protection hidden="1"/>
    </xf>
    <xf numFmtId="0" fontId="8" fillId="0" borderId="0" xfId="0" applyFont="1" applyFill="1" applyBorder="1" applyProtection="1">
      <protection hidden="1"/>
    </xf>
    <xf numFmtId="0" fontId="4" fillId="0" borderId="0" xfId="0" quotePrefix="1" applyFont="1" applyFill="1" applyBorder="1" applyProtection="1">
      <protection hidden="1"/>
    </xf>
    <xf numFmtId="0" fontId="4" fillId="0" borderId="0" xfId="0" quotePrefix="1" applyFont="1" applyFill="1" applyProtection="1">
      <protection hidden="1"/>
    </xf>
    <xf numFmtId="0" fontId="6" fillId="0" borderId="0" xfId="0" applyFont="1" applyBorder="1" applyAlignment="1" applyProtection="1">
      <alignment horizontal="justify" vertical="top"/>
      <protection hidden="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center"/>
    </xf>
    <xf numFmtId="0" fontId="6" fillId="0" borderId="0" xfId="0" applyFont="1" applyProtection="1">
      <protection hidden="1"/>
    </xf>
    <xf numFmtId="0" fontId="6" fillId="0" borderId="0" xfId="0" applyFont="1" applyAlignment="1" applyProtection="1">
      <alignment wrapText="1"/>
      <protection hidden="1"/>
    </xf>
    <xf numFmtId="0" fontId="20" fillId="0" borderId="0" xfId="0" applyFont="1" applyFill="1" applyBorder="1" applyAlignment="1" applyProtection="1">
      <alignment vertical="center"/>
      <protection hidden="1"/>
    </xf>
    <xf numFmtId="0" fontId="4" fillId="0" borderId="0" xfId="0" applyFont="1" applyFill="1" applyBorder="1" applyAlignment="1" applyProtection="1">
      <protection hidden="1"/>
    </xf>
    <xf numFmtId="0" fontId="6" fillId="0" borderId="0" xfId="0" applyFont="1" applyAlignment="1" applyProtection="1">
      <alignment horizontal="left"/>
      <protection hidden="1"/>
    </xf>
    <xf numFmtId="0" fontId="5" fillId="0" borderId="0" xfId="0" applyFont="1" applyFill="1" applyBorder="1" applyAlignment="1" applyProtection="1">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20" fillId="0" borderId="0" xfId="0" applyFont="1" applyFill="1" applyBorder="1" applyAlignment="1" applyProtection="1">
      <alignment vertical="top"/>
      <protection hidden="1"/>
    </xf>
    <xf numFmtId="0" fontId="5" fillId="0" borderId="0" xfId="0" applyFont="1" applyBorder="1" applyAlignment="1" applyProtection="1">
      <alignment horizontal="left" vertical="center"/>
      <protection hidden="1"/>
    </xf>
    <xf numFmtId="0" fontId="4" fillId="0" borderId="0" xfId="0" applyFont="1" applyAlignment="1" applyProtection="1">
      <protection hidden="1"/>
    </xf>
    <xf numFmtId="0" fontId="0" fillId="0" borderId="0" xfId="0" applyAlignment="1" applyProtection="1">
      <alignment wrapText="1"/>
      <protection hidden="1"/>
    </xf>
    <xf numFmtId="0" fontId="5" fillId="0" borderId="0" xfId="0" applyFont="1" applyAlignment="1" applyProtection="1">
      <alignment vertical="center"/>
      <protection hidden="1"/>
    </xf>
    <xf numFmtId="0" fontId="0" fillId="0" borderId="0" xfId="0" applyFill="1" applyBorder="1" applyAlignment="1" applyProtection="1">
      <alignment vertical="top"/>
      <protection hidden="1"/>
    </xf>
    <xf numFmtId="0" fontId="20" fillId="0" borderId="0" xfId="0" applyFont="1" applyFill="1" applyBorder="1" applyAlignment="1" applyProtection="1">
      <alignment horizontal="center" vertical="center"/>
      <protection hidden="1"/>
    </xf>
    <xf numFmtId="2" fontId="5" fillId="0" borderId="0" xfId="0" applyNumberFormat="1" applyFont="1" applyFill="1" applyBorder="1" applyAlignment="1" applyProtection="1">
      <alignment horizontal="center" vertical="center"/>
      <protection hidden="1"/>
    </xf>
    <xf numFmtId="0" fontId="21"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0" fillId="0" borderId="0" xfId="0" applyAlignment="1">
      <alignment horizontal="left"/>
    </xf>
    <xf numFmtId="0" fontId="17" fillId="0" borderId="0" xfId="0" applyFont="1" applyAlignment="1">
      <alignment horizontal="center" vertical="center"/>
    </xf>
    <xf numFmtId="0" fontId="5" fillId="0" borderId="0" xfId="0" applyFont="1" applyBorder="1" applyAlignment="1" applyProtection="1">
      <alignment horizontal="left"/>
      <protection hidden="1"/>
    </xf>
    <xf numFmtId="0" fontId="4" fillId="0" borderId="0"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2" fontId="4" fillId="0" borderId="2" xfId="0" applyNumberFormat="1" applyFont="1" applyFill="1" applyBorder="1" applyAlignment="1" applyProtection="1">
      <alignment horizontal="left" vertical="center"/>
      <protection locked="0" hidden="1"/>
    </xf>
    <xf numFmtId="2" fontId="4" fillId="0" borderId="0" xfId="0" applyNumberFormat="1" applyFont="1" applyFill="1" applyBorder="1" applyAlignment="1" applyProtection="1">
      <alignment horizontal="left" vertical="center"/>
      <protection locked="0" hidden="1"/>
    </xf>
    <xf numFmtId="1" fontId="5" fillId="0" borderId="0" xfId="0" applyNumberFormat="1" applyFont="1" applyFill="1" applyBorder="1" applyAlignment="1" applyProtection="1">
      <alignment horizontal="right" vertical="center"/>
      <protection locked="0" hidden="1"/>
    </xf>
    <xf numFmtId="0" fontId="4" fillId="0" borderId="0" xfId="0" applyFont="1" applyAlignment="1" applyProtection="1">
      <alignment horizontal="left" vertical="center"/>
      <protection hidden="1"/>
    </xf>
    <xf numFmtId="0" fontId="0" fillId="0" borderId="2" xfId="0" applyBorder="1" applyAlignment="1">
      <alignment horizontal="left" vertical="center"/>
    </xf>
    <xf numFmtId="0" fontId="0" fillId="0" borderId="0" xfId="0" applyBorder="1" applyAlignment="1">
      <alignment horizontal="left" vertical="center"/>
    </xf>
    <xf numFmtId="165" fontId="0" fillId="0" borderId="0" xfId="0" applyNumberFormat="1" applyBorder="1" applyAlignment="1" applyProtection="1">
      <alignment horizontal="left" vertical="center"/>
      <protection locked="0" hidden="1"/>
    </xf>
    <xf numFmtId="2" fontId="4" fillId="0" borderId="2" xfId="0" applyNumberFormat="1" applyFont="1" applyFill="1" applyBorder="1" applyAlignment="1" applyProtection="1">
      <alignment horizontal="left" vertical="center"/>
      <protection hidden="1"/>
    </xf>
    <xf numFmtId="2" fontId="4" fillId="0" borderId="0" xfId="0" applyNumberFormat="1" applyFont="1" applyFill="1" applyBorder="1" applyAlignment="1" applyProtection="1">
      <alignment horizontal="left" vertical="center"/>
      <protection hidden="1"/>
    </xf>
    <xf numFmtId="0" fontId="1" fillId="0" borderId="0" xfId="0" applyFont="1"/>
    <xf numFmtId="1" fontId="0" fillId="0" borderId="0" xfId="0" applyNumberFormat="1"/>
    <xf numFmtId="165" fontId="0" fillId="0" borderId="0" xfId="0" applyNumberFormat="1"/>
    <xf numFmtId="14" fontId="0" fillId="0" borderId="0" xfId="0" applyNumberFormat="1"/>
    <xf numFmtId="0" fontId="4" fillId="0" borderId="0" xfId="0" applyFont="1" applyFill="1" applyAlignment="1" applyProtection="1">
      <alignment horizontal="center"/>
      <protection hidden="1"/>
    </xf>
    <xf numFmtId="0" fontId="4" fillId="5" borderId="8" xfId="0" applyFont="1" applyFill="1" applyBorder="1" applyAlignment="1" applyProtection="1">
      <alignment horizontal="center" vertical="center"/>
      <protection locked="0" hidden="1"/>
    </xf>
    <xf numFmtId="0" fontId="1" fillId="0" borderId="1" xfId="0" applyFont="1" applyBorder="1"/>
    <xf numFmtId="0" fontId="1" fillId="0" borderId="1" xfId="0" applyFont="1" applyFill="1" applyBorder="1"/>
    <xf numFmtId="0" fontId="1" fillId="0" borderId="1" xfId="0" quotePrefix="1" applyFont="1" applyBorder="1"/>
    <xf numFmtId="0" fontId="1" fillId="0" borderId="1" xfId="0" quotePrefix="1" applyFont="1" applyFill="1" applyBorder="1"/>
    <xf numFmtId="0" fontId="24" fillId="0" borderId="1" xfId="0" applyFont="1" applyBorder="1" applyAlignment="1">
      <alignment horizontal="left" wrapText="1"/>
    </xf>
    <xf numFmtId="0" fontId="25" fillId="0" borderId="1" xfId="2" applyFont="1" applyFill="1" applyBorder="1" applyAlignment="1"/>
    <xf numFmtId="0" fontId="0" fillId="0" borderId="1" xfId="0" applyBorder="1" applyProtection="1">
      <protection hidden="1"/>
    </xf>
    <xf numFmtId="0" fontId="4" fillId="0" borderId="0" xfId="0" applyFont="1" applyAlignment="1" applyProtection="1">
      <alignment vertical="center"/>
      <protection hidden="1"/>
    </xf>
    <xf numFmtId="0" fontId="6" fillId="0" borderId="0" xfId="0" applyFont="1" applyBorder="1" applyAlignment="1" applyProtection="1">
      <alignment vertical="top" wrapText="1"/>
      <protection hidden="1"/>
    </xf>
    <xf numFmtId="0" fontId="5" fillId="0" borderId="0" xfId="0" applyFont="1" applyBorder="1" applyAlignment="1" applyProtection="1">
      <alignment horizontal="right" vertical="top"/>
      <protection hidden="1"/>
    </xf>
    <xf numFmtId="0" fontId="23" fillId="0" borderId="0" xfId="0" applyFont="1" applyAlignment="1" applyProtection="1">
      <alignment vertical="center"/>
      <protection hidden="1"/>
    </xf>
    <xf numFmtId="0" fontId="0" fillId="0" borderId="0" xfId="0" applyAlignment="1" applyProtection="1">
      <alignment vertical="center"/>
      <protection hidden="1"/>
    </xf>
    <xf numFmtId="0" fontId="23" fillId="0" borderId="0" xfId="0" quotePrefix="1" applyFont="1" applyAlignment="1" applyProtection="1">
      <alignment horizontal="right"/>
      <protection hidden="1"/>
    </xf>
    <xf numFmtId="0" fontId="23" fillId="0" borderId="0" xfId="0" quotePrefix="1" applyFont="1" applyProtection="1">
      <protection hidden="1"/>
    </xf>
    <xf numFmtId="0" fontId="34" fillId="0" borderId="0" xfId="0" applyFont="1" applyProtection="1">
      <protection hidden="1"/>
    </xf>
    <xf numFmtId="0" fontId="23" fillId="0" borderId="0" xfId="0" quotePrefix="1" applyFont="1" applyAlignment="1" applyProtection="1">
      <alignment horizontal="right" vertical="top"/>
      <protection hidden="1"/>
    </xf>
    <xf numFmtId="0" fontId="23" fillId="0" borderId="0" xfId="0" applyFont="1" applyAlignment="1" applyProtection="1">
      <alignment vertical="top"/>
      <protection hidden="1"/>
    </xf>
    <xf numFmtId="0" fontId="23" fillId="0" borderId="0" xfId="0" applyFont="1" applyProtection="1">
      <protection hidden="1"/>
    </xf>
    <xf numFmtId="0" fontId="30" fillId="0" borderId="0" xfId="0" applyFont="1" applyProtection="1">
      <protection hidden="1"/>
    </xf>
    <xf numFmtId="0" fontId="23" fillId="0" borderId="0" xfId="0" quotePrefix="1" applyFont="1" applyAlignment="1" applyProtection="1">
      <alignment horizontal="right" vertical="center"/>
      <protection hidden="1"/>
    </xf>
    <xf numFmtId="0" fontId="35" fillId="0" borderId="0" xfId="0" applyFont="1" applyProtection="1">
      <protection hidden="1"/>
    </xf>
    <xf numFmtId="0" fontId="0" fillId="0" borderId="0" xfId="0" applyProtection="1">
      <protection hidden="1"/>
    </xf>
    <xf numFmtId="0" fontId="36" fillId="0" borderId="0" xfId="0" applyFont="1" applyAlignment="1" applyProtection="1">
      <alignment horizontal="left" vertical="top"/>
      <protection hidden="1"/>
    </xf>
    <xf numFmtId="0" fontId="4" fillId="0" borderId="0" xfId="0" applyFont="1" applyAlignment="1" applyProtection="1">
      <alignment vertical="center"/>
      <protection hidden="1"/>
    </xf>
    <xf numFmtId="0" fontId="39" fillId="0" borderId="0" xfId="0" applyFont="1" applyAlignment="1" applyProtection="1">
      <alignment vertical="top"/>
      <protection hidden="1"/>
    </xf>
    <xf numFmtId="0" fontId="30" fillId="0" borderId="0" xfId="0" applyFont="1" applyAlignment="1" applyProtection="1">
      <alignment vertical="top"/>
      <protection hidden="1"/>
    </xf>
    <xf numFmtId="0" fontId="0" fillId="0" borderId="0" xfId="0" applyAlignment="1" applyProtection="1">
      <alignment vertical="top" wrapText="1"/>
      <protection hidden="1"/>
    </xf>
    <xf numFmtId="0" fontId="40" fillId="0" borderId="0" xfId="0" applyFont="1" applyProtection="1">
      <protection hidden="1"/>
    </xf>
    <xf numFmtId="0" fontId="45" fillId="0" borderId="0" xfId="0" applyFont="1" applyBorder="1" applyAlignment="1" applyProtection="1">
      <alignment horizontal="left" vertical="top"/>
      <protection hidden="1"/>
    </xf>
    <xf numFmtId="165" fontId="5" fillId="5" borderId="3" xfId="0" applyNumberFormat="1" applyFont="1"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4" fillId="0" borderId="3" xfId="0" applyFont="1" applyBorder="1" applyAlignment="1" applyProtection="1">
      <alignment horizontal="left" vertical="center" wrapText="1"/>
      <protection hidden="1"/>
    </xf>
    <xf numFmtId="0" fontId="0" fillId="0" borderId="4" xfId="0" applyBorder="1" applyAlignment="1">
      <alignment horizontal="left" vertical="center" wrapText="1"/>
    </xf>
    <xf numFmtId="0" fontId="0" fillId="0" borderId="5" xfId="0" applyBorder="1" applyAlignment="1">
      <alignment horizontal="left" vertical="center" wrapText="1"/>
    </xf>
    <xf numFmtId="2" fontId="5" fillId="5" borderId="3" xfId="0" applyNumberFormat="1" applyFont="1" applyFill="1" applyBorder="1" applyAlignment="1" applyProtection="1">
      <alignment horizontal="left" vertical="center"/>
      <protection locked="0"/>
    </xf>
    <xf numFmtId="2" fontId="0" fillId="5" borderId="4" xfId="0" applyNumberFormat="1" applyFill="1" applyBorder="1" applyAlignment="1" applyProtection="1">
      <alignment horizontal="left" vertical="center"/>
      <protection locked="0"/>
    </xf>
    <xf numFmtId="2" fontId="0" fillId="5" borderId="5" xfId="0" applyNumberFormat="1" applyFill="1" applyBorder="1" applyAlignment="1" applyProtection="1">
      <alignment horizontal="left" vertical="center"/>
      <protection locked="0"/>
    </xf>
    <xf numFmtId="0" fontId="10" fillId="3" borderId="0" xfId="0" applyFont="1" applyFill="1" applyBorder="1" applyAlignment="1" applyProtection="1">
      <alignment vertical="center" wrapText="1"/>
      <protection hidden="1"/>
    </xf>
    <xf numFmtId="1" fontId="5" fillId="5" borderId="9" xfId="0" applyNumberFormat="1" applyFont="1" applyFill="1" applyBorder="1" applyAlignment="1" applyProtection="1">
      <alignment horizontal="center" vertical="center"/>
      <protection locked="0" hidden="1"/>
    </xf>
    <xf numFmtId="1" fontId="0" fillId="5" borderId="10" xfId="0" applyNumberFormat="1" applyFill="1" applyBorder="1" applyAlignment="1" applyProtection="1">
      <alignment horizontal="center" vertical="center"/>
      <protection locked="0" hidden="1"/>
    </xf>
    <xf numFmtId="1" fontId="0" fillId="5" borderId="11" xfId="0" applyNumberFormat="1" applyFill="1" applyBorder="1" applyAlignment="1" applyProtection="1">
      <alignment horizontal="center" vertical="center"/>
      <protection locked="0" hidden="1"/>
    </xf>
    <xf numFmtId="2" fontId="4" fillId="5" borderId="3" xfId="0" applyNumberFormat="1" applyFont="1" applyFill="1" applyBorder="1" applyAlignment="1" applyProtection="1">
      <alignment horizontal="left" vertical="center"/>
      <protection locked="0" hidden="1"/>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5" fillId="0" borderId="0" xfId="0" applyFont="1" applyFill="1" applyBorder="1" applyAlignment="1" applyProtection="1">
      <alignment vertical="top"/>
      <protection hidden="1"/>
    </xf>
    <xf numFmtId="0" fontId="4" fillId="0" borderId="3" xfId="0" applyFont="1" applyBorder="1" applyAlignment="1" applyProtection="1">
      <alignment horizontal="right" vertical="center"/>
      <protection hidden="1"/>
    </xf>
    <xf numFmtId="0" fontId="4" fillId="0" borderId="4" xfId="0" applyFont="1" applyBorder="1" applyAlignment="1" applyProtection="1">
      <alignment horizontal="right" vertical="center"/>
      <protection hidden="1"/>
    </xf>
    <xf numFmtId="0" fontId="4" fillId="0" borderId="5" xfId="0" applyFont="1" applyBorder="1" applyAlignment="1" applyProtection="1">
      <alignment horizontal="right" vertical="center"/>
      <protection hidden="1"/>
    </xf>
    <xf numFmtId="0" fontId="4" fillId="0" borderId="3" xfId="0" applyFont="1" applyBorder="1" applyAlignment="1" applyProtection="1">
      <alignment horizontal="left" vertical="center"/>
      <protection hidden="1"/>
    </xf>
    <xf numFmtId="0" fontId="0" fillId="0" borderId="4" xfId="0" applyBorder="1" applyAlignment="1">
      <alignment horizontal="left" vertical="center"/>
    </xf>
    <xf numFmtId="0" fontId="0" fillId="0" borderId="5" xfId="0" applyBorder="1" applyAlignment="1">
      <alignment horizontal="left" vertical="center"/>
    </xf>
    <xf numFmtId="0" fontId="3" fillId="0" borderId="0" xfId="0" applyFont="1" applyBorder="1" applyAlignment="1" applyProtection="1">
      <alignment horizontal="right" vertical="top"/>
      <protection hidden="1"/>
    </xf>
    <xf numFmtId="0" fontId="1" fillId="0" borderId="0" xfId="0" applyFont="1" applyAlignment="1" applyProtection="1">
      <alignment horizontal="right"/>
      <protection hidden="1"/>
    </xf>
    <xf numFmtId="0" fontId="1" fillId="0" borderId="0" xfId="0" applyFont="1" applyAlignment="1" applyProtection="1">
      <protection hidden="1"/>
    </xf>
    <xf numFmtId="0" fontId="2" fillId="0" borderId="0" xfId="0" applyFont="1" applyBorder="1" applyAlignment="1" applyProtection="1">
      <alignment horizontal="left" vertical="top" wrapText="1"/>
      <protection hidden="1"/>
    </xf>
    <xf numFmtId="0" fontId="0" fillId="0" borderId="0" xfId="0" applyAlignment="1" applyProtection="1">
      <alignment wrapText="1"/>
      <protection hidden="1"/>
    </xf>
    <xf numFmtId="0" fontId="11" fillId="0" borderId="0" xfId="0" quotePrefix="1" applyFont="1" applyBorder="1" applyAlignment="1" applyProtection="1">
      <alignment horizontal="left" vertical="center"/>
      <protection hidden="1"/>
    </xf>
    <xf numFmtId="0" fontId="12" fillId="0" borderId="0" xfId="0" applyFont="1" applyAlignment="1" applyProtection="1">
      <alignment vertical="center"/>
      <protection hidden="1"/>
    </xf>
    <xf numFmtId="0" fontId="6" fillId="0" borderId="0" xfId="0" applyFont="1" applyAlignment="1" applyProtection="1">
      <alignment horizontal="left" vertical="top" wrapText="1"/>
      <protection hidden="1"/>
    </xf>
    <xf numFmtId="0" fontId="0" fillId="0" borderId="0" xfId="0" applyAlignment="1" applyProtection="1">
      <alignment horizontal="left" wrapText="1"/>
      <protection hidden="1"/>
    </xf>
    <xf numFmtId="0" fontId="27" fillId="0" borderId="0" xfId="1" applyFont="1" applyAlignment="1" applyProtection="1">
      <alignment horizontal="left" vertical="top" wrapText="1"/>
      <protection hidden="1"/>
    </xf>
    <xf numFmtId="0" fontId="27" fillId="0" borderId="0" xfId="1" applyFont="1" applyAlignment="1" applyProtection="1">
      <alignment horizontal="left" wrapText="1"/>
      <protection hidden="1"/>
    </xf>
    <xf numFmtId="0" fontId="31" fillId="0" borderId="0" xfId="0" applyFont="1" applyAlignment="1" applyProtection="1">
      <alignment horizontal="center" vertical="center" wrapText="1"/>
      <protection hidden="1"/>
    </xf>
    <xf numFmtId="0" fontId="32" fillId="0" borderId="0" xfId="0" applyFont="1" applyAlignment="1" applyProtection="1">
      <alignment horizontal="center" vertical="center" wrapText="1"/>
      <protection hidden="1"/>
    </xf>
    <xf numFmtId="0" fontId="3" fillId="0" borderId="0" xfId="0" applyFont="1" applyBorder="1" applyAlignment="1" applyProtection="1">
      <alignment horizontal="right" vertical="center"/>
      <protection hidden="1"/>
    </xf>
    <xf numFmtId="0" fontId="0" fillId="0" borderId="0" xfId="0" applyAlignment="1">
      <alignment vertical="center"/>
    </xf>
    <xf numFmtId="0" fontId="4" fillId="0" borderId="0" xfId="0" applyFont="1" applyAlignment="1" applyProtection="1">
      <protection hidden="1"/>
    </xf>
    <xf numFmtId="0" fontId="0" fillId="0" borderId="0" xfId="0" applyAlignment="1"/>
    <xf numFmtId="0" fontId="29" fillId="0" borderId="0" xfId="1" applyFont="1" applyAlignment="1" applyProtection="1">
      <protection hidden="1"/>
    </xf>
    <xf numFmtId="0" fontId="30" fillId="0" borderId="0" xfId="0" applyFont="1" applyAlignment="1"/>
    <xf numFmtId="0" fontId="10" fillId="3" borderId="0" xfId="0" applyFont="1" applyFill="1" applyAlignment="1" applyProtection="1">
      <alignment vertical="center"/>
      <protection hidden="1"/>
    </xf>
    <xf numFmtId="0" fontId="27" fillId="0" borderId="0" xfId="1" applyFont="1" applyAlignment="1" applyProtection="1">
      <alignment vertical="center" wrapText="1"/>
      <protection hidden="1"/>
    </xf>
    <xf numFmtId="0" fontId="23" fillId="0" borderId="0" xfId="0" applyFont="1" applyAlignment="1">
      <alignment vertical="center" wrapText="1"/>
    </xf>
    <xf numFmtId="0" fontId="6" fillId="0" borderId="6" xfId="0" applyFont="1" applyBorder="1" applyAlignment="1" applyProtection="1">
      <alignment horizontal="left" vertical="center" wrapText="1"/>
      <protection hidden="1"/>
    </xf>
    <xf numFmtId="0" fontId="6" fillId="0" borderId="7"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4" fillId="0" borderId="0" xfId="0" applyFont="1" applyAlignment="1" applyProtection="1">
      <alignment vertical="center"/>
      <protection hidden="1"/>
    </xf>
    <xf numFmtId="1" fontId="5" fillId="5" borderId="9"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right" vertical="center"/>
      <protection locked="0"/>
    </xf>
    <xf numFmtId="0" fontId="0" fillId="5" borderId="11" xfId="0" applyFill="1" applyBorder="1" applyAlignment="1" applyProtection="1">
      <alignment horizontal="right" vertical="center"/>
      <protection locked="0"/>
    </xf>
    <xf numFmtId="0" fontId="4" fillId="0" borderId="0" xfId="0" applyFont="1" applyFill="1" applyAlignment="1" applyProtection="1">
      <alignment horizontal="left" vertical="justify"/>
      <protection hidden="1"/>
    </xf>
    <xf numFmtId="0" fontId="1" fillId="0" borderId="0" xfId="0" applyFont="1" applyAlignment="1" applyProtection="1">
      <alignment horizontal="left" vertical="justify"/>
      <protection hidden="1"/>
    </xf>
    <xf numFmtId="0" fontId="4" fillId="0" borderId="0" xfId="0" applyFont="1" applyFill="1" applyAlignment="1" applyProtection="1">
      <alignment horizontal="left"/>
      <protection hidden="1"/>
    </xf>
    <xf numFmtId="0" fontId="1" fillId="0" borderId="0" xfId="0" applyFont="1" applyFill="1" applyAlignment="1" applyProtection="1">
      <alignment horizontal="left"/>
      <protection hidden="1"/>
    </xf>
    <xf numFmtId="0" fontId="5" fillId="0" borderId="0" xfId="0" applyFont="1" applyAlignment="1" applyProtection="1">
      <alignment horizontal="right" vertical="top"/>
      <protection hidden="1"/>
    </xf>
    <xf numFmtId="0" fontId="4" fillId="0" borderId="3" xfId="0" applyFont="1" applyBorder="1" applyAlignment="1" applyProtection="1">
      <alignment horizontal="right" vertical="center" wrapText="1"/>
      <protection hidden="1"/>
    </xf>
    <xf numFmtId="0" fontId="4" fillId="0" borderId="4" xfId="0" applyFont="1" applyBorder="1" applyAlignment="1" applyProtection="1">
      <alignment horizontal="right" vertical="center" wrapText="1"/>
      <protection hidden="1"/>
    </xf>
    <xf numFmtId="0" fontId="4" fillId="0" borderId="5" xfId="0" applyFont="1" applyBorder="1" applyAlignment="1" applyProtection="1">
      <alignment horizontal="right" vertical="center" wrapText="1"/>
      <protection hidden="1"/>
    </xf>
    <xf numFmtId="0" fontId="5" fillId="5" borderId="3" xfId="0" applyFont="1" applyFill="1" applyBorder="1" applyAlignment="1" applyProtection="1">
      <alignment horizontal="right" vertical="center"/>
      <protection locked="0" hidden="1"/>
    </xf>
    <xf numFmtId="0" fontId="5" fillId="5" borderId="4" xfId="0" applyFont="1" applyFill="1" applyBorder="1" applyAlignment="1" applyProtection="1">
      <alignment horizontal="right" vertical="center"/>
      <protection locked="0" hidden="1"/>
    </xf>
    <xf numFmtId="0" fontId="5" fillId="5" borderId="5" xfId="0" applyFont="1" applyFill="1" applyBorder="1" applyAlignment="1" applyProtection="1">
      <alignment horizontal="right" vertical="center"/>
      <protection locked="0" hidden="1"/>
    </xf>
    <xf numFmtId="2" fontId="5" fillId="5" borderId="3" xfId="0" applyNumberFormat="1" applyFont="1" applyFill="1" applyBorder="1" applyAlignment="1" applyProtection="1">
      <alignment horizontal="left" vertical="center"/>
      <protection locked="0" hidden="1"/>
    </xf>
    <xf numFmtId="2" fontId="5" fillId="5" borderId="4" xfId="0" applyNumberFormat="1" applyFont="1" applyFill="1" applyBorder="1" applyAlignment="1" applyProtection="1">
      <alignment horizontal="left" vertical="center"/>
      <protection locked="0" hidden="1"/>
    </xf>
    <xf numFmtId="2" fontId="5" fillId="5" borderId="5" xfId="0" applyNumberFormat="1" applyFont="1" applyFill="1" applyBorder="1" applyAlignment="1" applyProtection="1">
      <alignment horizontal="left" vertical="center"/>
      <protection locked="0" hidden="1"/>
    </xf>
    <xf numFmtId="0" fontId="5" fillId="0" borderId="3" xfId="0" applyFont="1" applyBorder="1" applyAlignment="1" applyProtection="1">
      <alignment horizontal="right" vertical="center"/>
      <protection hidden="1"/>
    </xf>
    <xf numFmtId="0" fontId="5" fillId="0" borderId="4" xfId="0" applyFont="1" applyBorder="1" applyAlignment="1" applyProtection="1">
      <alignment horizontal="right" vertical="center"/>
      <protection hidden="1"/>
    </xf>
    <xf numFmtId="0" fontId="5" fillId="0" borderId="5" xfId="0" applyFont="1" applyBorder="1" applyAlignment="1" applyProtection="1">
      <alignment horizontal="right" vertical="center"/>
      <protection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5" fillId="2" borderId="3" xfId="0" applyNumberFormat="1" applyFont="1" applyFill="1" applyBorder="1" applyAlignment="1" applyProtection="1">
      <alignment horizontal="left" vertical="center"/>
      <protection locked="0" hidden="1"/>
    </xf>
    <xf numFmtId="0" fontId="5" fillId="2" borderId="4" xfId="0" applyNumberFormat="1" applyFont="1" applyFill="1" applyBorder="1" applyAlignment="1" applyProtection="1">
      <alignment horizontal="left" vertical="center"/>
      <protection locked="0" hidden="1"/>
    </xf>
    <xf numFmtId="0" fontId="14" fillId="0" borderId="4" xfId="0" applyFont="1" applyBorder="1" applyAlignment="1" applyProtection="1">
      <protection locked="0"/>
    </xf>
    <xf numFmtId="0" fontId="14" fillId="0" borderId="5" xfId="0" applyFont="1" applyBorder="1" applyAlignment="1" applyProtection="1">
      <protection locked="0"/>
    </xf>
    <xf numFmtId="166" fontId="4" fillId="0" borderId="3" xfId="0" applyNumberFormat="1" applyFont="1" applyFill="1" applyBorder="1" applyAlignment="1" applyProtection="1">
      <alignment horizontal="left" vertical="center"/>
      <protection hidden="1"/>
    </xf>
    <xf numFmtId="2" fontId="5" fillId="0" borderId="3" xfId="0" applyNumberFormat="1" applyFont="1" applyFill="1" applyBorder="1" applyAlignment="1" applyProtection="1">
      <alignment horizontal="left" vertical="center"/>
      <protection hidden="1"/>
    </xf>
    <xf numFmtId="0" fontId="5" fillId="0" borderId="0" xfId="0" applyFont="1" applyBorder="1" applyAlignment="1" applyProtection="1">
      <alignment horizontal="right"/>
      <protection hidden="1"/>
    </xf>
    <xf numFmtId="0" fontId="5" fillId="0" borderId="0" xfId="0" applyFont="1" applyProtection="1">
      <protection hidden="1"/>
    </xf>
    <xf numFmtId="0" fontId="4" fillId="0" borderId="0" xfId="0"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0" fontId="5" fillId="0" borderId="0" xfId="0" applyFont="1" applyFill="1" applyProtection="1">
      <protection hidden="1"/>
    </xf>
    <xf numFmtId="0" fontId="5" fillId="0" borderId="0" xfId="0" applyFont="1" applyFill="1" applyBorder="1" applyAlignment="1" applyProtection="1">
      <alignment vertical="top" wrapText="1"/>
      <protection hidden="1"/>
    </xf>
    <xf numFmtId="0" fontId="5" fillId="0" borderId="0" xfId="0" applyFont="1" applyAlignment="1" applyProtection="1">
      <alignment horizontal="right"/>
      <protection hidden="1"/>
    </xf>
    <xf numFmtId="0" fontId="20" fillId="0" borderId="0" xfId="0" applyFont="1" applyAlignment="1" applyProtection="1">
      <alignment horizontal="left" vertical="center"/>
      <protection hidden="1"/>
    </xf>
    <xf numFmtId="0" fontId="26" fillId="0" borderId="0" xfId="0" applyFont="1" applyAlignment="1">
      <alignment vertical="center"/>
    </xf>
    <xf numFmtId="165" fontId="4" fillId="5" borderId="9" xfId="0" applyNumberFormat="1" applyFont="1" applyFill="1" applyBorder="1" applyAlignment="1" applyProtection="1">
      <alignment horizontal="center" vertical="center"/>
      <protection locked="0" hidden="1"/>
    </xf>
    <xf numFmtId="165" fontId="0" fillId="5" borderId="10" xfId="0" applyNumberFormat="1" applyFill="1" applyBorder="1" applyAlignment="1" applyProtection="1">
      <alignment horizontal="center" vertical="center"/>
      <protection locked="0" hidden="1"/>
    </xf>
    <xf numFmtId="165" fontId="0" fillId="5" borderId="11" xfId="0" applyNumberFormat="1" applyFill="1" applyBorder="1" applyAlignment="1" applyProtection="1">
      <alignment horizontal="center" vertical="center"/>
      <protection locked="0" hidden="1"/>
    </xf>
    <xf numFmtId="0" fontId="5" fillId="5" borderId="9" xfId="0" applyFont="1" applyFill="1" applyBorder="1" applyAlignment="1" applyProtection="1">
      <alignment horizontal="center" vertical="center"/>
      <protection locked="0" hidden="1"/>
    </xf>
    <xf numFmtId="0" fontId="0" fillId="5" borderId="10" xfId="0" applyFill="1" applyBorder="1" applyAlignment="1" applyProtection="1">
      <alignment horizontal="center" vertical="center"/>
      <protection locked="0" hidden="1"/>
    </xf>
    <xf numFmtId="0" fontId="0" fillId="5" borderId="11" xfId="0" applyFill="1" applyBorder="1" applyAlignment="1" applyProtection="1">
      <alignment horizontal="center" vertical="center"/>
      <protection locked="0" hidden="1"/>
    </xf>
    <xf numFmtId="0" fontId="6"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44" fillId="0" borderId="0" xfId="0" applyFont="1" applyFill="1" applyBorder="1" applyAlignment="1" applyProtection="1">
      <protection hidden="1"/>
    </xf>
    <xf numFmtId="0" fontId="43" fillId="0" borderId="0" xfId="0" applyFont="1" applyAlignment="1"/>
    <xf numFmtId="0" fontId="44" fillId="0" borderId="0" xfId="0" applyFont="1" applyFill="1" applyBorder="1" applyAlignment="1" applyProtection="1">
      <alignment horizontal="left" vertical="center"/>
      <protection hidden="1"/>
    </xf>
    <xf numFmtId="0" fontId="43" fillId="0" borderId="0" xfId="0" applyFont="1" applyAlignment="1">
      <alignment horizontal="left" vertical="center"/>
    </xf>
    <xf numFmtId="0" fontId="4" fillId="0" borderId="0" xfId="0" applyFont="1" applyFill="1" applyAlignment="1" applyProtection="1">
      <alignment horizontal="left" vertical="center"/>
      <protection hidden="1"/>
    </xf>
    <xf numFmtId="0" fontId="1" fillId="0" borderId="0" xfId="0" applyFont="1" applyAlignment="1" applyProtection="1">
      <alignment horizontal="left" vertical="center"/>
      <protection hidden="1"/>
    </xf>
    <xf numFmtId="0" fontId="13" fillId="0" borderId="0" xfId="0" applyFont="1" applyFill="1" applyBorder="1" applyAlignment="1" applyProtection="1">
      <alignment horizontal="left" vertical="top" wrapText="1"/>
      <protection hidden="1"/>
    </xf>
    <xf numFmtId="0" fontId="10" fillId="3" borderId="0" xfId="0" applyFont="1" applyFill="1" applyBorder="1" applyAlignment="1" applyProtection="1">
      <alignment vertical="center"/>
      <protection hidden="1"/>
    </xf>
    <xf numFmtId="0" fontId="0" fillId="0" borderId="4" xfId="0" applyBorder="1" applyAlignment="1">
      <alignment horizontal="right" vertical="center"/>
    </xf>
    <xf numFmtId="0" fontId="0" fillId="0" borderId="5" xfId="0" applyBorder="1" applyAlignment="1">
      <alignment horizontal="right" vertical="center"/>
    </xf>
    <xf numFmtId="2" fontId="4" fillId="0" borderId="3" xfId="0" applyNumberFormat="1" applyFont="1" applyFill="1" applyBorder="1" applyAlignment="1" applyProtection="1">
      <alignment horizontal="left" vertical="center"/>
      <protection hidden="1"/>
    </xf>
    <xf numFmtId="2" fontId="0" fillId="0" borderId="4" xfId="0" applyNumberFormat="1" applyBorder="1" applyAlignment="1">
      <alignment horizontal="left" vertical="center"/>
    </xf>
    <xf numFmtId="2" fontId="0" fillId="0" borderId="5" xfId="0" applyNumberFormat="1" applyBorder="1" applyAlignment="1">
      <alignment horizontal="left" vertical="center"/>
    </xf>
    <xf numFmtId="0" fontId="23" fillId="0" borderId="0" xfId="0" applyFont="1" applyBorder="1" applyAlignment="1" applyProtection="1">
      <alignment vertical="top" wrapText="1"/>
      <protection hidden="1"/>
    </xf>
    <xf numFmtId="0" fontId="20" fillId="0" borderId="12" xfId="0" applyFont="1" applyFill="1" applyBorder="1" applyAlignment="1" applyProtection="1">
      <alignment horizontal="left" vertical="center" wrapText="1"/>
      <protection hidden="1"/>
    </xf>
    <xf numFmtId="0" fontId="0" fillId="0" borderId="13" xfId="0" applyFill="1" applyBorder="1" applyAlignment="1" applyProtection="1">
      <alignment wrapText="1"/>
      <protection hidden="1"/>
    </xf>
    <xf numFmtId="0" fontId="0" fillId="0" borderId="14" xfId="0" applyFill="1" applyBorder="1" applyAlignment="1" applyProtection="1">
      <alignment wrapText="1"/>
      <protection hidden="1"/>
    </xf>
    <xf numFmtId="0" fontId="20" fillId="0" borderId="15" xfId="0" applyFont="1" applyFill="1" applyBorder="1" applyAlignment="1" applyProtection="1">
      <alignment horizontal="left" vertical="center" wrapText="1"/>
      <protection hidden="1"/>
    </xf>
    <xf numFmtId="0" fontId="0" fillId="0" borderId="0" xfId="0" applyFill="1" applyBorder="1" applyAlignment="1" applyProtection="1">
      <alignment wrapText="1"/>
      <protection hidden="1"/>
    </xf>
    <xf numFmtId="0" fontId="0" fillId="0" borderId="16" xfId="0" applyFill="1" applyBorder="1" applyAlignment="1" applyProtection="1">
      <alignment wrapText="1"/>
      <protection hidden="1"/>
    </xf>
    <xf numFmtId="0" fontId="20" fillId="0" borderId="18" xfId="0" applyFont="1" applyFill="1" applyBorder="1" applyAlignment="1" applyProtection="1">
      <alignment horizontal="left" vertical="center" wrapText="1"/>
      <protection hidden="1"/>
    </xf>
    <xf numFmtId="0" fontId="0" fillId="0" borderId="19" xfId="0" applyFill="1" applyBorder="1" applyAlignment="1" applyProtection="1">
      <alignment wrapText="1"/>
      <protection hidden="1"/>
    </xf>
    <xf numFmtId="0" fontId="0" fillId="0" borderId="20" xfId="0" applyFill="1" applyBorder="1" applyAlignment="1" applyProtection="1">
      <alignment wrapText="1"/>
      <protection hidden="1"/>
    </xf>
    <xf numFmtId="0" fontId="7" fillId="0" borderId="0" xfId="0" applyFont="1" applyAlignment="1" applyProtection="1">
      <alignment horizontal="left" vertical="top" wrapText="1"/>
      <protection hidden="1"/>
    </xf>
    <xf numFmtId="0" fontId="0" fillId="0" borderId="0" xfId="0" applyAlignment="1">
      <alignment wrapText="1"/>
    </xf>
    <xf numFmtId="0" fontId="36" fillId="0" borderId="0" xfId="0" applyFont="1" applyAlignment="1" applyProtection="1">
      <alignment horizontal="left" vertical="top" wrapText="1"/>
      <protection hidden="1"/>
    </xf>
    <xf numFmtId="0" fontId="5" fillId="0" borderId="0" xfId="0" applyFont="1" applyBorder="1" applyAlignment="1" applyProtection="1">
      <alignment horizontal="right" vertical="top"/>
      <protection hidden="1"/>
    </xf>
    <xf numFmtId="0" fontId="6" fillId="0" borderId="0" xfId="0" applyFont="1" applyBorder="1" applyAlignment="1" applyProtection="1">
      <alignment vertical="top" wrapText="1"/>
      <protection hidden="1"/>
    </xf>
    <xf numFmtId="0" fontId="23"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lignment horizontal="left" vertical="top" wrapText="1"/>
    </xf>
    <xf numFmtId="0" fontId="28" fillId="6" borderId="17" xfId="0" applyFont="1" applyFill="1" applyBorder="1" applyAlignment="1">
      <alignment horizontal="left" vertical="center"/>
    </xf>
    <xf numFmtId="0" fontId="0" fillId="0" borderId="17" xfId="0" applyBorder="1" applyAlignment="1"/>
    <xf numFmtId="0" fontId="0" fillId="0" borderId="21" xfId="0" applyBorder="1" applyAlignment="1">
      <alignment horizontal="center" vertical="center"/>
    </xf>
    <xf numFmtId="0" fontId="0" fillId="0" borderId="21" xfId="0" applyBorder="1" applyAlignment="1">
      <alignment horizontal="center"/>
    </xf>
    <xf numFmtId="0" fontId="0" fillId="0" borderId="21" xfId="0" applyBorder="1" applyAlignment="1">
      <alignment horizontal="left"/>
    </xf>
    <xf numFmtId="0" fontId="0" fillId="0" borderId="21" xfId="0" applyBorder="1"/>
  </cellXfs>
  <cellStyles count="3">
    <cellStyle name="Hyperlink" xfId="1" builtinId="8"/>
    <cellStyle name="Standaard" xfId="0" builtinId="0"/>
    <cellStyle name="Standaard_2016-2017"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onderwijs.vlaanderen.be/edulex/document.aspx?docid=13433" TargetMode="External"/><Relationship Id="rId1" Type="http://schemas.openxmlformats.org/officeDocument/2006/relationships/hyperlink" Target="mailto:schoolbeheerteam.basis@ond.vlaanderen.b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39"/>
  <sheetViews>
    <sheetView showGridLines="0" showZeros="0" tabSelected="1" zoomScale="120" zoomScaleNormal="120" workbookViewId="0">
      <selection activeCell="I24" sqref="I24:N24"/>
    </sheetView>
  </sheetViews>
  <sheetFormatPr defaultColWidth="2" defaultRowHeight="13.8" x14ac:dyDescent="0.25"/>
  <cols>
    <col min="1" max="1" width="0.77734375" style="17" customWidth="1"/>
    <col min="2" max="16" width="2" style="17" customWidth="1"/>
    <col min="17" max="17" width="1.77734375" style="17" customWidth="1"/>
    <col min="18" max="49" width="2" style="17" customWidth="1"/>
    <col min="50" max="50" width="0.77734375" style="17" customWidth="1"/>
    <col min="51" max="16384" width="2" style="17"/>
  </cols>
  <sheetData>
    <row r="1" spans="1:48" ht="10.5" customHeight="1" x14ac:dyDescent="0.3">
      <c r="A1" s="16"/>
      <c r="B1" s="16"/>
      <c r="C1" s="2"/>
      <c r="D1" s="2"/>
      <c r="E1" s="2"/>
      <c r="F1" s="2"/>
      <c r="G1" s="2"/>
      <c r="H1" s="2"/>
      <c r="I1" s="2"/>
      <c r="J1" s="2"/>
      <c r="K1" s="2"/>
      <c r="L1" s="2"/>
      <c r="M1" s="2"/>
      <c r="N1" s="2"/>
      <c r="O1" s="2"/>
      <c r="P1" s="2"/>
      <c r="Q1" s="2"/>
      <c r="R1" s="2"/>
      <c r="S1" s="2"/>
      <c r="T1" s="2"/>
      <c r="U1" s="2"/>
      <c r="V1" s="2"/>
      <c r="W1" s="2"/>
      <c r="X1" s="2"/>
      <c r="Y1" s="2"/>
      <c r="Z1" s="2"/>
      <c r="AA1" s="2"/>
      <c r="AB1" s="2"/>
      <c r="AC1" s="2"/>
      <c r="AD1" s="2"/>
      <c r="AE1" s="1"/>
      <c r="AF1" s="1"/>
      <c r="AG1" s="1"/>
      <c r="AH1" s="1"/>
      <c r="AL1" s="141" t="s">
        <v>167</v>
      </c>
      <c r="AM1" s="142"/>
      <c r="AN1" s="142"/>
      <c r="AO1" s="142"/>
      <c r="AP1" s="142"/>
      <c r="AQ1" s="142"/>
      <c r="AR1" s="142"/>
      <c r="AS1" s="142"/>
      <c r="AT1" s="142"/>
      <c r="AU1" s="142"/>
      <c r="AV1" s="143"/>
    </row>
    <row r="2" spans="1:48" ht="10.5" customHeight="1" x14ac:dyDescent="0.3">
      <c r="A2" s="16"/>
      <c r="B2" s="16"/>
      <c r="C2" s="2"/>
      <c r="D2" s="2"/>
      <c r="E2" s="2"/>
      <c r="F2" s="2"/>
      <c r="G2" s="2"/>
      <c r="H2" s="2"/>
      <c r="I2" s="2"/>
      <c r="J2" s="2"/>
      <c r="K2" s="2"/>
      <c r="L2" s="2"/>
      <c r="M2" s="2"/>
      <c r="N2" s="2"/>
      <c r="O2" s="2"/>
      <c r="P2" s="2"/>
      <c r="Q2" s="2"/>
      <c r="R2" s="2"/>
      <c r="S2" s="2"/>
      <c r="T2" s="2"/>
      <c r="U2" s="2"/>
      <c r="V2" s="2"/>
      <c r="W2" s="2"/>
      <c r="X2" s="2"/>
      <c r="Y2" s="2"/>
      <c r="Z2" s="2"/>
      <c r="AA2" s="2"/>
      <c r="AB2" s="2"/>
      <c r="AC2" s="2"/>
      <c r="AD2" s="2"/>
      <c r="AE2" s="1"/>
      <c r="AF2" s="1"/>
      <c r="AG2" s="1"/>
      <c r="AH2" s="1"/>
      <c r="AL2" s="154" t="s">
        <v>92</v>
      </c>
      <c r="AM2" s="155"/>
      <c r="AN2" s="155"/>
      <c r="AO2" s="155"/>
      <c r="AP2" s="155"/>
      <c r="AQ2" s="155"/>
      <c r="AR2" s="155"/>
      <c r="AS2" s="155"/>
      <c r="AT2" s="155"/>
      <c r="AU2" s="155"/>
      <c r="AV2" s="155"/>
    </row>
    <row r="3" spans="1:48" ht="67.8" customHeight="1" x14ac:dyDescent="0.25">
      <c r="A3" s="16"/>
      <c r="B3" s="16"/>
      <c r="C3" s="144" t="s">
        <v>164</v>
      </c>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5"/>
      <c r="AM3" s="145"/>
      <c r="AN3" s="145"/>
      <c r="AO3" s="145"/>
      <c r="AP3" s="145"/>
      <c r="AQ3" s="145"/>
      <c r="AR3" s="145"/>
      <c r="AS3" s="145"/>
      <c r="AT3" s="145"/>
      <c r="AU3" s="145"/>
      <c r="AV3" s="145"/>
    </row>
    <row r="4" spans="1:48" ht="20.399999999999999" customHeight="1" x14ac:dyDescent="0.25">
      <c r="A4" s="16"/>
      <c r="B4" s="16"/>
      <c r="C4" s="146" t="s">
        <v>96</v>
      </c>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row>
    <row r="5" spans="1:48" ht="12.9" customHeight="1" x14ac:dyDescent="0.3">
      <c r="A5" s="16"/>
      <c r="B5" s="16"/>
      <c r="C5" s="17" t="s">
        <v>3</v>
      </c>
      <c r="AA5" s="1"/>
      <c r="AB5" s="1"/>
      <c r="AC5" s="152" t="str">
        <f ca="1">IF(TODAY()&gt;45153,"U gebruikt niet de recentste versie van dit formulier. Een actuele versie vindt u als bijlage bij de hieronder vermelde omzendbrief.","")</f>
        <v/>
      </c>
      <c r="AD5" s="153"/>
      <c r="AE5" s="153"/>
      <c r="AF5" s="153"/>
      <c r="AG5" s="153"/>
      <c r="AH5" s="153"/>
      <c r="AI5" s="153"/>
      <c r="AJ5" s="153"/>
      <c r="AK5" s="153"/>
      <c r="AL5" s="153"/>
      <c r="AM5" s="153"/>
      <c r="AN5" s="153"/>
      <c r="AO5" s="153"/>
      <c r="AP5" s="153"/>
      <c r="AQ5" s="153"/>
      <c r="AR5" s="153"/>
      <c r="AS5" s="153"/>
      <c r="AT5" s="153"/>
      <c r="AU5" s="153"/>
      <c r="AV5" s="153"/>
    </row>
    <row r="6" spans="1:48" ht="12.9" customHeight="1" x14ac:dyDescent="0.3">
      <c r="A6" s="16"/>
      <c r="B6" s="16"/>
      <c r="C6" s="62" t="s">
        <v>30</v>
      </c>
      <c r="AA6" s="1"/>
      <c r="AB6" s="1"/>
      <c r="AC6" s="153"/>
      <c r="AD6" s="153"/>
      <c r="AE6" s="153"/>
      <c r="AF6" s="153"/>
      <c r="AG6" s="153"/>
      <c r="AH6" s="153"/>
      <c r="AI6" s="153"/>
      <c r="AJ6" s="153"/>
      <c r="AK6" s="153"/>
      <c r="AL6" s="153"/>
      <c r="AM6" s="153"/>
      <c r="AN6" s="153"/>
      <c r="AO6" s="153"/>
      <c r="AP6" s="153"/>
      <c r="AQ6" s="153"/>
      <c r="AR6" s="153"/>
      <c r="AS6" s="153"/>
      <c r="AT6" s="153"/>
      <c r="AU6" s="153"/>
      <c r="AV6" s="153"/>
    </row>
    <row r="7" spans="1:48" ht="12.9" customHeight="1" x14ac:dyDescent="0.3">
      <c r="A7" s="16"/>
      <c r="B7" s="16"/>
      <c r="C7" s="62" t="s">
        <v>31</v>
      </c>
      <c r="AA7" s="1"/>
      <c r="AB7" s="1"/>
      <c r="AC7" s="153"/>
      <c r="AD7" s="153"/>
      <c r="AE7" s="153"/>
      <c r="AF7" s="153"/>
      <c r="AG7" s="153"/>
      <c r="AH7" s="153"/>
      <c r="AI7" s="153"/>
      <c r="AJ7" s="153"/>
      <c r="AK7" s="153"/>
      <c r="AL7" s="153"/>
      <c r="AM7" s="153"/>
      <c r="AN7" s="153"/>
      <c r="AO7" s="153"/>
      <c r="AP7" s="153"/>
      <c r="AQ7" s="153"/>
      <c r="AR7" s="153"/>
      <c r="AS7" s="153"/>
      <c r="AT7" s="153"/>
      <c r="AU7" s="153"/>
      <c r="AV7" s="153"/>
    </row>
    <row r="8" spans="1:48" ht="12.9" customHeight="1" x14ac:dyDescent="0.3">
      <c r="A8" s="16"/>
      <c r="B8" s="16"/>
      <c r="C8" s="17" t="s">
        <v>0</v>
      </c>
      <c r="AA8" s="1"/>
      <c r="AB8" s="1"/>
      <c r="AC8" s="153"/>
      <c r="AD8" s="153"/>
      <c r="AE8" s="153"/>
      <c r="AF8" s="153"/>
      <c r="AG8" s="153"/>
      <c r="AH8" s="153"/>
      <c r="AI8" s="153"/>
      <c r="AJ8" s="153"/>
      <c r="AK8" s="153"/>
      <c r="AL8" s="153"/>
      <c r="AM8" s="153"/>
      <c r="AN8" s="153"/>
      <c r="AO8" s="153"/>
      <c r="AP8" s="153"/>
      <c r="AQ8" s="153"/>
      <c r="AR8" s="153"/>
      <c r="AS8" s="153"/>
      <c r="AT8" s="153"/>
      <c r="AU8" s="153"/>
      <c r="AV8" s="153"/>
    </row>
    <row r="9" spans="1:48" ht="12.9" customHeight="1" x14ac:dyDescent="0.3">
      <c r="A9" s="16"/>
      <c r="B9" s="16"/>
      <c r="C9" s="62" t="str">
        <f>IF(U33="","","T")</f>
        <v/>
      </c>
      <c r="D9" s="156" t="str">
        <f>IF(U33="","",VLOOKUP(U33,'lijst instellingen'!$A$3:$L$23,11,FALSE)&amp;" ("&amp;VLOOKUP(U33,'lijst instellingen'!$A$3:$M$23,13,FALSE)&amp;")")</f>
        <v/>
      </c>
      <c r="E9" s="157"/>
      <c r="F9" s="157"/>
      <c r="G9" s="157"/>
      <c r="H9" s="157"/>
      <c r="I9" s="157"/>
      <c r="J9" s="157"/>
      <c r="K9" s="157"/>
      <c r="L9" s="157"/>
      <c r="M9" s="157"/>
      <c r="N9" s="157"/>
      <c r="O9" s="157"/>
      <c r="P9" s="157"/>
      <c r="Q9" s="157"/>
      <c r="AA9" s="1"/>
      <c r="AB9" s="1"/>
      <c r="AC9" s="153"/>
      <c r="AD9" s="153"/>
      <c r="AE9" s="153"/>
      <c r="AF9" s="153"/>
      <c r="AG9" s="153"/>
      <c r="AH9" s="153"/>
      <c r="AI9" s="153"/>
      <c r="AJ9" s="153"/>
      <c r="AK9" s="153"/>
      <c r="AL9" s="153"/>
      <c r="AM9" s="153"/>
      <c r="AN9" s="153"/>
      <c r="AO9" s="153"/>
      <c r="AP9" s="153"/>
      <c r="AQ9" s="153"/>
      <c r="AR9" s="153"/>
      <c r="AS9" s="153"/>
      <c r="AT9" s="153"/>
      <c r="AU9" s="153"/>
      <c r="AV9" s="153"/>
    </row>
    <row r="10" spans="1:48" ht="12.9" hidden="1" customHeight="1" x14ac:dyDescent="0.3">
      <c r="A10" s="16"/>
      <c r="B10" s="16"/>
      <c r="C10" s="158" t="s">
        <v>144</v>
      </c>
      <c r="D10" s="159"/>
      <c r="E10" s="159"/>
      <c r="F10" s="159"/>
      <c r="G10" s="159"/>
      <c r="H10" s="159"/>
      <c r="I10" s="159"/>
      <c r="J10" s="159"/>
      <c r="K10" s="159"/>
      <c r="L10" s="159"/>
      <c r="M10" s="159"/>
      <c r="N10" s="159"/>
      <c r="O10" s="159"/>
      <c r="P10" s="159"/>
      <c r="Q10" s="159"/>
      <c r="R10" s="159"/>
      <c r="S10" s="159"/>
      <c r="T10" s="159"/>
      <c r="U10" s="159"/>
      <c r="AA10" s="1"/>
      <c r="AB10" s="1"/>
      <c r="AC10" s="153"/>
      <c r="AD10" s="153"/>
      <c r="AE10" s="153"/>
      <c r="AF10" s="153"/>
      <c r="AG10" s="153"/>
      <c r="AH10" s="153"/>
      <c r="AI10" s="153"/>
      <c r="AJ10" s="153"/>
      <c r="AK10" s="153"/>
      <c r="AL10" s="153"/>
      <c r="AM10" s="153"/>
      <c r="AN10" s="153"/>
      <c r="AO10" s="153"/>
      <c r="AP10" s="153"/>
      <c r="AQ10" s="153"/>
      <c r="AR10" s="153"/>
      <c r="AS10" s="153"/>
      <c r="AT10" s="153"/>
      <c r="AU10" s="153"/>
      <c r="AV10" s="153"/>
    </row>
    <row r="11" spans="1:48" ht="3" customHeight="1" x14ac:dyDescent="0.3">
      <c r="A11" s="16"/>
      <c r="B11" s="16"/>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8" ht="15" customHeight="1" x14ac:dyDescent="0.3">
      <c r="A12" s="16"/>
      <c r="B12" s="16"/>
      <c r="C12" s="16" t="s">
        <v>4</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
    </row>
    <row r="13" spans="1:48" ht="57" customHeight="1" x14ac:dyDescent="0.25">
      <c r="A13" s="16"/>
      <c r="B13" s="16"/>
      <c r="C13" s="148" t="s">
        <v>97</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9"/>
      <c r="AS13" s="149"/>
      <c r="AT13" s="149"/>
      <c r="AU13" s="149"/>
      <c r="AV13" s="149"/>
    </row>
    <row r="14" spans="1:48" ht="15" customHeight="1" x14ac:dyDescent="0.3">
      <c r="A14" s="16"/>
      <c r="B14" s="16"/>
      <c r="C14" s="16" t="s">
        <v>24</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
    </row>
    <row r="15" spans="1:48" ht="27.15" customHeight="1" x14ac:dyDescent="0.3">
      <c r="A15" s="19"/>
      <c r="B15" s="19"/>
      <c r="C15" s="150" t="s">
        <v>168</v>
      </c>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row>
    <row r="16" spans="1:48" ht="12.9" hidden="1" customHeight="1" x14ac:dyDescent="0.25">
      <c r="A16" s="19"/>
      <c r="B16" s="19"/>
      <c r="C16" s="161"/>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row>
    <row r="17" spans="1:50" ht="6.75" customHeight="1" x14ac:dyDescent="0.3">
      <c r="A17" s="16"/>
      <c r="B17" s="16"/>
      <c r="C17" s="19"/>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
    </row>
    <row r="18" spans="1:50" s="1" customFormat="1" ht="15" customHeight="1" x14ac:dyDescent="0.3">
      <c r="A18" s="2"/>
      <c r="B18" s="2"/>
      <c r="C18" s="160" t="s">
        <v>32</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row>
    <row r="19" spans="1:50" s="1" customFormat="1" ht="3" customHeight="1" x14ac:dyDescent="0.3">
      <c r="A19" s="2"/>
      <c r="B19" s="2"/>
      <c r="N19" s="22"/>
      <c r="P19" s="24"/>
      <c r="Q19" s="24"/>
      <c r="R19" s="24"/>
      <c r="S19" s="24"/>
      <c r="T19" s="23"/>
      <c r="U19" s="23"/>
      <c r="V19" s="24"/>
      <c r="W19" s="24"/>
      <c r="X19" s="24"/>
      <c r="Y19" s="24"/>
      <c r="Z19" s="21"/>
      <c r="AA19" s="21"/>
    </row>
    <row r="20" spans="1:50" s="25" customFormat="1" x14ac:dyDescent="0.3">
      <c r="A20" s="195">
        <v>1</v>
      </c>
      <c r="B20" s="195"/>
      <c r="C20" s="196" t="s">
        <v>79</v>
      </c>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row>
    <row r="21" spans="1:50" s="21" customFormat="1" ht="3" customHeight="1" x14ac:dyDescent="0.3">
      <c r="A21" s="13"/>
      <c r="B21" s="13"/>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0"/>
    </row>
    <row r="22" spans="1:50" s="1" customFormat="1" ht="12.9" customHeight="1" x14ac:dyDescent="0.3">
      <c r="C22" s="197"/>
      <c r="D22" s="197"/>
      <c r="E22" s="88"/>
      <c r="F22" s="77" t="s">
        <v>106</v>
      </c>
      <c r="G22" s="27"/>
      <c r="H22" s="27"/>
      <c r="I22" s="71" t="s">
        <v>25</v>
      </c>
      <c r="J22" s="54"/>
      <c r="K22" s="54"/>
      <c r="L22" s="54"/>
      <c r="M22" s="54"/>
      <c r="N22" s="54"/>
      <c r="O22" s="54"/>
      <c r="P22" s="54"/>
      <c r="Q22" s="54"/>
      <c r="R22" s="54"/>
      <c r="S22" s="54"/>
      <c r="T22" s="54"/>
      <c r="U22" s="54"/>
      <c r="V22" s="54"/>
      <c r="W22" s="54"/>
      <c r="X22" s="54"/>
      <c r="Y22" s="54"/>
      <c r="Z22" s="54"/>
      <c r="AA22" s="50"/>
      <c r="AB22" s="50"/>
      <c r="AC22" s="50"/>
      <c r="AD22" s="50"/>
    </row>
    <row r="23" spans="1:50" s="1" customFormat="1" ht="3" customHeight="1" x14ac:dyDescent="0.3"/>
    <row r="24" spans="1:50" s="1" customFormat="1" ht="12.9" customHeight="1" x14ac:dyDescent="0.3">
      <c r="I24" s="204"/>
      <c r="J24" s="205"/>
      <c r="K24" s="205"/>
      <c r="L24" s="205"/>
      <c r="M24" s="205"/>
      <c r="N24" s="206"/>
      <c r="O24" s="212" t="str">
        <f>IF(E22="","",IF(AND(E22="X",I24="")," &lt;= Vul de datum in.",""))</f>
        <v/>
      </c>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row>
    <row r="25" spans="1:50" s="1" customFormat="1" ht="3.75" customHeight="1" x14ac:dyDescent="0.3">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S25" s="2"/>
      <c r="AT25" s="2"/>
      <c r="AU25" s="2"/>
      <c r="AV25" s="2"/>
      <c r="AW25" s="2"/>
      <c r="AX25" s="2"/>
    </row>
    <row r="26" spans="1:50" s="1" customFormat="1" ht="12.9" customHeight="1" x14ac:dyDescent="0.3">
      <c r="C26" s="197"/>
      <c r="D26" s="197"/>
      <c r="E26" s="88"/>
      <c r="F26" s="77" t="s">
        <v>80</v>
      </c>
      <c r="G26" s="27"/>
      <c r="H26" s="27"/>
      <c r="I26" s="202" t="str">
        <f>IF(AND(E22="X",E26="X"),"U mag niet én 'ja' én 'nee' aankruisen!","")</f>
        <v/>
      </c>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
      <c r="AX26" s="2"/>
    </row>
    <row r="27" spans="1:50" s="28" customFormat="1" ht="8.25" customHeight="1" x14ac:dyDescent="0.3">
      <c r="A27" s="198"/>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row>
    <row r="28" spans="1:50" ht="15" customHeight="1" x14ac:dyDescent="0.25">
      <c r="A28" s="16"/>
      <c r="B28" s="16"/>
      <c r="C28" s="160" t="s">
        <v>1</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row>
    <row r="29" spans="1:50" ht="3" customHeight="1" x14ac:dyDescent="0.3">
      <c r="A29" s="16"/>
      <c r="B29" s="16"/>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1"/>
      <c r="AP29" s="21"/>
      <c r="AQ29" s="21"/>
      <c r="AR29" s="21"/>
    </row>
    <row r="30" spans="1:50" x14ac:dyDescent="0.3">
      <c r="A30" s="201">
        <v>2</v>
      </c>
      <c r="B30" s="201"/>
      <c r="C30" s="196" t="s">
        <v>6</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row>
    <row r="31" spans="1:50" ht="28.5" customHeight="1" x14ac:dyDescent="0.3">
      <c r="A31" s="29"/>
      <c r="B31" s="29"/>
      <c r="C31" s="210" t="s">
        <v>76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row>
    <row r="32" spans="1:50" ht="3" customHeight="1" x14ac:dyDescent="0.3">
      <c r="A32" s="29"/>
      <c r="B32" s="29"/>
      <c r="C32" s="5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row>
    <row r="33" spans="1:51" x14ac:dyDescent="0.3">
      <c r="A33" s="1"/>
      <c r="B33" s="1"/>
      <c r="C33" s="1"/>
      <c r="D33" s="1"/>
      <c r="E33" s="1"/>
      <c r="K33" s="1"/>
      <c r="L33" s="1"/>
      <c r="M33" s="1"/>
      <c r="N33" s="1"/>
      <c r="O33" s="1"/>
      <c r="P33" s="1"/>
      <c r="Q33" s="1"/>
      <c r="R33" s="1"/>
      <c r="S33" s="22" t="s">
        <v>98</v>
      </c>
      <c r="T33" s="1"/>
      <c r="U33" s="207"/>
      <c r="V33" s="208"/>
      <c r="W33" s="208"/>
      <c r="X33" s="208"/>
      <c r="Y33" s="209"/>
      <c r="Z33" s="214" t="str">
        <f>IF(AND(E22="",E26=""),"",IF(AND(U33="",OR(E22="X",E26="X"))," &lt;=Vul het schoolnummer in.",""))</f>
        <v/>
      </c>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row>
    <row r="34" spans="1:51" ht="2.4" customHeight="1" x14ac:dyDescent="0.3">
      <c r="A34" s="1"/>
      <c r="B34" s="1"/>
      <c r="C34" s="1"/>
      <c r="D34" s="1"/>
      <c r="E34" s="1"/>
      <c r="K34" s="1"/>
      <c r="L34" s="1"/>
      <c r="M34" s="1"/>
      <c r="N34" s="1"/>
      <c r="O34" s="1"/>
      <c r="P34" s="1"/>
      <c r="Q34" s="1"/>
      <c r="R34" s="1"/>
      <c r="S34" s="22"/>
      <c r="T34" s="1"/>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row>
    <row r="35" spans="1:51" x14ac:dyDescent="0.3">
      <c r="A35" s="1"/>
      <c r="B35" s="1"/>
      <c r="C35" s="1"/>
      <c r="D35" s="1"/>
      <c r="E35" s="1"/>
      <c r="K35" s="1"/>
      <c r="L35" s="1"/>
      <c r="M35" s="1"/>
      <c r="N35" s="1"/>
      <c r="O35" s="1"/>
      <c r="P35" s="1"/>
      <c r="Q35" s="1"/>
      <c r="R35" s="1"/>
      <c r="S35" s="22" t="s">
        <v>33</v>
      </c>
      <c r="T35" s="1"/>
      <c r="U35" s="216" t="str">
        <f>IF(ISBLANK(U33),"",VLOOKUP(U33,'lijst instellingen'!$A$3:$L$23,2,FALSE))</f>
        <v/>
      </c>
      <c r="V35" s="217"/>
      <c r="W35" s="217"/>
      <c r="X35" s="217"/>
      <c r="Y35" s="217"/>
      <c r="Z35" s="87"/>
      <c r="AA35" s="87"/>
      <c r="AB35" s="87"/>
      <c r="AC35" s="87"/>
      <c r="AD35" s="87"/>
      <c r="AE35" s="87"/>
      <c r="AF35" s="87"/>
      <c r="AG35" s="87"/>
      <c r="AH35" s="87"/>
      <c r="AI35" s="87"/>
      <c r="AJ35" s="87"/>
      <c r="AK35" s="87"/>
      <c r="AL35" s="87"/>
      <c r="AM35" s="87"/>
      <c r="AN35" s="87"/>
      <c r="AO35" s="87"/>
      <c r="AP35" s="87"/>
      <c r="AQ35" s="87"/>
      <c r="AR35" s="87"/>
      <c r="AS35" s="87"/>
      <c r="AT35" s="87"/>
      <c r="AU35" s="87"/>
      <c r="AV35" s="87"/>
    </row>
    <row r="36" spans="1:51" ht="3" customHeight="1" x14ac:dyDescent="0.3">
      <c r="A36" s="1"/>
      <c r="B36" s="1"/>
      <c r="C36" s="1"/>
      <c r="D36" s="1"/>
      <c r="E36" s="1"/>
      <c r="K36" s="1"/>
      <c r="L36" s="1"/>
      <c r="M36" s="1"/>
      <c r="N36" s="1"/>
      <c r="O36" s="1"/>
      <c r="P36" s="1"/>
      <c r="Q36" s="1"/>
      <c r="R36" s="1"/>
      <c r="S36" s="22"/>
      <c r="T36" s="1"/>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1"/>
      <c r="AU36" s="1"/>
      <c r="AV36" s="1"/>
    </row>
    <row r="37" spans="1:51" ht="12.9" customHeight="1" x14ac:dyDescent="0.3">
      <c r="A37" s="1"/>
      <c r="B37" s="1"/>
      <c r="C37" s="1"/>
      <c r="D37" s="1"/>
      <c r="E37" s="1"/>
      <c r="K37" s="1"/>
      <c r="L37" s="1"/>
      <c r="M37" s="1"/>
      <c r="N37" s="1"/>
      <c r="O37" s="1"/>
      <c r="P37" s="1"/>
      <c r="Q37" s="1"/>
      <c r="R37" s="1"/>
      <c r="S37" s="22" t="s">
        <v>2</v>
      </c>
      <c r="T37" s="1"/>
      <c r="U37" s="170" t="str">
        <f>IF(ISBLANK(U33),"",VLOOKUP(U33,'lijst instellingen'!$A$3:$L$23,3,FALSE))</f>
        <v/>
      </c>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row>
    <row r="38" spans="1:51" s="13" customFormat="1" ht="3" customHeight="1" x14ac:dyDescent="0.3">
      <c r="A38" s="1"/>
      <c r="B38" s="1"/>
      <c r="C38" s="1"/>
      <c r="D38" s="1"/>
      <c r="E38" s="1"/>
      <c r="K38" s="1"/>
      <c r="L38" s="1"/>
      <c r="M38" s="1"/>
      <c r="N38" s="1"/>
      <c r="O38" s="1"/>
      <c r="P38" s="1"/>
      <c r="Q38" s="1"/>
      <c r="R38" s="1"/>
      <c r="S38" s="22"/>
      <c r="T38" s="1"/>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1"/>
      <c r="AU38" s="1"/>
      <c r="AV38" s="1"/>
    </row>
    <row r="39" spans="1:51" s="13" customFormat="1" x14ac:dyDescent="0.3">
      <c r="A39" s="1"/>
      <c r="B39" s="1"/>
      <c r="C39" s="1"/>
      <c r="D39" s="1"/>
      <c r="E39" s="1"/>
      <c r="K39" s="1"/>
      <c r="L39" s="1"/>
      <c r="M39" s="1"/>
      <c r="N39" s="1"/>
      <c r="O39" s="1"/>
      <c r="P39" s="1"/>
      <c r="Q39" s="1"/>
      <c r="R39" s="1"/>
      <c r="S39" s="22" t="s">
        <v>26</v>
      </c>
      <c r="T39" s="1"/>
      <c r="U39" s="172" t="str">
        <f>IF(ISBLANK(U33),"",VLOOKUP(U33,'lijst instellingen'!$A$3:$L$23,8,FALSE))</f>
        <v/>
      </c>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row>
    <row r="40" spans="1:51" s="13" customFormat="1" ht="3" customHeight="1" x14ac:dyDescent="0.3">
      <c r="A40" s="2"/>
      <c r="B40" s="2"/>
      <c r="C40" s="1"/>
      <c r="D40" s="1"/>
      <c r="E40" s="1"/>
      <c r="K40" s="1"/>
      <c r="L40" s="1"/>
      <c r="M40" s="1"/>
      <c r="N40" s="1"/>
      <c r="O40" s="1"/>
      <c r="P40" s="1"/>
      <c r="Q40" s="1"/>
      <c r="R40" s="1"/>
      <c r="S40" s="22"/>
      <c r="T40" s="1"/>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1"/>
      <c r="AU40" s="1"/>
      <c r="AV40" s="1"/>
    </row>
    <row r="41" spans="1:51" s="13" customFormat="1" x14ac:dyDescent="0.3">
      <c r="A41" s="2"/>
      <c r="B41" s="2"/>
      <c r="C41" s="1"/>
      <c r="D41" s="1"/>
      <c r="E41" s="1"/>
      <c r="K41" s="1"/>
      <c r="L41" s="1"/>
      <c r="M41" s="1"/>
      <c r="N41" s="1"/>
      <c r="O41" s="1"/>
      <c r="P41" s="1"/>
      <c r="Q41" s="1"/>
      <c r="R41" s="1"/>
      <c r="S41" s="22" t="s">
        <v>5</v>
      </c>
      <c r="T41" s="1"/>
      <c r="U41" s="172" t="str">
        <f>IF(ISBLANK(U33),"",VLOOKUP(U33,'lijst instellingen'!$A$3:$L$23,9,FALSE))</f>
        <v/>
      </c>
      <c r="V41" s="173"/>
      <c r="W41" s="173"/>
      <c r="X41" s="173"/>
      <c r="Y41" s="172" t="str">
        <f>IF(ISBLANK(U33),"",VLOOKUP(U33,'lijst instellingen'!$A$3:$L$23,10,FALSE))</f>
        <v/>
      </c>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row>
    <row r="42" spans="1:51" s="13" customFormat="1" ht="3" customHeight="1" x14ac:dyDescent="0.3">
      <c r="A42" s="2"/>
      <c r="B42" s="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1:51" ht="15" customHeight="1" x14ac:dyDescent="0.25">
      <c r="A43" s="3"/>
      <c r="B43" s="3"/>
      <c r="C43" s="127" t="s">
        <v>93</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30"/>
      <c r="AX43" s="30"/>
      <c r="AY43" s="30"/>
    </row>
    <row r="44" spans="1:51" s="32" customFormat="1" ht="3"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8"/>
      <c r="AX44" s="8"/>
      <c r="AY44" s="8"/>
    </row>
    <row r="45" spans="1:51" x14ac:dyDescent="0.25">
      <c r="A45" s="174">
        <v>3</v>
      </c>
      <c r="B45" s="174">
        <v>4</v>
      </c>
      <c r="C45" s="134" t="s">
        <v>27</v>
      </c>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30"/>
      <c r="AX45" s="30"/>
      <c r="AY45" s="30"/>
    </row>
    <row r="46" spans="1:51" s="32" customFormat="1" ht="3"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8"/>
      <c r="AX46" s="8"/>
      <c r="AY46" s="8"/>
    </row>
    <row r="47" spans="1:51" x14ac:dyDescent="0.25">
      <c r="A47" s="3"/>
      <c r="B47" s="3"/>
      <c r="C47" s="167"/>
      <c r="D47" s="168"/>
      <c r="E47" s="168"/>
      <c r="F47" s="168"/>
      <c r="G47" s="169"/>
      <c r="H47" s="30" t="s">
        <v>99</v>
      </c>
      <c r="I47" s="72"/>
      <c r="J47" s="72"/>
      <c r="K47" s="72"/>
      <c r="L47" s="72"/>
      <c r="M47" s="72"/>
      <c r="N47" s="72"/>
      <c r="O47" s="72"/>
      <c r="P47" s="72"/>
      <c r="Q47" s="30"/>
      <c r="W47" s="76"/>
      <c r="X47" s="76"/>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0"/>
      <c r="AX47" s="30"/>
      <c r="AY47" s="30"/>
    </row>
    <row r="48" spans="1:51" s="32" customFormat="1" ht="3"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8"/>
      <c r="AX48" s="8"/>
      <c r="AY48" s="8"/>
    </row>
    <row r="49" spans="1:51" ht="12.9" customHeight="1" x14ac:dyDescent="0.25">
      <c r="A49" s="174">
        <v>4</v>
      </c>
      <c r="B49" s="174">
        <v>4</v>
      </c>
      <c r="C49" s="200" t="s">
        <v>29</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30"/>
      <c r="AX49" s="30"/>
      <c r="AY49" s="30"/>
    </row>
    <row r="50" spans="1:51" ht="3" customHeight="1" x14ac:dyDescent="0.25">
      <c r="A50" s="33"/>
      <c r="B50" s="3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30"/>
      <c r="AX50" s="30"/>
      <c r="AY50" s="30"/>
    </row>
    <row r="51" spans="1:51" ht="12.9" customHeight="1" x14ac:dyDescent="0.25">
      <c r="A51" s="33"/>
      <c r="B51" s="33"/>
      <c r="C51" s="128"/>
      <c r="D51" s="129"/>
      <c r="E51" s="129"/>
      <c r="F51" s="130"/>
      <c r="G51" s="8" t="s">
        <v>123</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30"/>
      <c r="AX51" s="30"/>
      <c r="AY51" s="30"/>
    </row>
    <row r="52" spans="1:51" ht="3" customHeight="1" x14ac:dyDescent="0.25">
      <c r="A52" s="33"/>
      <c r="B52" s="33"/>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8"/>
      <c r="AX52" s="8"/>
      <c r="AY52" s="8"/>
    </row>
    <row r="53" spans="1:51" ht="12.9" customHeight="1" x14ac:dyDescent="0.25">
      <c r="A53" s="33"/>
      <c r="B53" s="33"/>
      <c r="C53" s="128"/>
      <c r="D53" s="129"/>
      <c r="E53" s="129"/>
      <c r="F53" s="130"/>
      <c r="G53" s="8" t="s">
        <v>124</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8"/>
      <c r="AX53" s="8"/>
      <c r="AY53" s="8"/>
    </row>
    <row r="54" spans="1:51" ht="3" customHeight="1" x14ac:dyDescent="0.25">
      <c r="A54" s="33"/>
      <c r="B54" s="33"/>
      <c r="C54" s="4"/>
      <c r="D54" s="63"/>
      <c r="E54" s="63"/>
      <c r="F54" s="63"/>
      <c r="G54" s="8"/>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8"/>
      <c r="AX54" s="8"/>
      <c r="AY54" s="8"/>
    </row>
    <row r="55" spans="1:51" s="8" customFormat="1" x14ac:dyDescent="0.3">
      <c r="B55" s="9"/>
      <c r="C55" s="55"/>
      <c r="D55" s="55"/>
      <c r="E55" s="55"/>
      <c r="F55" s="55"/>
      <c r="G55" s="5"/>
      <c r="H55" s="5"/>
      <c r="I55" s="5"/>
      <c r="J55" s="5"/>
      <c r="K55" s="5"/>
      <c r="L55" s="5"/>
      <c r="M55" s="5"/>
      <c r="N55" s="5"/>
      <c r="O55" s="5"/>
      <c r="P55" s="5"/>
      <c r="Q55" s="138" t="s">
        <v>18</v>
      </c>
      <c r="R55" s="139"/>
      <c r="S55" s="139"/>
      <c r="T55" s="139"/>
      <c r="U55" s="140"/>
      <c r="V55" s="73"/>
      <c r="W55" s="72"/>
      <c r="X55" s="72"/>
      <c r="Y55" s="5"/>
      <c r="Z55" s="5"/>
      <c r="AA55" s="55"/>
      <c r="AB55" s="55"/>
      <c r="AC55" s="55"/>
      <c r="AD55" s="55"/>
      <c r="AE55" s="55"/>
      <c r="AF55" s="55"/>
      <c r="AG55" s="55"/>
      <c r="AH55" s="55"/>
      <c r="AI55" s="55"/>
      <c r="AJ55" s="55"/>
      <c r="AK55" s="55"/>
      <c r="AL55" s="55"/>
      <c r="AM55" s="55"/>
      <c r="AN55" s="55"/>
      <c r="AO55" s="56"/>
      <c r="AP55" s="56"/>
      <c r="AQ55" s="56"/>
      <c r="AR55" s="56"/>
      <c r="AS55" s="56"/>
      <c r="AT55" s="56"/>
      <c r="AU55" s="56"/>
      <c r="AV55" s="56"/>
    </row>
    <row r="56" spans="1:51" s="8" customFormat="1" x14ac:dyDescent="0.3">
      <c r="B56" s="9"/>
      <c r="C56" s="135" t="s">
        <v>100</v>
      </c>
      <c r="D56" s="136"/>
      <c r="E56" s="136"/>
      <c r="F56" s="136"/>
      <c r="G56" s="136"/>
      <c r="H56" s="136"/>
      <c r="I56" s="136"/>
      <c r="J56" s="136"/>
      <c r="K56" s="136"/>
      <c r="L56" s="136"/>
      <c r="M56" s="136"/>
      <c r="N56" s="136"/>
      <c r="O56" s="136"/>
      <c r="P56" s="137"/>
      <c r="Q56" s="131"/>
      <c r="R56" s="132"/>
      <c r="S56" s="132"/>
      <c r="T56" s="132"/>
      <c r="U56" s="133"/>
      <c r="V56" s="74"/>
      <c r="W56" s="75"/>
      <c r="X56" s="75"/>
      <c r="Y56" s="10"/>
      <c r="Z56" s="10"/>
      <c r="AA56" s="57"/>
      <c r="AB56" s="57"/>
      <c r="AC56" s="57"/>
      <c r="AD56" s="57"/>
      <c r="AE56" s="57"/>
      <c r="AF56" s="57"/>
      <c r="AG56" s="57"/>
      <c r="AH56" s="57"/>
      <c r="AI56" s="57"/>
      <c r="AJ56" s="57"/>
      <c r="AK56" s="57"/>
      <c r="AL56" s="57"/>
      <c r="AM56" s="57"/>
      <c r="AN56" s="57"/>
      <c r="AO56" s="56"/>
      <c r="AP56" s="56"/>
      <c r="AQ56" s="56"/>
      <c r="AR56" s="56"/>
      <c r="AS56" s="56"/>
      <c r="AT56" s="56"/>
      <c r="AU56" s="56"/>
      <c r="AV56" s="56"/>
    </row>
    <row r="57" spans="1:51" s="8" customFormat="1" x14ac:dyDescent="0.3">
      <c r="B57" s="9"/>
      <c r="C57" s="135" t="s">
        <v>103</v>
      </c>
      <c r="D57" s="136"/>
      <c r="E57" s="136"/>
      <c r="F57" s="136"/>
      <c r="G57" s="136"/>
      <c r="H57" s="136"/>
      <c r="I57" s="136"/>
      <c r="J57" s="136"/>
      <c r="K57" s="136"/>
      <c r="L57" s="136"/>
      <c r="M57" s="136"/>
      <c r="N57" s="136"/>
      <c r="O57" s="136"/>
      <c r="P57" s="137"/>
      <c r="Q57" s="131"/>
      <c r="R57" s="132"/>
      <c r="S57" s="132"/>
      <c r="T57" s="132"/>
      <c r="U57" s="133"/>
      <c r="V57" s="74"/>
      <c r="W57" s="75"/>
      <c r="X57" s="75"/>
      <c r="Y57" s="10"/>
      <c r="Z57" s="10"/>
      <c r="AA57" s="57"/>
      <c r="AB57" s="57"/>
      <c r="AC57" s="57"/>
      <c r="AD57" s="57"/>
      <c r="AE57" s="57"/>
      <c r="AF57" s="57"/>
      <c r="AG57" s="57"/>
      <c r="AH57" s="57"/>
      <c r="AI57" s="57"/>
      <c r="AJ57" s="57"/>
      <c r="AK57" s="57"/>
      <c r="AL57" s="57"/>
      <c r="AM57" s="57"/>
      <c r="AN57" s="57"/>
      <c r="AO57" s="56"/>
      <c r="AP57" s="56"/>
      <c r="AQ57" s="56"/>
      <c r="AR57" s="56"/>
      <c r="AS57" s="56"/>
      <c r="AT57" s="56"/>
      <c r="AU57" s="56"/>
      <c r="AV57" s="56"/>
    </row>
    <row r="58" spans="1:51" s="8" customFormat="1" x14ac:dyDescent="0.3">
      <c r="B58" s="9"/>
      <c r="C58" s="135" t="s">
        <v>104</v>
      </c>
      <c r="D58" s="136"/>
      <c r="E58" s="136"/>
      <c r="F58" s="136"/>
      <c r="G58" s="136"/>
      <c r="H58" s="136"/>
      <c r="I58" s="136"/>
      <c r="J58" s="136"/>
      <c r="K58" s="136"/>
      <c r="L58" s="136"/>
      <c r="M58" s="136"/>
      <c r="N58" s="136"/>
      <c r="O58" s="136"/>
      <c r="P58" s="137"/>
      <c r="Q58" s="131"/>
      <c r="R58" s="132"/>
      <c r="S58" s="132"/>
      <c r="T58" s="132"/>
      <c r="U58" s="133"/>
      <c r="V58" s="74"/>
      <c r="W58" s="75"/>
      <c r="X58" s="75"/>
      <c r="Y58" s="10"/>
      <c r="Z58" s="10"/>
      <c r="AA58" s="57"/>
      <c r="AB58" s="57"/>
      <c r="AC58" s="57"/>
      <c r="AD58" s="57"/>
      <c r="AE58" s="57"/>
      <c r="AF58" s="57"/>
      <c r="AG58" s="57"/>
      <c r="AH58" s="57"/>
      <c r="AI58" s="57"/>
      <c r="AJ58" s="57"/>
      <c r="AK58" s="57"/>
      <c r="AL58" s="57"/>
      <c r="AM58" s="57"/>
      <c r="AN58" s="57"/>
      <c r="AO58" s="56"/>
      <c r="AP58" s="56"/>
      <c r="AQ58" s="56"/>
      <c r="AR58" s="56"/>
      <c r="AS58" s="56"/>
      <c r="AT58" s="56"/>
      <c r="AU58" s="56"/>
      <c r="AV58" s="56"/>
    </row>
    <row r="59" spans="1:51" s="8" customFormat="1" x14ac:dyDescent="0.3">
      <c r="B59" s="9"/>
      <c r="C59" s="135" t="s">
        <v>105</v>
      </c>
      <c r="D59" s="136"/>
      <c r="E59" s="136"/>
      <c r="F59" s="136"/>
      <c r="G59" s="136"/>
      <c r="H59" s="136"/>
      <c r="I59" s="136"/>
      <c r="J59" s="136"/>
      <c r="K59" s="136"/>
      <c r="L59" s="136"/>
      <c r="M59" s="136"/>
      <c r="N59" s="136"/>
      <c r="O59" s="136"/>
      <c r="P59" s="137"/>
      <c r="Q59" s="131"/>
      <c r="R59" s="132"/>
      <c r="S59" s="132"/>
      <c r="T59" s="132"/>
      <c r="U59" s="133"/>
      <c r="V59" s="74"/>
      <c r="W59" s="75"/>
      <c r="X59" s="75"/>
      <c r="Y59" s="10"/>
      <c r="Z59" s="10"/>
      <c r="AA59" s="57"/>
      <c r="AB59" s="57"/>
      <c r="AC59" s="57"/>
      <c r="AD59" s="57"/>
      <c r="AE59" s="57"/>
      <c r="AF59" s="57"/>
      <c r="AG59" s="57"/>
      <c r="AH59" s="57"/>
      <c r="AI59" s="57"/>
      <c r="AJ59" s="57"/>
      <c r="AK59" s="57"/>
      <c r="AL59" s="57"/>
      <c r="AM59" s="57"/>
      <c r="AN59" s="57"/>
      <c r="AO59" s="56"/>
      <c r="AP59" s="56"/>
      <c r="AQ59" s="56"/>
      <c r="AR59" s="56"/>
      <c r="AS59" s="56"/>
      <c r="AT59" s="56"/>
      <c r="AU59" s="56"/>
      <c r="AV59" s="56"/>
    </row>
    <row r="60" spans="1:51" s="8" customFormat="1" x14ac:dyDescent="0.3">
      <c r="B60" s="9"/>
      <c r="C60" s="135" t="s">
        <v>16</v>
      </c>
      <c r="D60" s="136"/>
      <c r="E60" s="136"/>
      <c r="F60" s="136"/>
      <c r="G60" s="136"/>
      <c r="H60" s="136"/>
      <c r="I60" s="136"/>
      <c r="J60" s="136"/>
      <c r="K60" s="136"/>
      <c r="L60" s="136"/>
      <c r="M60" s="136"/>
      <c r="N60" s="136"/>
      <c r="O60" s="136"/>
      <c r="P60" s="137"/>
      <c r="Q60" s="131"/>
      <c r="R60" s="132"/>
      <c r="S60" s="132"/>
      <c r="T60" s="132"/>
      <c r="U60" s="133"/>
      <c r="V60" s="74"/>
      <c r="W60" s="75"/>
      <c r="X60" s="75"/>
      <c r="Y60" s="10"/>
      <c r="Z60" s="10"/>
      <c r="AA60" s="34"/>
      <c r="AB60" s="34"/>
      <c r="AC60" s="34"/>
      <c r="AD60" s="34"/>
      <c r="AE60" s="34"/>
      <c r="AF60" s="34"/>
      <c r="AG60" s="34"/>
      <c r="AH60" s="34"/>
      <c r="AI60" s="34"/>
      <c r="AJ60" s="34"/>
      <c r="AK60" s="34"/>
      <c r="AL60" s="34"/>
      <c r="AM60" s="34"/>
      <c r="AN60" s="34"/>
      <c r="AO60" s="35"/>
      <c r="AP60" s="35"/>
      <c r="AQ60" s="35"/>
      <c r="AR60" s="35"/>
      <c r="AS60" s="35"/>
      <c r="AT60" s="35"/>
      <c r="AU60" s="35"/>
      <c r="AV60" s="35"/>
      <c r="AW60" s="52"/>
    </row>
    <row r="61" spans="1:51" s="32" customFormat="1" ht="12.9" customHeight="1" x14ac:dyDescent="0.25">
      <c r="A61" s="4"/>
      <c r="B61" s="4"/>
      <c r="C61" s="135" t="s">
        <v>21</v>
      </c>
      <c r="D61" s="136"/>
      <c r="E61" s="136"/>
      <c r="F61" s="136"/>
      <c r="G61" s="136"/>
      <c r="H61" s="136"/>
      <c r="I61" s="136"/>
      <c r="J61" s="136"/>
      <c r="K61" s="136"/>
      <c r="L61" s="136"/>
      <c r="M61" s="136"/>
      <c r="N61" s="136"/>
      <c r="O61" s="136"/>
      <c r="P61" s="137"/>
      <c r="Q61" s="131"/>
      <c r="R61" s="132"/>
      <c r="S61" s="132"/>
      <c r="T61" s="132"/>
      <c r="U61" s="133"/>
      <c r="V61" s="74"/>
      <c r="W61" s="75"/>
      <c r="X61" s="75"/>
      <c r="Y61" s="4"/>
      <c r="Z61" s="4"/>
      <c r="AA61" s="4"/>
      <c r="AB61" s="4"/>
      <c r="AC61" s="4"/>
      <c r="AD61" s="4"/>
      <c r="AE61" s="4"/>
      <c r="AF61" s="4"/>
      <c r="AG61" s="4"/>
      <c r="AH61" s="4"/>
      <c r="AI61" s="4"/>
      <c r="AJ61" s="4"/>
      <c r="AK61" s="4"/>
      <c r="AL61" s="4"/>
      <c r="AM61" s="4"/>
      <c r="AN61" s="4"/>
      <c r="AO61" s="4"/>
      <c r="AP61" s="4"/>
      <c r="AQ61" s="4"/>
      <c r="AR61" s="4"/>
      <c r="AS61" s="4"/>
      <c r="AT61" s="4"/>
      <c r="AU61" s="4"/>
      <c r="AV61" s="4"/>
      <c r="AW61" s="8"/>
      <c r="AX61" s="8"/>
      <c r="AY61" s="8"/>
    </row>
    <row r="62" spans="1:51" s="32" customFormat="1" ht="12.9" customHeight="1" x14ac:dyDescent="0.25">
      <c r="A62" s="4"/>
      <c r="B62" s="4"/>
      <c r="C62" s="135" t="s">
        <v>20</v>
      </c>
      <c r="D62" s="136"/>
      <c r="E62" s="136"/>
      <c r="F62" s="136"/>
      <c r="G62" s="136"/>
      <c r="H62" s="136"/>
      <c r="I62" s="136"/>
      <c r="J62" s="136"/>
      <c r="K62" s="136"/>
      <c r="L62" s="136"/>
      <c r="M62" s="136"/>
      <c r="N62" s="136"/>
      <c r="O62" s="136"/>
      <c r="P62" s="137"/>
      <c r="Q62" s="131"/>
      <c r="R62" s="132"/>
      <c r="S62" s="132"/>
      <c r="T62" s="132"/>
      <c r="U62" s="133"/>
      <c r="V62" s="74"/>
      <c r="W62" s="75"/>
      <c r="X62" s="75"/>
      <c r="Y62" s="4"/>
      <c r="Z62" s="4"/>
      <c r="AA62" s="4"/>
      <c r="AB62" s="4"/>
      <c r="AC62" s="4"/>
      <c r="AD62" s="4"/>
      <c r="AE62" s="4"/>
      <c r="AF62" s="4"/>
      <c r="AG62" s="4"/>
      <c r="AH62" s="4"/>
      <c r="AI62" s="4"/>
      <c r="AJ62" s="4"/>
      <c r="AK62" s="4"/>
      <c r="AL62" s="4"/>
      <c r="AM62" s="4"/>
      <c r="AN62" s="4"/>
      <c r="AO62" s="4"/>
      <c r="AP62" s="4"/>
      <c r="AQ62" s="4"/>
      <c r="AR62" s="4"/>
      <c r="AS62" s="4"/>
      <c r="AT62" s="4"/>
      <c r="AU62" s="4"/>
      <c r="AV62" s="4"/>
      <c r="AW62" s="8"/>
      <c r="AX62" s="8"/>
      <c r="AY62" s="8"/>
    </row>
    <row r="63" spans="1:51" s="32" customFormat="1" ht="12.9" customHeight="1" x14ac:dyDescent="0.25">
      <c r="A63" s="4"/>
      <c r="B63" s="4"/>
      <c r="C63" s="135" t="s">
        <v>101</v>
      </c>
      <c r="D63" s="136"/>
      <c r="E63" s="136"/>
      <c r="F63" s="136"/>
      <c r="G63" s="136"/>
      <c r="H63" s="136"/>
      <c r="I63" s="136"/>
      <c r="J63" s="136"/>
      <c r="K63" s="136"/>
      <c r="L63" s="136"/>
      <c r="M63" s="136"/>
      <c r="N63" s="136"/>
      <c r="O63" s="136"/>
      <c r="P63" s="137"/>
      <c r="Q63" s="131"/>
      <c r="R63" s="132"/>
      <c r="S63" s="132"/>
      <c r="T63" s="132"/>
      <c r="U63" s="133"/>
      <c r="V63" s="74"/>
      <c r="W63" s="75"/>
      <c r="X63" s="75"/>
      <c r="Y63" s="4"/>
      <c r="Z63" s="4"/>
      <c r="AA63" s="4"/>
      <c r="AB63" s="4"/>
      <c r="AC63" s="4"/>
      <c r="AD63" s="4"/>
      <c r="AE63" s="4"/>
      <c r="AF63" s="4"/>
      <c r="AG63" s="4"/>
      <c r="AH63" s="4"/>
      <c r="AI63" s="4"/>
      <c r="AJ63" s="4"/>
      <c r="AK63" s="4"/>
      <c r="AL63" s="4"/>
      <c r="AM63" s="4"/>
      <c r="AN63" s="4"/>
      <c r="AO63" s="4"/>
      <c r="AP63" s="4"/>
      <c r="AQ63" s="4"/>
      <c r="AR63" s="4"/>
      <c r="AS63" s="4"/>
      <c r="AT63" s="4"/>
      <c r="AU63" s="4"/>
      <c r="AV63" s="4"/>
      <c r="AW63" s="8"/>
      <c r="AX63" s="8"/>
      <c r="AY63" s="8"/>
    </row>
    <row r="64" spans="1:51" s="32" customFormat="1" ht="12.9" customHeight="1" x14ac:dyDescent="0.25">
      <c r="A64" s="4"/>
      <c r="B64" s="4"/>
      <c r="C64" s="184" t="s">
        <v>81</v>
      </c>
      <c r="D64" s="185"/>
      <c r="E64" s="185"/>
      <c r="F64" s="185"/>
      <c r="G64" s="185"/>
      <c r="H64" s="185"/>
      <c r="I64" s="185"/>
      <c r="J64" s="185"/>
      <c r="K64" s="185"/>
      <c r="L64" s="185"/>
      <c r="M64" s="185"/>
      <c r="N64" s="185"/>
      <c r="O64" s="185"/>
      <c r="P64" s="186"/>
      <c r="Q64" s="194">
        <f>SUM(Q56:X63)</f>
        <v>0</v>
      </c>
      <c r="R64" s="139"/>
      <c r="S64" s="139"/>
      <c r="T64" s="139"/>
      <c r="U64" s="140"/>
      <c r="V64" s="58" t="str">
        <f>IF(Q64&gt;(C51+C53),"&lt;= U wendt meer uren in dan het aantal toegekende uren!","")</f>
        <v/>
      </c>
      <c r="W64" s="75"/>
      <c r="X64" s="75"/>
      <c r="Z64" s="4"/>
      <c r="AA64" s="4"/>
      <c r="AB64" s="4"/>
      <c r="AC64" s="4"/>
      <c r="AD64" s="4"/>
      <c r="AE64" s="4"/>
      <c r="AF64" s="4"/>
      <c r="AG64" s="4"/>
      <c r="AH64" s="4"/>
      <c r="AI64" s="4"/>
      <c r="AJ64" s="4"/>
      <c r="AK64" s="4"/>
      <c r="AL64" s="4"/>
      <c r="AM64" s="4"/>
      <c r="AN64" s="4"/>
      <c r="AO64" s="4"/>
      <c r="AP64" s="4"/>
      <c r="AQ64" s="4"/>
      <c r="AR64" s="4"/>
      <c r="AS64" s="4"/>
      <c r="AT64" s="4"/>
      <c r="AU64" s="4"/>
      <c r="AV64" s="4"/>
      <c r="AW64" s="8"/>
      <c r="AX64" s="8"/>
      <c r="AY64" s="8"/>
    </row>
    <row r="65" spans="1:51" s="32" customFormat="1" ht="12.9" customHeight="1" x14ac:dyDescent="0.25">
      <c r="A65" s="4"/>
      <c r="B65" s="4"/>
      <c r="C65" s="135" t="s">
        <v>82</v>
      </c>
      <c r="D65" s="136"/>
      <c r="E65" s="136"/>
      <c r="F65" s="136"/>
      <c r="G65" s="136"/>
      <c r="H65" s="136"/>
      <c r="I65" s="136"/>
      <c r="J65" s="136"/>
      <c r="K65" s="136"/>
      <c r="L65" s="136"/>
      <c r="M65" s="136"/>
      <c r="N65" s="136"/>
      <c r="O65" s="136"/>
      <c r="P65" s="137"/>
      <c r="Q65" s="193">
        <f>(C51+C53)-Q64</f>
        <v>0</v>
      </c>
      <c r="R65" s="139"/>
      <c r="S65" s="139"/>
      <c r="T65" s="139"/>
      <c r="U65" s="140"/>
      <c r="V65" s="74"/>
      <c r="W65" s="75"/>
      <c r="X65" s="75"/>
      <c r="Y65" s="58"/>
      <c r="Z65" s="4"/>
      <c r="AA65" s="4"/>
      <c r="AB65" s="4"/>
      <c r="AC65" s="4"/>
      <c r="AD65" s="4"/>
      <c r="AE65" s="4"/>
      <c r="AF65" s="4"/>
      <c r="AG65" s="4"/>
      <c r="AH65" s="4"/>
      <c r="AI65" s="4"/>
      <c r="AJ65" s="4"/>
      <c r="AK65" s="4"/>
      <c r="AL65" s="4"/>
      <c r="AM65" s="4"/>
      <c r="AN65" s="4"/>
      <c r="AO65" s="4"/>
      <c r="AP65" s="4"/>
      <c r="AQ65" s="4"/>
      <c r="AR65" s="4"/>
      <c r="AS65" s="4"/>
      <c r="AT65" s="4"/>
      <c r="AU65" s="4"/>
      <c r="AV65" s="4"/>
      <c r="AW65" s="8"/>
      <c r="AX65" s="8"/>
      <c r="AY65" s="8"/>
    </row>
    <row r="66" spans="1:51" s="32" customFormat="1" ht="3" customHeight="1" x14ac:dyDescent="0.25">
      <c r="A66" s="4"/>
      <c r="B66" s="4"/>
      <c r="C66" s="59"/>
      <c r="D66" s="59"/>
      <c r="E66" s="59"/>
      <c r="F66" s="59"/>
      <c r="G66" s="59"/>
      <c r="H66" s="59"/>
      <c r="I66" s="59"/>
      <c r="J66" s="59"/>
      <c r="K66" s="59"/>
      <c r="L66" s="59"/>
      <c r="M66" s="59"/>
      <c r="N66" s="59"/>
      <c r="O66" s="59"/>
      <c r="P66" s="59"/>
      <c r="Q66" s="56"/>
      <c r="R66" s="56"/>
      <c r="S66" s="56"/>
      <c r="T66" s="56"/>
      <c r="U66" s="56"/>
      <c r="V66" s="56"/>
      <c r="W66" s="56"/>
      <c r="X66" s="56"/>
      <c r="Y66" s="58"/>
      <c r="Z66" s="4"/>
      <c r="AA66" s="4"/>
      <c r="AB66" s="4"/>
      <c r="AC66" s="4"/>
      <c r="AD66" s="4"/>
      <c r="AE66" s="4"/>
      <c r="AF66" s="4"/>
      <c r="AG66" s="4"/>
      <c r="AH66" s="4"/>
      <c r="AI66" s="4"/>
      <c r="AJ66" s="4"/>
      <c r="AK66" s="4"/>
      <c r="AL66" s="4"/>
      <c r="AM66" s="4"/>
      <c r="AN66" s="4"/>
      <c r="AO66" s="4"/>
      <c r="AP66" s="4"/>
      <c r="AQ66" s="4"/>
      <c r="AR66" s="4"/>
      <c r="AS66" s="4"/>
      <c r="AT66" s="4"/>
      <c r="AU66" s="4"/>
      <c r="AV66" s="4"/>
      <c r="AW66" s="8"/>
      <c r="AX66" s="8"/>
      <c r="AY66" s="8"/>
    </row>
    <row r="67" spans="1:51" s="32" customFormat="1" ht="3"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8"/>
      <c r="AX67" s="8"/>
      <c r="AY67" s="8"/>
    </row>
    <row r="68" spans="1:51" x14ac:dyDescent="0.25">
      <c r="A68" s="174">
        <v>5</v>
      </c>
      <c r="B68" s="174">
        <v>4</v>
      </c>
      <c r="C68" s="134" t="s">
        <v>22</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30"/>
      <c r="AX68" s="30"/>
      <c r="AY68" s="30"/>
    </row>
    <row r="69" spans="1:51" ht="3" customHeight="1" x14ac:dyDescent="0.25">
      <c r="A69" s="33"/>
      <c r="B69" s="3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30"/>
      <c r="AX69" s="30"/>
      <c r="AY69" s="30"/>
    </row>
    <row r="70" spans="1:51" ht="26.25" customHeight="1" x14ac:dyDescent="0.25">
      <c r="A70" s="8"/>
      <c r="B70" s="9"/>
      <c r="C70" s="163" t="s">
        <v>28</v>
      </c>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5"/>
      <c r="AN70" s="166"/>
      <c r="AO70" s="166"/>
      <c r="AP70" s="166"/>
      <c r="AQ70" s="166"/>
      <c r="AR70" s="166"/>
      <c r="AS70" s="166"/>
      <c r="AT70" s="166"/>
      <c r="AU70" s="166"/>
      <c r="AV70" s="166"/>
      <c r="AW70" s="8"/>
      <c r="AX70" s="30"/>
      <c r="AY70" s="30"/>
    </row>
    <row r="71" spans="1:51" s="8" customFormat="1" ht="3" customHeight="1" x14ac:dyDescent="0.25">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7"/>
    </row>
    <row r="72" spans="1:51" ht="12.9" customHeight="1" x14ac:dyDescent="0.25">
      <c r="A72" s="8"/>
      <c r="B72" s="9"/>
      <c r="C72" s="175" t="str">
        <f>IF(OR(B73="!",B74="!",B75="!"),"Vul hieronder het ambt in!","ambt")</f>
        <v>ambt</v>
      </c>
      <c r="D72" s="176"/>
      <c r="E72" s="176"/>
      <c r="F72" s="176"/>
      <c r="G72" s="176"/>
      <c r="H72" s="176"/>
      <c r="I72" s="176"/>
      <c r="J72" s="176"/>
      <c r="K72" s="176"/>
      <c r="L72" s="176"/>
      <c r="M72" s="176"/>
      <c r="N72" s="176"/>
      <c r="O72" s="176"/>
      <c r="P72" s="176"/>
      <c r="Q72" s="176"/>
      <c r="R72" s="176"/>
      <c r="S72" s="176"/>
      <c r="T72" s="176"/>
      <c r="U72" s="176"/>
      <c r="V72" s="177"/>
      <c r="W72" s="121" t="s">
        <v>18</v>
      </c>
      <c r="X72" s="122"/>
      <c r="Y72" s="122"/>
      <c r="Z72" s="122"/>
      <c r="AA72" s="123"/>
      <c r="AB72" s="138" t="s">
        <v>7</v>
      </c>
      <c r="AC72" s="139"/>
      <c r="AD72" s="139"/>
      <c r="AE72" s="139"/>
      <c r="AF72" s="140"/>
      <c r="AG72" s="78"/>
      <c r="AH72" s="79"/>
      <c r="AI72" s="79"/>
      <c r="AJ72" s="8"/>
      <c r="AK72" s="8"/>
      <c r="AL72" s="8"/>
      <c r="AM72" s="8"/>
      <c r="AN72" s="8"/>
      <c r="AO72" s="8"/>
      <c r="AP72" s="8"/>
      <c r="AQ72" s="8"/>
      <c r="AR72" s="8"/>
      <c r="AS72" s="8"/>
      <c r="AT72" s="8"/>
      <c r="AU72" s="8"/>
      <c r="AV72" s="8"/>
      <c r="AW72" s="8"/>
      <c r="AX72" s="30"/>
      <c r="AY72" s="30"/>
    </row>
    <row r="73" spans="1:51" x14ac:dyDescent="0.25">
      <c r="A73" s="8"/>
      <c r="B73" s="64" t="str">
        <f>IF(AND(W73="",AD73=""),"",IF(AND(C73="",OR(W73&lt;&gt;"",AD73&lt;&gt;"")),"!",""))</f>
        <v/>
      </c>
      <c r="C73" s="178"/>
      <c r="D73" s="179"/>
      <c r="E73" s="179"/>
      <c r="F73" s="179"/>
      <c r="G73" s="179"/>
      <c r="H73" s="179"/>
      <c r="I73" s="179"/>
      <c r="J73" s="179"/>
      <c r="K73" s="179"/>
      <c r="L73" s="179"/>
      <c r="M73" s="179"/>
      <c r="N73" s="179"/>
      <c r="O73" s="179"/>
      <c r="P73" s="179"/>
      <c r="Q73" s="179"/>
      <c r="R73" s="179"/>
      <c r="S73" s="179"/>
      <c r="T73" s="179"/>
      <c r="U73" s="179"/>
      <c r="V73" s="180"/>
      <c r="W73" s="124"/>
      <c r="X73" s="125"/>
      <c r="Y73" s="125"/>
      <c r="Z73" s="125"/>
      <c r="AA73" s="126"/>
      <c r="AB73" s="118"/>
      <c r="AC73" s="119"/>
      <c r="AD73" s="119"/>
      <c r="AE73" s="119"/>
      <c r="AF73" s="120"/>
      <c r="AG73" s="52" t="str">
        <f>IF(C73="","",IF(AND(C73&lt;&gt;"",OR(W73="",AB73=""))," &lt;= Vul het aantal uren in én de datum.",""))</f>
        <v/>
      </c>
      <c r="AH73" s="79"/>
      <c r="AI73" s="79"/>
      <c r="AK73" s="8"/>
      <c r="AL73" s="8"/>
      <c r="AM73" s="8"/>
      <c r="AN73" s="8"/>
      <c r="AO73" s="8"/>
      <c r="AP73" s="8"/>
      <c r="AQ73" s="8"/>
      <c r="AR73" s="8"/>
      <c r="AS73" s="8"/>
      <c r="AT73" s="8"/>
      <c r="AU73" s="8"/>
      <c r="AV73" s="8"/>
      <c r="AW73" s="8"/>
      <c r="AX73" s="30"/>
      <c r="AY73" s="30"/>
    </row>
    <row r="74" spans="1:51" x14ac:dyDescent="0.25">
      <c r="A74" s="8"/>
      <c r="B74" s="64" t="str">
        <f>IF(AND(W74="",AB74=""),"",IF(AND(C74="",OR(W74&lt;&gt;"",AB74&lt;&gt;"")),"!",""))</f>
        <v/>
      </c>
      <c r="C74" s="178"/>
      <c r="D74" s="179"/>
      <c r="E74" s="179"/>
      <c r="F74" s="179"/>
      <c r="G74" s="179"/>
      <c r="H74" s="179"/>
      <c r="I74" s="179"/>
      <c r="J74" s="179"/>
      <c r="K74" s="179"/>
      <c r="L74" s="179"/>
      <c r="M74" s="179"/>
      <c r="N74" s="179"/>
      <c r="O74" s="179"/>
      <c r="P74" s="179"/>
      <c r="Q74" s="179"/>
      <c r="R74" s="179"/>
      <c r="S74" s="179"/>
      <c r="T74" s="179"/>
      <c r="U74" s="179"/>
      <c r="V74" s="180"/>
      <c r="W74" s="124"/>
      <c r="X74" s="125"/>
      <c r="Y74" s="125"/>
      <c r="Z74" s="125"/>
      <c r="AA74" s="126"/>
      <c r="AB74" s="118"/>
      <c r="AC74" s="119"/>
      <c r="AD74" s="119"/>
      <c r="AE74" s="119"/>
      <c r="AF74" s="120"/>
      <c r="AG74" s="52" t="str">
        <f>IF(C74="","",IF(AND(C74&lt;&gt;"",OR(W74="",AB74=""))," &lt;= Vul het aantal uren in én de datum.",""))</f>
        <v/>
      </c>
      <c r="AH74" s="80"/>
      <c r="AI74" s="80"/>
      <c r="AK74" s="8"/>
      <c r="AL74" s="8"/>
      <c r="AM74" s="8"/>
      <c r="AN74" s="8"/>
      <c r="AO74" s="8"/>
      <c r="AP74" s="8"/>
      <c r="AQ74" s="8"/>
      <c r="AR74" s="8"/>
      <c r="AS74" s="8"/>
      <c r="AT74" s="8"/>
      <c r="AU74" s="8"/>
      <c r="AV74" s="8"/>
      <c r="AW74" s="8"/>
      <c r="AX74" s="30"/>
      <c r="AY74" s="30"/>
    </row>
    <row r="75" spans="1:51" x14ac:dyDescent="0.25">
      <c r="A75" s="8"/>
      <c r="B75" s="64" t="str">
        <f>IF(AND(W75="",AB75=""),"",IF(AND(C75="",OR(W75&lt;&gt;"",AB75&lt;&gt;"")),"!",""))</f>
        <v/>
      </c>
      <c r="C75" s="178"/>
      <c r="D75" s="179"/>
      <c r="E75" s="179"/>
      <c r="F75" s="179"/>
      <c r="G75" s="179"/>
      <c r="H75" s="179"/>
      <c r="I75" s="179"/>
      <c r="J75" s="179"/>
      <c r="K75" s="179"/>
      <c r="L75" s="179"/>
      <c r="M75" s="179"/>
      <c r="N75" s="179"/>
      <c r="O75" s="179"/>
      <c r="P75" s="179"/>
      <c r="Q75" s="179"/>
      <c r="R75" s="179"/>
      <c r="S75" s="179"/>
      <c r="T75" s="179"/>
      <c r="U75" s="179"/>
      <c r="V75" s="180"/>
      <c r="W75" s="124"/>
      <c r="X75" s="125"/>
      <c r="Y75" s="125"/>
      <c r="Z75" s="125"/>
      <c r="AA75" s="126"/>
      <c r="AB75" s="118"/>
      <c r="AC75" s="119"/>
      <c r="AD75" s="119"/>
      <c r="AE75" s="119"/>
      <c r="AF75" s="120"/>
      <c r="AG75" s="52" t="str">
        <f>IF(C75="","",IF(AND(C75&lt;&gt;"",OR(W75="",AB75=""))," &lt;= Vul het aantal uren in én de datum.",""))</f>
        <v/>
      </c>
      <c r="AH75" s="80"/>
      <c r="AI75" s="80"/>
      <c r="AK75" s="8"/>
      <c r="AL75" s="8"/>
      <c r="AM75" s="8"/>
      <c r="AN75" s="8"/>
      <c r="AO75" s="8"/>
      <c r="AP75" s="8"/>
      <c r="AQ75" s="8"/>
      <c r="AR75" s="8"/>
      <c r="AS75" s="8"/>
      <c r="AT75" s="8"/>
      <c r="AU75" s="8"/>
      <c r="AV75" s="8"/>
      <c r="AW75" s="8"/>
      <c r="AX75" s="8"/>
      <c r="AY75" s="8"/>
    </row>
    <row r="76" spans="1:51" s="32" customFormat="1" ht="3" customHeight="1" x14ac:dyDescent="0.3">
      <c r="A76" s="8"/>
      <c r="B76" s="8"/>
      <c r="C76" s="34"/>
      <c r="D76" s="34"/>
      <c r="E76" s="34"/>
      <c r="F76" s="34"/>
      <c r="G76" s="34"/>
      <c r="H76" s="34"/>
      <c r="I76" s="34"/>
      <c r="J76" s="34"/>
      <c r="K76" s="34"/>
      <c r="L76" s="34"/>
      <c r="M76" s="34"/>
      <c r="N76" s="34"/>
      <c r="O76" s="34"/>
      <c r="P76" s="34"/>
      <c r="Q76" s="34"/>
      <c r="R76" s="34"/>
      <c r="S76" s="34"/>
      <c r="T76" s="34"/>
      <c r="U76" s="34"/>
      <c r="V76" s="34"/>
      <c r="W76" s="34"/>
      <c r="X76" s="34"/>
      <c r="Y76" s="34"/>
      <c r="Z76" s="35"/>
      <c r="AA76" s="35"/>
      <c r="AB76" s="35"/>
      <c r="AC76" s="35"/>
      <c r="AD76" s="35"/>
      <c r="AE76" s="35"/>
      <c r="AF76" s="35"/>
      <c r="AG76" s="36"/>
      <c r="AH76" s="36"/>
      <c r="AI76" s="36"/>
      <c r="AJ76" s="36"/>
      <c r="AK76" s="36"/>
      <c r="AL76" s="36"/>
      <c r="AM76" s="36"/>
      <c r="AN76" s="24"/>
      <c r="AO76" s="24"/>
      <c r="AP76" s="8"/>
      <c r="AQ76" s="8"/>
      <c r="AR76" s="8"/>
      <c r="AS76" s="8"/>
      <c r="AT76" s="8"/>
      <c r="AU76" s="8"/>
      <c r="AV76" s="8"/>
      <c r="AW76" s="8"/>
      <c r="AX76" s="8"/>
      <c r="AY76" s="8"/>
    </row>
    <row r="77" spans="1:51" ht="15" customHeight="1" x14ac:dyDescent="0.25">
      <c r="A77" s="3"/>
      <c r="B77" s="3"/>
      <c r="C77" s="127" t="s">
        <v>94</v>
      </c>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30"/>
      <c r="AX77" s="30"/>
      <c r="AY77" s="30"/>
    </row>
    <row r="78" spans="1:51" s="32" customFormat="1" ht="3" customHeight="1" x14ac:dyDescent="0.25">
      <c r="A78" s="4"/>
      <c r="B78" s="4"/>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8"/>
      <c r="AX78" s="8"/>
      <c r="AY78" s="8"/>
    </row>
    <row r="79" spans="1:51" ht="13.5" customHeight="1" x14ac:dyDescent="0.25">
      <c r="A79" s="174">
        <v>6</v>
      </c>
      <c r="B79" s="174">
        <v>4</v>
      </c>
      <c r="C79" s="134" t="s">
        <v>19</v>
      </c>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30"/>
      <c r="AX79" s="30"/>
      <c r="AY79" s="30"/>
    </row>
    <row r="80" spans="1:51" ht="3" customHeight="1" x14ac:dyDescent="0.25">
      <c r="A80" s="33"/>
      <c r="B80" s="33"/>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30"/>
      <c r="AX80" s="30"/>
      <c r="AY80" s="30"/>
    </row>
    <row r="81" spans="1:54" x14ac:dyDescent="0.3">
      <c r="A81" s="8"/>
      <c r="B81" s="9"/>
      <c r="C81" s="5"/>
      <c r="D81" s="5"/>
      <c r="E81" s="5"/>
      <c r="F81" s="5"/>
      <c r="G81" s="5"/>
      <c r="H81" s="5"/>
      <c r="I81" s="5"/>
      <c r="J81" s="5"/>
      <c r="K81" s="5"/>
      <c r="L81" s="5"/>
      <c r="M81" s="5"/>
      <c r="N81" s="5"/>
      <c r="O81" s="5"/>
      <c r="P81" s="5"/>
      <c r="Q81" s="138" t="s">
        <v>13</v>
      </c>
      <c r="R81" s="187"/>
      <c r="S81" s="187"/>
      <c r="T81" s="187"/>
      <c r="U81" s="187"/>
      <c r="V81" s="187"/>
      <c r="W81" s="187"/>
      <c r="X81" s="188"/>
      <c r="Y81" s="5"/>
      <c r="Z81" s="5"/>
      <c r="AA81" s="55"/>
      <c r="AB81" s="55"/>
      <c r="AC81" s="55"/>
      <c r="AD81" s="55"/>
      <c r="AE81" s="55"/>
      <c r="AF81" s="55"/>
      <c r="AG81" s="55"/>
      <c r="AH81" s="55"/>
      <c r="AI81" s="55"/>
      <c r="AJ81" s="55"/>
      <c r="AK81" s="55"/>
      <c r="AL81" s="55"/>
      <c r="AM81" s="55"/>
      <c r="AN81" s="55"/>
      <c r="AO81" s="56"/>
      <c r="AP81" s="56"/>
      <c r="AQ81" s="56"/>
      <c r="AR81" s="56"/>
      <c r="AS81" s="56"/>
      <c r="AT81" s="56"/>
      <c r="AU81" s="56"/>
      <c r="AV81" s="56"/>
      <c r="AW81" s="30"/>
      <c r="AX81" s="30"/>
      <c r="AY81" s="30"/>
    </row>
    <row r="82" spans="1:54" x14ac:dyDescent="0.3">
      <c r="A82" s="8"/>
      <c r="B82" s="9"/>
      <c r="C82" s="135" t="s">
        <v>14</v>
      </c>
      <c r="D82" s="136"/>
      <c r="E82" s="136"/>
      <c r="F82" s="136"/>
      <c r="G82" s="136"/>
      <c r="H82" s="136"/>
      <c r="I82" s="136"/>
      <c r="J82" s="136"/>
      <c r="K82" s="136"/>
      <c r="L82" s="136"/>
      <c r="M82" s="136"/>
      <c r="N82" s="136"/>
      <c r="O82" s="136"/>
      <c r="P82" s="137"/>
      <c r="Q82" s="181"/>
      <c r="R82" s="182"/>
      <c r="S82" s="182"/>
      <c r="T82" s="182"/>
      <c r="U82" s="182"/>
      <c r="V82" s="182"/>
      <c r="W82" s="182"/>
      <c r="X82" s="183"/>
      <c r="Y82" s="10"/>
      <c r="Z82" s="10"/>
      <c r="AA82" s="57"/>
      <c r="AB82" s="57"/>
      <c r="AC82" s="57"/>
      <c r="AD82" s="57"/>
      <c r="AE82" s="57"/>
      <c r="AF82" s="57"/>
      <c r="AG82" s="57"/>
      <c r="AH82" s="57"/>
      <c r="AI82" s="57"/>
      <c r="AJ82" s="57"/>
      <c r="AK82" s="57"/>
      <c r="AL82" s="57"/>
      <c r="AM82" s="57"/>
      <c r="AN82" s="57"/>
      <c r="AO82" s="35"/>
      <c r="AP82" s="35"/>
      <c r="AQ82" s="35"/>
      <c r="AR82" s="35"/>
      <c r="AS82" s="35"/>
      <c r="AT82" s="35"/>
      <c r="AU82" s="35"/>
      <c r="AV82" s="35"/>
      <c r="AW82" s="30"/>
      <c r="AX82" s="30"/>
      <c r="AY82" s="30"/>
    </row>
    <row r="83" spans="1:54" x14ac:dyDescent="0.3">
      <c r="A83" s="8"/>
      <c r="B83" s="9"/>
      <c r="C83" s="135" t="s">
        <v>11</v>
      </c>
      <c r="D83" s="136"/>
      <c r="E83" s="136"/>
      <c r="F83" s="136"/>
      <c r="G83" s="136"/>
      <c r="H83" s="136"/>
      <c r="I83" s="136"/>
      <c r="J83" s="136"/>
      <c r="K83" s="136"/>
      <c r="L83" s="136"/>
      <c r="M83" s="136"/>
      <c r="N83" s="136"/>
      <c r="O83" s="136"/>
      <c r="P83" s="137"/>
      <c r="Q83" s="181"/>
      <c r="R83" s="182"/>
      <c r="S83" s="182"/>
      <c r="T83" s="182"/>
      <c r="U83" s="182"/>
      <c r="V83" s="182"/>
      <c r="W83" s="182"/>
      <c r="X83" s="183"/>
      <c r="Y83" s="10"/>
      <c r="Z83" s="10"/>
      <c r="AA83" s="57"/>
      <c r="AB83" s="57"/>
      <c r="AC83" s="57"/>
      <c r="AD83" s="57"/>
      <c r="AE83" s="57"/>
      <c r="AF83" s="57"/>
      <c r="AG83" s="57"/>
      <c r="AH83" s="57"/>
      <c r="AI83" s="57"/>
      <c r="AJ83" s="57"/>
      <c r="AK83" s="57"/>
      <c r="AL83" s="57"/>
      <c r="AM83" s="57"/>
      <c r="AN83" s="57"/>
      <c r="AO83" s="35"/>
      <c r="AP83" s="35"/>
      <c r="AQ83" s="35"/>
      <c r="AR83" s="35"/>
      <c r="AS83" s="35"/>
      <c r="AT83" s="35"/>
      <c r="AU83" s="35"/>
      <c r="AV83" s="35"/>
      <c r="AW83" s="30"/>
      <c r="AX83" s="30"/>
      <c r="AY83" s="30"/>
    </row>
    <row r="84" spans="1:54" x14ac:dyDescent="0.3">
      <c r="A84" s="8"/>
      <c r="B84" s="9"/>
      <c r="C84" s="135" t="s">
        <v>15</v>
      </c>
      <c r="D84" s="136"/>
      <c r="E84" s="136"/>
      <c r="F84" s="136"/>
      <c r="G84" s="136"/>
      <c r="H84" s="136"/>
      <c r="I84" s="136"/>
      <c r="J84" s="136"/>
      <c r="K84" s="136"/>
      <c r="L84" s="136"/>
      <c r="M84" s="136"/>
      <c r="N84" s="136"/>
      <c r="O84" s="136"/>
      <c r="P84" s="137"/>
      <c r="Q84" s="181"/>
      <c r="R84" s="182"/>
      <c r="S84" s="182"/>
      <c r="T84" s="182"/>
      <c r="U84" s="182"/>
      <c r="V84" s="182"/>
      <c r="W84" s="182"/>
      <c r="X84" s="183"/>
      <c r="Y84" s="10"/>
      <c r="Z84" s="10"/>
      <c r="AA84" s="34"/>
      <c r="AB84" s="34"/>
      <c r="AC84" s="34"/>
      <c r="AD84" s="34"/>
      <c r="AE84" s="34"/>
      <c r="AF84" s="34"/>
      <c r="AG84" s="34"/>
      <c r="AH84" s="34"/>
      <c r="AI84" s="34"/>
      <c r="AJ84" s="34"/>
      <c r="AK84" s="34"/>
      <c r="AL84" s="34"/>
      <c r="AM84" s="34"/>
      <c r="AN84" s="34"/>
      <c r="AO84" s="35"/>
      <c r="AP84" s="35"/>
      <c r="AQ84" s="35"/>
      <c r="AR84" s="35"/>
      <c r="AS84" s="35"/>
      <c r="AT84" s="35"/>
      <c r="AU84" s="35"/>
      <c r="AV84" s="35"/>
      <c r="AW84" s="30"/>
      <c r="AX84" s="30"/>
      <c r="AY84" s="30"/>
    </row>
    <row r="85" spans="1:54" x14ac:dyDescent="0.3">
      <c r="A85" s="8"/>
      <c r="B85" s="9"/>
      <c r="C85" s="135" t="s">
        <v>16</v>
      </c>
      <c r="D85" s="136"/>
      <c r="E85" s="136"/>
      <c r="F85" s="136"/>
      <c r="G85" s="136"/>
      <c r="H85" s="136"/>
      <c r="I85" s="136"/>
      <c r="J85" s="136"/>
      <c r="K85" s="136"/>
      <c r="L85" s="136"/>
      <c r="M85" s="136"/>
      <c r="N85" s="136"/>
      <c r="O85" s="136"/>
      <c r="P85" s="137"/>
      <c r="Q85" s="181"/>
      <c r="R85" s="182"/>
      <c r="S85" s="182"/>
      <c r="T85" s="182"/>
      <c r="U85" s="182"/>
      <c r="V85" s="182"/>
      <c r="W85" s="182"/>
      <c r="X85" s="183"/>
      <c r="Y85" s="10"/>
      <c r="Z85" s="10"/>
      <c r="AW85" s="30"/>
      <c r="AX85" s="30"/>
      <c r="AY85" s="30"/>
    </row>
    <row r="86" spans="1:54" x14ac:dyDescent="0.3">
      <c r="A86" s="8"/>
      <c r="B86" s="9"/>
      <c r="C86" s="135" t="s">
        <v>9</v>
      </c>
      <c r="D86" s="136"/>
      <c r="E86" s="136"/>
      <c r="F86" s="136"/>
      <c r="G86" s="136"/>
      <c r="H86" s="136"/>
      <c r="I86" s="136"/>
      <c r="J86" s="136"/>
      <c r="K86" s="136"/>
      <c r="L86" s="136"/>
      <c r="M86" s="136"/>
      <c r="N86" s="136"/>
      <c r="O86" s="136"/>
      <c r="P86" s="137"/>
      <c r="Q86" s="181"/>
      <c r="R86" s="182"/>
      <c r="S86" s="182"/>
      <c r="T86" s="182"/>
      <c r="U86" s="182"/>
      <c r="V86" s="182"/>
      <c r="W86" s="182"/>
      <c r="X86" s="183"/>
      <c r="Y86" s="10"/>
      <c r="Z86" s="10"/>
      <c r="AA86" s="11"/>
      <c r="AB86" s="11"/>
      <c r="AC86" s="11"/>
      <c r="AD86" s="11"/>
      <c r="AE86" s="11"/>
      <c r="AF86" s="11"/>
      <c r="AG86" s="11"/>
      <c r="AH86" s="11"/>
      <c r="AI86" s="11"/>
      <c r="AJ86" s="11"/>
      <c r="AK86" s="11"/>
      <c r="AL86" s="11"/>
      <c r="AM86" s="11"/>
      <c r="AN86" s="12"/>
      <c r="AO86" s="35"/>
      <c r="AP86" s="35"/>
      <c r="AQ86" s="35"/>
      <c r="AR86" s="35"/>
      <c r="AS86" s="35"/>
      <c r="AT86" s="35"/>
      <c r="AU86" s="35"/>
      <c r="AV86" s="35"/>
      <c r="AW86" s="30"/>
      <c r="AX86" s="30"/>
      <c r="AY86" s="30"/>
    </row>
    <row r="87" spans="1:54" s="13" customFormat="1" ht="12.9" customHeight="1" x14ac:dyDescent="0.3">
      <c r="A87" s="2"/>
      <c r="B87" s="2"/>
      <c r="C87" s="135" t="s">
        <v>17</v>
      </c>
      <c r="D87" s="136"/>
      <c r="E87" s="136"/>
      <c r="F87" s="136"/>
      <c r="G87" s="136"/>
      <c r="H87" s="136"/>
      <c r="I87" s="136"/>
      <c r="J87" s="136"/>
      <c r="K87" s="136"/>
      <c r="L87" s="136"/>
      <c r="M87" s="136"/>
      <c r="N87" s="136"/>
      <c r="O87" s="136"/>
      <c r="P87" s="137"/>
      <c r="Q87" s="181"/>
      <c r="R87" s="182"/>
      <c r="S87" s="182"/>
      <c r="T87" s="182"/>
      <c r="U87" s="182"/>
      <c r="V87" s="182"/>
      <c r="W87" s="182"/>
      <c r="X87" s="183"/>
      <c r="Y87" s="1"/>
      <c r="Z87" s="1"/>
      <c r="AA87" s="60"/>
      <c r="AB87" s="60"/>
      <c r="AC87" s="60"/>
      <c r="AD87" s="60"/>
      <c r="AE87" s="60"/>
      <c r="AF87" s="60"/>
      <c r="AG87" s="60"/>
      <c r="AH87" s="60"/>
      <c r="AI87" s="60"/>
      <c r="AJ87" s="60"/>
      <c r="AK87" s="60"/>
      <c r="AL87" s="60"/>
      <c r="AM87" s="60"/>
      <c r="AN87" s="60"/>
      <c r="AO87" s="60"/>
      <c r="AP87" s="60"/>
      <c r="AQ87" s="60"/>
      <c r="AR87" s="60"/>
      <c r="AS87" s="53"/>
      <c r="AT87" s="53"/>
      <c r="AU87" s="53"/>
      <c r="AV87" s="53"/>
      <c r="AW87" s="53"/>
      <c r="AX87" s="53"/>
      <c r="AY87" s="53"/>
      <c r="AZ87" s="53"/>
      <c r="BA87" s="53"/>
      <c r="BB87" s="53"/>
    </row>
    <row r="88" spans="1:54" s="13" customFormat="1" ht="12.9" customHeight="1" x14ac:dyDescent="0.3">
      <c r="A88" s="2"/>
      <c r="B88" s="2"/>
      <c r="C88" s="135" t="s">
        <v>8</v>
      </c>
      <c r="D88" s="136"/>
      <c r="E88" s="136"/>
      <c r="F88" s="136"/>
      <c r="G88" s="136"/>
      <c r="H88" s="136"/>
      <c r="I88" s="136"/>
      <c r="J88" s="136"/>
      <c r="K88" s="136"/>
      <c r="L88" s="136"/>
      <c r="M88" s="136"/>
      <c r="N88" s="136"/>
      <c r="O88" s="136"/>
      <c r="P88" s="137"/>
      <c r="Q88" s="181"/>
      <c r="R88" s="182"/>
      <c r="S88" s="182"/>
      <c r="T88" s="182"/>
      <c r="U88" s="182"/>
      <c r="V88" s="182"/>
      <c r="W88" s="182"/>
      <c r="X88" s="183"/>
      <c r="Y88" s="1"/>
      <c r="Z88" s="1"/>
      <c r="AA88" s="60"/>
      <c r="AB88" s="60"/>
      <c r="AC88" s="60"/>
      <c r="AD88" s="60"/>
      <c r="AE88" s="60"/>
      <c r="AF88" s="60"/>
      <c r="AG88" s="60"/>
      <c r="AH88" s="60"/>
      <c r="AI88" s="60"/>
      <c r="AJ88" s="60"/>
      <c r="AK88" s="60"/>
      <c r="AL88" s="60"/>
      <c r="AM88" s="60"/>
      <c r="AN88" s="60"/>
      <c r="AO88" s="60"/>
      <c r="AP88" s="60"/>
      <c r="AQ88" s="60"/>
      <c r="AR88" s="60"/>
      <c r="AS88" s="53"/>
      <c r="AT88" s="53"/>
      <c r="AU88" s="53"/>
      <c r="AV88" s="53"/>
      <c r="AW88" s="53"/>
      <c r="AX88" s="53"/>
      <c r="AY88" s="53"/>
      <c r="AZ88" s="53"/>
      <c r="BA88" s="53"/>
      <c r="BB88" s="53"/>
    </row>
    <row r="89" spans="1:54" s="13" customFormat="1" ht="6.75" customHeight="1" x14ac:dyDescent="0.3">
      <c r="A89" s="2"/>
      <c r="B89" s="2"/>
      <c r="C89" s="57"/>
      <c r="D89" s="57"/>
      <c r="E89" s="57"/>
      <c r="F89" s="57"/>
      <c r="G89" s="57"/>
      <c r="H89" s="57"/>
      <c r="I89" s="57"/>
      <c r="J89" s="57"/>
      <c r="K89" s="57"/>
      <c r="L89" s="57"/>
      <c r="M89" s="57"/>
      <c r="N89" s="57"/>
      <c r="O89" s="57"/>
      <c r="P89" s="57"/>
      <c r="Q89" s="65"/>
      <c r="R89" s="65"/>
      <c r="S89" s="65"/>
      <c r="T89" s="65"/>
      <c r="U89" s="65"/>
      <c r="V89" s="65"/>
      <c r="W89" s="65"/>
      <c r="X89" s="65"/>
      <c r="Y89" s="1"/>
      <c r="Z89" s="1"/>
      <c r="AA89" s="60"/>
      <c r="AB89" s="60"/>
      <c r="AC89" s="60"/>
      <c r="AD89" s="60"/>
      <c r="AE89" s="60"/>
      <c r="AF89" s="60"/>
      <c r="AG89" s="60"/>
      <c r="AH89" s="60"/>
      <c r="AI89" s="60"/>
      <c r="AJ89" s="60"/>
      <c r="AK89" s="60"/>
      <c r="AL89" s="60"/>
      <c r="AM89" s="60"/>
      <c r="AN89" s="60"/>
      <c r="AO89" s="60"/>
      <c r="AP89" s="60"/>
      <c r="AQ89" s="60"/>
      <c r="AR89" s="60"/>
      <c r="AS89" s="53"/>
      <c r="AT89" s="53"/>
      <c r="AU89" s="53"/>
      <c r="AV89" s="53"/>
      <c r="AW89" s="53"/>
      <c r="AX89" s="53"/>
      <c r="AY89" s="53"/>
      <c r="AZ89" s="53"/>
      <c r="BA89" s="53"/>
      <c r="BB89" s="53"/>
    </row>
    <row r="90" spans="1:54" s="13" customFormat="1" ht="12.9" customHeight="1" x14ac:dyDescent="0.3">
      <c r="A90" s="2"/>
      <c r="B90" s="2"/>
      <c r="C90" s="184" t="s">
        <v>10</v>
      </c>
      <c r="D90" s="185"/>
      <c r="E90" s="185"/>
      <c r="F90" s="185"/>
      <c r="G90" s="185"/>
      <c r="H90" s="185"/>
      <c r="I90" s="185"/>
      <c r="J90" s="185"/>
      <c r="K90" s="185"/>
      <c r="L90" s="185"/>
      <c r="M90" s="185"/>
      <c r="N90" s="185"/>
      <c r="O90" s="185"/>
      <c r="P90" s="186"/>
      <c r="Q90" s="189"/>
      <c r="R90" s="190"/>
      <c r="S90" s="190"/>
      <c r="T90" s="190"/>
      <c r="U90" s="190"/>
      <c r="V90" s="190"/>
      <c r="W90" s="190"/>
      <c r="X90" s="190"/>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2"/>
    </row>
    <row r="91" spans="1:54" s="13" customFormat="1" ht="3" customHeight="1" x14ac:dyDescent="0.3">
      <c r="A91" s="2"/>
      <c r="B91" s="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1:54" s="8" customFormat="1" ht="15" customHeight="1" x14ac:dyDescent="0.25">
      <c r="A92" s="3"/>
      <c r="B92" s="3"/>
      <c r="C92" s="127" t="s">
        <v>95</v>
      </c>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row>
    <row r="93" spans="1:54" s="32" customFormat="1" ht="3"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8"/>
      <c r="AX93" s="8"/>
      <c r="AY93" s="8"/>
    </row>
    <row r="94" spans="1:54" x14ac:dyDescent="0.25">
      <c r="A94" s="174">
        <v>7</v>
      </c>
      <c r="B94" s="174">
        <v>4</v>
      </c>
      <c r="C94" s="134" t="s">
        <v>23</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30"/>
      <c r="AX94" s="30"/>
      <c r="AY94" s="30"/>
    </row>
    <row r="95" spans="1:54" ht="3" customHeight="1" x14ac:dyDescent="0.25">
      <c r="A95" s="33"/>
      <c r="B95" s="33"/>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30"/>
      <c r="AX95" s="30"/>
      <c r="AY95" s="30"/>
    </row>
    <row r="96" spans="1:54" ht="12.9" customHeight="1" x14ac:dyDescent="0.25">
      <c r="A96" s="33"/>
      <c r="B96" s="33"/>
      <c r="C96" s="128"/>
      <c r="D96" s="129"/>
      <c r="E96" s="129"/>
      <c r="F96" s="130"/>
      <c r="G96" s="8" t="s">
        <v>125</v>
      </c>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30"/>
      <c r="AX96" s="30"/>
      <c r="AY96" s="30"/>
    </row>
    <row r="97" spans="1:51" ht="3" customHeight="1" x14ac:dyDescent="0.25">
      <c r="A97" s="33"/>
      <c r="B97" s="33"/>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30"/>
      <c r="AX97" s="30"/>
      <c r="AY97" s="30"/>
    </row>
    <row r="98" spans="1:51" s="8" customFormat="1" x14ac:dyDescent="0.3">
      <c r="B98" s="9"/>
      <c r="C98" s="5"/>
      <c r="D98" s="5"/>
      <c r="E98" s="5"/>
      <c r="F98" s="5"/>
      <c r="G98" s="5"/>
      <c r="H98" s="5"/>
      <c r="I98" s="5"/>
      <c r="J98" s="5"/>
      <c r="K98" s="5"/>
      <c r="L98" s="5"/>
      <c r="M98" s="5"/>
      <c r="N98" s="5"/>
      <c r="O98" s="5"/>
      <c r="P98" s="5"/>
      <c r="Q98" s="138" t="s">
        <v>18</v>
      </c>
      <c r="R98" s="139"/>
      <c r="S98" s="139"/>
      <c r="T98" s="139"/>
      <c r="U98" s="140"/>
      <c r="V98" s="73"/>
      <c r="W98" s="72"/>
      <c r="X98" s="72"/>
      <c r="Y98" s="5"/>
      <c r="Z98" s="5"/>
      <c r="AA98" s="55"/>
      <c r="AB98" s="55"/>
      <c r="AC98" s="55"/>
      <c r="AD98" s="55"/>
      <c r="AE98" s="55"/>
      <c r="AF98" s="55"/>
      <c r="AG98" s="55"/>
      <c r="AH98" s="55"/>
      <c r="AI98" s="55"/>
      <c r="AJ98" s="55"/>
      <c r="AK98" s="55"/>
      <c r="AL98" s="55"/>
      <c r="AM98" s="55"/>
      <c r="AN98" s="55"/>
      <c r="AO98" s="56"/>
      <c r="AP98" s="56"/>
      <c r="AQ98" s="56"/>
      <c r="AR98" s="56"/>
      <c r="AS98" s="56"/>
      <c r="AT98" s="56"/>
      <c r="AU98" s="56"/>
      <c r="AV98" s="56"/>
    </row>
    <row r="99" spans="1:51" s="8" customFormat="1" x14ac:dyDescent="0.3">
      <c r="B99" s="9"/>
      <c r="C99" s="135" t="s">
        <v>100</v>
      </c>
      <c r="D99" s="136"/>
      <c r="E99" s="136"/>
      <c r="F99" s="136"/>
      <c r="G99" s="136"/>
      <c r="H99" s="136"/>
      <c r="I99" s="136"/>
      <c r="J99" s="136"/>
      <c r="K99" s="136"/>
      <c r="L99" s="136"/>
      <c r="M99" s="136"/>
      <c r="N99" s="136"/>
      <c r="O99" s="136"/>
      <c r="P99" s="137"/>
      <c r="Q99" s="131"/>
      <c r="R99" s="119"/>
      <c r="S99" s="119"/>
      <c r="T99" s="119"/>
      <c r="U99" s="120"/>
      <c r="V99" s="81"/>
      <c r="W99" s="82"/>
      <c r="X99" s="82"/>
      <c r="Y99" s="10"/>
      <c r="Z99" s="10"/>
      <c r="AA99" s="57"/>
      <c r="AB99" s="57"/>
      <c r="AC99" s="57"/>
      <c r="AD99" s="57"/>
      <c r="AE99" s="57"/>
      <c r="AF99" s="57"/>
      <c r="AG99" s="57"/>
      <c r="AH99" s="57"/>
      <c r="AI99" s="57"/>
      <c r="AJ99" s="57"/>
      <c r="AK99" s="57"/>
      <c r="AL99" s="57"/>
      <c r="AM99" s="57"/>
      <c r="AN99" s="57"/>
      <c r="AO99" s="56"/>
      <c r="AP99" s="56"/>
      <c r="AQ99" s="56"/>
      <c r="AR99" s="56"/>
      <c r="AS99" s="56"/>
      <c r="AT99" s="56"/>
      <c r="AU99" s="56"/>
      <c r="AV99" s="56"/>
    </row>
    <row r="100" spans="1:51" s="8" customFormat="1" x14ac:dyDescent="0.3">
      <c r="B100" s="9"/>
      <c r="C100" s="135" t="s">
        <v>103</v>
      </c>
      <c r="D100" s="136"/>
      <c r="E100" s="136"/>
      <c r="F100" s="136"/>
      <c r="G100" s="136"/>
      <c r="H100" s="136"/>
      <c r="I100" s="136"/>
      <c r="J100" s="136"/>
      <c r="K100" s="136"/>
      <c r="L100" s="136"/>
      <c r="M100" s="136"/>
      <c r="N100" s="136"/>
      <c r="O100" s="136"/>
      <c r="P100" s="137"/>
      <c r="Q100" s="131"/>
      <c r="R100" s="119"/>
      <c r="S100" s="119"/>
      <c r="T100" s="119"/>
      <c r="U100" s="120"/>
      <c r="V100" s="81"/>
      <c r="W100" s="82"/>
      <c r="X100" s="82"/>
      <c r="Y100" s="10"/>
      <c r="Z100" s="10"/>
      <c r="AA100" s="57"/>
      <c r="AB100" s="57"/>
      <c r="AC100" s="57"/>
      <c r="AD100" s="57"/>
      <c r="AE100" s="57"/>
      <c r="AF100" s="57"/>
      <c r="AG100" s="57"/>
      <c r="AH100" s="57"/>
      <c r="AI100" s="57"/>
      <c r="AJ100" s="57"/>
      <c r="AK100" s="57"/>
      <c r="AL100" s="57"/>
      <c r="AM100" s="57"/>
      <c r="AN100" s="57"/>
      <c r="AO100" s="56"/>
      <c r="AP100" s="56"/>
      <c r="AQ100" s="56"/>
      <c r="AR100" s="56"/>
      <c r="AS100" s="56"/>
      <c r="AT100" s="56"/>
      <c r="AU100" s="56"/>
      <c r="AV100" s="56"/>
    </row>
    <row r="101" spans="1:51" s="8" customFormat="1" x14ac:dyDescent="0.3">
      <c r="B101" s="9"/>
      <c r="C101" s="135" t="s">
        <v>104</v>
      </c>
      <c r="D101" s="136"/>
      <c r="E101" s="136"/>
      <c r="F101" s="136"/>
      <c r="G101" s="136"/>
      <c r="H101" s="136"/>
      <c r="I101" s="136"/>
      <c r="J101" s="136"/>
      <c r="K101" s="136"/>
      <c r="L101" s="136"/>
      <c r="M101" s="136"/>
      <c r="N101" s="136"/>
      <c r="O101" s="136"/>
      <c r="P101" s="137"/>
      <c r="Q101" s="131"/>
      <c r="R101" s="119"/>
      <c r="S101" s="119"/>
      <c r="T101" s="119"/>
      <c r="U101" s="120"/>
      <c r="V101" s="81"/>
      <c r="W101" s="82"/>
      <c r="X101" s="82"/>
      <c r="Y101" s="10"/>
      <c r="Z101" s="10"/>
      <c r="AA101" s="57"/>
      <c r="AB101" s="57"/>
      <c r="AC101" s="57"/>
      <c r="AD101" s="57"/>
      <c r="AE101" s="57"/>
      <c r="AF101" s="57"/>
      <c r="AG101" s="57"/>
      <c r="AH101" s="57"/>
      <c r="AI101" s="57"/>
      <c r="AJ101" s="57"/>
      <c r="AK101" s="57"/>
      <c r="AL101" s="57"/>
      <c r="AM101" s="57"/>
      <c r="AN101" s="57"/>
      <c r="AO101" s="56"/>
      <c r="AP101" s="56"/>
      <c r="AQ101" s="56"/>
      <c r="AR101" s="56"/>
      <c r="AS101" s="56"/>
      <c r="AT101" s="56"/>
      <c r="AU101" s="56"/>
      <c r="AV101" s="56"/>
    </row>
    <row r="102" spans="1:51" s="8" customFormat="1" x14ac:dyDescent="0.3">
      <c r="B102" s="9"/>
      <c r="C102" s="135" t="s">
        <v>105</v>
      </c>
      <c r="D102" s="136"/>
      <c r="E102" s="136"/>
      <c r="F102" s="136"/>
      <c r="G102" s="136"/>
      <c r="H102" s="136"/>
      <c r="I102" s="136"/>
      <c r="J102" s="136"/>
      <c r="K102" s="136"/>
      <c r="L102" s="136"/>
      <c r="M102" s="136"/>
      <c r="N102" s="136"/>
      <c r="O102" s="136"/>
      <c r="P102" s="137"/>
      <c r="Q102" s="131"/>
      <c r="R102" s="119"/>
      <c r="S102" s="119"/>
      <c r="T102" s="119"/>
      <c r="U102" s="120"/>
      <c r="V102" s="81"/>
      <c r="W102" s="82"/>
      <c r="X102" s="82"/>
      <c r="Y102" s="10"/>
      <c r="Z102" s="10"/>
      <c r="AA102" s="57"/>
      <c r="AB102" s="57"/>
      <c r="AC102" s="57"/>
      <c r="AD102" s="57"/>
      <c r="AE102" s="57"/>
      <c r="AF102" s="57"/>
      <c r="AG102" s="57"/>
      <c r="AH102" s="57"/>
      <c r="AI102" s="57"/>
      <c r="AJ102" s="57"/>
      <c r="AK102" s="57"/>
      <c r="AL102" s="57"/>
      <c r="AM102" s="57"/>
      <c r="AN102" s="57"/>
      <c r="AO102" s="56"/>
      <c r="AP102" s="56"/>
      <c r="AQ102" s="56"/>
      <c r="AR102" s="56"/>
      <c r="AS102" s="56"/>
      <c r="AT102" s="56"/>
      <c r="AU102" s="56"/>
      <c r="AV102" s="56"/>
    </row>
    <row r="103" spans="1:51" s="8" customFormat="1" x14ac:dyDescent="0.3">
      <c r="B103" s="9"/>
      <c r="C103" s="135" t="s">
        <v>16</v>
      </c>
      <c r="D103" s="136"/>
      <c r="E103" s="136"/>
      <c r="F103" s="136"/>
      <c r="G103" s="136"/>
      <c r="H103" s="136"/>
      <c r="I103" s="136"/>
      <c r="J103" s="136"/>
      <c r="K103" s="136"/>
      <c r="L103" s="136"/>
      <c r="M103" s="136"/>
      <c r="N103" s="136"/>
      <c r="O103" s="136"/>
      <c r="P103" s="137"/>
      <c r="Q103" s="131"/>
      <c r="R103" s="119"/>
      <c r="S103" s="119"/>
      <c r="T103" s="119"/>
      <c r="U103" s="120"/>
      <c r="V103" s="81"/>
      <c r="W103" s="82"/>
      <c r="X103" s="82"/>
      <c r="Y103" s="10"/>
      <c r="Z103" s="10"/>
      <c r="AA103" s="57"/>
      <c r="AB103" s="57"/>
      <c r="AC103" s="57"/>
      <c r="AD103" s="57"/>
      <c r="AE103" s="57"/>
      <c r="AF103" s="57"/>
      <c r="AG103" s="57"/>
      <c r="AH103" s="57"/>
      <c r="AI103" s="57"/>
      <c r="AJ103" s="57"/>
      <c r="AK103" s="57"/>
      <c r="AL103" s="57"/>
      <c r="AM103" s="57"/>
      <c r="AN103" s="57"/>
      <c r="AO103" s="56"/>
      <c r="AP103" s="56"/>
      <c r="AQ103" s="56"/>
      <c r="AR103" s="56"/>
      <c r="AS103" s="56"/>
      <c r="AT103" s="56"/>
      <c r="AU103" s="56"/>
      <c r="AV103" s="56"/>
    </row>
    <row r="104" spans="1:51" ht="13.5" customHeight="1" x14ac:dyDescent="0.25">
      <c r="A104" s="33"/>
      <c r="B104" s="33"/>
      <c r="C104" s="175" t="s">
        <v>107</v>
      </c>
      <c r="D104" s="176"/>
      <c r="E104" s="176"/>
      <c r="F104" s="176"/>
      <c r="G104" s="176"/>
      <c r="H104" s="176"/>
      <c r="I104" s="176"/>
      <c r="J104" s="176"/>
      <c r="K104" s="176"/>
      <c r="L104" s="176"/>
      <c r="M104" s="176"/>
      <c r="N104" s="176"/>
      <c r="O104" s="176"/>
      <c r="P104" s="177"/>
      <c r="Q104" s="131"/>
      <c r="R104" s="119"/>
      <c r="S104" s="119"/>
      <c r="T104" s="119"/>
      <c r="U104" s="120"/>
      <c r="V104" s="81"/>
      <c r="W104" s="82"/>
      <c r="X104" s="82"/>
      <c r="Y104" s="4"/>
      <c r="Z104" s="4"/>
      <c r="AA104" s="57"/>
      <c r="AB104" s="57"/>
      <c r="AC104" s="57"/>
      <c r="AD104" s="57"/>
      <c r="AE104" s="57"/>
      <c r="AF104" s="57"/>
      <c r="AG104" s="57"/>
      <c r="AH104" s="57"/>
      <c r="AI104" s="57"/>
      <c r="AJ104" s="57"/>
      <c r="AK104" s="57"/>
      <c r="AL104" s="57"/>
      <c r="AM104" s="57"/>
      <c r="AN104" s="57"/>
      <c r="AO104" s="56"/>
      <c r="AP104" s="56"/>
      <c r="AQ104" s="56"/>
      <c r="AR104" s="56"/>
      <c r="AS104" s="56"/>
      <c r="AT104" s="56"/>
      <c r="AU104" s="56"/>
      <c r="AV104" s="56"/>
      <c r="AW104" s="30"/>
      <c r="AX104" s="30"/>
      <c r="AY104" s="30"/>
    </row>
    <row r="105" spans="1:51" x14ac:dyDescent="0.25">
      <c r="A105" s="33"/>
      <c r="B105" s="33"/>
      <c r="C105" s="135" t="s">
        <v>11</v>
      </c>
      <c r="D105" s="136"/>
      <c r="E105" s="136"/>
      <c r="F105" s="136"/>
      <c r="G105" s="136"/>
      <c r="H105" s="136"/>
      <c r="I105" s="136"/>
      <c r="J105" s="136"/>
      <c r="K105" s="136"/>
      <c r="L105" s="136"/>
      <c r="M105" s="136"/>
      <c r="N105" s="136"/>
      <c r="O105" s="136"/>
      <c r="P105" s="137"/>
      <c r="Q105" s="131"/>
      <c r="R105" s="119"/>
      <c r="S105" s="119"/>
      <c r="T105" s="119"/>
      <c r="U105" s="120"/>
      <c r="V105" s="81"/>
      <c r="W105" s="82"/>
      <c r="X105" s="82"/>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30"/>
      <c r="AX105" s="30"/>
      <c r="AY105" s="30"/>
    </row>
    <row r="106" spans="1:51" ht="12.9" customHeight="1" x14ac:dyDescent="0.25">
      <c r="A106" s="33"/>
      <c r="B106" s="33"/>
      <c r="C106" s="135" t="s">
        <v>21</v>
      </c>
      <c r="D106" s="136"/>
      <c r="E106" s="136"/>
      <c r="F106" s="136"/>
      <c r="G106" s="136"/>
      <c r="H106" s="136"/>
      <c r="I106" s="136"/>
      <c r="J106" s="136"/>
      <c r="K106" s="136"/>
      <c r="L106" s="136"/>
      <c r="M106" s="136"/>
      <c r="N106" s="136"/>
      <c r="O106" s="136"/>
      <c r="P106" s="137"/>
      <c r="Q106" s="131"/>
      <c r="R106" s="119"/>
      <c r="S106" s="119"/>
      <c r="T106" s="119"/>
      <c r="U106" s="120"/>
      <c r="V106" s="81"/>
      <c r="W106" s="82"/>
      <c r="X106" s="82"/>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30"/>
      <c r="AX106" s="30"/>
      <c r="AY106" s="30"/>
    </row>
    <row r="107" spans="1:51" ht="12.9" customHeight="1" x14ac:dyDescent="0.25">
      <c r="A107" s="33"/>
      <c r="B107" s="33"/>
      <c r="C107" s="135" t="s">
        <v>9</v>
      </c>
      <c r="D107" s="136"/>
      <c r="E107" s="136"/>
      <c r="F107" s="136"/>
      <c r="G107" s="136"/>
      <c r="H107" s="136"/>
      <c r="I107" s="136"/>
      <c r="J107" s="136"/>
      <c r="K107" s="136"/>
      <c r="L107" s="136"/>
      <c r="M107" s="136"/>
      <c r="N107" s="136"/>
      <c r="O107" s="136"/>
      <c r="P107" s="137"/>
      <c r="Q107" s="131"/>
      <c r="R107" s="119"/>
      <c r="S107" s="119"/>
      <c r="T107" s="119"/>
      <c r="U107" s="120"/>
      <c r="V107" s="81"/>
      <c r="W107" s="82"/>
      <c r="X107" s="82"/>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30"/>
      <c r="AX107" s="30"/>
      <c r="AY107" s="30"/>
    </row>
    <row r="108" spans="1:51" ht="12.9" customHeight="1" x14ac:dyDescent="0.25">
      <c r="A108" s="33"/>
      <c r="B108" s="33"/>
      <c r="C108" s="135" t="s">
        <v>8</v>
      </c>
      <c r="D108" s="220"/>
      <c r="E108" s="220"/>
      <c r="F108" s="220"/>
      <c r="G108" s="220"/>
      <c r="H108" s="220"/>
      <c r="I108" s="220"/>
      <c r="J108" s="220"/>
      <c r="K108" s="220"/>
      <c r="L108" s="220"/>
      <c r="M108" s="220"/>
      <c r="N108" s="220"/>
      <c r="O108" s="220"/>
      <c r="P108" s="221"/>
      <c r="Q108" s="131"/>
      <c r="R108" s="119"/>
      <c r="S108" s="119"/>
      <c r="T108" s="119"/>
      <c r="U108" s="120"/>
      <c r="V108" s="81"/>
      <c r="W108" s="82"/>
      <c r="X108" s="82"/>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30"/>
      <c r="AX108" s="30"/>
      <c r="AY108" s="30"/>
    </row>
    <row r="109" spans="1:51" ht="12.9" customHeight="1" x14ac:dyDescent="0.25">
      <c r="A109" s="33"/>
      <c r="B109" s="33"/>
      <c r="C109" s="135" t="s">
        <v>12</v>
      </c>
      <c r="D109" s="136"/>
      <c r="E109" s="136"/>
      <c r="F109" s="136"/>
      <c r="G109" s="136"/>
      <c r="H109" s="136"/>
      <c r="I109" s="136"/>
      <c r="J109" s="136"/>
      <c r="K109" s="136"/>
      <c r="L109" s="136"/>
      <c r="M109" s="136"/>
      <c r="N109" s="136"/>
      <c r="O109" s="136"/>
      <c r="P109" s="137"/>
      <c r="Q109" s="131"/>
      <c r="R109" s="119"/>
      <c r="S109" s="119"/>
      <c r="T109" s="119"/>
      <c r="U109" s="120"/>
      <c r="V109" s="81"/>
      <c r="W109" s="82"/>
      <c r="X109" s="82"/>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30"/>
      <c r="AX109" s="30"/>
      <c r="AY109" s="30"/>
    </row>
    <row r="110" spans="1:51" ht="27.15" customHeight="1" x14ac:dyDescent="0.25">
      <c r="A110" s="33"/>
      <c r="B110" s="33"/>
      <c r="C110" s="175" t="s">
        <v>102</v>
      </c>
      <c r="D110" s="176"/>
      <c r="E110" s="176"/>
      <c r="F110" s="176"/>
      <c r="G110" s="176"/>
      <c r="H110" s="176"/>
      <c r="I110" s="176"/>
      <c r="J110" s="176"/>
      <c r="K110" s="176"/>
      <c r="L110" s="176"/>
      <c r="M110" s="176"/>
      <c r="N110" s="176"/>
      <c r="O110" s="176"/>
      <c r="P110" s="177"/>
      <c r="Q110" s="131"/>
      <c r="R110" s="119"/>
      <c r="S110" s="119"/>
      <c r="T110" s="119"/>
      <c r="U110" s="120"/>
      <c r="V110" s="81"/>
      <c r="W110" s="82"/>
      <c r="X110" s="82"/>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30"/>
      <c r="AX110" s="30"/>
      <c r="AY110" s="30"/>
    </row>
    <row r="111" spans="1:51" ht="12.9" customHeight="1" x14ac:dyDescent="0.25">
      <c r="A111" s="33"/>
      <c r="B111" s="33"/>
      <c r="C111" s="184" t="s">
        <v>81</v>
      </c>
      <c r="D111" s="185"/>
      <c r="E111" s="185"/>
      <c r="F111" s="185"/>
      <c r="G111" s="185"/>
      <c r="H111" s="185"/>
      <c r="I111" s="185"/>
      <c r="J111" s="185"/>
      <c r="K111" s="185"/>
      <c r="L111" s="185"/>
      <c r="M111" s="185"/>
      <c r="N111" s="185"/>
      <c r="O111" s="185"/>
      <c r="P111" s="186"/>
      <c r="Q111" s="194">
        <f>SUM(Q99:U110)</f>
        <v>0</v>
      </c>
      <c r="R111" s="139"/>
      <c r="S111" s="139"/>
      <c r="T111" s="139"/>
      <c r="U111" s="140"/>
      <c r="V111" s="58" t="str">
        <f>IF(Q111&gt;C96,"&lt;=U wendt meer uren in dan het aantal toegekende uren!","")</f>
        <v/>
      </c>
      <c r="W111" s="82"/>
      <c r="X111" s="82"/>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30"/>
      <c r="AX111" s="30"/>
      <c r="AY111" s="30"/>
    </row>
    <row r="112" spans="1:51" ht="12.9" customHeight="1" x14ac:dyDescent="0.25">
      <c r="A112" s="33"/>
      <c r="B112" s="33"/>
      <c r="C112" s="135" t="s">
        <v>82</v>
      </c>
      <c r="D112" s="136"/>
      <c r="E112" s="136"/>
      <c r="F112" s="136"/>
      <c r="G112" s="136"/>
      <c r="H112" s="136"/>
      <c r="I112" s="136"/>
      <c r="J112" s="136"/>
      <c r="K112" s="136"/>
      <c r="L112" s="136"/>
      <c r="M112" s="136"/>
      <c r="N112" s="136"/>
      <c r="O112" s="136"/>
      <c r="P112" s="137"/>
      <c r="Q112" s="222">
        <f>C96-Q111</f>
        <v>0</v>
      </c>
      <c r="R112" s="223"/>
      <c r="S112" s="223"/>
      <c r="T112" s="223"/>
      <c r="U112" s="224"/>
      <c r="V112" s="81"/>
      <c r="W112" s="82"/>
      <c r="X112" s="82"/>
      <c r="Y112" s="58"/>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30"/>
      <c r="AX112" s="30"/>
      <c r="AY112" s="30"/>
    </row>
    <row r="113" spans="1:51" ht="3" customHeight="1" x14ac:dyDescent="0.25">
      <c r="A113" s="33"/>
      <c r="B113" s="33"/>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30"/>
      <c r="AX113" s="30"/>
      <c r="AY113" s="30"/>
    </row>
    <row r="114" spans="1:51" s="112" customFormat="1" ht="15" customHeight="1" x14ac:dyDescent="0.3">
      <c r="A114" s="2"/>
      <c r="B114" s="2"/>
      <c r="C114" s="219" t="s">
        <v>160</v>
      </c>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39"/>
      <c r="AX114" s="40"/>
    </row>
    <row r="115" spans="1:51" s="112" customFormat="1" ht="3" customHeight="1" x14ac:dyDescent="0.3">
      <c r="A115" s="13"/>
      <c r="B115" s="13"/>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39"/>
      <c r="AX115" s="40"/>
    </row>
    <row r="116" spans="1:51" s="112" customFormat="1" ht="15" customHeight="1" x14ac:dyDescent="0.3">
      <c r="A116" s="238">
        <v>8</v>
      </c>
      <c r="B116" s="238"/>
      <c r="C116" s="239" t="s">
        <v>161</v>
      </c>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39"/>
      <c r="AX116" s="40"/>
    </row>
    <row r="117" spans="1:51" s="32" customFormat="1" ht="15" customHeight="1" x14ac:dyDescent="0.3">
      <c r="A117" s="195"/>
      <c r="B117" s="195"/>
      <c r="C117" s="117" t="s">
        <v>162</v>
      </c>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5"/>
      <c r="AS117" s="15"/>
      <c r="AT117" s="15"/>
      <c r="AU117" s="15"/>
      <c r="AV117" s="15"/>
      <c r="AW117" s="42"/>
      <c r="AX117" s="43"/>
    </row>
    <row r="118" spans="1:51" s="112" customFormat="1" ht="3"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7"/>
      <c r="AS118" s="37"/>
      <c r="AT118" s="37"/>
      <c r="AU118" s="37"/>
      <c r="AV118" s="37"/>
      <c r="AW118" s="39"/>
      <c r="AX118" s="40"/>
    </row>
    <row r="119" spans="1:51" s="112" customFormat="1" ht="15" customHeight="1" x14ac:dyDescent="0.3">
      <c r="A119" s="44"/>
      <c r="B119" s="2"/>
      <c r="C119" s="226" t="str">
        <f>IF(V64="","","U hebt vraag 4 niet correct ingevuld!")</f>
        <v/>
      </c>
      <c r="D119" s="227"/>
      <c r="E119" s="227"/>
      <c r="F119" s="227"/>
      <c r="G119" s="227"/>
      <c r="H119" s="227"/>
      <c r="I119" s="227"/>
      <c r="J119" s="227"/>
      <c r="K119" s="227"/>
      <c r="L119" s="227"/>
      <c r="M119" s="227"/>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7"/>
      <c r="AI119" s="227"/>
      <c r="AJ119" s="227"/>
      <c r="AK119" s="227"/>
      <c r="AL119" s="227"/>
      <c r="AM119" s="227"/>
      <c r="AN119" s="227"/>
      <c r="AO119" s="227"/>
      <c r="AP119" s="227"/>
      <c r="AQ119" s="227"/>
      <c r="AR119" s="227"/>
      <c r="AS119" s="227"/>
      <c r="AT119" s="227"/>
      <c r="AU119" s="227"/>
      <c r="AV119" s="228"/>
    </row>
    <row r="120" spans="1:51" s="112" customFormat="1" ht="15" customHeight="1" x14ac:dyDescent="0.3">
      <c r="A120" s="44"/>
      <c r="B120" s="2"/>
      <c r="C120" s="229" t="str">
        <f>IF(V111="","","U hebt vraag 7 niet correct ingevuld!")</f>
        <v/>
      </c>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1"/>
    </row>
    <row r="121" spans="1:51" s="112" customFormat="1" ht="15" customHeight="1" x14ac:dyDescent="0.3">
      <c r="A121" s="44"/>
      <c r="B121" s="2"/>
      <c r="C121" s="229" t="str">
        <f>IF(AND(O24="",I26="",Z33="",B73="",B74="",B75="",AG73="",AG74="",AG75=""),"","U hebt nog niet alle gegevens (juist) ingevuld bij één of meer van de volgende vragen: 1, 2, 5 en 8!")</f>
        <v/>
      </c>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c r="AP121" s="230"/>
      <c r="AQ121" s="230"/>
      <c r="AR121" s="230"/>
      <c r="AS121" s="230"/>
      <c r="AT121" s="230"/>
      <c r="AU121" s="230"/>
      <c r="AV121" s="231"/>
    </row>
    <row r="122" spans="1:51" s="112" customFormat="1" ht="15" customHeight="1" x14ac:dyDescent="0.3">
      <c r="A122" s="44"/>
      <c r="B122" s="2"/>
      <c r="C122" s="232" t="str">
        <f ca="1">IF(AC5="","","U gebruikt een oude versie van dit formulier!")</f>
        <v/>
      </c>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3"/>
      <c r="Z122" s="233"/>
      <c r="AA122" s="233"/>
      <c r="AB122" s="233"/>
      <c r="AC122" s="233"/>
      <c r="AD122" s="233"/>
      <c r="AE122" s="233"/>
      <c r="AF122" s="233"/>
      <c r="AG122" s="233"/>
      <c r="AH122" s="233"/>
      <c r="AI122" s="233"/>
      <c r="AJ122" s="233"/>
      <c r="AK122" s="233"/>
      <c r="AL122" s="233"/>
      <c r="AM122" s="233"/>
      <c r="AN122" s="233"/>
      <c r="AO122" s="233"/>
      <c r="AP122" s="233"/>
      <c r="AQ122" s="233"/>
      <c r="AR122" s="233"/>
      <c r="AS122" s="233"/>
      <c r="AT122" s="233"/>
      <c r="AU122" s="233"/>
      <c r="AV122" s="234"/>
    </row>
    <row r="123" spans="1:51" s="112" customFormat="1" x14ac:dyDescent="0.3">
      <c r="A123" s="39"/>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9"/>
      <c r="AS123" s="39"/>
      <c r="AT123" s="39"/>
      <c r="AU123" s="39"/>
      <c r="AV123" s="39"/>
    </row>
    <row r="124" spans="1:51" ht="15" customHeight="1" x14ac:dyDescent="0.3">
      <c r="A124" s="39"/>
      <c r="B124" s="2"/>
      <c r="C124" s="219" t="s">
        <v>146</v>
      </c>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row>
    <row r="125" spans="1:51" ht="3" customHeight="1" x14ac:dyDescent="0.3">
      <c r="A125" s="42"/>
      <c r="B125" s="13"/>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row>
    <row r="126" spans="1:51" ht="42" customHeight="1" x14ac:dyDescent="0.25">
      <c r="A126" s="238">
        <v>9</v>
      </c>
      <c r="B126" s="238"/>
      <c r="C126" s="225" t="s">
        <v>166</v>
      </c>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row>
    <row r="127" spans="1:51" s="116" customFormat="1" ht="12.9" customHeight="1" x14ac:dyDescent="0.3">
      <c r="A127" s="113"/>
      <c r="B127" s="114"/>
      <c r="C127" s="99" t="s">
        <v>147</v>
      </c>
      <c r="D127" s="100"/>
      <c r="E127" s="100"/>
      <c r="F127" s="100"/>
      <c r="G127" s="107"/>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row>
    <row r="128" spans="1:51" s="116" customFormat="1" ht="12.9" customHeight="1" x14ac:dyDescent="0.3">
      <c r="A128" s="113"/>
      <c r="B128" s="114"/>
      <c r="C128" s="101" t="s">
        <v>148</v>
      </c>
      <c r="D128" s="102" t="s">
        <v>153</v>
      </c>
      <c r="E128" s="103"/>
      <c r="F128" s="103"/>
      <c r="G128" s="107"/>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row>
    <row r="129" spans="1:48" s="116" customFormat="1" ht="12.9" customHeight="1" x14ac:dyDescent="0.3">
      <c r="A129" s="113"/>
      <c r="B129" s="114"/>
      <c r="C129" s="104" t="s">
        <v>148</v>
      </c>
      <c r="D129" s="105" t="s">
        <v>149</v>
      </c>
      <c r="E129" s="105"/>
      <c r="F129" s="105"/>
      <c r="G129" s="107"/>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row>
    <row r="130" spans="1:48" s="116" customFormat="1" ht="12.9" customHeight="1" x14ac:dyDescent="0.3">
      <c r="A130" s="113"/>
      <c r="B130" s="114"/>
      <c r="C130" s="106"/>
      <c r="D130" s="107"/>
      <c r="E130" s="108" t="s">
        <v>148</v>
      </c>
      <c r="F130" s="99" t="s">
        <v>154</v>
      </c>
      <c r="G130" s="107"/>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row>
    <row r="131" spans="1:48" s="116" customFormat="1" ht="29.4" customHeight="1" x14ac:dyDescent="0.3">
      <c r="A131" s="113"/>
      <c r="B131" s="114"/>
      <c r="C131" s="106"/>
      <c r="D131" s="107"/>
      <c r="E131" s="104" t="s">
        <v>148</v>
      </c>
      <c r="F131" s="240" t="s">
        <v>163</v>
      </c>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c r="AP131" s="241"/>
      <c r="AQ131" s="241"/>
      <c r="AR131" s="145"/>
      <c r="AS131" s="145"/>
      <c r="AT131" s="145"/>
      <c r="AU131" s="145"/>
      <c r="AV131" s="145"/>
    </row>
    <row r="132" spans="1:48" s="116" customFormat="1" ht="28.2" customHeight="1" x14ac:dyDescent="0.3">
      <c r="A132" s="113"/>
      <c r="B132" s="114"/>
      <c r="C132" s="106"/>
      <c r="D132" s="107"/>
      <c r="E132" s="104" t="s">
        <v>148</v>
      </c>
      <c r="F132" s="240" t="s">
        <v>155</v>
      </c>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c r="AI132" s="242"/>
      <c r="AJ132" s="242"/>
      <c r="AK132" s="242"/>
      <c r="AL132" s="242"/>
      <c r="AM132" s="242"/>
      <c r="AN132" s="242"/>
      <c r="AO132" s="242"/>
      <c r="AP132" s="242"/>
      <c r="AQ132" s="242"/>
      <c r="AR132" s="236"/>
      <c r="AS132" s="236"/>
      <c r="AT132" s="236"/>
      <c r="AU132" s="236"/>
      <c r="AV132" s="236"/>
    </row>
    <row r="133" spans="1:48" s="116" customFormat="1" ht="29.4" customHeight="1" x14ac:dyDescent="0.3">
      <c r="A133" s="113"/>
      <c r="B133" s="114"/>
      <c r="C133" s="104" t="s">
        <v>148</v>
      </c>
      <c r="D133" s="240" t="s">
        <v>156</v>
      </c>
      <c r="E133" s="236"/>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c r="AT133" s="236"/>
      <c r="AU133" s="236"/>
      <c r="AV133" s="236"/>
    </row>
    <row r="134" spans="1:48" s="116" customFormat="1" ht="29.4" customHeight="1" x14ac:dyDescent="0.3">
      <c r="A134" s="113"/>
      <c r="B134" s="114"/>
      <c r="C134" s="104" t="s">
        <v>148</v>
      </c>
      <c r="D134" s="240" t="s">
        <v>157</v>
      </c>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row>
    <row r="135" spans="1:48" s="116" customFormat="1" ht="12.9" customHeight="1" x14ac:dyDescent="0.3">
      <c r="A135" s="113"/>
      <c r="B135" s="114"/>
      <c r="C135" s="105" t="s">
        <v>158</v>
      </c>
      <c r="D135" s="109"/>
      <c r="E135" s="107"/>
      <c r="F135" s="106"/>
      <c r="G135" s="107"/>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row>
    <row r="136" spans="1:48" s="116" customFormat="1" ht="30" customHeight="1" x14ac:dyDescent="0.3">
      <c r="A136" s="113"/>
      <c r="B136" s="114"/>
      <c r="C136" s="235" t="s">
        <v>165</v>
      </c>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c r="AK136" s="236"/>
      <c r="AL136" s="236"/>
      <c r="AM136" s="236"/>
      <c r="AN136" s="236"/>
      <c r="AO136" s="236"/>
      <c r="AP136" s="236"/>
      <c r="AQ136" s="236"/>
      <c r="AR136" s="236"/>
      <c r="AS136" s="236"/>
      <c r="AT136" s="236"/>
      <c r="AU136" s="236"/>
      <c r="AV136" s="236"/>
    </row>
    <row r="137" spans="1:48" s="116" customFormat="1" ht="29.4" customHeight="1" x14ac:dyDescent="0.3">
      <c r="A137" s="113"/>
      <c r="B137" s="114"/>
      <c r="C137" s="237" t="s">
        <v>159</v>
      </c>
      <c r="D137" s="236"/>
      <c r="E137" s="236"/>
      <c r="F137" s="236"/>
      <c r="G137" s="236"/>
      <c r="H137" s="236"/>
      <c r="I137" s="236"/>
      <c r="J137" s="236"/>
      <c r="K137" s="236"/>
      <c r="L137" s="236"/>
      <c r="M137" s="236"/>
      <c r="N137" s="236"/>
      <c r="O137" s="236"/>
      <c r="P137" s="236"/>
      <c r="Q137" s="236"/>
      <c r="R137" s="236"/>
      <c r="S137" s="236"/>
      <c r="T137" s="236"/>
      <c r="U137" s="236"/>
      <c r="V137" s="236"/>
      <c r="W137" s="236"/>
      <c r="X137" s="236"/>
      <c r="Y137" s="236"/>
      <c r="Z137" s="236"/>
      <c r="AA137" s="236"/>
      <c r="AB137" s="236"/>
      <c r="AC137" s="236"/>
      <c r="AD137" s="236"/>
      <c r="AE137" s="236"/>
      <c r="AF137" s="236"/>
      <c r="AG137" s="236"/>
      <c r="AH137" s="236"/>
      <c r="AI137" s="236"/>
      <c r="AJ137" s="236"/>
      <c r="AK137" s="236"/>
      <c r="AL137" s="236"/>
      <c r="AM137" s="236"/>
      <c r="AN137" s="236"/>
      <c r="AO137" s="236"/>
      <c r="AP137" s="236"/>
      <c r="AQ137" s="236"/>
      <c r="AR137" s="157"/>
      <c r="AS137" s="157"/>
      <c r="AT137" s="157"/>
      <c r="AU137" s="157"/>
      <c r="AV137" s="157"/>
    </row>
    <row r="138" spans="1:48" s="96" customFormat="1" ht="12.9" customHeight="1" x14ac:dyDescent="0.25">
      <c r="A138" s="98"/>
      <c r="B138" s="98"/>
      <c r="C138" s="111"/>
      <c r="D138" s="110"/>
      <c r="E138" s="110"/>
      <c r="F138" s="110"/>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row>
    <row r="139" spans="1:48" ht="12.9" customHeight="1" x14ac:dyDescent="0.25">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c r="AV139" s="218"/>
    </row>
  </sheetData>
  <sheetProtection algorithmName="SHA-512" hashValue="y/Jye9MSP7pkWlN5JK8LvTinRWxD0xPWYaeV+w4cKArp+oXyW5TZDSktaYgHm/99VoluK+3lMhMlrSKgpnVGWg==" saltValue="B1u2IUUMj4lYPyPwYrllLg==" spinCount="100000" sheet="1"/>
  <mergeCells count="146">
    <mergeCell ref="C136:AV136"/>
    <mergeCell ref="C137:AV137"/>
    <mergeCell ref="A126:B126"/>
    <mergeCell ref="A117:B117"/>
    <mergeCell ref="A116:B116"/>
    <mergeCell ref="C116:AV116"/>
    <mergeCell ref="C124:AV124"/>
    <mergeCell ref="F131:AV131"/>
    <mergeCell ref="F132:AV132"/>
    <mergeCell ref="D133:AV133"/>
    <mergeCell ref="D134:AV134"/>
    <mergeCell ref="Q105:U105"/>
    <mergeCell ref="C101:P101"/>
    <mergeCell ref="C100:P100"/>
    <mergeCell ref="Q111:U111"/>
    <mergeCell ref="C126:AV126"/>
    <mergeCell ref="C104:P104"/>
    <mergeCell ref="C111:P111"/>
    <mergeCell ref="Q110:U110"/>
    <mergeCell ref="Q103:U103"/>
    <mergeCell ref="Q104:U104"/>
    <mergeCell ref="C103:P103"/>
    <mergeCell ref="C109:P109"/>
    <mergeCell ref="C119:AV119"/>
    <mergeCell ref="C120:AV120"/>
    <mergeCell ref="C121:AV121"/>
    <mergeCell ref="C122:AV122"/>
    <mergeCell ref="C139:AV139"/>
    <mergeCell ref="C85:P85"/>
    <mergeCell ref="Q85:X85"/>
    <mergeCell ref="C105:P105"/>
    <mergeCell ref="C114:AV114"/>
    <mergeCell ref="Q99:U99"/>
    <mergeCell ref="C96:F96"/>
    <mergeCell ref="C106:P106"/>
    <mergeCell ref="Q86:X86"/>
    <mergeCell ref="C102:P102"/>
    <mergeCell ref="Q106:U106"/>
    <mergeCell ref="Q107:U107"/>
    <mergeCell ref="C108:P108"/>
    <mergeCell ref="Q109:U109"/>
    <mergeCell ref="Q112:U112"/>
    <mergeCell ref="C112:P112"/>
    <mergeCell ref="C110:P110"/>
    <mergeCell ref="C99:P99"/>
    <mergeCell ref="Q108:U108"/>
    <mergeCell ref="C107:P107"/>
    <mergeCell ref="Q98:U98"/>
    <mergeCell ref="Q100:U100"/>
    <mergeCell ref="Q101:U101"/>
    <mergeCell ref="Q102:U102"/>
    <mergeCell ref="A20:B20"/>
    <mergeCell ref="C20:AV20"/>
    <mergeCell ref="C22:D22"/>
    <mergeCell ref="A27:B27"/>
    <mergeCell ref="C27:AV27"/>
    <mergeCell ref="A49:B49"/>
    <mergeCell ref="C49:AV49"/>
    <mergeCell ref="C28:AV28"/>
    <mergeCell ref="A30:B30"/>
    <mergeCell ref="I26:AV26"/>
    <mergeCell ref="I24:N24"/>
    <mergeCell ref="U33:Y33"/>
    <mergeCell ref="C31:AV31"/>
    <mergeCell ref="O24:AV24"/>
    <mergeCell ref="Z33:AV33"/>
    <mergeCell ref="C43:AV43"/>
    <mergeCell ref="C30:AV30"/>
    <mergeCell ref="A45:B45"/>
    <mergeCell ref="C45:AV45"/>
    <mergeCell ref="U39:AV39"/>
    <mergeCell ref="C26:D26"/>
    <mergeCell ref="U35:Y35"/>
    <mergeCell ref="A68:B68"/>
    <mergeCell ref="Q55:U55"/>
    <mergeCell ref="Q56:U56"/>
    <mergeCell ref="C58:P58"/>
    <mergeCell ref="Q61:U61"/>
    <mergeCell ref="C60:P60"/>
    <mergeCell ref="C56:P56"/>
    <mergeCell ref="Q59:U59"/>
    <mergeCell ref="C53:F53"/>
    <mergeCell ref="C57:P57"/>
    <mergeCell ref="C61:P61"/>
    <mergeCell ref="C59:P59"/>
    <mergeCell ref="C62:P62"/>
    <mergeCell ref="Q65:U65"/>
    <mergeCell ref="C63:P63"/>
    <mergeCell ref="C64:P64"/>
    <mergeCell ref="Q64:U64"/>
    <mergeCell ref="A79:B79"/>
    <mergeCell ref="A94:B94"/>
    <mergeCell ref="C83:P83"/>
    <mergeCell ref="C94:AV94"/>
    <mergeCell ref="C92:AV92"/>
    <mergeCell ref="C72:V72"/>
    <mergeCell ref="C74:V74"/>
    <mergeCell ref="Q83:X83"/>
    <mergeCell ref="Q82:X82"/>
    <mergeCell ref="C87:P87"/>
    <mergeCell ref="C84:P84"/>
    <mergeCell ref="C90:P90"/>
    <mergeCell ref="AB73:AF73"/>
    <mergeCell ref="C75:V75"/>
    <mergeCell ref="C73:V73"/>
    <mergeCell ref="W75:AA75"/>
    <mergeCell ref="Q84:X84"/>
    <mergeCell ref="Q81:X81"/>
    <mergeCell ref="AB75:AF75"/>
    <mergeCell ref="C88:P88"/>
    <mergeCell ref="Q90:AV90"/>
    <mergeCell ref="C82:P82"/>
    <mergeCell ref="Q87:X87"/>
    <mergeCell ref="Q88:X88"/>
    <mergeCell ref="C18:AV18"/>
    <mergeCell ref="C16:AV16"/>
    <mergeCell ref="C70:AV70"/>
    <mergeCell ref="C47:G47"/>
    <mergeCell ref="Q60:U60"/>
    <mergeCell ref="U37:AV37"/>
    <mergeCell ref="U41:X41"/>
    <mergeCell ref="Y41:AV41"/>
    <mergeCell ref="Q57:U57"/>
    <mergeCell ref="Q58:U58"/>
    <mergeCell ref="C65:P65"/>
    <mergeCell ref="AL1:AV1"/>
    <mergeCell ref="C3:AV3"/>
    <mergeCell ref="C4:AV4"/>
    <mergeCell ref="C13:AV13"/>
    <mergeCell ref="C15:AV15"/>
    <mergeCell ref="AC5:AV10"/>
    <mergeCell ref="AL2:AV2"/>
    <mergeCell ref="D9:Q9"/>
    <mergeCell ref="C10:U10"/>
    <mergeCell ref="AB74:AF74"/>
    <mergeCell ref="W72:AA72"/>
    <mergeCell ref="W73:AA73"/>
    <mergeCell ref="C77:AV77"/>
    <mergeCell ref="C51:F51"/>
    <mergeCell ref="Q62:U62"/>
    <mergeCell ref="Q63:U63"/>
    <mergeCell ref="C68:AV68"/>
    <mergeCell ref="C86:P86"/>
    <mergeCell ref="C79:AV79"/>
    <mergeCell ref="AB72:AF72"/>
    <mergeCell ref="W74:AA74"/>
  </mergeCells>
  <phoneticPr fontId="0" type="noConversion"/>
  <dataValidations count="7">
    <dataValidation type="decimal" allowBlank="1" showInputMessage="1" showErrorMessage="1" error="Het maximaal aantal ambten internaatbeheerder is 1!" sqref="C47 W47:X47" xr:uid="{00000000-0002-0000-0000-000000000000}">
      <formula1>0</formula1>
      <formula2>1</formula2>
    </dataValidation>
    <dataValidation type="list" allowBlank="1" showInputMessage="1" showErrorMessage="1" prompt="Klik op het pijltje naast deze cel en kies de letter X." sqref="E22 E26" xr:uid="{00000000-0002-0000-0000-000001000000}">
      <formula1>"X,"</formula1>
    </dataValidation>
    <dataValidation type="date" allowBlank="1" showInputMessage="1" showErrorMessage="1" error="De datum valt niet in het schooljaar 2015-2016!" prompt="Vul de datum in onder de vorm van dd/mm/jjjj." sqref="AH74:AI75" xr:uid="{00000000-0002-0000-0000-000002000000}">
      <formula1>42248</formula1>
      <formula2>42613</formula2>
    </dataValidation>
    <dataValidation type="date" allowBlank="1" showInputMessage="1" showErrorMessage="1" error="De datum valt niet in het betrokken schooljaar!" prompt="Noteer de datum in de vorm dd/mm/jjjj." sqref="I24:N24" xr:uid="{00000000-0002-0000-0000-000003000000}">
      <formula1>44805</formula1>
      <formula2>45169</formula2>
    </dataValidation>
    <dataValidation type="list" allowBlank="1" showInputMessage="1" showErrorMessage="1" error="U kunt enkel een ambt kiezen uit de keuzelijst!" prompt="Klik op het pijltje naast deze cel en maak uw keuze." sqref="C73:V75" xr:uid="{00000000-0002-0000-0000-000004000000}">
      <formula1>"logopedist, kinesist, kinderverzorger, verpleger, ergotherapeut, studiemeester-opvoeder internaat, klerk-typist, rekenplichtige-correspondent, nog aan te stellen uren"</formula1>
    </dataValidation>
    <dataValidation type="date" allowBlank="1" showInputMessage="1" showErrorMessage="1" error="De datum valt niet in het betrokken schooljaar!" prompt="Vul de datum in onder de vorm van dd/mm/jjjj." sqref="AB73:AF75" xr:uid="{23BB8897-90E8-424A-9D7C-9780A591B8DD}">
      <formula1>44805</formula1>
      <formula2>45169</formula2>
    </dataValidation>
    <dataValidation allowBlank="1" showInputMessage="1" showErrorMessage="1" prompt="Als het om een autonoom internaat gaat dat niet gekoppeld is aan een school, vult u het cijfer 0 in." sqref="U33:Y33" xr:uid="{013B4F71-9701-4935-97EE-1F568FBB145F}"/>
  </dataValidations>
  <hyperlinks>
    <hyperlink ref="C10" r:id="rId1" xr:uid="{00000000-0004-0000-0000-000001000000}"/>
    <hyperlink ref="C15:AV15" r:id="rId2" display="Meer informatie staat in de omzendbrief BAO/2003/05 van 6 oktober 2003 over het invullen van BKL-formulieren. De omzendbrief en de meest recente versie van dit formulier vindt u op" xr:uid="{E0F8727E-31B2-47BB-ACFD-04F6C3D00E0D}"/>
  </hyperlinks>
  <printOptions horizontalCentered="1"/>
  <pageMargins left="0.35433070866141736" right="0.43307086614173229" top="0.6692913385826772" bottom="0.98425196850393704" header="0" footer="0.39370078740157483"/>
  <pageSetup paperSize="9" scale="94" fitToHeight="0" orientation="portrait" useFirstPageNumber="1" r:id="rId3"/>
  <headerFooter differentFirst="1" alignWithMargins="0">
    <oddFooter>&amp;L&amp;"Calibri,Standaard"Aanwending van het urenpakket in internaten, semi-internaten en internaten met permanente openstelling van het GO! - schooljaar 2022-2023 - pagina &amp;P van &amp;N</oddFooter>
    <firstFooter>&amp;L&amp;G</firstFooter>
  </headerFooter>
  <rowBreaks count="2" manualBreakCount="2">
    <brk id="66" max="49" man="1"/>
    <brk id="131" max="49" man="1"/>
  </rowBreak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workbookViewId="0">
      <selection sqref="A1:M1"/>
    </sheetView>
  </sheetViews>
  <sheetFormatPr defaultRowHeight="13.2" x14ac:dyDescent="0.25"/>
  <cols>
    <col min="1" max="1" width="9" style="48" customWidth="1"/>
    <col min="2" max="2" width="8.6640625" style="49" customWidth="1"/>
    <col min="3" max="3" width="34.21875" style="69" bestFit="1" customWidth="1"/>
    <col min="6" max="7" width="7.88671875" customWidth="1"/>
    <col min="8" max="8" width="23.44140625" bestFit="1" customWidth="1"/>
    <col min="9" max="9" width="10.44140625" style="49" customWidth="1"/>
    <col min="10" max="10" width="22.44140625" bestFit="1" customWidth="1"/>
    <col min="11" max="11" width="18.88671875" customWidth="1"/>
    <col min="12" max="12" width="31.6640625" bestFit="1" customWidth="1"/>
    <col min="13" max="13" width="26" customWidth="1"/>
  </cols>
  <sheetData>
    <row r="1" spans="1:13" ht="34.65" customHeight="1" x14ac:dyDescent="0.25">
      <c r="A1" s="243" t="s">
        <v>83</v>
      </c>
      <c r="B1" s="244"/>
      <c r="C1" s="244"/>
      <c r="D1" s="244"/>
      <c r="E1" s="244"/>
      <c r="F1" s="244"/>
      <c r="G1" s="244"/>
      <c r="H1" s="244"/>
      <c r="I1" s="244"/>
      <c r="J1" s="244"/>
      <c r="K1" s="244"/>
      <c r="L1" s="244"/>
      <c r="M1" s="244"/>
    </row>
    <row r="2" spans="1:13" ht="30.9" customHeight="1" x14ac:dyDescent="0.25">
      <c r="A2" s="66" t="s">
        <v>34</v>
      </c>
      <c r="B2" s="66" t="s">
        <v>35</v>
      </c>
      <c r="C2" s="67" t="s">
        <v>36</v>
      </c>
      <c r="D2" s="68" t="s">
        <v>37</v>
      </c>
      <c r="E2" s="68" t="s">
        <v>38</v>
      </c>
      <c r="F2" s="68"/>
      <c r="G2" s="68" t="s">
        <v>84</v>
      </c>
      <c r="H2" s="68" t="s">
        <v>40</v>
      </c>
      <c r="I2" s="68" t="s">
        <v>41</v>
      </c>
      <c r="J2" s="68" t="s">
        <v>42</v>
      </c>
      <c r="K2" s="68" t="s">
        <v>121</v>
      </c>
      <c r="L2" s="68" t="s">
        <v>122</v>
      </c>
      <c r="M2" s="68" t="s">
        <v>143</v>
      </c>
    </row>
    <row r="3" spans="1:13" ht="15" customHeight="1" x14ac:dyDescent="0.3">
      <c r="A3" s="45">
        <v>3368</v>
      </c>
      <c r="B3" s="45">
        <v>100073</v>
      </c>
      <c r="C3" s="94" t="s">
        <v>142</v>
      </c>
      <c r="D3" s="46" t="s">
        <v>43</v>
      </c>
      <c r="E3" s="46" t="s">
        <v>43</v>
      </c>
      <c r="F3" s="45"/>
      <c r="G3" s="45"/>
      <c r="H3" s="47" t="s">
        <v>44</v>
      </c>
      <c r="I3" s="45">
        <v>2460</v>
      </c>
      <c r="J3" s="47" t="s">
        <v>45</v>
      </c>
      <c r="K3" s="89" t="s">
        <v>169</v>
      </c>
      <c r="L3" s="91" t="s">
        <v>170</v>
      </c>
      <c r="M3" s="95" t="s">
        <v>171</v>
      </c>
    </row>
    <row r="4" spans="1:13" ht="15" customHeight="1" x14ac:dyDescent="0.3">
      <c r="A4" s="45">
        <v>3343</v>
      </c>
      <c r="B4" s="45">
        <v>100065</v>
      </c>
      <c r="C4" s="94" t="s">
        <v>127</v>
      </c>
      <c r="D4" s="45"/>
      <c r="E4" s="46" t="s">
        <v>43</v>
      </c>
      <c r="F4" s="45"/>
      <c r="G4" s="46" t="s">
        <v>43</v>
      </c>
      <c r="H4" s="47" t="s">
        <v>85</v>
      </c>
      <c r="I4" s="45">
        <v>2970</v>
      </c>
      <c r="J4" s="47" t="s">
        <v>46</v>
      </c>
      <c r="K4" s="89" t="s">
        <v>169</v>
      </c>
      <c r="L4" s="91" t="s">
        <v>170</v>
      </c>
      <c r="M4" s="95" t="s">
        <v>171</v>
      </c>
    </row>
    <row r="5" spans="1:13" ht="15" customHeight="1" x14ac:dyDescent="0.3">
      <c r="A5" s="45">
        <v>3384</v>
      </c>
      <c r="B5" s="45">
        <v>100081</v>
      </c>
      <c r="C5" s="93" t="s">
        <v>137</v>
      </c>
      <c r="D5" s="46" t="s">
        <v>43</v>
      </c>
      <c r="E5" s="45"/>
      <c r="F5" s="45"/>
      <c r="G5" s="45"/>
      <c r="H5" s="47" t="s">
        <v>47</v>
      </c>
      <c r="I5" s="45">
        <v>2840</v>
      </c>
      <c r="J5" s="47" t="s">
        <v>48</v>
      </c>
      <c r="K5" s="89" t="s">
        <v>169</v>
      </c>
      <c r="L5" s="91" t="s">
        <v>170</v>
      </c>
      <c r="M5" s="95" t="s">
        <v>171</v>
      </c>
    </row>
    <row r="6" spans="1:13" ht="15" customHeight="1" x14ac:dyDescent="0.3">
      <c r="A6" s="45">
        <v>3301</v>
      </c>
      <c r="B6" s="45">
        <v>100057</v>
      </c>
      <c r="C6" s="94" t="s">
        <v>126</v>
      </c>
      <c r="D6" s="46" t="s">
        <v>43</v>
      </c>
      <c r="E6" s="46" t="s">
        <v>43</v>
      </c>
      <c r="F6" s="46"/>
      <c r="G6" s="46" t="s">
        <v>43</v>
      </c>
      <c r="H6" s="47" t="s">
        <v>141</v>
      </c>
      <c r="I6" s="45">
        <v>1120</v>
      </c>
      <c r="J6" s="47" t="s">
        <v>49</v>
      </c>
      <c r="K6" s="90" t="s">
        <v>77</v>
      </c>
      <c r="L6" s="92" t="s">
        <v>78</v>
      </c>
      <c r="M6" s="95" t="s">
        <v>172</v>
      </c>
    </row>
    <row r="7" spans="1:13" ht="15" customHeight="1" x14ac:dyDescent="0.3">
      <c r="A7" s="45">
        <v>3401</v>
      </c>
      <c r="B7" s="45">
        <v>100107</v>
      </c>
      <c r="C7" s="93" t="s">
        <v>138</v>
      </c>
      <c r="D7" s="46" t="s">
        <v>43</v>
      </c>
      <c r="E7" s="45"/>
      <c r="F7" s="45"/>
      <c r="G7" s="45"/>
      <c r="H7" s="47" t="s">
        <v>50</v>
      </c>
      <c r="I7" s="45">
        <v>3001</v>
      </c>
      <c r="J7" s="47" t="s">
        <v>51</v>
      </c>
      <c r="K7" s="90" t="s">
        <v>77</v>
      </c>
      <c r="L7" s="92" t="s">
        <v>78</v>
      </c>
      <c r="M7" s="95" t="s">
        <v>172</v>
      </c>
    </row>
    <row r="8" spans="1:13" ht="15" customHeight="1" x14ac:dyDescent="0.3">
      <c r="A8" s="45">
        <v>3442</v>
      </c>
      <c r="B8" s="45">
        <v>100123</v>
      </c>
      <c r="C8" s="94" t="s">
        <v>173</v>
      </c>
      <c r="D8" s="45"/>
      <c r="E8" s="46" t="s">
        <v>43</v>
      </c>
      <c r="F8" s="45"/>
      <c r="G8" s="45"/>
      <c r="H8" s="47" t="s">
        <v>52</v>
      </c>
      <c r="I8" s="45">
        <v>3600</v>
      </c>
      <c r="J8" s="47" t="s">
        <v>53</v>
      </c>
      <c r="K8" s="90" t="s">
        <v>77</v>
      </c>
      <c r="L8" s="92" t="s">
        <v>78</v>
      </c>
      <c r="M8" s="95" t="s">
        <v>172</v>
      </c>
    </row>
    <row r="9" spans="1:13" ht="15" customHeight="1" x14ac:dyDescent="0.3">
      <c r="A9" s="45">
        <v>3467</v>
      </c>
      <c r="B9" s="45">
        <v>100131</v>
      </c>
      <c r="C9" s="94" t="s">
        <v>129</v>
      </c>
      <c r="D9" s="45"/>
      <c r="E9" s="46" t="s">
        <v>43</v>
      </c>
      <c r="F9" s="45"/>
      <c r="G9" s="45"/>
      <c r="H9" s="47" t="s">
        <v>54</v>
      </c>
      <c r="I9" s="45">
        <v>3720</v>
      </c>
      <c r="J9" s="47" t="s">
        <v>55</v>
      </c>
      <c r="K9" s="90" t="s">
        <v>77</v>
      </c>
      <c r="L9" s="92" t="s">
        <v>78</v>
      </c>
      <c r="M9" s="95" t="s">
        <v>172</v>
      </c>
    </row>
    <row r="10" spans="1:13" ht="15" customHeight="1" x14ac:dyDescent="0.3">
      <c r="A10" s="45">
        <v>3475</v>
      </c>
      <c r="B10" s="45">
        <v>100149</v>
      </c>
      <c r="C10" s="94" t="s">
        <v>145</v>
      </c>
      <c r="D10" s="46" t="s">
        <v>43</v>
      </c>
      <c r="E10" s="46" t="s">
        <v>43</v>
      </c>
      <c r="F10" s="46"/>
      <c r="G10" s="46" t="s">
        <v>43</v>
      </c>
      <c r="H10" s="47" t="s">
        <v>56</v>
      </c>
      <c r="I10" s="45">
        <v>3920</v>
      </c>
      <c r="J10" s="47" t="s">
        <v>57</v>
      </c>
      <c r="K10" s="90" t="s">
        <v>77</v>
      </c>
      <c r="L10" s="92" t="s">
        <v>78</v>
      </c>
      <c r="M10" s="95" t="s">
        <v>172</v>
      </c>
    </row>
    <row r="11" spans="1:13" ht="15" customHeight="1" x14ac:dyDescent="0.3">
      <c r="A11" s="45">
        <v>3434</v>
      </c>
      <c r="B11" s="45">
        <v>100115</v>
      </c>
      <c r="C11" s="93" t="s">
        <v>139</v>
      </c>
      <c r="D11" s="46" t="s">
        <v>43</v>
      </c>
      <c r="E11" s="45"/>
      <c r="F11" s="45"/>
      <c r="G11" s="45"/>
      <c r="H11" s="47" t="s">
        <v>58</v>
      </c>
      <c r="I11" s="45">
        <v>3550</v>
      </c>
      <c r="J11" s="47" t="s">
        <v>59</v>
      </c>
      <c r="K11" s="90" t="s">
        <v>77</v>
      </c>
      <c r="L11" s="92" t="s">
        <v>78</v>
      </c>
      <c r="M11" s="95" t="s">
        <v>172</v>
      </c>
    </row>
    <row r="12" spans="1:13" ht="15" customHeight="1" x14ac:dyDescent="0.3">
      <c r="A12" s="45">
        <v>3591</v>
      </c>
      <c r="B12" s="45">
        <v>100248</v>
      </c>
      <c r="C12" s="94" t="s">
        <v>135</v>
      </c>
      <c r="D12" s="45"/>
      <c r="E12" s="46" t="s">
        <v>43</v>
      </c>
      <c r="F12" s="45"/>
      <c r="G12" s="45"/>
      <c r="H12" s="47" t="s">
        <v>60</v>
      </c>
      <c r="I12" s="45">
        <v>9940</v>
      </c>
      <c r="J12" s="47" t="s">
        <v>61</v>
      </c>
      <c r="K12" s="90" t="s">
        <v>77</v>
      </c>
      <c r="L12" s="92" t="s">
        <v>78</v>
      </c>
      <c r="M12" s="95" t="s">
        <v>172</v>
      </c>
    </row>
    <row r="13" spans="1:13" ht="15" customHeight="1" x14ac:dyDescent="0.3">
      <c r="A13" s="45">
        <v>3582</v>
      </c>
      <c r="B13" s="45">
        <v>100231</v>
      </c>
      <c r="C13" s="94" t="s">
        <v>134</v>
      </c>
      <c r="D13" s="46" t="s">
        <v>43</v>
      </c>
      <c r="E13" s="46" t="s">
        <v>43</v>
      </c>
      <c r="F13" s="45"/>
      <c r="G13" s="45"/>
      <c r="H13" s="47" t="s">
        <v>62</v>
      </c>
      <c r="I13" s="45">
        <v>9000</v>
      </c>
      <c r="J13" s="47" t="s">
        <v>63</v>
      </c>
      <c r="K13" s="90" t="s">
        <v>77</v>
      </c>
      <c r="L13" s="92" t="s">
        <v>78</v>
      </c>
      <c r="M13" s="95" t="s">
        <v>172</v>
      </c>
    </row>
    <row r="14" spans="1:13" ht="15" customHeight="1" x14ac:dyDescent="0.3">
      <c r="A14" s="45">
        <v>3641</v>
      </c>
      <c r="B14" s="45">
        <v>100255</v>
      </c>
      <c r="C14" s="94" t="s">
        <v>136</v>
      </c>
      <c r="D14" s="45"/>
      <c r="E14" s="46" t="s">
        <v>43</v>
      </c>
      <c r="F14" s="45"/>
      <c r="G14" s="45"/>
      <c r="H14" s="47" t="s">
        <v>86</v>
      </c>
      <c r="I14" s="45">
        <v>9700</v>
      </c>
      <c r="J14" s="47" t="s">
        <v>64</v>
      </c>
      <c r="K14" s="90" t="s">
        <v>77</v>
      </c>
      <c r="L14" s="92" t="s">
        <v>78</v>
      </c>
      <c r="M14" s="95" t="s">
        <v>172</v>
      </c>
    </row>
    <row r="15" spans="1:13" ht="15" customHeight="1" x14ac:dyDescent="0.3">
      <c r="A15" s="45">
        <v>3392</v>
      </c>
      <c r="B15" s="45">
        <v>100099</v>
      </c>
      <c r="C15" s="94" t="s">
        <v>128</v>
      </c>
      <c r="D15" s="46" t="s">
        <v>43</v>
      </c>
      <c r="E15" s="46" t="s">
        <v>43</v>
      </c>
      <c r="F15" s="45"/>
      <c r="G15" s="46" t="s">
        <v>43</v>
      </c>
      <c r="H15" s="47" t="s">
        <v>65</v>
      </c>
      <c r="I15" s="45">
        <v>9100</v>
      </c>
      <c r="J15" s="47" t="s">
        <v>66</v>
      </c>
      <c r="K15" s="90" t="s">
        <v>77</v>
      </c>
      <c r="L15" s="92" t="s">
        <v>78</v>
      </c>
      <c r="M15" s="95" t="s">
        <v>172</v>
      </c>
    </row>
    <row r="16" spans="1:13" ht="15" customHeight="1" x14ac:dyDescent="0.3">
      <c r="A16" s="45">
        <v>3509</v>
      </c>
      <c r="B16" s="45">
        <v>100172</v>
      </c>
      <c r="C16" s="94" t="s">
        <v>131</v>
      </c>
      <c r="D16" s="45"/>
      <c r="E16" s="46" t="s">
        <v>43</v>
      </c>
      <c r="F16" s="45"/>
      <c r="G16" s="45"/>
      <c r="H16" s="47" t="s">
        <v>67</v>
      </c>
      <c r="I16" s="45">
        <v>8200</v>
      </c>
      <c r="J16" s="47" t="s">
        <v>87</v>
      </c>
      <c r="K16" s="89" t="s">
        <v>169</v>
      </c>
      <c r="L16" s="91" t="s">
        <v>170</v>
      </c>
      <c r="M16" s="95" t="s">
        <v>171</v>
      </c>
    </row>
    <row r="17" spans="1:13" ht="15" customHeight="1" x14ac:dyDescent="0.3">
      <c r="A17" s="45">
        <v>3491</v>
      </c>
      <c r="B17" s="45">
        <v>100164</v>
      </c>
      <c r="C17" s="94" t="s">
        <v>130</v>
      </c>
      <c r="D17" s="45"/>
      <c r="E17" s="46" t="s">
        <v>43</v>
      </c>
      <c r="F17" s="46"/>
      <c r="G17" s="46" t="s">
        <v>43</v>
      </c>
      <c r="H17" s="47" t="s">
        <v>68</v>
      </c>
      <c r="I17" s="45">
        <v>8670</v>
      </c>
      <c r="J17" s="47" t="s">
        <v>69</v>
      </c>
      <c r="K17" s="89" t="s">
        <v>169</v>
      </c>
      <c r="L17" s="91" t="s">
        <v>170</v>
      </c>
      <c r="M17" s="95" t="s">
        <v>171</v>
      </c>
    </row>
    <row r="18" spans="1:13" ht="15" customHeight="1" x14ac:dyDescent="0.3">
      <c r="A18" s="45">
        <v>3558</v>
      </c>
      <c r="B18" s="45">
        <v>100214</v>
      </c>
      <c r="C18" s="94" t="s">
        <v>133</v>
      </c>
      <c r="D18" s="46" t="s">
        <v>43</v>
      </c>
      <c r="E18" s="46" t="s">
        <v>43</v>
      </c>
      <c r="F18" s="45"/>
      <c r="G18" s="46" t="s">
        <v>43</v>
      </c>
      <c r="H18" s="47" t="s">
        <v>70</v>
      </c>
      <c r="I18" s="45">
        <v>8500</v>
      </c>
      <c r="J18" s="47" t="s">
        <v>71</v>
      </c>
      <c r="K18" s="89" t="s">
        <v>169</v>
      </c>
      <c r="L18" s="91" t="s">
        <v>170</v>
      </c>
      <c r="M18" s="95" t="s">
        <v>171</v>
      </c>
    </row>
    <row r="19" spans="1:13" ht="15" customHeight="1" x14ac:dyDescent="0.3">
      <c r="A19" s="45">
        <v>3517</v>
      </c>
      <c r="B19" s="45">
        <v>100181</v>
      </c>
      <c r="C19" s="94" t="s">
        <v>132</v>
      </c>
      <c r="D19" s="45"/>
      <c r="E19" s="46" t="s">
        <v>43</v>
      </c>
      <c r="F19" s="45"/>
      <c r="G19" s="45"/>
      <c r="H19" s="47" t="s">
        <v>72</v>
      </c>
      <c r="I19" s="45">
        <v>8730</v>
      </c>
      <c r="J19" s="47" t="s">
        <v>88</v>
      </c>
      <c r="K19" s="89" t="s">
        <v>169</v>
      </c>
      <c r="L19" s="91" t="s">
        <v>170</v>
      </c>
      <c r="M19" s="95" t="s">
        <v>171</v>
      </c>
    </row>
    <row r="20" spans="1:13" ht="15" customHeight="1" x14ac:dyDescent="0.3">
      <c r="A20" s="45">
        <v>3525</v>
      </c>
      <c r="B20" s="45">
        <v>144931</v>
      </c>
      <c r="C20" s="94" t="s">
        <v>174</v>
      </c>
      <c r="D20" s="46" t="s">
        <v>43</v>
      </c>
      <c r="E20" s="46"/>
      <c r="F20" s="46"/>
      <c r="G20" s="46"/>
      <c r="H20" s="47" t="s">
        <v>73</v>
      </c>
      <c r="I20" s="45">
        <v>8400</v>
      </c>
      <c r="J20" s="47" t="s">
        <v>74</v>
      </c>
      <c r="K20" s="89" t="s">
        <v>169</v>
      </c>
      <c r="L20" s="91" t="s">
        <v>170</v>
      </c>
      <c r="M20" s="95" t="s">
        <v>171</v>
      </c>
    </row>
    <row r="21" spans="1:13" ht="15" customHeight="1" x14ac:dyDescent="0.3">
      <c r="A21" s="45">
        <v>3574</v>
      </c>
      <c r="B21" s="45">
        <v>100222</v>
      </c>
      <c r="C21" s="94" t="s">
        <v>140</v>
      </c>
      <c r="D21" s="45"/>
      <c r="E21" s="46" t="s">
        <v>43</v>
      </c>
      <c r="F21" s="45"/>
      <c r="G21" s="45"/>
      <c r="H21" s="47" t="s">
        <v>75</v>
      </c>
      <c r="I21" s="45">
        <v>8800</v>
      </c>
      <c r="J21" s="47" t="s">
        <v>89</v>
      </c>
      <c r="K21" s="89" t="s">
        <v>169</v>
      </c>
      <c r="L21" s="91" t="s">
        <v>170</v>
      </c>
      <c r="M21" s="95" t="s">
        <v>171</v>
      </c>
    </row>
    <row r="23" spans="1:13" x14ac:dyDescent="0.25">
      <c r="A23" s="245">
        <v>0</v>
      </c>
      <c r="B23" s="246">
        <v>100198</v>
      </c>
      <c r="C23" s="247" t="s">
        <v>175</v>
      </c>
      <c r="D23" s="248"/>
      <c r="E23" s="248" t="s">
        <v>43</v>
      </c>
      <c r="F23" s="248"/>
      <c r="G23" s="248" t="s">
        <v>43</v>
      </c>
      <c r="H23" s="248" t="s">
        <v>176</v>
      </c>
      <c r="I23" s="246">
        <v>8420</v>
      </c>
      <c r="J23" s="248" t="s">
        <v>177</v>
      </c>
      <c r="K23" s="248" t="s">
        <v>169</v>
      </c>
      <c r="L23" s="248" t="s">
        <v>170</v>
      </c>
      <c r="M23" s="248" t="s">
        <v>171</v>
      </c>
    </row>
    <row r="24" spans="1:13" ht="14.4" x14ac:dyDescent="0.25">
      <c r="A24" s="70" t="s">
        <v>84</v>
      </c>
      <c r="B24" s="69" t="s">
        <v>90</v>
      </c>
    </row>
    <row r="25" spans="1:13" ht="14.4" x14ac:dyDescent="0.25">
      <c r="A25" s="70" t="s">
        <v>39</v>
      </c>
      <c r="B25" s="69" t="s">
        <v>91</v>
      </c>
    </row>
  </sheetData>
  <sheetProtection algorithmName="SHA-512" hashValue="8nYsxA/Z7uTZqVKH41KdYX+y7FClayDgNmntDIZLfWubVmToqOpAIeVwtDusyM/UrpKBHNZ/5/uxVigMLtvRfg==" saltValue="B9HT61pQTxW/fmYGXAXhQQ==" spinCount="100000" sheet="1" objects="1" scenarios="1"/>
  <mergeCells count="1">
    <mergeCell ref="A1:M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workbookViewId="0"/>
  </sheetViews>
  <sheetFormatPr defaultRowHeight="13.2" x14ac:dyDescent="0.25"/>
  <cols>
    <col min="1" max="1" width="18.88671875" bestFit="1" customWidth="1"/>
    <col min="2" max="2" width="10.109375" bestFit="1" customWidth="1"/>
    <col min="3" max="3" width="18.88671875" bestFit="1" customWidth="1"/>
    <col min="4" max="6" width="10.109375" bestFit="1" customWidth="1"/>
  </cols>
  <sheetData>
    <row r="1" spans="1:6" x14ac:dyDescent="0.25">
      <c r="A1" s="83" t="s">
        <v>109</v>
      </c>
      <c r="B1" s="84">
        <v>41136</v>
      </c>
      <c r="C1" s="83" t="s">
        <v>110</v>
      </c>
      <c r="E1" s="85"/>
      <c r="F1" s="86"/>
    </row>
    <row r="2" spans="1:6" x14ac:dyDescent="0.25">
      <c r="A2" s="83" t="s">
        <v>110</v>
      </c>
      <c r="B2" s="84">
        <v>41501</v>
      </c>
      <c r="C2" s="83" t="s">
        <v>111</v>
      </c>
      <c r="D2" s="86"/>
      <c r="E2" s="85"/>
    </row>
    <row r="3" spans="1:6" x14ac:dyDescent="0.25">
      <c r="A3" s="83" t="s">
        <v>111</v>
      </c>
      <c r="B3">
        <v>41866</v>
      </c>
      <c r="C3" s="83" t="s">
        <v>112</v>
      </c>
      <c r="E3" s="85"/>
    </row>
    <row r="4" spans="1:6" x14ac:dyDescent="0.25">
      <c r="A4" s="83" t="s">
        <v>112</v>
      </c>
      <c r="B4">
        <v>42231</v>
      </c>
      <c r="C4" s="83" t="s">
        <v>113</v>
      </c>
      <c r="E4" s="85"/>
    </row>
    <row r="5" spans="1:6" x14ac:dyDescent="0.25">
      <c r="A5" s="83" t="s">
        <v>113</v>
      </c>
      <c r="B5">
        <v>42597</v>
      </c>
      <c r="C5" s="83" t="s">
        <v>108</v>
      </c>
      <c r="E5" s="85"/>
    </row>
    <row r="6" spans="1:6" x14ac:dyDescent="0.25">
      <c r="A6" s="83" t="s">
        <v>108</v>
      </c>
      <c r="B6" s="84">
        <f>D6</f>
        <v>42962</v>
      </c>
      <c r="C6" s="83" t="s">
        <v>114</v>
      </c>
      <c r="D6" s="86">
        <v>42962</v>
      </c>
      <c r="E6" s="85"/>
    </row>
    <row r="7" spans="1:6" x14ac:dyDescent="0.25">
      <c r="A7" s="83" t="s">
        <v>114</v>
      </c>
      <c r="B7" s="84">
        <f t="shared" ref="B7:B15" si="0">D7</f>
        <v>43327</v>
      </c>
      <c r="C7" s="83" t="s">
        <v>115</v>
      </c>
      <c r="D7" s="86">
        <v>43327</v>
      </c>
      <c r="E7" s="85"/>
    </row>
    <row r="8" spans="1:6" x14ac:dyDescent="0.25">
      <c r="A8" s="83" t="s">
        <v>115</v>
      </c>
      <c r="B8" s="84">
        <f t="shared" si="0"/>
        <v>43692</v>
      </c>
      <c r="C8" s="83" t="s">
        <v>116</v>
      </c>
      <c r="D8" s="86">
        <v>43692</v>
      </c>
      <c r="E8" s="85"/>
    </row>
    <row r="9" spans="1:6" x14ac:dyDescent="0.25">
      <c r="A9" s="83" t="s">
        <v>116</v>
      </c>
      <c r="B9" s="84">
        <f t="shared" si="0"/>
        <v>44058</v>
      </c>
      <c r="C9" s="83" t="s">
        <v>117</v>
      </c>
      <c r="D9" s="86">
        <v>44058</v>
      </c>
      <c r="E9" s="85"/>
    </row>
    <row r="10" spans="1:6" x14ac:dyDescent="0.25">
      <c r="A10" s="83" t="s">
        <v>117</v>
      </c>
      <c r="B10" s="84">
        <f t="shared" si="0"/>
        <v>44423</v>
      </c>
      <c r="C10" s="83" t="s">
        <v>118</v>
      </c>
      <c r="D10" s="86">
        <v>44423</v>
      </c>
      <c r="E10" s="85"/>
    </row>
    <row r="11" spans="1:6" x14ac:dyDescent="0.25">
      <c r="A11" s="83" t="s">
        <v>118</v>
      </c>
      <c r="B11" s="84">
        <f t="shared" si="0"/>
        <v>44788</v>
      </c>
      <c r="C11" s="83" t="s">
        <v>119</v>
      </c>
      <c r="D11" s="86">
        <v>44788</v>
      </c>
      <c r="E11" s="85"/>
    </row>
    <row r="12" spans="1:6" x14ac:dyDescent="0.25">
      <c r="A12" s="83" t="s">
        <v>119</v>
      </c>
      <c r="B12" s="84">
        <f t="shared" si="0"/>
        <v>45153</v>
      </c>
      <c r="C12" s="83" t="s">
        <v>120</v>
      </c>
      <c r="D12" s="86">
        <v>45153</v>
      </c>
      <c r="E12" s="85"/>
    </row>
    <row r="13" spans="1:6" x14ac:dyDescent="0.25">
      <c r="A13" s="83" t="s">
        <v>120</v>
      </c>
      <c r="B13" s="84">
        <f t="shared" si="0"/>
        <v>45519</v>
      </c>
      <c r="C13" s="83" t="s">
        <v>150</v>
      </c>
      <c r="D13" s="86">
        <v>45519</v>
      </c>
    </row>
    <row r="14" spans="1:6" x14ac:dyDescent="0.25">
      <c r="A14" s="83" t="s">
        <v>150</v>
      </c>
      <c r="B14" s="84">
        <f t="shared" si="0"/>
        <v>45884</v>
      </c>
      <c r="C14" s="83" t="s">
        <v>151</v>
      </c>
      <c r="D14" s="86">
        <v>45884</v>
      </c>
    </row>
    <row r="15" spans="1:6" x14ac:dyDescent="0.25">
      <c r="A15" s="83" t="s">
        <v>151</v>
      </c>
      <c r="B15" s="84">
        <f t="shared" si="0"/>
        <v>46249</v>
      </c>
      <c r="C15" s="83" t="s">
        <v>152</v>
      </c>
      <c r="D15" s="86">
        <v>46249</v>
      </c>
    </row>
    <row r="22" spans="9:10" x14ac:dyDescent="0.25">
      <c r="I22" s="86"/>
      <c r="J22" s="84"/>
    </row>
  </sheetData>
  <sheetProtection algorithmName="SHA-512" hashValue="m0R7XEq37kvNDZU+jlquqfmib2cteob9OnYJk9KIndTLo0qTmsgsEE4Z96x6TSgUQ5UJte4qN2i2pIOanfEozA==" saltValue="meC+VLWcrtvfFnTXhrKv7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aanw.urenpakket int. GO!</vt:lpstr>
      <vt:lpstr>lijst instellingen</vt:lpstr>
      <vt:lpstr>Blad2</vt:lpstr>
      <vt:lpstr>'aanw.urenpakket int. GO!'!Afdrukbereik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Breynaert, Koen</dc:creator>
  <cp:lastModifiedBy>Degrande, Guy</cp:lastModifiedBy>
  <cp:lastPrinted>2022-08-23T13:13:45Z</cp:lastPrinted>
  <dcterms:created xsi:type="dcterms:W3CDTF">1999-07-16T11:34:31Z</dcterms:created>
  <dcterms:modified xsi:type="dcterms:W3CDTF">2022-08-25T11:37:26Z</dcterms:modified>
</cp:coreProperties>
</file>