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meuge\Documents\_PUBLICATIES\_STJB\STJB_2122\WEBSITE\"/>
    </mc:Choice>
  </mc:AlternateContent>
  <xr:revisionPtr revIDLastSave="0" documentId="13_ncr:1_{2814A15D-02E4-432E-A0AB-3425B86BFD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HOUD" sheetId="3" r:id="rId1"/>
    <sheet name="21PAND01" sheetId="1" r:id="rId2"/>
    <sheet name="21PAND02" sheetId="2" r:id="rId3"/>
  </sheets>
  <definedNames>
    <definedName name="_xlnm.Print_Area" localSheetId="2">'21PAND02'!$A$1:$J$41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G14" i="2"/>
  <c r="G13" i="2"/>
  <c r="G12" i="2"/>
  <c r="G11" i="2"/>
  <c r="G16" i="2" s="1"/>
  <c r="D12" i="2"/>
  <c r="D13" i="2"/>
  <c r="D16" i="2" s="1"/>
  <c r="D14" i="2"/>
  <c r="D15" i="2"/>
  <c r="D11" i="2"/>
  <c r="G37" i="2"/>
  <c r="G36" i="2"/>
  <c r="G35" i="2"/>
  <c r="G34" i="2"/>
  <c r="G33" i="2"/>
  <c r="G32" i="2"/>
  <c r="G31" i="2"/>
  <c r="G30" i="2"/>
  <c r="G29" i="2"/>
  <c r="G38" i="2" s="1"/>
  <c r="D30" i="2"/>
  <c r="D31" i="2"/>
  <c r="D32" i="2"/>
  <c r="D38" i="2" s="1"/>
  <c r="D33" i="2"/>
  <c r="D34" i="2"/>
  <c r="D35" i="2"/>
  <c r="D36" i="2"/>
  <c r="D37" i="2"/>
  <c r="D29" i="2"/>
  <c r="I14" i="1"/>
  <c r="I15" i="1"/>
  <c r="J15" i="1" s="1"/>
  <c r="H14" i="1"/>
  <c r="J14" i="1" s="1"/>
  <c r="H11" i="1"/>
  <c r="I12" i="1"/>
  <c r="J12" i="1" s="1"/>
  <c r="H12" i="1"/>
  <c r="G15" i="1"/>
  <c r="G14" i="1"/>
  <c r="G13" i="1"/>
  <c r="G12" i="1"/>
  <c r="G16" i="1" s="1"/>
  <c r="G11" i="1"/>
  <c r="D12" i="1"/>
  <c r="D13" i="1"/>
  <c r="D14" i="1"/>
  <c r="D15" i="1"/>
  <c r="D11" i="1"/>
  <c r="D16" i="1" s="1"/>
  <c r="F38" i="2"/>
  <c r="I37" i="2"/>
  <c r="F16" i="2"/>
  <c r="E16" i="2"/>
  <c r="C16" i="2"/>
  <c r="H15" i="1"/>
  <c r="F16" i="1"/>
  <c r="I13" i="1"/>
  <c r="H13" i="1"/>
  <c r="I11" i="1"/>
  <c r="I29" i="2"/>
  <c r="H30" i="2"/>
  <c r="I30" i="2"/>
  <c r="H31" i="2"/>
  <c r="J31" i="2" s="1"/>
  <c r="I31" i="2"/>
  <c r="H32" i="2"/>
  <c r="I32" i="2"/>
  <c r="H33" i="2"/>
  <c r="I33" i="2"/>
  <c r="H34" i="2"/>
  <c r="I34" i="2"/>
  <c r="J34" i="2" s="1"/>
  <c r="H35" i="2"/>
  <c r="J35" i="2" s="1"/>
  <c r="I35" i="2"/>
  <c r="H36" i="2"/>
  <c r="J36" i="2" s="1"/>
  <c r="I36" i="2"/>
  <c r="H11" i="2"/>
  <c r="H16" i="2" s="1"/>
  <c r="I11" i="2"/>
  <c r="H12" i="2"/>
  <c r="I12" i="2"/>
  <c r="H13" i="2"/>
  <c r="I13" i="2"/>
  <c r="H15" i="2"/>
  <c r="I15" i="2"/>
  <c r="B16" i="2"/>
  <c r="B16" i="1"/>
  <c r="C16" i="1"/>
  <c r="I14" i="2"/>
  <c r="B38" i="2"/>
  <c r="H29" i="2"/>
  <c r="J29" i="2" s="1"/>
  <c r="E16" i="1"/>
  <c r="C38" i="2"/>
  <c r="E38" i="2"/>
  <c r="H14" i="2"/>
  <c r="J14" i="2" s="1"/>
  <c r="H37" i="2"/>
  <c r="J37" i="2" s="1"/>
  <c r="J13" i="2"/>
  <c r="J33" i="2" l="1"/>
  <c r="J32" i="2"/>
  <c r="I38" i="2"/>
  <c r="J30" i="2"/>
  <c r="J38" i="2" s="1"/>
  <c r="H38" i="2"/>
  <c r="J11" i="2"/>
  <c r="J16" i="2" s="1"/>
  <c r="J15" i="2"/>
  <c r="J12" i="2"/>
  <c r="I16" i="2"/>
  <c r="I16" i="1"/>
  <c r="J13" i="1"/>
  <c r="H16" i="1"/>
  <c r="J11" i="1"/>
  <c r="J16" i="1" s="1"/>
</calcChain>
</file>

<file path=xl/sharedStrings.xml><?xml version="1.0" encoding="utf-8"?>
<sst xmlns="http://schemas.openxmlformats.org/spreadsheetml/2006/main" count="78" uniqueCount="33">
  <si>
    <t xml:space="preserve">ANDERE PERSONEELSCATEGORIEËN NAAR STATUUT EN GESLACHT </t>
  </si>
  <si>
    <t>ANDERE (1)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</si>
  <si>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</si>
  <si>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</si>
  <si>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</si>
  <si>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</si>
  <si>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</si>
  <si>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</si>
  <si>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</si>
  <si>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</si>
  <si>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Vlaamse Gemeenschap</t>
  </si>
  <si>
    <t>(1) Personeel van centra voor leerlingenbegeleiding, onderwijsinspectie, pedagogische begeleiding, internaten, ...</t>
  </si>
  <si>
    <t>ANDERE PERSONEELSCATEGORIEËN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</si>
  <si>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</si>
  <si>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</si>
  <si>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</si>
  <si>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</si>
  <si>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</si>
  <si>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</si>
  <si>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</si>
  <si>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</si>
  <si>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</si>
  <si>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</si>
  <si>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Gemeenschapsonderwijs</t>
  </si>
  <si>
    <t>Andere personeelscategorieën naar statuut en geslacht - budgettaire fulltime-equivalenten</t>
  </si>
  <si>
    <t>Andere personeelscategorieën naar leeftijd, statuut en geslacht - Aantal personen</t>
  </si>
  <si>
    <t>Sinds het schooljaar 2018-2019 wordt voor het bepalen van 'leeftijd' dezelfde definitie gebruikt als in internationale dataverzamelingen (UOE-dataverzameling, UNESCO/OESO/Eurostat): de leeftijd op 31 december xxxx voor schooljaar xxxx-yyyy. Dit zorgt voor een breuklijn t.o.v. vroegere publicaties.</t>
  </si>
  <si>
    <t>21PAND01</t>
  </si>
  <si>
    <t>21PAND02</t>
  </si>
  <si>
    <t>Schooljaar 2021-2022</t>
  </si>
  <si>
    <t>Aantal budgettaire fulltime-equivalenten (inclusief alle vervangingen) -  januari 2022</t>
  </si>
  <si>
    <t>Aantal personen (inclusief alle vervangingen) -  januari 2022</t>
  </si>
  <si>
    <t>PERSONEEL : NIVEAUOVERSCHRIJDENDE GEGEVENS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</si>
</sst>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0;&quot;-&quot;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1" applyFill="1"/>
    <xf numFmtId="3" fontId="1" fillId="0" borderId="0" xfId="0" applyNumberFormat="1" applyFont="1" applyFill="1"/>
    <xf numFmtId="3" fontId="2" fillId="0" borderId="0" xfId="0" applyNumberFormat="1" applyFont="1" applyFill="1"/>
    <xf numFmtId="0" fontId="0" fillId="0" borderId="0" xfId="0" applyFill="1"/>
    <xf numFmtId="3" fontId="1" fillId="0" borderId="0" xfId="0" applyNumberFormat="1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2" fillId="0" borderId="1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4" xfId="0" applyNumberFormat="1" applyFont="1" applyFill="1" applyBorder="1"/>
    <xf numFmtId="3" fontId="2" fillId="0" borderId="9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3" fontId="2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4" fontId="2" fillId="0" borderId="5" xfId="0" applyNumberFormat="1" applyFont="1" applyFill="1" applyBorder="1"/>
    <xf numFmtId="164" fontId="2" fillId="0" borderId="0" xfId="0" applyNumberFormat="1" applyFont="1" applyFill="1"/>
    <xf numFmtId="3" fontId="1" fillId="0" borderId="0" xfId="0" applyNumberFormat="1" applyFont="1" applyFill="1" applyAlignment="1">
      <alignment horizontal="right"/>
    </xf>
    <xf numFmtId="164" fontId="1" fillId="0" borderId="6" xfId="0" applyNumberFormat="1" applyFont="1" applyFill="1" applyBorder="1"/>
    <xf numFmtId="164" fontId="1" fillId="0" borderId="7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164" fontId="2" fillId="0" borderId="8" xfId="0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Continuous"/>
    </xf>
    <xf numFmtId="164" fontId="2" fillId="0" borderId="12" xfId="0" applyNumberFormat="1" applyFont="1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left"/>
    </xf>
    <xf numFmtId="164" fontId="2" fillId="0" borderId="9" xfId="0" applyNumberFormat="1" applyFont="1" applyFill="1" applyBorder="1" applyAlignment="1">
      <alignment horizontal="centerContinuous"/>
    </xf>
    <xf numFmtId="164" fontId="2" fillId="0" borderId="10" xfId="0" applyNumberFormat="1" applyFont="1" applyFill="1" applyBorder="1" applyAlignment="1">
      <alignment horizontal="centerContinuous"/>
    </xf>
    <xf numFmtId="164" fontId="2" fillId="0" borderId="13" xfId="0" applyNumberFormat="1" applyFont="1" applyFill="1" applyBorder="1" applyAlignment="1">
      <alignment horizontal="centerContinuous"/>
    </xf>
    <xf numFmtId="164" fontId="2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164" fontId="2" fillId="0" borderId="14" xfId="0" applyNumberFormat="1" applyFont="1" applyFill="1" applyBorder="1"/>
    <xf numFmtId="0" fontId="0" fillId="0" borderId="0" xfId="0" applyNumberFormat="1" applyFill="1"/>
    <xf numFmtId="164" fontId="2" fillId="0" borderId="4" xfId="0" applyNumberFormat="1" applyFont="1" applyFill="1" applyBorder="1"/>
    <xf numFmtId="164" fontId="1" fillId="0" borderId="15" xfId="0" applyNumberFormat="1" applyFont="1" applyFill="1" applyBorder="1"/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/>
    <xf numFmtId="3" fontId="2" fillId="0" borderId="1" xfId="0" applyNumberFormat="1" applyFont="1" applyFill="1" applyBorder="1"/>
    <xf numFmtId="3" fontId="2" fillId="0" borderId="2" xfId="0" applyNumberFormat="1" applyFont="1" applyFill="1" applyBorder="1"/>
    <xf numFmtId="3" fontId="2" fillId="0" borderId="3" xfId="0" applyNumberFormat="1" applyFont="1" applyFill="1" applyBorder="1" applyAlignment="1">
      <alignment horizontal="center"/>
    </xf>
    <xf numFmtId="3" fontId="2" fillId="0" borderId="3" xfId="0" applyNumberFormat="1" applyFont="1" applyFill="1" applyBorder="1"/>
    <xf numFmtId="3" fontId="2" fillId="0" borderId="11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tabSelected="1" workbookViewId="0">
      <selection activeCell="A36" sqref="A36"/>
    </sheetView>
  </sheetViews>
  <sheetFormatPr defaultColWidth="9.33203125" defaultRowHeight="13.2" x14ac:dyDescent="0.25"/>
  <cols>
    <col min="1" max="1" width="9.33203125" style="2"/>
    <col min="2" max="2" width="3.6640625" style="2" customWidth="1"/>
    <col min="3" max="16384" width="9.33203125" style="2"/>
  </cols>
  <sheetData>
    <row r="1" spans="1:3" ht="15.6" x14ac:dyDescent="0.3">
      <c r="A1" s="3" t="s">
        <v>32</v>
      </c>
    </row>
    <row r="2" spans="1:3" x14ac:dyDescent="0.25">
      <c r="A2" s="1"/>
    </row>
    <row r="3" spans="1:3" x14ac:dyDescent="0.25">
      <c r="A3" s="4" t="s">
        <v>27</v>
      </c>
      <c r="C3" s="2" t="s">
        <v>24</v>
      </c>
    </row>
    <row r="4" spans="1:3" x14ac:dyDescent="0.25">
      <c r="A4" s="4" t="s">
        <v>28</v>
      </c>
      <c r="C4" s="2" t="s">
        <v>25</v>
      </c>
    </row>
  </sheetData>
  <phoneticPr fontId="4" type="noConversion"/>
  <hyperlinks>
    <hyperlink ref="A3" location="'21PAND01'!A1" display="21PAND01" xr:uid="{00000000-0004-0000-0000-000000000000}"/>
    <hyperlink ref="A4" location="'21PAND02'!A1" display="21PAND02" xr:uid="{00000000-0004-0000-0000-000001000000}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9"/>
  <sheetViews>
    <sheetView zoomScaleNormal="100" workbookViewId="0">
      <selection activeCell="A40" sqref="A40"/>
    </sheetView>
  </sheetViews>
  <sheetFormatPr defaultRowHeight="13.2" x14ac:dyDescent="0.25"/>
  <cols>
    <col min="1" max="1" width="29.6640625" style="7" customWidth="1"/>
    <col min="2" max="11" width="8.6640625" style="7" customWidth="1"/>
    <col min="12" max="16384" width="8.88671875" style="7"/>
  </cols>
  <sheetData>
    <row r="1" spans="1:10" s="5" customFormat="1" x14ac:dyDescent="0.25">
      <c r="A1" s="41" t="s">
        <v>29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6" customFormat="1" x14ac:dyDescent="0.25">
      <c r="A2" s="8" t="s">
        <v>0</v>
      </c>
      <c r="B2" s="9"/>
      <c r="C2" s="10"/>
      <c r="D2" s="9"/>
      <c r="E2" s="10"/>
      <c r="F2" s="10"/>
      <c r="G2" s="9"/>
      <c r="H2" s="10"/>
      <c r="I2" s="9"/>
      <c r="J2" s="9"/>
    </row>
    <row r="3" spans="1:10" s="6" customFormat="1" x14ac:dyDescent="0.25">
      <c r="A3" s="8"/>
      <c r="B3" s="9"/>
      <c r="C3" s="8"/>
      <c r="D3" s="9"/>
      <c r="E3" s="10"/>
      <c r="F3" s="10"/>
      <c r="G3" s="9"/>
      <c r="H3" s="10"/>
      <c r="I3" s="9"/>
      <c r="J3" s="9"/>
    </row>
    <row r="4" spans="1:10" s="6" customFormat="1" x14ac:dyDescent="0.25">
      <c r="A4" s="8" t="s">
        <v>30</v>
      </c>
      <c r="B4" s="9"/>
      <c r="C4" s="8"/>
      <c r="D4" s="9"/>
      <c r="E4" s="10"/>
      <c r="F4" s="10"/>
      <c r="G4" s="9"/>
      <c r="H4" s="10"/>
      <c r="I4" s="9"/>
      <c r="J4" s="9"/>
    </row>
    <row r="5" spans="1:10" s="6" customFormat="1" x14ac:dyDescent="0.25">
      <c r="A5" s="8"/>
      <c r="B5" s="9"/>
      <c r="C5" s="8"/>
      <c r="D5" s="9"/>
      <c r="E5" s="10"/>
      <c r="F5" s="10"/>
      <c r="G5" s="9"/>
      <c r="H5" s="10"/>
      <c r="I5" s="9"/>
      <c r="J5" s="9"/>
    </row>
    <row r="6" spans="1:10" s="6" customFormat="1" x14ac:dyDescent="0.25">
      <c r="A6" s="8" t="s">
        <v>1</v>
      </c>
      <c r="B6" s="9"/>
      <c r="C6" s="8"/>
      <c r="D6" s="9"/>
      <c r="E6" s="10"/>
      <c r="F6" s="10"/>
      <c r="G6" s="9"/>
      <c r="H6" s="10"/>
      <c r="I6" s="9"/>
      <c r="J6" s="9"/>
    </row>
    <row r="7" spans="1:10" s="6" customFormat="1" ht="13.8" thickBot="1" x14ac:dyDescent="0.3">
      <c r="A7" s="8"/>
      <c r="B7" s="9"/>
      <c r="C7" s="8"/>
      <c r="D7" s="9"/>
      <c r="E7" s="10"/>
      <c r="F7" s="10"/>
      <c r="G7" s="9"/>
      <c r="H7" s="10"/>
      <c r="I7" s="9"/>
      <c r="J7" s="9"/>
    </row>
    <row r="8" spans="1:10" s="6" customFormat="1" x14ac:dyDescent="0.25">
      <c r="A8" s="43"/>
      <c r="B8" s="44"/>
      <c r="C8" s="45" t="s">
        <v>2</v>
      </c>
      <c r="D8" s="46"/>
      <c r="E8" s="44"/>
      <c r="F8" s="45" t="s">
        <v>3</v>
      </c>
      <c r="G8" s="46"/>
      <c r="H8" s="44"/>
      <c r="I8" s="45" t="s">
        <v>4</v>
      </c>
      <c r="J8" s="46"/>
    </row>
    <row r="9" spans="1:10" s="6" customFormat="1" x14ac:dyDescent="0.25">
      <c r="A9" s="13"/>
      <c r="B9" s="47" t="s">
        <v>5</v>
      </c>
      <c r="C9" s="48" t="s">
        <v>6</v>
      </c>
      <c r="D9" s="48" t="s">
        <v>4</v>
      </c>
      <c r="E9" s="47" t="s">
        <v>5</v>
      </c>
      <c r="F9" s="48" t="s">
        <v>6</v>
      </c>
      <c r="G9" s="48" t="s">
        <v>4</v>
      </c>
      <c r="H9" s="47" t="s">
        <v>5</v>
      </c>
      <c r="I9" s="48" t="s">
        <v>6</v>
      </c>
      <c r="J9" s="48" t="s">
        <v>4</v>
      </c>
    </row>
    <row r="10" spans="1:10" s="6" customFormat="1" x14ac:dyDescent="0.25">
      <c r="A10" s="16"/>
      <c r="B10" s="17"/>
      <c r="C10" s="18"/>
      <c r="D10" s="18"/>
      <c r="E10" s="17"/>
      <c r="F10" s="18"/>
      <c r="G10" s="18"/>
      <c r="H10" s="17"/>
      <c r="I10" s="18"/>
      <c r="J10" s="18"/>
    </row>
    <row r="11" spans="1:10" s="6" customFormat="1" x14ac:dyDescent="0.25">
      <c r="A11" s="6" t="s">
        <v>23</v>
      </c>
      <c r="B11" s="19">
        <v>299.78241719999988</v>
      </c>
      <c r="C11" s="20">
        <v>1060.9651215000008</v>
      </c>
      <c r="D11" s="20">
        <f>SUM(B11:C11)</f>
        <v>1360.7475387000006</v>
      </c>
      <c r="E11" s="19">
        <v>108.52384560000003</v>
      </c>
      <c r="F11" s="20">
        <v>538.0417756999999</v>
      </c>
      <c r="G11" s="20">
        <f>SUM(E11:F11)</f>
        <v>646.56562129999998</v>
      </c>
      <c r="H11" s="19">
        <f t="shared" ref="H11:I15" si="0">SUM(B11,E11)</f>
        <v>408.3062627999999</v>
      </c>
      <c r="I11" s="20">
        <f t="shared" si="0"/>
        <v>1599.0068972000008</v>
      </c>
      <c r="J11" s="20">
        <f>SUM(H11:I11)</f>
        <v>2007.3131600000006</v>
      </c>
    </row>
    <row r="12" spans="1:10" s="6" customFormat="1" x14ac:dyDescent="0.25">
      <c r="A12" s="6" t="s">
        <v>7</v>
      </c>
      <c r="B12" s="19">
        <v>336.09945059999995</v>
      </c>
      <c r="C12" s="20">
        <v>1534.713477400001</v>
      </c>
      <c r="D12" s="20">
        <f>SUM(B12:C12)</f>
        <v>1870.812928000001</v>
      </c>
      <c r="E12" s="19">
        <v>85.823981599999982</v>
      </c>
      <c r="F12" s="20">
        <v>569.8959276999999</v>
      </c>
      <c r="G12" s="20">
        <f>SUM(E12:F12)</f>
        <v>655.71990929999993</v>
      </c>
      <c r="H12" s="19">
        <f t="shared" si="0"/>
        <v>421.92343219999992</v>
      </c>
      <c r="I12" s="20">
        <f t="shared" si="0"/>
        <v>2104.6094051000009</v>
      </c>
      <c r="J12" s="20">
        <f>SUM(H12:I12)</f>
        <v>2526.5328373000007</v>
      </c>
    </row>
    <row r="13" spans="1:10" s="6" customFormat="1" x14ac:dyDescent="0.25">
      <c r="A13" s="6" t="s">
        <v>8</v>
      </c>
      <c r="B13" s="19">
        <v>5.5833332999999996</v>
      </c>
      <c r="C13" s="20">
        <v>39.098056299999996</v>
      </c>
      <c r="D13" s="20">
        <f>SUM(B13:C13)</f>
        <v>44.681389599999996</v>
      </c>
      <c r="E13" s="19">
        <v>2.3333333000000001</v>
      </c>
      <c r="F13" s="20">
        <v>13.657963099999998</v>
      </c>
      <c r="G13" s="20">
        <f>SUM(E13:F13)</f>
        <v>15.991296399999998</v>
      </c>
      <c r="H13" s="19">
        <f t="shared" si="0"/>
        <v>7.9166665999999992</v>
      </c>
      <c r="I13" s="20">
        <f t="shared" si="0"/>
        <v>52.756019399999992</v>
      </c>
      <c r="J13" s="20">
        <f>SUM(H13:I13)</f>
        <v>60.672685999999992</v>
      </c>
    </row>
    <row r="14" spans="1:10" s="6" customFormat="1" x14ac:dyDescent="0.25">
      <c r="A14" s="6" t="s">
        <v>9</v>
      </c>
      <c r="B14" s="19">
        <v>40.161111300000002</v>
      </c>
      <c r="C14" s="20">
        <v>145.69044320000003</v>
      </c>
      <c r="D14" s="20">
        <f>SUM(B14:C14)</f>
        <v>185.85155450000002</v>
      </c>
      <c r="E14" s="19">
        <v>3.8888889</v>
      </c>
      <c r="F14" s="20">
        <v>69.158533699999992</v>
      </c>
      <c r="G14" s="20">
        <f>SUM(E14:F14)</f>
        <v>73.04742259999999</v>
      </c>
      <c r="H14" s="19">
        <f t="shared" si="0"/>
        <v>44.050000199999999</v>
      </c>
      <c r="I14" s="20">
        <f t="shared" si="0"/>
        <v>214.84897690000003</v>
      </c>
      <c r="J14" s="20">
        <f>SUM(H14:I14)</f>
        <v>258.89897710000002</v>
      </c>
    </row>
    <row r="15" spans="1:10" s="6" customFormat="1" x14ac:dyDescent="0.25">
      <c r="A15" s="6" t="s">
        <v>10</v>
      </c>
      <c r="B15" s="19">
        <v>79.319047600000005</v>
      </c>
      <c r="C15" s="20">
        <v>83.266666600000008</v>
      </c>
      <c r="D15" s="20">
        <f>SUM(B15:C15)</f>
        <v>162.58571420000001</v>
      </c>
      <c r="E15" s="19">
        <v>38.533333299999995</v>
      </c>
      <c r="F15" s="20">
        <v>50.302631499999997</v>
      </c>
      <c r="G15" s="20">
        <f>SUM(E15:F15)</f>
        <v>88.835964799999999</v>
      </c>
      <c r="H15" s="19">
        <f t="shared" si="0"/>
        <v>117.8523809</v>
      </c>
      <c r="I15" s="20">
        <f t="shared" si="0"/>
        <v>133.5692981</v>
      </c>
      <c r="J15" s="20">
        <f>SUM(H15:I15)</f>
        <v>251.42167899999998</v>
      </c>
    </row>
    <row r="16" spans="1:10" s="5" customFormat="1" x14ac:dyDescent="0.25">
      <c r="A16" s="21" t="s">
        <v>4</v>
      </c>
      <c r="B16" s="22">
        <f>SUM(B11:B15)</f>
        <v>760.94535999999982</v>
      </c>
      <c r="C16" s="23">
        <f t="shared" ref="C16:J16" si="1">SUM(C11:C15)</f>
        <v>2863.7337650000018</v>
      </c>
      <c r="D16" s="23">
        <f t="shared" si="1"/>
        <v>3624.6791250000015</v>
      </c>
      <c r="E16" s="22">
        <f t="shared" si="1"/>
        <v>239.1033827</v>
      </c>
      <c r="F16" s="23">
        <f t="shared" si="1"/>
        <v>1241.0568316999997</v>
      </c>
      <c r="G16" s="23">
        <f t="shared" si="1"/>
        <v>1480.1602143999999</v>
      </c>
      <c r="H16" s="22">
        <f t="shared" si="1"/>
        <v>1000.0487426999997</v>
      </c>
      <c r="I16" s="23">
        <f>SUM(I11:I15)</f>
        <v>4104.7905967000015</v>
      </c>
      <c r="J16" s="23">
        <f t="shared" si="1"/>
        <v>5104.8393394000004</v>
      </c>
    </row>
    <row r="18" spans="1:1" x14ac:dyDescent="0.25">
      <c r="A18" s="49" t="s">
        <v>11</v>
      </c>
    </row>
    <row r="19" spans="1:1" x14ac:dyDescent="0.25">
      <c r="A19" s="24"/>
    </row>
  </sheetData>
  <phoneticPr fontId="0" type="noConversion"/>
  <printOptions horizontalCentered="1"/>
  <pageMargins left="0.39370078740157483" right="0.39370078740157483" top="0.78740157480314965" bottom="0.59055118110236227" header="0.51181102362204722" footer="0.51181102362204722"/>
  <pageSetup paperSize="9" scale="89" orientation="portrait" horizontalDpi="1200" verticalDpi="120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2"/>
  <sheetViews>
    <sheetView zoomScaleNormal="100" workbookViewId="0">
      <selection activeCell="A47" sqref="A47"/>
    </sheetView>
  </sheetViews>
  <sheetFormatPr defaultRowHeight="13.2" x14ac:dyDescent="0.25"/>
  <cols>
    <col min="1" max="1" width="32.33203125" style="7" customWidth="1"/>
    <col min="2" max="10" width="9.6640625" style="7" customWidth="1"/>
    <col min="11" max="16384" width="8.88671875" style="7"/>
  </cols>
  <sheetData>
    <row r="1" spans="1:10" x14ac:dyDescent="0.25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8" t="s">
        <v>0</v>
      </c>
      <c r="B2" s="9"/>
      <c r="C2" s="10"/>
      <c r="D2" s="10"/>
      <c r="E2" s="9"/>
      <c r="F2" s="9"/>
      <c r="G2" s="9"/>
      <c r="H2" s="10"/>
      <c r="I2" s="9"/>
      <c r="J2" s="9"/>
    </row>
    <row r="3" spans="1:10" x14ac:dyDescent="0.25">
      <c r="A3" s="8"/>
      <c r="B3" s="9"/>
      <c r="C3" s="8"/>
      <c r="D3" s="10"/>
      <c r="E3" s="9"/>
      <c r="F3" s="9"/>
      <c r="G3" s="9"/>
      <c r="H3" s="10"/>
      <c r="I3" s="9"/>
      <c r="J3" s="9"/>
    </row>
    <row r="4" spans="1:10" x14ac:dyDescent="0.25">
      <c r="A4" s="8" t="s">
        <v>31</v>
      </c>
      <c r="B4" s="9"/>
      <c r="C4" s="8"/>
      <c r="D4" s="10"/>
      <c r="E4" s="10"/>
      <c r="F4" s="9"/>
      <c r="G4" s="9"/>
      <c r="H4" s="10"/>
      <c r="I4" s="9"/>
      <c r="J4" s="9"/>
    </row>
    <row r="5" spans="1:10" x14ac:dyDescent="0.25">
      <c r="A5" s="8"/>
      <c r="B5" s="9"/>
      <c r="C5" s="8"/>
      <c r="D5" s="10"/>
      <c r="E5" s="10"/>
      <c r="F5" s="9"/>
      <c r="G5" s="9"/>
      <c r="H5" s="10"/>
      <c r="I5" s="9"/>
      <c r="J5" s="9"/>
    </row>
    <row r="6" spans="1:10" x14ac:dyDescent="0.25">
      <c r="A6" s="8" t="s">
        <v>1</v>
      </c>
      <c r="B6" s="9"/>
      <c r="C6" s="8"/>
      <c r="D6" s="10"/>
      <c r="E6" s="10"/>
      <c r="F6" s="9"/>
      <c r="G6" s="9"/>
      <c r="H6" s="10"/>
      <c r="I6" s="9"/>
      <c r="J6" s="9"/>
    </row>
    <row r="7" spans="1:10" ht="13.8" thickBot="1" x14ac:dyDescent="0.3">
      <c r="A7" s="8"/>
      <c r="B7" s="9"/>
      <c r="C7" s="8"/>
      <c r="D7" s="10"/>
      <c r="E7" s="10"/>
      <c r="F7" s="9"/>
      <c r="G7" s="9"/>
      <c r="H7" s="10"/>
      <c r="I7" s="9"/>
      <c r="J7" s="9"/>
    </row>
    <row r="8" spans="1:10" x14ac:dyDescent="0.25">
      <c r="A8" s="11"/>
      <c r="B8" s="12"/>
      <c r="C8" s="11" t="s">
        <v>2</v>
      </c>
      <c r="D8" s="11"/>
      <c r="E8" s="12"/>
      <c r="F8" s="11" t="s">
        <v>3</v>
      </c>
      <c r="G8" s="11"/>
      <c r="H8" s="12"/>
      <c r="I8" s="11" t="s">
        <v>4</v>
      </c>
      <c r="J8" s="11"/>
    </row>
    <row r="9" spans="1:10" x14ac:dyDescent="0.25">
      <c r="A9" s="13"/>
      <c r="B9" s="14" t="s">
        <v>5</v>
      </c>
      <c r="C9" s="15" t="s">
        <v>6</v>
      </c>
      <c r="D9" s="15" t="s">
        <v>4</v>
      </c>
      <c r="E9" s="14" t="s">
        <v>5</v>
      </c>
      <c r="F9" s="15" t="s">
        <v>6</v>
      </c>
      <c r="G9" s="15" t="s">
        <v>4</v>
      </c>
      <c r="H9" s="14" t="s">
        <v>5</v>
      </c>
      <c r="I9" s="15" t="s">
        <v>6</v>
      </c>
      <c r="J9" s="15" t="s">
        <v>4</v>
      </c>
    </row>
    <row r="10" spans="1:10" x14ac:dyDescent="0.25">
      <c r="A10" s="16"/>
      <c r="B10" s="17"/>
      <c r="C10" s="18"/>
      <c r="D10" s="18"/>
      <c r="E10" s="17"/>
      <c r="F10" s="18"/>
      <c r="G10" s="18"/>
      <c r="H10" s="17"/>
      <c r="I10" s="18"/>
      <c r="J10" s="18"/>
    </row>
    <row r="11" spans="1:10" x14ac:dyDescent="0.25">
      <c r="A11" s="6" t="s">
        <v>23</v>
      </c>
      <c r="B11" s="19">
        <v>324</v>
      </c>
      <c r="C11" s="20">
        <v>1246</v>
      </c>
      <c r="D11" s="20">
        <f>SUM(B11:C11)</f>
        <v>1570</v>
      </c>
      <c r="E11" s="19">
        <v>121</v>
      </c>
      <c r="F11" s="20">
        <v>686</v>
      </c>
      <c r="G11" s="20">
        <f>SUM(E11:F11)</f>
        <v>807</v>
      </c>
      <c r="H11" s="19">
        <f>SUM(B11,E11)</f>
        <v>445</v>
      </c>
      <c r="I11" s="20">
        <f>SUM(C11,F11)</f>
        <v>1932</v>
      </c>
      <c r="J11" s="20">
        <f>SUM(H11:I11)</f>
        <v>2377</v>
      </c>
    </row>
    <row r="12" spans="1:10" x14ac:dyDescent="0.25">
      <c r="A12" s="6" t="s">
        <v>7</v>
      </c>
      <c r="B12" s="19">
        <v>381</v>
      </c>
      <c r="C12" s="20">
        <v>1941</v>
      </c>
      <c r="D12" s="20">
        <f>SUM(B12:C12)</f>
        <v>2322</v>
      </c>
      <c r="E12" s="19">
        <v>120</v>
      </c>
      <c r="F12" s="20">
        <v>701</v>
      </c>
      <c r="G12" s="20">
        <f>SUM(E12:F12)</f>
        <v>821</v>
      </c>
      <c r="H12" s="19">
        <f t="shared" ref="H12:I15" si="0">SUM(B12,E12)</f>
        <v>501</v>
      </c>
      <c r="I12" s="20">
        <f t="shared" si="0"/>
        <v>2642</v>
      </c>
      <c r="J12" s="20">
        <f>SUM(H12:I12)</f>
        <v>3143</v>
      </c>
    </row>
    <row r="13" spans="1:10" x14ac:dyDescent="0.25">
      <c r="A13" s="6" t="s">
        <v>8</v>
      </c>
      <c r="B13" s="19">
        <v>8</v>
      </c>
      <c r="C13" s="20">
        <v>51</v>
      </c>
      <c r="D13" s="20">
        <f>SUM(B13:C13)</f>
        <v>59</v>
      </c>
      <c r="E13" s="19">
        <v>3</v>
      </c>
      <c r="F13" s="20">
        <v>15</v>
      </c>
      <c r="G13" s="20">
        <f>SUM(E13:F13)</f>
        <v>18</v>
      </c>
      <c r="H13" s="19">
        <f t="shared" si="0"/>
        <v>11</v>
      </c>
      <c r="I13" s="20">
        <f t="shared" si="0"/>
        <v>66</v>
      </c>
      <c r="J13" s="20">
        <f>SUM(H13:I13)</f>
        <v>77</v>
      </c>
    </row>
    <row r="14" spans="1:10" x14ac:dyDescent="0.25">
      <c r="A14" s="6" t="s">
        <v>9</v>
      </c>
      <c r="B14" s="19">
        <v>45</v>
      </c>
      <c r="C14" s="20">
        <v>185</v>
      </c>
      <c r="D14" s="20">
        <f>SUM(B14:C14)</f>
        <v>230</v>
      </c>
      <c r="E14" s="19">
        <v>4</v>
      </c>
      <c r="F14" s="20">
        <v>90</v>
      </c>
      <c r="G14" s="20">
        <f>SUM(E14:F14)</f>
        <v>94</v>
      </c>
      <c r="H14" s="19">
        <f t="shared" si="0"/>
        <v>49</v>
      </c>
      <c r="I14" s="20">
        <f t="shared" si="0"/>
        <v>275</v>
      </c>
      <c r="J14" s="20">
        <f>SUM(H14:I14)</f>
        <v>324</v>
      </c>
    </row>
    <row r="15" spans="1:10" x14ac:dyDescent="0.25">
      <c r="A15" s="6" t="s">
        <v>10</v>
      </c>
      <c r="B15" s="19">
        <v>80</v>
      </c>
      <c r="C15" s="20">
        <v>87</v>
      </c>
      <c r="D15" s="20">
        <f>SUM(B15:C15)</f>
        <v>167</v>
      </c>
      <c r="E15" s="19">
        <v>41</v>
      </c>
      <c r="F15" s="20">
        <v>53</v>
      </c>
      <c r="G15" s="20">
        <f>SUM(E15:F15)</f>
        <v>94</v>
      </c>
      <c r="H15" s="19">
        <f t="shared" si="0"/>
        <v>121</v>
      </c>
      <c r="I15" s="20">
        <f t="shared" si="0"/>
        <v>140</v>
      </c>
      <c r="J15" s="20">
        <f>SUM(H15:I15)</f>
        <v>261</v>
      </c>
    </row>
    <row r="16" spans="1:10" x14ac:dyDescent="0.25">
      <c r="A16" s="21" t="s">
        <v>4</v>
      </c>
      <c r="B16" s="22">
        <f>SUM(B11:B15)</f>
        <v>838</v>
      </c>
      <c r="C16" s="23">
        <f t="shared" ref="C16:J16" si="1">SUM(C11:C15)</f>
        <v>3510</v>
      </c>
      <c r="D16" s="23">
        <f t="shared" si="1"/>
        <v>4348</v>
      </c>
      <c r="E16" s="22">
        <f t="shared" si="1"/>
        <v>289</v>
      </c>
      <c r="F16" s="23">
        <f t="shared" si="1"/>
        <v>1545</v>
      </c>
      <c r="G16" s="23">
        <f t="shared" si="1"/>
        <v>1834</v>
      </c>
      <c r="H16" s="22">
        <f t="shared" si="1"/>
        <v>1127</v>
      </c>
      <c r="I16" s="23">
        <f t="shared" si="1"/>
        <v>5055</v>
      </c>
      <c r="J16" s="23">
        <f t="shared" si="1"/>
        <v>6182</v>
      </c>
    </row>
    <row r="20" spans="1:10" x14ac:dyDescent="0.25">
      <c r="A20" s="8" t="s">
        <v>12</v>
      </c>
      <c r="B20" s="9"/>
      <c r="C20" s="9"/>
      <c r="D20" s="9"/>
      <c r="E20" s="10"/>
      <c r="F20" s="10"/>
      <c r="G20" s="9"/>
      <c r="H20" s="9"/>
      <c r="I20" s="9"/>
      <c r="J20" s="9"/>
    </row>
    <row r="21" spans="1:10" x14ac:dyDescent="0.25">
      <c r="A21" s="9"/>
      <c r="B21" s="9"/>
      <c r="C21" s="9"/>
      <c r="D21" s="9"/>
      <c r="E21" s="10"/>
      <c r="F21" s="8"/>
      <c r="G21" s="9"/>
      <c r="H21" s="9"/>
      <c r="I21" s="9"/>
      <c r="J21" s="9"/>
    </row>
    <row r="22" spans="1:10" x14ac:dyDescent="0.25">
      <c r="A22" s="8" t="s">
        <v>31</v>
      </c>
      <c r="B22" s="9"/>
      <c r="C22" s="9"/>
      <c r="D22" s="9"/>
      <c r="E22" s="10"/>
      <c r="F22" s="10"/>
      <c r="G22" s="9"/>
      <c r="H22" s="9"/>
      <c r="I22" s="9"/>
      <c r="J22" s="9"/>
    </row>
    <row r="23" spans="1:10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5">
      <c r="A24" s="8" t="s">
        <v>1</v>
      </c>
      <c r="B24" s="25"/>
      <c r="C24" s="25"/>
      <c r="D24" s="25"/>
      <c r="E24" s="25"/>
      <c r="F24" s="26"/>
      <c r="G24" s="25"/>
      <c r="H24" s="25"/>
      <c r="I24" s="25"/>
      <c r="J24" s="25"/>
    </row>
    <row r="25" spans="1:10" ht="13.8" thickBot="1" x14ac:dyDescent="0.3">
      <c r="A25" s="6"/>
      <c r="B25" s="20"/>
      <c r="C25" s="20"/>
      <c r="D25" s="20"/>
      <c r="E25" s="20"/>
      <c r="F25" s="20"/>
      <c r="G25" s="20"/>
      <c r="H25" s="20"/>
      <c r="I25" s="20"/>
      <c r="J25" s="20"/>
    </row>
    <row r="26" spans="1:10" x14ac:dyDescent="0.25">
      <c r="A26" s="11"/>
      <c r="B26" s="27" t="s">
        <v>2</v>
      </c>
      <c r="C26" s="28"/>
      <c r="D26" s="29"/>
      <c r="E26" s="28" t="s">
        <v>3</v>
      </c>
      <c r="F26" s="28"/>
      <c r="G26" s="28"/>
      <c r="H26" s="27" t="s">
        <v>4</v>
      </c>
      <c r="I26" s="28"/>
      <c r="J26" s="28"/>
    </row>
    <row r="27" spans="1:10" x14ac:dyDescent="0.25">
      <c r="A27" s="30" t="s">
        <v>13</v>
      </c>
      <c r="B27" s="31" t="s">
        <v>5</v>
      </c>
      <c r="C27" s="32" t="s">
        <v>6</v>
      </c>
      <c r="D27" s="33" t="s">
        <v>4</v>
      </c>
      <c r="E27" s="32" t="s">
        <v>5</v>
      </c>
      <c r="F27" s="32" t="s">
        <v>6</v>
      </c>
      <c r="G27" s="32" t="s">
        <v>4</v>
      </c>
      <c r="H27" s="31" t="s">
        <v>5</v>
      </c>
      <c r="I27" s="32" t="s">
        <v>6</v>
      </c>
      <c r="J27" s="32" t="s">
        <v>4</v>
      </c>
    </row>
    <row r="28" spans="1:10" x14ac:dyDescent="0.25">
      <c r="A28" s="18"/>
      <c r="B28" s="34"/>
      <c r="C28" s="35"/>
      <c r="D28" s="36"/>
      <c r="E28" s="35"/>
      <c r="F28" s="35"/>
      <c r="G28" s="35"/>
      <c r="H28" s="34"/>
      <c r="I28" s="35"/>
      <c r="J28" s="35"/>
    </row>
    <row r="29" spans="1:10" x14ac:dyDescent="0.25">
      <c r="A29" s="6" t="s">
        <v>14</v>
      </c>
      <c r="B29" s="19">
        <v>2</v>
      </c>
      <c r="C29" s="20">
        <v>2</v>
      </c>
      <c r="D29" s="37">
        <f>SUM(B29:C29)</f>
        <v>4</v>
      </c>
      <c r="E29" s="38">
        <v>55</v>
      </c>
      <c r="F29" s="38">
        <v>207</v>
      </c>
      <c r="G29" s="37">
        <f>SUM(E29:F29)</f>
        <v>262</v>
      </c>
      <c r="H29" s="19">
        <f>SUM(B29,E29)</f>
        <v>57</v>
      </c>
      <c r="I29" s="20">
        <f>SUM(C29,F29)</f>
        <v>209</v>
      </c>
      <c r="J29" s="20">
        <f t="shared" ref="J29:J37" si="2">SUM(H29:I29)</f>
        <v>266</v>
      </c>
    </row>
    <row r="30" spans="1:10" x14ac:dyDescent="0.25">
      <c r="A30" s="6" t="s">
        <v>15</v>
      </c>
      <c r="B30" s="19">
        <v>18</v>
      </c>
      <c r="C30" s="20">
        <v>114</v>
      </c>
      <c r="D30" s="37">
        <f t="shared" ref="D30:D37" si="3">SUM(B30:C30)</f>
        <v>132</v>
      </c>
      <c r="E30" s="38">
        <v>68</v>
      </c>
      <c r="F30" s="38">
        <v>466</v>
      </c>
      <c r="G30" s="37">
        <f t="shared" ref="G30:G37" si="4">SUM(E30:F30)</f>
        <v>534</v>
      </c>
      <c r="H30" s="19">
        <f t="shared" ref="H30:I37" si="5">SUM(B30,E30)</f>
        <v>86</v>
      </c>
      <c r="I30" s="20">
        <f t="shared" si="5"/>
        <v>580</v>
      </c>
      <c r="J30" s="20">
        <f t="shared" si="2"/>
        <v>666</v>
      </c>
    </row>
    <row r="31" spans="1:10" x14ac:dyDescent="0.25">
      <c r="A31" s="6" t="s">
        <v>16</v>
      </c>
      <c r="B31" s="19">
        <v>58</v>
      </c>
      <c r="C31" s="20">
        <v>300</v>
      </c>
      <c r="D31" s="37">
        <f t="shared" si="3"/>
        <v>358</v>
      </c>
      <c r="E31" s="38">
        <v>63</v>
      </c>
      <c r="F31" s="38">
        <v>317</v>
      </c>
      <c r="G31" s="37">
        <f t="shared" si="4"/>
        <v>380</v>
      </c>
      <c r="H31" s="19">
        <f t="shared" si="5"/>
        <v>121</v>
      </c>
      <c r="I31" s="20">
        <f t="shared" si="5"/>
        <v>617</v>
      </c>
      <c r="J31" s="20">
        <f t="shared" si="2"/>
        <v>738</v>
      </c>
    </row>
    <row r="32" spans="1:10" x14ac:dyDescent="0.25">
      <c r="A32" s="6" t="s">
        <v>17</v>
      </c>
      <c r="B32" s="34">
        <v>90</v>
      </c>
      <c r="C32" s="20">
        <v>510</v>
      </c>
      <c r="D32" s="37">
        <f t="shared" si="3"/>
        <v>600</v>
      </c>
      <c r="E32" s="38">
        <v>28</v>
      </c>
      <c r="F32" s="38">
        <v>203</v>
      </c>
      <c r="G32" s="37">
        <f t="shared" si="4"/>
        <v>231</v>
      </c>
      <c r="H32" s="19">
        <f t="shared" si="5"/>
        <v>118</v>
      </c>
      <c r="I32" s="20">
        <f t="shared" si="5"/>
        <v>713</v>
      </c>
      <c r="J32" s="20">
        <f t="shared" si="2"/>
        <v>831</v>
      </c>
    </row>
    <row r="33" spans="1:10" x14ac:dyDescent="0.25">
      <c r="A33" s="6" t="s">
        <v>18</v>
      </c>
      <c r="B33" s="34">
        <v>131</v>
      </c>
      <c r="C33" s="20">
        <v>668</v>
      </c>
      <c r="D33" s="37">
        <f t="shared" si="3"/>
        <v>799</v>
      </c>
      <c r="E33" s="38">
        <v>22</v>
      </c>
      <c r="F33" s="38">
        <v>150</v>
      </c>
      <c r="G33" s="37">
        <f t="shared" si="4"/>
        <v>172</v>
      </c>
      <c r="H33" s="19">
        <f t="shared" si="5"/>
        <v>153</v>
      </c>
      <c r="I33" s="20">
        <f t="shared" si="5"/>
        <v>818</v>
      </c>
      <c r="J33" s="20">
        <f t="shared" si="2"/>
        <v>971</v>
      </c>
    </row>
    <row r="34" spans="1:10" x14ac:dyDescent="0.25">
      <c r="A34" s="6" t="s">
        <v>19</v>
      </c>
      <c r="B34" s="34">
        <v>122</v>
      </c>
      <c r="C34" s="20">
        <v>531</v>
      </c>
      <c r="D34" s="37">
        <f t="shared" si="3"/>
        <v>653</v>
      </c>
      <c r="E34" s="38">
        <v>22</v>
      </c>
      <c r="F34" s="38">
        <v>85</v>
      </c>
      <c r="G34" s="37">
        <f t="shared" si="4"/>
        <v>107</v>
      </c>
      <c r="H34" s="19">
        <f t="shared" si="5"/>
        <v>144</v>
      </c>
      <c r="I34" s="20">
        <f t="shared" si="5"/>
        <v>616</v>
      </c>
      <c r="J34" s="20">
        <f t="shared" si="2"/>
        <v>760</v>
      </c>
    </row>
    <row r="35" spans="1:10" x14ac:dyDescent="0.25">
      <c r="A35" s="6" t="s">
        <v>20</v>
      </c>
      <c r="B35" s="34">
        <v>131</v>
      </c>
      <c r="C35" s="20">
        <v>459</v>
      </c>
      <c r="D35" s="37">
        <f t="shared" si="3"/>
        <v>590</v>
      </c>
      <c r="E35" s="38">
        <v>14</v>
      </c>
      <c r="F35" s="38">
        <v>58</v>
      </c>
      <c r="G35" s="37">
        <f t="shared" si="4"/>
        <v>72</v>
      </c>
      <c r="H35" s="19">
        <f t="shared" si="5"/>
        <v>145</v>
      </c>
      <c r="I35" s="20">
        <f t="shared" si="5"/>
        <v>517</v>
      </c>
      <c r="J35" s="20">
        <f t="shared" si="2"/>
        <v>662</v>
      </c>
    </row>
    <row r="36" spans="1:10" x14ac:dyDescent="0.25">
      <c r="A36" s="6" t="s">
        <v>21</v>
      </c>
      <c r="B36" s="34">
        <v>143</v>
      </c>
      <c r="C36" s="20">
        <v>594</v>
      </c>
      <c r="D36" s="37">
        <f t="shared" si="3"/>
        <v>737</v>
      </c>
      <c r="E36" s="38">
        <v>7</v>
      </c>
      <c r="F36" s="38">
        <v>39</v>
      </c>
      <c r="G36" s="37">
        <f t="shared" si="4"/>
        <v>46</v>
      </c>
      <c r="H36" s="19">
        <f t="shared" si="5"/>
        <v>150</v>
      </c>
      <c r="I36" s="20">
        <f t="shared" si="5"/>
        <v>633</v>
      </c>
      <c r="J36" s="20">
        <f t="shared" si="2"/>
        <v>783</v>
      </c>
    </row>
    <row r="37" spans="1:10" x14ac:dyDescent="0.25">
      <c r="A37" s="6" t="s">
        <v>22</v>
      </c>
      <c r="B37" s="34">
        <v>143</v>
      </c>
      <c r="C37" s="20">
        <v>332</v>
      </c>
      <c r="D37" s="37">
        <f t="shared" si="3"/>
        <v>475</v>
      </c>
      <c r="E37" s="38">
        <v>10</v>
      </c>
      <c r="F37" s="38">
        <v>20</v>
      </c>
      <c r="G37" s="37">
        <f t="shared" si="4"/>
        <v>30</v>
      </c>
      <c r="H37" s="19">
        <f t="shared" si="5"/>
        <v>153</v>
      </c>
      <c r="I37" s="20">
        <f t="shared" si="5"/>
        <v>352</v>
      </c>
      <c r="J37" s="39">
        <f t="shared" si="2"/>
        <v>505</v>
      </c>
    </row>
    <row r="38" spans="1:10" x14ac:dyDescent="0.25">
      <c r="A38" s="21" t="s">
        <v>4</v>
      </c>
      <c r="B38" s="22">
        <f>SUM(B29:B37)</f>
        <v>838</v>
      </c>
      <c r="C38" s="23">
        <f t="shared" ref="C38:J38" si="6">SUM(C29:C37)</f>
        <v>3510</v>
      </c>
      <c r="D38" s="40">
        <f t="shared" si="6"/>
        <v>4348</v>
      </c>
      <c r="E38" s="23">
        <f t="shared" si="6"/>
        <v>289</v>
      </c>
      <c r="F38" s="23">
        <f t="shared" si="6"/>
        <v>1545</v>
      </c>
      <c r="G38" s="23">
        <f t="shared" si="6"/>
        <v>1834</v>
      </c>
      <c r="H38" s="22">
        <f t="shared" si="6"/>
        <v>1127</v>
      </c>
      <c r="I38" s="23">
        <f t="shared" si="6"/>
        <v>5055</v>
      </c>
      <c r="J38" s="23">
        <f t="shared" si="6"/>
        <v>6182</v>
      </c>
    </row>
    <row r="39" spans="1:10" ht="10.95" customHeight="1" x14ac:dyDescent="0.25"/>
    <row r="40" spans="1:10" x14ac:dyDescent="0.25">
      <c r="A40" s="24" t="s">
        <v>11</v>
      </c>
    </row>
    <row r="41" spans="1:10" ht="6.6" customHeight="1" x14ac:dyDescent="0.25"/>
    <row r="42" spans="1:10" ht="37.5" customHeight="1" x14ac:dyDescent="0.25">
      <c r="A42" s="50" t="s">
        <v>26</v>
      </c>
      <c r="B42" s="51"/>
      <c r="C42" s="51"/>
      <c r="D42" s="51"/>
      <c r="E42" s="51"/>
      <c r="F42" s="51"/>
      <c r="G42" s="51"/>
      <c r="H42" s="51"/>
      <c r="I42" s="51"/>
      <c r="J42" s="51"/>
    </row>
  </sheetData>
  <mergeCells count="1">
    <mergeCell ref="A42:J42"/>
  </mergeCells>
  <phoneticPr fontId="0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80" orientation="portrait" horizontalDpi="1200" verticalDpi="1200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FEEF7FC4925438935D2DAE7BDF520" ma:contentTypeVersion="6" ma:contentTypeDescription="Een nieuw document maken." ma:contentTypeScope="" ma:versionID="f67dbf5e4265d8587c66c83cb656b92e">
  <xsd:schema xmlns:xsd="http://www.w3.org/2001/XMLSchema" xmlns:xs="http://www.w3.org/2001/XMLSchema" xmlns:p="http://schemas.microsoft.com/office/2006/metadata/properties" xmlns:ns2="e6444207-a4b5-4754-9b52-6d90c3395419" targetNamespace="http://schemas.microsoft.com/office/2006/metadata/properties" ma:root="true" ma:fieldsID="8544b5d4fefc8b99a0b6f9bc383905fb" ns2:_="">
    <xsd:import namespace="e6444207-a4b5-4754-9b52-6d90c33954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44207-a4b5-4754-9b52-6d90c3395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55127F-6F24-458F-9190-A75FB12BCA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44207-a4b5-4754-9b52-6d90c3395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20F63E-409A-49D0-892A-1FC497DA05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2C484B-54C1-4D1E-BEDD-36831C43F33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INHOUD</vt:lpstr>
      <vt:lpstr>21PAND01</vt:lpstr>
      <vt:lpstr>21PAND02</vt:lpstr>
      <vt:lpstr>'21PAND02'!Afdrukbereik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Vlaamse Gemeenschap</dc:creator>
  <cp:lastModifiedBy>Vermeulen, Geert</cp:lastModifiedBy>
  <cp:lastPrinted>2022-09-26T08:53:57Z</cp:lastPrinted>
  <dcterms:created xsi:type="dcterms:W3CDTF">1999-11-09T10:44:48Z</dcterms:created>
  <dcterms:modified xsi:type="dcterms:W3CDTF">2022-10-19T09:22:40Z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