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44" activeTab="0"/>
  </bookViews>
  <sheets>
    <sheet name="BuSO 1 ter" sheetId="1" r:id="rId1"/>
  </sheets>
  <definedNames/>
  <calcPr fullCalcOnLoad="1"/>
</workbook>
</file>

<file path=xl/sharedStrings.xml><?xml version="1.0" encoding="utf-8"?>
<sst xmlns="http://schemas.openxmlformats.org/spreadsheetml/2006/main" count="242" uniqueCount="187">
  <si>
    <t>ambten</t>
  </si>
  <si>
    <t>ambt van directeur</t>
  </si>
  <si>
    <t>met onderwijsopdracht van</t>
  </si>
  <si>
    <t>aanwending onderwijsopdracht:</t>
  </si>
  <si>
    <t>les- of BPT-uren, gelijkgesteld met BGV/PV</t>
  </si>
  <si>
    <t>codes:</t>
  </si>
  <si>
    <t>overige les- of BPT-uren</t>
  </si>
  <si>
    <t>lesuren BGV</t>
  </si>
  <si>
    <t>beschikbaar lesurenpakket:</t>
  </si>
  <si>
    <t>lesuren, toegekend bij afwijking</t>
  </si>
  <si>
    <t>lesuren, gekregen van de scholengemeenschap</t>
  </si>
  <si>
    <t>lesuren, gekregen van …..</t>
  </si>
  <si>
    <t>=</t>
  </si>
  <si>
    <t>totaal beschikbaar lesurenpakket:</t>
  </si>
  <si>
    <t>aangewend lesurenpakket:</t>
  </si>
  <si>
    <t>BPT-uren, gelijkgesteld met BGV/PV, geput uit het lesurenpakket</t>
  </si>
  <si>
    <t>overige BPT-uren, geput uit het lesurenpakket</t>
  </si>
  <si>
    <t>BPT/AO-uren, gelijkgesteld met BGV/PV, geput uit het lesurenpakket</t>
  </si>
  <si>
    <t>overige BPT/AO-uren, geput uit het lesurenpakket</t>
  </si>
  <si>
    <t>lesuren ASV, ASV-lichamelijke opvoeding en ASV-compensatietechniek braille</t>
  </si>
  <si>
    <t>lesuren praktijkvakken in de opleidingsvorm 4</t>
  </si>
  <si>
    <t>overige lesuren in de opleidingsvorm 4</t>
  </si>
  <si>
    <t>*****</t>
  </si>
  <si>
    <t>lesuren meerderheidscursus in alle opleidingsvormen</t>
  </si>
  <si>
    <t>***** zie mogelijke codes bij de minderheidscursus</t>
  </si>
  <si>
    <t>BPT/AO-uren meerderheidscursus in alle opleidingsvormen</t>
  </si>
  <si>
    <t>uren klassendirectie, geput uit het lesurenpakket</t>
  </si>
  <si>
    <t>uren bijscholing-begeleiding, geput uit het lesurenpakket</t>
  </si>
  <si>
    <t>lesuren, over te dragen naar het volgende schooljaar</t>
  </si>
  <si>
    <t>lesuren naar …..</t>
  </si>
  <si>
    <t>totaal aangewend lesurenpakket:</t>
  </si>
  <si>
    <t>minderheidscursus</t>
  </si>
  <si>
    <t>lesuren niet-confessionele zedenleer</t>
  </si>
  <si>
    <t>BPT/AO-uren niet-confessionele zedenleer</t>
  </si>
  <si>
    <t>lesuren rooms-katholieke godsdienst</t>
  </si>
  <si>
    <t>BPT/AO-uren rooms-katholieke godsdienst</t>
  </si>
  <si>
    <t>lesuren protestantse godsdienst</t>
  </si>
  <si>
    <t>BPT/AO-uren protestantse godsdienst</t>
  </si>
  <si>
    <t>lesuren islamitische godsdienst</t>
  </si>
  <si>
    <t>BPT/AO-uren islamitische godsdienst</t>
  </si>
  <si>
    <t>lesuren israëlitische godsdienst</t>
  </si>
  <si>
    <t>BPT/AO-uren israëlitische godsdienst</t>
  </si>
  <si>
    <t>lesuren orthodoxe godsdienst</t>
  </si>
  <si>
    <t>BPT/AO-uren orthodoxe godsdienst</t>
  </si>
  <si>
    <t>lesuren anglicaanse godsdienst</t>
  </si>
  <si>
    <t>BPT/AO-uren anglicaanse godsdienst</t>
  </si>
  <si>
    <t>lesuren cultuurbeschouwing</t>
  </si>
  <si>
    <t>BPT/AO-uren cultuurbeschouwing</t>
  </si>
  <si>
    <t>lesuren eigen cultuur en religie</t>
  </si>
  <si>
    <t>BPT/AO-uren eigen cultuur en religie</t>
  </si>
  <si>
    <t>klassenraad</t>
  </si>
  <si>
    <t>uren</t>
  </si>
  <si>
    <t>klassendirectie</t>
  </si>
  <si>
    <t>uren beschikbaar</t>
  </si>
  <si>
    <t>aanwending klassendirectie:</t>
  </si>
  <si>
    <t>uren klassendirectie</t>
  </si>
  <si>
    <t>BPT-uren, gelijkgesteld met BGV/PV</t>
  </si>
  <si>
    <t>overige BPT-uren</t>
  </si>
  <si>
    <t>BPT/AO-uren, gelijkgesteld met BGV/PV</t>
  </si>
  <si>
    <t>overige BPT/AO-uren</t>
  </si>
  <si>
    <t>bijscholing-begeleiding</t>
  </si>
  <si>
    <t>toegekende GOK-uren</t>
  </si>
  <si>
    <t>GOK-uren, gekregen van …..</t>
  </si>
  <si>
    <t>totaal aantal beschikbare GOK-uren</t>
  </si>
  <si>
    <t>aangewending GOK-uren:</t>
  </si>
  <si>
    <t>GOK-uren gelijkgesteld met BGV/PV</t>
  </si>
  <si>
    <t>overige GOK-uren</t>
  </si>
  <si>
    <t>GOK-uren naar …..</t>
  </si>
  <si>
    <t>totaal aantal aangewende GOK-uren</t>
  </si>
  <si>
    <t>toegekende lesuren POAH</t>
  </si>
  <si>
    <t>aangewending lesuren POAH:</t>
  </si>
  <si>
    <t>lesuren POAH gelijkgesteld met BGV/PV</t>
  </si>
  <si>
    <t>overige lesuren POAH</t>
  </si>
  <si>
    <t>BGV/PV-uren of de daarmee gelijkgestelde lesuren die in aanmerking komen voor de berekening van de totale puntenenveloppe.</t>
  </si>
  <si>
    <t>Paramedisch personeel, medisch, orthopedagogisch, psychologisch en sociaal 
personeel, en opvoedend hulppersoneel in een internaat van het gemeenschapsonderwijs</t>
  </si>
  <si>
    <t>beschikbaar urenpakket paramedici</t>
  </si>
  <si>
    <t>uren, gekregen van …..</t>
  </si>
  <si>
    <t>totaal beschikbaar urenpakket paramedici</t>
  </si>
  <si>
    <t>aangewend urenpakket paramedici:</t>
  </si>
  <si>
    <t>uren logopedist</t>
  </si>
  <si>
    <t>BPT-uren logopedist</t>
  </si>
  <si>
    <t>uren kinesist</t>
  </si>
  <si>
    <t>BPT-uren kinesist</t>
  </si>
  <si>
    <t>uren verpleger</t>
  </si>
  <si>
    <t>BPT-uren verpleger</t>
  </si>
  <si>
    <t>uren kinderverzorger</t>
  </si>
  <si>
    <t>BPT-uren kinderverzorger</t>
  </si>
  <si>
    <t>uren ergotherapeut</t>
  </si>
  <si>
    <t>BPT-uren ergotherapeut</t>
  </si>
  <si>
    <t>uren maatschappelijk werker</t>
  </si>
  <si>
    <t>BPT-uren maatschappelijk werker</t>
  </si>
  <si>
    <t>uren arts</t>
  </si>
  <si>
    <t>BPT-uren arts</t>
  </si>
  <si>
    <t>uren uit het pakket, niet de te presteren uren.</t>
  </si>
  <si>
    <t>uren psycholoog</t>
  </si>
  <si>
    <t>BPT-uren psycholoog</t>
  </si>
  <si>
    <t>uren orthopedagoog</t>
  </si>
  <si>
    <t>BPT-uren orthopedagoog</t>
  </si>
  <si>
    <t>uren, over te dragen naar het volgende schooljaar</t>
  </si>
  <si>
    <t>uren naar …..</t>
  </si>
  <si>
    <t>totaal aangewend urenpakket paramedici</t>
  </si>
  <si>
    <t>globale puntenenveloppe</t>
  </si>
  <si>
    <t>aangewende ambten en uren uit de totale puntenenveloppe:</t>
  </si>
  <si>
    <t>ambt van adjunct-directeur</t>
  </si>
  <si>
    <t>ambt van technisch adviseur-coördinator</t>
  </si>
  <si>
    <t>ambt(en) van technisch adviseur</t>
  </si>
  <si>
    <t>ambt van technisch adviseur-coördinator van resturen</t>
  </si>
  <si>
    <t>ambt(en) van technisch adviseur van resturen</t>
  </si>
  <si>
    <t>lesuren taak- en functiedifferentiatie gelijkgesteld met BGV/PV</t>
  </si>
  <si>
    <t>overige lesuren taak- en functiedifferentiatie</t>
  </si>
  <si>
    <t>uren taak- en functiedifferentiatie</t>
  </si>
  <si>
    <t>lesuren voorafname puntenenveloppe gelijkgesteld met BGV/PV</t>
  </si>
  <si>
    <t>overige lesuren voorafname puntenenveloppe</t>
  </si>
  <si>
    <t>uren voorafname puntenenveloppe</t>
  </si>
  <si>
    <r>
      <t>Onderwijzend personeel</t>
    </r>
    <r>
      <rPr>
        <sz val="9"/>
        <rFont val="Arial"/>
        <family val="2"/>
      </rPr>
      <t xml:space="preserve"> (exclusief de onderwijsopdracht van de directie)</t>
    </r>
  </si>
  <si>
    <r>
      <t>gelijke onderwijskansen</t>
    </r>
    <r>
      <rPr>
        <b/>
        <sz val="9"/>
        <rFont val="Arial"/>
        <family val="2"/>
      </rPr>
      <t xml:space="preserve"> (GOK)</t>
    </r>
  </si>
  <si>
    <r>
      <t>permanent onderwijs aan huis</t>
    </r>
    <r>
      <rPr>
        <b/>
        <sz val="9"/>
        <rFont val="Arial"/>
        <family val="2"/>
      </rPr>
      <t xml:space="preserve"> (POAH)</t>
    </r>
  </si>
  <si>
    <t>Schooljaar 20 - 20</t>
  </si>
  <si>
    <t>niet-georganiseerde lesuren</t>
  </si>
  <si>
    <t>niet-georganiseerde uren</t>
  </si>
  <si>
    <t>BuSO 1 ter met codes zending "aanwending middelen"</t>
  </si>
  <si>
    <t>ambt directeur voorafname puntenenveloppe</t>
  </si>
  <si>
    <t>ambt adjunct-directeur voorafname puntenenveloppe</t>
  </si>
  <si>
    <t>ambt van technisch adviseur-coördinator voorafname puntenenveloppe</t>
  </si>
  <si>
    <t>ambt van technisch adviseur voorafname puntenenveloppe</t>
  </si>
  <si>
    <t>lesuren, overgedragen van het vorige schooljaar</t>
  </si>
  <si>
    <t>uren, overgedragen van het vorige schooljaar</t>
  </si>
  <si>
    <t>berekend lesurenpakket</t>
  </si>
  <si>
    <t>berekend urenpakket</t>
  </si>
  <si>
    <t>BPT trajectbegeleider duaal leren BGV</t>
  </si>
  <si>
    <t>overige BPT trajectbegeleider duaal leren</t>
  </si>
  <si>
    <t>615, 617 en 619</t>
  </si>
  <si>
    <t>616, 618, 620 en 230</t>
  </si>
  <si>
    <t>teeltleider aangewend als</t>
  </si>
  <si>
    <t>Totaal aantal BGV/PV-lesuren of de daarmee gelijkgestelde lesuren die in aanmerking komen voor de berekening van de totale puntenenveloppe.</t>
  </si>
  <si>
    <t>lesuren BGV/PV</t>
  </si>
  <si>
    <t>max. 2% uren nr volgend schooljaar:</t>
  </si>
  <si>
    <t>max. 2% lesuren nr volgend schooljaar:</t>
  </si>
  <si>
    <t>aanvangsbegeleiding</t>
  </si>
  <si>
    <t>toegekende lesuren aanvangsbegeleiding</t>
  </si>
  <si>
    <t>aanvangsbegeleiding, gekregen van …..</t>
  </si>
  <si>
    <t>aanvangsbegeleiding naar …..</t>
  </si>
  <si>
    <t>totaal aantal beschikbare lesuren aanvangsbegeleiding</t>
  </si>
  <si>
    <t>beschikbaar:</t>
  </si>
  <si>
    <t>aangewend:</t>
  </si>
  <si>
    <t>lesuren aanvangsbegeleiding, gelijkgesteld met BGV/PV</t>
  </si>
  <si>
    <t>overige lesuren aanvangsbegeleiding</t>
  </si>
  <si>
    <t>uren aanvangsbegeleiding (arts, orthopedagoog en/of psycholoog)</t>
  </si>
  <si>
    <t>uren aanvangsbegeleiding (ergotherapeut, kinderverzorger, kinesitherapeut, maatschappelijk werker en/of verpleger)</t>
  </si>
  <si>
    <t>uren aanvangsbegeleiding (logopedist)</t>
  </si>
  <si>
    <t>totaal uren aanvangsbegeleiding</t>
  </si>
  <si>
    <t>samen school maken</t>
  </si>
  <si>
    <t>toegekende lesuren samen school maken</t>
  </si>
  <si>
    <t>totaal aantal beschikbare lesuren samen school maken</t>
  </si>
  <si>
    <t>samen school maken, gekregen van …..</t>
  </si>
  <si>
    <t>samen school maken naar …..</t>
  </si>
  <si>
    <t>lesuren samen school maken, gelijkgesteld met BGV/PV</t>
  </si>
  <si>
    <t>overige lesuren samen school maken</t>
  </si>
  <si>
    <t>uren samen school maken (logopedist)</t>
  </si>
  <si>
    <t>uren samen school maken (ergotherapeut, kinderverzorger, kinesitherapeut, maatschappelijk werker en/of verpleger)</t>
  </si>
  <si>
    <t>uren samen school maken (arts, orthopedagoog en/of psycholoog)</t>
  </si>
  <si>
    <t>totaal uren samen school maken</t>
  </si>
  <si>
    <t>ondersteuning kerntaken</t>
  </si>
  <si>
    <t>toegekende lesuren ondersteuning kerntaken</t>
  </si>
  <si>
    <t>ondersteuning kerntaken, gekregen van …..</t>
  </si>
  <si>
    <t>ondersteuning kerntaken naar …..</t>
  </si>
  <si>
    <t>totaal aantal beschikbare lesuren ondersteuning kerntaken</t>
  </si>
  <si>
    <t>lesuren ondersteuning kerntaken, gelijkgesteld met BGV/PV</t>
  </si>
  <si>
    <t>Opgelet! Als je afwijkingsuren krijgt, mag je geen uren overdragen naar volgend schooljaar</t>
  </si>
  <si>
    <t>Opgelet! Als je afwijkingslesuren krijgt, mag je geen lesuren overdragen naar volgend schooljaar</t>
  </si>
  <si>
    <t xml:space="preserve">overige lesuren ondersteuning kerntaken </t>
  </si>
  <si>
    <t>middelen n.a.v. toename vluchtelingencrisis</t>
  </si>
  <si>
    <t>toegekende lesuren n.a.v. vluchtelingencrisis</t>
  </si>
  <si>
    <t>toegekende lesuren LBV n.a.v. vluchtelingencrisis</t>
  </si>
  <si>
    <t>toegekende uren paramedici n.a.v. vluchtelingencrisis</t>
  </si>
  <si>
    <t>lesuren n.a.v. vluchtelingencrisis, gekregen van …..</t>
  </si>
  <si>
    <t>lesuren n.a.v. vluchtelingencrisis, naar …..</t>
  </si>
  <si>
    <t>lesuren LBV n.a.v. vluchtelingencrisis, gekregen van …..</t>
  </si>
  <si>
    <t>lesuren LBV n.a.v. vluchtelingencrisis, naar …..</t>
  </si>
  <si>
    <t>uren paramedici n.a.v. vluchtelingencrisis, gekregen van …..</t>
  </si>
  <si>
    <t>uren paramedici n.a.v. vluchtelingencrisis, naar …..</t>
  </si>
  <si>
    <t>totaal aantal beschikbare lesuren  n.a.v. vluchtingencrisis</t>
  </si>
  <si>
    <t>totaal uren paramedici n.a.v. vluchtelingencrisis</t>
  </si>
  <si>
    <t>overige lesuren n.a.v. toename vluchtelingencrisis</t>
  </si>
  <si>
    <t>lesuren BGV/PV n.a.v. toename vluchtelingencrisis</t>
  </si>
  <si>
    <t>lesuren LBV n.a.v. toename vluchtelingencrisis</t>
  </si>
  <si>
    <t>uren paramedici n.a.v. toename vluchtelingencrisis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</si>
</sst>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0.0"/>
    <numFmt numFmtId="198" formatCode="&quot;Ja&quot;;&quot;Ja&quot;;&quot;Nee&quot;"/>
    <numFmt numFmtId="199" formatCode="&quot;Waar&quot;;&quot;Waar&quot;;&quot;Niet waar&quot;"/>
    <numFmt numFmtId="200" formatCode="&quot;Aan&quot;;&quot;Aan&quot;;&quot;Uit&quot;"/>
    <numFmt numFmtId="201" formatCode="[$€-2]\ #.##000_);[Red]\([$€-2]\ #.##000\)"/>
    <numFmt numFmtId="202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Garamond"/>
      <family val="1"/>
    </font>
    <font>
      <sz val="11"/>
      <name val="Garamond"/>
      <family val="1"/>
    </font>
    <font>
      <b/>
      <sz val="18"/>
      <name val="Garamond"/>
      <family val="1"/>
    </font>
    <font>
      <b/>
      <sz val="16"/>
      <name val="Garamond"/>
      <family val="1"/>
    </font>
    <font>
      <sz val="16"/>
      <name val="Arial"/>
      <family val="2"/>
    </font>
    <font>
      <b/>
      <i/>
      <sz val="9"/>
      <name val="Garamond"/>
      <family val="1"/>
    </font>
    <font>
      <b/>
      <sz val="9"/>
      <name val="Arial"/>
      <family val="2"/>
    </font>
    <font>
      <b/>
      <u val="single"/>
      <sz val="11"/>
      <name val="Garamond"/>
      <family val="1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9"/>
      <name val="Garamond"/>
      <family val="1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 applyProtection="1">
      <alignment vertical="center"/>
      <protection hidden="1"/>
    </xf>
    <xf numFmtId="0" fontId="28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 wrapText="1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25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35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>
      <alignment vertical="center" wrapText="1"/>
    </xf>
    <xf numFmtId="0" fontId="24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31" fillId="0" borderId="0" xfId="0" applyFont="1" applyAlignment="1">
      <alignment horizontal="right" vertical="center"/>
    </xf>
    <xf numFmtId="0" fontId="28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>
      <alignment vertical="center"/>
    </xf>
    <xf numFmtId="0" fontId="19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0" fontId="25" fillId="7" borderId="11" xfId="0" applyFont="1" applyFill="1" applyBorder="1" applyAlignment="1" applyProtection="1">
      <alignment horizontal="center" vertical="center"/>
      <protection locked="0"/>
    </xf>
    <xf numFmtId="0" fontId="25" fillId="7" borderId="12" xfId="0" applyFont="1" applyFill="1" applyBorder="1" applyAlignment="1" applyProtection="1">
      <alignment horizontal="center" vertical="center"/>
      <protection locked="0"/>
    </xf>
    <xf numFmtId="0" fontId="25" fillId="7" borderId="13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7" fillId="7" borderId="12" xfId="0" applyFont="1" applyFill="1" applyBorder="1" applyAlignment="1" applyProtection="1">
      <alignment horizontal="center" vertical="center"/>
      <protection locked="0"/>
    </xf>
    <xf numFmtId="0" fontId="27" fillId="7" borderId="13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3" fillId="7" borderId="11" xfId="0" applyFont="1" applyFill="1" applyBorder="1" applyAlignment="1" applyProtection="1">
      <alignment horizontal="center" vertical="center"/>
      <protection locked="0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25" fillId="0" borderId="0" xfId="0" applyFont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0" fontId="25" fillId="7" borderId="11" xfId="0" applyFont="1" applyFill="1" applyBorder="1" applyAlignment="1" applyProtection="1">
      <alignment vertical="center"/>
      <protection locked="0"/>
    </xf>
    <xf numFmtId="0" fontId="25" fillId="7" borderId="12" xfId="0" applyFont="1" applyFill="1" applyBorder="1" applyAlignment="1" applyProtection="1">
      <alignment vertical="center"/>
      <protection locked="0"/>
    </xf>
    <xf numFmtId="0" fontId="25" fillId="7" borderId="13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7" borderId="11" xfId="54" applyFont="1" applyFill="1" applyBorder="1" applyAlignment="1" applyProtection="1">
      <alignment horizontal="center" vertical="center" wrapText="1"/>
      <protection locked="0"/>
    </xf>
    <xf numFmtId="0" fontId="25" fillId="7" borderId="12" xfId="54" applyFont="1" applyFill="1" applyBorder="1" applyAlignment="1" applyProtection="1">
      <alignment horizontal="center" vertical="center" wrapText="1"/>
      <protection locked="0"/>
    </xf>
    <xf numFmtId="0" fontId="25" fillId="7" borderId="13" xfId="54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vertical="center"/>
    </xf>
    <xf numFmtId="0" fontId="30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Border="1" applyAlignment="1">
      <alignment horizontal="left" vertical="center" wrapText="1"/>
    </xf>
    <xf numFmtId="0" fontId="21" fillId="0" borderId="0" xfId="0" applyFont="1" applyBorder="1" applyAlignment="1" applyProtection="1">
      <alignment horizontal="left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5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N237"/>
  <sheetViews>
    <sheetView tabSelected="1" zoomScale="140" zoomScaleNormal="140" zoomScalePageLayoutView="0" workbookViewId="0" topLeftCell="A1">
      <selection activeCell="E233" sqref="E233:H233"/>
    </sheetView>
  </sheetViews>
  <sheetFormatPr defaultColWidth="2.00390625" defaultRowHeight="19.5" customHeight="1"/>
  <cols>
    <col min="1" max="1" width="4.140625" style="1" customWidth="1"/>
    <col min="2" max="2" width="1.7109375" style="1" customWidth="1"/>
    <col min="3" max="3" width="1.8515625" style="1" customWidth="1"/>
    <col min="4" max="4" width="2.7109375" style="31" customWidth="1"/>
    <col min="5" max="17" width="2.00390625" style="1" customWidth="1"/>
    <col min="18" max="18" width="1.7109375" style="1" customWidth="1"/>
    <col min="19" max="27" width="2.00390625" style="1" customWidth="1"/>
    <col min="28" max="28" width="10.00390625" style="1" customWidth="1"/>
    <col min="29" max="34" width="2.00390625" style="1" customWidth="1"/>
    <col min="35" max="35" width="2.421875" style="1" customWidth="1"/>
    <col min="36" max="37" width="2.00390625" style="1" customWidth="1"/>
    <col min="38" max="38" width="2.57421875" style="1" customWidth="1"/>
    <col min="39" max="48" width="2.00390625" style="1" customWidth="1"/>
    <col min="49" max="49" width="2.8515625" style="1" customWidth="1"/>
    <col min="50" max="65" width="2.00390625" style="1" customWidth="1"/>
    <col min="66" max="66" width="2.7109375" style="1" customWidth="1"/>
    <col min="67" max="71" width="2.00390625" style="1" customWidth="1"/>
    <col min="72" max="72" width="4.421875" style="1" customWidth="1"/>
    <col min="73" max="16384" width="2.00390625" style="1" customWidth="1"/>
  </cols>
  <sheetData>
    <row r="1" spans="4:46" ht="28.5" customHeight="1">
      <c r="D1" s="89" t="s">
        <v>120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40"/>
    </row>
    <row r="2" spans="4:48" ht="28.5" customHeight="1">
      <c r="D2" s="73" t="s">
        <v>117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41"/>
      <c r="AU2" s="41"/>
      <c r="AV2" s="41"/>
    </row>
    <row r="3" spans="3:45" ht="12.75" customHeight="1">
      <c r="C3" s="42"/>
      <c r="D3" s="3">
        <v>1</v>
      </c>
      <c r="E3" s="43" t="s">
        <v>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3:45" ht="6" customHeight="1">
      <c r="C4" s="42"/>
      <c r="D4" s="2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5:36" s="4" customFormat="1" ht="25.5" customHeight="1">
      <c r="E5" s="59"/>
      <c r="F5" s="64"/>
      <c r="G5" s="64"/>
      <c r="H5" s="65"/>
      <c r="J5" s="4" t="s">
        <v>1</v>
      </c>
      <c r="S5" s="5" t="s">
        <v>2</v>
      </c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59"/>
      <c r="AF5" s="64"/>
      <c r="AG5" s="64"/>
      <c r="AH5" s="65"/>
      <c r="AI5" s="5"/>
      <c r="AJ5" s="5"/>
    </row>
    <row r="6" spans="4:43" s="4" customFormat="1" ht="7.5" customHeight="1">
      <c r="D6" s="7"/>
      <c r="J6" s="8"/>
      <c r="K6" s="8"/>
      <c r="L6" s="8"/>
      <c r="M6" s="8"/>
      <c r="N6" s="8"/>
      <c r="O6" s="8"/>
      <c r="P6" s="8"/>
      <c r="Q6" s="8"/>
      <c r="AQ6" s="8"/>
    </row>
    <row r="7" spans="4:29" s="4" customFormat="1" ht="19.5" customHeight="1">
      <c r="D7" s="7"/>
      <c r="J7" s="5" t="s">
        <v>3</v>
      </c>
      <c r="T7" s="6"/>
      <c r="U7" s="6"/>
      <c r="V7" s="6"/>
      <c r="W7" s="6"/>
      <c r="X7" s="77"/>
      <c r="Y7" s="78"/>
      <c r="Z7" s="78"/>
      <c r="AA7" s="79"/>
      <c r="AB7" s="5"/>
      <c r="AC7" s="4" t="s">
        <v>4</v>
      </c>
    </row>
    <row r="8" spans="4:35" s="4" customFormat="1" ht="19.5" customHeight="1">
      <c r="D8" s="7"/>
      <c r="T8" s="5"/>
      <c r="U8" s="5"/>
      <c r="V8" s="5"/>
      <c r="W8" s="10" t="s">
        <v>5</v>
      </c>
      <c r="X8" s="11" t="s">
        <v>131</v>
      </c>
      <c r="Y8" s="5"/>
      <c r="Z8" s="5"/>
      <c r="AA8" s="5"/>
      <c r="AB8" s="5"/>
      <c r="AC8" s="5"/>
      <c r="AF8" s="12"/>
      <c r="AG8" s="12"/>
      <c r="AH8" s="12"/>
      <c r="AI8" s="12"/>
    </row>
    <row r="9" spans="4:35" s="4" customFormat="1" ht="19.5" customHeight="1">
      <c r="D9" s="7"/>
      <c r="T9" s="5"/>
      <c r="U9" s="5"/>
      <c r="V9" s="5"/>
      <c r="W9" s="5"/>
      <c r="X9" s="77"/>
      <c r="Y9" s="78"/>
      <c r="Z9" s="78"/>
      <c r="AA9" s="79"/>
      <c r="AB9" s="5"/>
      <c r="AC9" s="4" t="s">
        <v>6</v>
      </c>
      <c r="AF9" s="12"/>
      <c r="AG9" s="12"/>
      <c r="AH9" s="12"/>
      <c r="AI9" s="12"/>
    </row>
    <row r="10" spans="4:35" s="4" customFormat="1" ht="19.5" customHeight="1">
      <c r="D10" s="7"/>
      <c r="T10" s="5"/>
      <c r="U10" s="5"/>
      <c r="V10" s="5"/>
      <c r="W10" s="10" t="s">
        <v>5</v>
      </c>
      <c r="X10" s="11" t="s">
        <v>132</v>
      </c>
      <c r="Y10" s="5"/>
      <c r="Z10" s="5"/>
      <c r="AA10" s="5"/>
      <c r="AB10" s="5"/>
      <c r="AC10" s="5"/>
      <c r="AF10" s="12"/>
      <c r="AG10" s="12"/>
      <c r="AH10" s="12"/>
      <c r="AI10" s="12"/>
    </row>
    <row r="11" s="4" customFormat="1" ht="12" customHeight="1">
      <c r="D11" s="7"/>
    </row>
    <row r="12" spans="4:33" s="4" customFormat="1" ht="19.5" customHeight="1">
      <c r="D12" s="7"/>
      <c r="E12" s="59"/>
      <c r="F12" s="64"/>
      <c r="G12" s="64"/>
      <c r="H12" s="65"/>
      <c r="I12" s="8"/>
      <c r="J12" s="75" t="s">
        <v>133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5"/>
      <c r="Y12" s="58">
        <v>685</v>
      </c>
      <c r="Z12" s="58"/>
      <c r="AB12" s="59"/>
      <c r="AC12" s="64"/>
      <c r="AD12" s="64"/>
      <c r="AE12" s="65"/>
      <c r="AG12" s="4" t="s">
        <v>135</v>
      </c>
    </row>
    <row r="13" spans="4:27" s="4" customFormat="1" ht="14.25" customHeight="1">
      <c r="D13" s="7"/>
      <c r="E13" s="8"/>
      <c r="H13" s="8"/>
      <c r="I13" s="8"/>
      <c r="J13" s="5"/>
      <c r="K13" s="5"/>
      <c r="L13" s="5"/>
      <c r="M13" s="8"/>
      <c r="N13" s="8"/>
      <c r="O13" s="8"/>
      <c r="P13" s="8"/>
      <c r="Q13" s="8"/>
      <c r="T13" s="8"/>
      <c r="U13" s="8"/>
      <c r="V13" s="8"/>
      <c r="W13" s="5"/>
      <c r="X13" s="5"/>
      <c r="AA13" s="5"/>
    </row>
    <row r="14" spans="4:49" s="4" customFormat="1" ht="12">
      <c r="D14" s="3">
        <v>2</v>
      </c>
      <c r="E14" s="14" t="s">
        <v>114</v>
      </c>
      <c r="F14" s="15"/>
      <c r="G14" s="16"/>
      <c r="H14" s="16"/>
      <c r="I14" s="16"/>
      <c r="J14" s="16"/>
      <c r="K14" s="16"/>
      <c r="L14" s="8"/>
      <c r="M14" s="8"/>
      <c r="N14" s="13"/>
      <c r="O14" s="5"/>
      <c r="P14" s="5"/>
      <c r="Q14" s="5"/>
      <c r="R14" s="5"/>
      <c r="U14" s="5"/>
      <c r="AI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4:49" s="4" customFormat="1" ht="7.5" customHeight="1">
      <c r="D15" s="7"/>
      <c r="E15" s="44"/>
      <c r="F15" s="15"/>
      <c r="G15" s="15"/>
      <c r="H15" s="16"/>
      <c r="I15" s="16"/>
      <c r="J15" s="16"/>
      <c r="K15" s="16"/>
      <c r="L15" s="16"/>
      <c r="M15" s="8"/>
      <c r="N15" s="8"/>
      <c r="O15" s="11"/>
      <c r="P15" s="5"/>
      <c r="Q15" s="5"/>
      <c r="R15" s="5"/>
      <c r="S15" s="5"/>
      <c r="V15" s="5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4:32" s="4" customFormat="1" ht="12">
      <c r="D16" s="7"/>
      <c r="E16" s="17" t="s">
        <v>8</v>
      </c>
      <c r="AC16" s="34" t="s">
        <v>137</v>
      </c>
      <c r="AD16" s="35"/>
      <c r="AE16" s="35"/>
      <c r="AF16" s="35"/>
    </row>
    <row r="17" spans="4:32" s="4" customFormat="1" ht="6" customHeight="1">
      <c r="D17" s="7"/>
      <c r="AC17" s="35"/>
      <c r="AD17" s="35"/>
      <c r="AE17" s="35"/>
      <c r="AF17" s="35"/>
    </row>
    <row r="18" spans="4:66" s="4" customFormat="1" ht="18.75" customHeight="1">
      <c r="D18" s="8"/>
      <c r="E18" s="59"/>
      <c r="F18" s="60"/>
      <c r="G18" s="60"/>
      <c r="H18" s="61"/>
      <c r="I18" s="8"/>
      <c r="J18" s="4" t="s">
        <v>127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83">
        <f>((SUM(E30:E43)+SUM(E49:H57)+SUM(AC49:AF57)+E71+E72+E92+E93+E113+E114+E118+SUM(E126:H130)+E134+E149+E157+E158+E198+E199+E205+E206+SUM(E233:H235))*2)/100</f>
        <v>0</v>
      </c>
      <c r="AD18" s="84"/>
      <c r="AE18" s="84"/>
      <c r="AF18" s="85"/>
      <c r="AG18" s="6"/>
      <c r="AH18" s="47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4:66" s="4" customFormat="1" ht="18.75" customHeight="1">
      <c r="D19" s="8"/>
      <c r="E19" s="59"/>
      <c r="F19" s="60"/>
      <c r="G19" s="60"/>
      <c r="H19" s="61"/>
      <c r="I19" s="8"/>
      <c r="J19" s="4" t="s">
        <v>9</v>
      </c>
      <c r="Y19" s="51" t="s">
        <v>169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4:53" s="4" customFormat="1" ht="24" customHeight="1">
      <c r="D20" s="8"/>
      <c r="E20" s="59"/>
      <c r="F20" s="60"/>
      <c r="G20" s="60"/>
      <c r="H20" s="61"/>
      <c r="I20" s="8"/>
      <c r="J20" s="12" t="s">
        <v>125</v>
      </c>
      <c r="AC20" s="59"/>
      <c r="AD20" s="60"/>
      <c r="AE20" s="60"/>
      <c r="AF20" s="61"/>
      <c r="AG20" s="12"/>
      <c r="AH20" s="76" t="s">
        <v>28</v>
      </c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38"/>
      <c r="AV20" s="38"/>
      <c r="AW20" s="38"/>
      <c r="AX20" s="12"/>
      <c r="AY20" s="12"/>
      <c r="AZ20" s="12"/>
      <c r="BA20" s="12"/>
    </row>
    <row r="21" spans="2:53" s="4" customFormat="1" ht="18.75" customHeight="1">
      <c r="B21" s="58">
        <v>507</v>
      </c>
      <c r="C21" s="58"/>
      <c r="D21" s="8"/>
      <c r="E21" s="59"/>
      <c r="F21" s="60"/>
      <c r="G21" s="60"/>
      <c r="H21" s="61"/>
      <c r="I21" s="8"/>
      <c r="J21" s="12" t="s">
        <v>10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59"/>
      <c r="AD21" s="60"/>
      <c r="AE21" s="60"/>
      <c r="AF21" s="61"/>
      <c r="AG21" s="12"/>
      <c r="AH21" s="12" t="s">
        <v>29</v>
      </c>
      <c r="AI21" s="12"/>
      <c r="AJ21" s="12"/>
      <c r="AK21" s="12"/>
      <c r="AL21" s="12"/>
      <c r="AM21" s="23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4:53" s="4" customFormat="1" ht="18.75" customHeight="1">
      <c r="D22" s="8"/>
      <c r="E22" s="59"/>
      <c r="F22" s="60"/>
      <c r="G22" s="60"/>
      <c r="H22" s="61"/>
      <c r="I22" s="8"/>
      <c r="J22" s="12" t="s">
        <v>11</v>
      </c>
      <c r="AC22" s="59"/>
      <c r="AD22" s="60"/>
      <c r="AE22" s="60"/>
      <c r="AF22" s="61"/>
      <c r="AG22" s="12"/>
      <c r="AH22" s="12" t="s">
        <v>29</v>
      </c>
      <c r="AI22" s="12"/>
      <c r="AJ22" s="12"/>
      <c r="AK22" s="12"/>
      <c r="AL22" s="12"/>
      <c r="AM22" s="23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4:53" s="4" customFormat="1" ht="18.75" customHeight="1">
      <c r="D23" s="8"/>
      <c r="E23" s="59"/>
      <c r="F23" s="60"/>
      <c r="G23" s="60"/>
      <c r="H23" s="61"/>
      <c r="I23" s="8"/>
      <c r="J23" s="12" t="s">
        <v>11</v>
      </c>
      <c r="AC23" s="59"/>
      <c r="AD23" s="60"/>
      <c r="AE23" s="60"/>
      <c r="AF23" s="61"/>
      <c r="AG23" s="12"/>
      <c r="AH23" s="12" t="s">
        <v>29</v>
      </c>
      <c r="AI23" s="12"/>
      <c r="AJ23" s="12"/>
      <c r="AK23" s="12"/>
      <c r="AL23" s="12"/>
      <c r="AM23" s="23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4:53" s="4" customFormat="1" ht="18.75" customHeight="1">
      <c r="D24" s="8"/>
      <c r="E24" s="59"/>
      <c r="F24" s="60"/>
      <c r="G24" s="60"/>
      <c r="H24" s="61"/>
      <c r="I24" s="8"/>
      <c r="J24" s="12" t="s">
        <v>11</v>
      </c>
      <c r="AC24" s="59"/>
      <c r="AD24" s="60"/>
      <c r="AE24" s="60"/>
      <c r="AF24" s="61"/>
      <c r="AG24" s="12"/>
      <c r="AH24" s="12" t="s">
        <v>29</v>
      </c>
      <c r="AI24" s="12"/>
      <c r="AJ24" s="12"/>
      <c r="AK24" s="12"/>
      <c r="AL24" s="12"/>
      <c r="AM24" s="23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4:8" s="4" customFormat="1" ht="6" customHeight="1">
      <c r="D25" s="7"/>
      <c r="E25" s="17"/>
      <c r="F25" s="17"/>
      <c r="G25" s="17"/>
      <c r="H25" s="17"/>
    </row>
    <row r="26" spans="4:11" s="4" customFormat="1" ht="18.75" customHeight="1">
      <c r="D26" s="7"/>
      <c r="E26" s="59">
        <f>SUM(E18:H24)-SUM(AC20:AF24)</f>
        <v>0</v>
      </c>
      <c r="F26" s="60"/>
      <c r="G26" s="60"/>
      <c r="H26" s="61"/>
      <c r="I26" s="7" t="s">
        <v>12</v>
      </c>
      <c r="K26" s="4" t="s">
        <v>13</v>
      </c>
    </row>
    <row r="27" s="4" customFormat="1" ht="6" customHeight="1">
      <c r="D27" s="7"/>
    </row>
    <row r="28" spans="4:5" s="4" customFormat="1" ht="12">
      <c r="D28" s="7"/>
      <c r="E28" s="17" t="s">
        <v>14</v>
      </c>
    </row>
    <row r="29" spans="4:43" s="4" customFormat="1" ht="4.5" customHeight="1">
      <c r="D29" s="7"/>
      <c r="J29" s="8"/>
      <c r="K29" s="8"/>
      <c r="L29" s="8"/>
      <c r="M29" s="8"/>
      <c r="N29" s="8"/>
      <c r="O29" s="8"/>
      <c r="P29" s="8"/>
      <c r="Q29" s="8"/>
      <c r="AQ29" s="8"/>
    </row>
    <row r="30" spans="2:35" s="12" customFormat="1" ht="18" customHeight="1">
      <c r="B30" s="58">
        <v>625</v>
      </c>
      <c r="C30" s="58"/>
      <c r="D30" s="4"/>
      <c r="E30" s="59"/>
      <c r="F30" s="60"/>
      <c r="G30" s="60"/>
      <c r="H30" s="61"/>
      <c r="I30" s="8"/>
      <c r="J30" s="19" t="s">
        <v>15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4"/>
      <c r="AF30" s="4"/>
      <c r="AG30" s="4"/>
      <c r="AH30" s="4"/>
      <c r="AI30" s="4"/>
    </row>
    <row r="31" spans="2:31" s="12" customFormat="1" ht="18" customHeight="1">
      <c r="B31" s="58">
        <v>626</v>
      </c>
      <c r="C31" s="58"/>
      <c r="D31" s="18"/>
      <c r="E31" s="59"/>
      <c r="F31" s="80"/>
      <c r="G31" s="80"/>
      <c r="H31" s="81"/>
      <c r="I31" s="8"/>
      <c r="J31" s="88" t="s">
        <v>16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20"/>
    </row>
    <row r="32" spans="2:31" s="12" customFormat="1" ht="18" customHeight="1">
      <c r="B32" s="58">
        <v>627</v>
      </c>
      <c r="C32" s="58"/>
      <c r="D32" s="18"/>
      <c r="E32" s="59"/>
      <c r="F32" s="80"/>
      <c r="G32" s="80"/>
      <c r="H32" s="81"/>
      <c r="I32" s="8"/>
      <c r="J32" s="19" t="s">
        <v>17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20"/>
    </row>
    <row r="33" spans="2:31" s="12" customFormat="1" ht="18" customHeight="1">
      <c r="B33" s="58">
        <v>628</v>
      </c>
      <c r="C33" s="58"/>
      <c r="D33" s="18"/>
      <c r="E33" s="59"/>
      <c r="F33" s="80"/>
      <c r="G33" s="80"/>
      <c r="H33" s="81"/>
      <c r="I33" s="8"/>
      <c r="J33" s="19" t="s">
        <v>18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20"/>
    </row>
    <row r="34" spans="2:31" s="12" customFormat="1" ht="18" customHeight="1">
      <c r="B34" s="58">
        <v>247</v>
      </c>
      <c r="C34" s="58"/>
      <c r="D34" s="18"/>
      <c r="E34" s="59"/>
      <c r="F34" s="80"/>
      <c r="G34" s="80"/>
      <c r="H34" s="81"/>
      <c r="J34" s="19" t="s">
        <v>19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20"/>
    </row>
    <row r="35" spans="2:35" s="12" customFormat="1" ht="18" customHeight="1">
      <c r="B35" s="58">
        <v>250</v>
      </c>
      <c r="C35" s="58"/>
      <c r="D35" s="18"/>
      <c r="E35" s="59"/>
      <c r="F35" s="80"/>
      <c r="G35" s="80"/>
      <c r="H35" s="81"/>
      <c r="J35" s="19" t="s">
        <v>7</v>
      </c>
      <c r="O35" s="19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"/>
      <c r="AG35" s="4"/>
      <c r="AH35" s="4"/>
      <c r="AI35" s="4"/>
    </row>
    <row r="36" spans="2:15" s="12" customFormat="1" ht="18" customHeight="1">
      <c r="B36" s="58">
        <v>623</v>
      </c>
      <c r="C36" s="58"/>
      <c r="D36" s="18"/>
      <c r="E36" s="59"/>
      <c r="F36" s="80"/>
      <c r="G36" s="80"/>
      <c r="H36" s="81"/>
      <c r="J36" s="19" t="s">
        <v>20</v>
      </c>
      <c r="O36" s="21"/>
    </row>
    <row r="37" spans="2:15" s="12" customFormat="1" ht="18" customHeight="1">
      <c r="B37" s="58">
        <v>624</v>
      </c>
      <c r="C37" s="58"/>
      <c r="D37" s="18"/>
      <c r="E37" s="59"/>
      <c r="F37" s="80"/>
      <c r="G37" s="80"/>
      <c r="H37" s="81"/>
      <c r="J37" s="19" t="s">
        <v>21</v>
      </c>
      <c r="O37" s="21"/>
    </row>
    <row r="38" spans="2:49" s="12" customFormat="1" ht="18" customHeight="1">
      <c r="B38" s="58" t="s">
        <v>22</v>
      </c>
      <c r="C38" s="58"/>
      <c r="D38" s="18"/>
      <c r="E38" s="59"/>
      <c r="F38" s="80"/>
      <c r="G38" s="80"/>
      <c r="H38" s="81"/>
      <c r="J38" s="19" t="s">
        <v>23</v>
      </c>
      <c r="AH38" s="74" t="s">
        <v>24</v>
      </c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2:49" s="12" customFormat="1" ht="18" customHeight="1">
      <c r="B39" s="58" t="s">
        <v>22</v>
      </c>
      <c r="C39" s="58"/>
      <c r="D39" s="18"/>
      <c r="E39" s="59"/>
      <c r="F39" s="80"/>
      <c r="G39" s="80"/>
      <c r="H39" s="81"/>
      <c r="J39" s="19" t="s">
        <v>25</v>
      </c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2:26" s="12" customFormat="1" ht="18" customHeight="1">
      <c r="B40" s="58">
        <v>257</v>
      </c>
      <c r="C40" s="58"/>
      <c r="D40" s="18"/>
      <c r="E40" s="59"/>
      <c r="F40" s="80"/>
      <c r="G40" s="80"/>
      <c r="H40" s="81"/>
      <c r="J40" s="12" t="s">
        <v>26</v>
      </c>
      <c r="W40" s="21"/>
      <c r="Y40" s="22"/>
      <c r="Z40" s="19"/>
    </row>
    <row r="41" spans="2:10" s="12" customFormat="1" ht="18" customHeight="1">
      <c r="B41" s="58">
        <v>258</v>
      </c>
      <c r="C41" s="58"/>
      <c r="D41" s="18"/>
      <c r="E41" s="59"/>
      <c r="F41" s="80"/>
      <c r="G41" s="80"/>
      <c r="H41" s="81"/>
      <c r="J41" s="12" t="s">
        <v>27</v>
      </c>
    </row>
    <row r="42" spans="2:10" s="12" customFormat="1" ht="18" customHeight="1">
      <c r="B42" s="58">
        <v>830</v>
      </c>
      <c r="C42" s="58"/>
      <c r="D42" s="18"/>
      <c r="E42" s="59"/>
      <c r="F42" s="80"/>
      <c r="G42" s="80"/>
      <c r="H42" s="81"/>
      <c r="J42" s="12" t="s">
        <v>129</v>
      </c>
    </row>
    <row r="43" spans="2:10" s="12" customFormat="1" ht="18" customHeight="1">
      <c r="B43" s="58">
        <v>832</v>
      </c>
      <c r="C43" s="58"/>
      <c r="D43" s="18"/>
      <c r="E43" s="59"/>
      <c r="F43" s="80"/>
      <c r="G43" s="80"/>
      <c r="H43" s="81"/>
      <c r="J43" s="12" t="s">
        <v>130</v>
      </c>
    </row>
    <row r="44" spans="4:47" s="12" customFormat="1" ht="18" customHeight="1">
      <c r="D44" s="18"/>
      <c r="E44" s="59"/>
      <c r="F44" s="64"/>
      <c r="G44" s="64"/>
      <c r="H44" s="65"/>
      <c r="J44" s="12" t="s">
        <v>118</v>
      </c>
      <c r="O44" s="23"/>
      <c r="AG44" s="9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</row>
    <row r="45" spans="4:46" s="4" customFormat="1" ht="8.25" customHeight="1">
      <c r="D45" s="7"/>
      <c r="E45" s="17"/>
      <c r="F45" s="17"/>
      <c r="G45" s="17"/>
      <c r="H45" s="17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Q45" s="12"/>
      <c r="AR45" s="12"/>
      <c r="AS45" s="12"/>
      <c r="AT45" s="12"/>
    </row>
    <row r="46" spans="4:11" s="4" customFormat="1" ht="18.75" customHeight="1">
      <c r="D46" s="7"/>
      <c r="E46" s="59">
        <f>SUM(E30:H44)</f>
        <v>0</v>
      </c>
      <c r="F46" s="64"/>
      <c r="G46" s="64"/>
      <c r="H46" s="65"/>
      <c r="I46" s="7" t="s">
        <v>12</v>
      </c>
      <c r="K46" s="4" t="s">
        <v>30</v>
      </c>
    </row>
    <row r="47" spans="4:46" s="4" customFormat="1" ht="42.75" customHeight="1">
      <c r="D47" s="7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Q47" s="12"/>
      <c r="AR47" s="12"/>
      <c r="AS47" s="12"/>
      <c r="AT47" s="12"/>
    </row>
    <row r="48" spans="4:49" s="4" customFormat="1" ht="19.5" customHeight="1">
      <c r="D48" s="18"/>
      <c r="E48" s="11" t="s">
        <v>31</v>
      </c>
      <c r="F48" s="15"/>
      <c r="G48" s="16"/>
      <c r="H48" s="16"/>
      <c r="I48" s="16"/>
      <c r="J48" s="16"/>
      <c r="K48" s="16"/>
      <c r="L48" s="16"/>
      <c r="M48" s="16"/>
      <c r="N48" s="13"/>
      <c r="O48" s="15"/>
      <c r="P48" s="15"/>
      <c r="Q48" s="15"/>
      <c r="AF48" s="24"/>
      <c r="AH48" s="8"/>
      <c r="AK48" s="8"/>
      <c r="AL48" s="8"/>
      <c r="AM48" s="8"/>
      <c r="AN48" s="8"/>
      <c r="AO48" s="8"/>
      <c r="AP48" s="8"/>
      <c r="AU48" s="8"/>
      <c r="AV48" s="8"/>
      <c r="AW48" s="8"/>
    </row>
    <row r="49" spans="2:49" s="12" customFormat="1" ht="19.5" customHeight="1">
      <c r="B49" s="58">
        <v>262</v>
      </c>
      <c r="C49" s="58"/>
      <c r="D49" s="18"/>
      <c r="E49" s="59"/>
      <c r="F49" s="80"/>
      <c r="G49" s="80"/>
      <c r="H49" s="81"/>
      <c r="J49" s="82" t="s">
        <v>32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"/>
      <c r="Z49" s="58">
        <v>670</v>
      </c>
      <c r="AA49" s="58"/>
      <c r="AB49" s="4"/>
      <c r="AC49" s="59"/>
      <c r="AD49" s="80"/>
      <c r="AE49" s="80"/>
      <c r="AF49" s="81"/>
      <c r="AH49" s="82" t="s">
        <v>33</v>
      </c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</row>
    <row r="50" spans="2:49" s="12" customFormat="1" ht="19.5" customHeight="1">
      <c r="B50" s="58">
        <v>263</v>
      </c>
      <c r="C50" s="58"/>
      <c r="D50" s="18"/>
      <c r="E50" s="59"/>
      <c r="F50" s="80"/>
      <c r="G50" s="80"/>
      <c r="H50" s="81"/>
      <c r="J50" s="82" t="s">
        <v>34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"/>
      <c r="Z50" s="58">
        <v>671</v>
      </c>
      <c r="AA50" s="58"/>
      <c r="AC50" s="59"/>
      <c r="AD50" s="80"/>
      <c r="AE50" s="80"/>
      <c r="AF50" s="81"/>
      <c r="AH50" s="82" t="s">
        <v>35</v>
      </c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</row>
    <row r="51" spans="2:49" s="12" customFormat="1" ht="19.5" customHeight="1">
      <c r="B51" s="58">
        <v>272</v>
      </c>
      <c r="C51" s="58"/>
      <c r="D51" s="18"/>
      <c r="E51" s="59"/>
      <c r="F51" s="80"/>
      <c r="G51" s="80"/>
      <c r="H51" s="81"/>
      <c r="J51" s="82" t="s">
        <v>36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"/>
      <c r="Z51" s="58">
        <v>674</v>
      </c>
      <c r="AA51" s="58"/>
      <c r="AC51" s="59"/>
      <c r="AD51" s="80"/>
      <c r="AE51" s="80"/>
      <c r="AF51" s="81"/>
      <c r="AH51" s="82" t="s">
        <v>37</v>
      </c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</row>
    <row r="52" spans="2:49" s="12" customFormat="1" ht="19.5" customHeight="1">
      <c r="B52" s="58">
        <v>264</v>
      </c>
      <c r="C52" s="58"/>
      <c r="D52" s="18"/>
      <c r="E52" s="59"/>
      <c r="F52" s="80"/>
      <c r="G52" s="80"/>
      <c r="H52" s="81"/>
      <c r="J52" s="82" t="s">
        <v>38</v>
      </c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"/>
      <c r="Z52" s="58">
        <v>672</v>
      </c>
      <c r="AA52" s="58"/>
      <c r="AC52" s="59"/>
      <c r="AD52" s="80"/>
      <c r="AE52" s="80"/>
      <c r="AF52" s="81"/>
      <c r="AH52" s="82" t="s">
        <v>39</v>
      </c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</row>
    <row r="53" spans="2:49" s="12" customFormat="1" ht="19.5" customHeight="1">
      <c r="B53" s="58">
        <v>273</v>
      </c>
      <c r="C53" s="58"/>
      <c r="D53" s="18"/>
      <c r="E53" s="59"/>
      <c r="F53" s="80"/>
      <c r="G53" s="80"/>
      <c r="H53" s="81"/>
      <c r="J53" s="82" t="s">
        <v>40</v>
      </c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"/>
      <c r="Z53" s="58">
        <v>675</v>
      </c>
      <c r="AA53" s="58"/>
      <c r="AC53" s="59"/>
      <c r="AD53" s="80"/>
      <c r="AE53" s="80"/>
      <c r="AF53" s="81"/>
      <c r="AH53" s="82" t="s">
        <v>41</v>
      </c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</row>
    <row r="54" spans="2:49" s="4" customFormat="1" ht="19.5" customHeight="1">
      <c r="B54" s="58">
        <v>274</v>
      </c>
      <c r="C54" s="58"/>
      <c r="D54" s="7"/>
      <c r="E54" s="59"/>
      <c r="F54" s="80"/>
      <c r="G54" s="80"/>
      <c r="H54" s="81"/>
      <c r="I54" s="12"/>
      <c r="J54" s="82" t="s">
        <v>42</v>
      </c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"/>
      <c r="Z54" s="58">
        <v>676</v>
      </c>
      <c r="AA54" s="58"/>
      <c r="AC54" s="59"/>
      <c r="AD54" s="80"/>
      <c r="AE54" s="80"/>
      <c r="AF54" s="81"/>
      <c r="AG54" s="12"/>
      <c r="AH54" s="82" t="s">
        <v>43</v>
      </c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</row>
    <row r="55" spans="2:49" s="12" customFormat="1" ht="19.5" customHeight="1">
      <c r="B55" s="58">
        <v>275</v>
      </c>
      <c r="C55" s="58"/>
      <c r="D55" s="18"/>
      <c r="E55" s="59"/>
      <c r="F55" s="80"/>
      <c r="G55" s="80"/>
      <c r="H55" s="81"/>
      <c r="J55" s="82" t="s">
        <v>44</v>
      </c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"/>
      <c r="Z55" s="58">
        <v>677</v>
      </c>
      <c r="AA55" s="58"/>
      <c r="AC55" s="59"/>
      <c r="AD55" s="80"/>
      <c r="AE55" s="80"/>
      <c r="AF55" s="81"/>
      <c r="AH55" s="82" t="s">
        <v>45</v>
      </c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</row>
    <row r="56" spans="2:49" s="4" customFormat="1" ht="19.5" customHeight="1">
      <c r="B56" s="58">
        <v>265</v>
      </c>
      <c r="C56" s="58"/>
      <c r="D56" s="7"/>
      <c r="E56" s="59"/>
      <c r="F56" s="80"/>
      <c r="G56" s="80"/>
      <c r="H56" s="81"/>
      <c r="I56" s="12"/>
      <c r="J56" s="82" t="s">
        <v>46</v>
      </c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"/>
      <c r="Z56" s="58">
        <v>673</v>
      </c>
      <c r="AA56" s="58"/>
      <c r="AC56" s="59"/>
      <c r="AD56" s="80"/>
      <c r="AE56" s="80"/>
      <c r="AF56" s="81"/>
      <c r="AG56" s="12"/>
      <c r="AH56" s="82" t="s">
        <v>47</v>
      </c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</row>
    <row r="57" spans="2:49" s="12" customFormat="1" ht="19.5" customHeight="1">
      <c r="B57" s="58">
        <v>566</v>
      </c>
      <c r="C57" s="58"/>
      <c r="D57" s="18"/>
      <c r="E57" s="59"/>
      <c r="F57" s="80"/>
      <c r="G57" s="80"/>
      <c r="H57" s="81"/>
      <c r="J57" s="82" t="s">
        <v>48</v>
      </c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"/>
      <c r="Z57" s="58">
        <v>678</v>
      </c>
      <c r="AA57" s="58"/>
      <c r="AC57" s="59"/>
      <c r="AD57" s="80"/>
      <c r="AE57" s="80"/>
      <c r="AF57" s="81"/>
      <c r="AH57" s="82" t="s">
        <v>49</v>
      </c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</row>
    <row r="58" spans="2:19" s="4" customFormat="1" ht="19.5" customHeight="1">
      <c r="B58" s="17"/>
      <c r="C58" s="17"/>
      <c r="D58" s="7"/>
      <c r="R58" s="12"/>
      <c r="S58" s="12"/>
    </row>
    <row r="59" spans="2:19" s="4" customFormat="1" ht="19.5" customHeight="1">
      <c r="B59" s="17"/>
      <c r="C59" s="17"/>
      <c r="D59" s="7"/>
      <c r="E59" s="23" t="s">
        <v>138</v>
      </c>
      <c r="R59" s="12"/>
      <c r="S59" s="12"/>
    </row>
    <row r="60" spans="2:19" s="4" customFormat="1" ht="19.5" customHeight="1">
      <c r="B60" s="17"/>
      <c r="C60" s="17"/>
      <c r="D60" s="7"/>
      <c r="E60" s="17" t="s">
        <v>143</v>
      </c>
      <c r="R60" s="12"/>
      <c r="S60" s="12"/>
    </row>
    <row r="61" spans="2:19" s="4" customFormat="1" ht="8.25" customHeight="1">
      <c r="B61" s="17"/>
      <c r="C61" s="17"/>
      <c r="D61" s="7"/>
      <c r="E61" s="23"/>
      <c r="R61" s="12"/>
      <c r="S61" s="12"/>
    </row>
    <row r="62" spans="4:36" s="4" customFormat="1" ht="18.75" customHeight="1">
      <c r="D62" s="8"/>
      <c r="E62" s="59"/>
      <c r="F62" s="60"/>
      <c r="G62" s="60"/>
      <c r="H62" s="61"/>
      <c r="I62" s="8"/>
      <c r="J62" s="4" t="s">
        <v>139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J62" s="8"/>
    </row>
    <row r="63" spans="4:53" s="4" customFormat="1" ht="18.75" customHeight="1">
      <c r="D63" s="8"/>
      <c r="E63" s="59"/>
      <c r="F63" s="60"/>
      <c r="G63" s="60"/>
      <c r="H63" s="61"/>
      <c r="I63" s="8"/>
      <c r="J63" s="12" t="s">
        <v>140</v>
      </c>
      <c r="AC63" s="59"/>
      <c r="AD63" s="60"/>
      <c r="AE63" s="60"/>
      <c r="AF63" s="61"/>
      <c r="AG63" s="12"/>
      <c r="AH63" s="12" t="s">
        <v>141</v>
      </c>
      <c r="AI63" s="12"/>
      <c r="AJ63" s="12"/>
      <c r="AK63" s="12"/>
      <c r="AL63" s="12"/>
      <c r="AM63" s="23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4:53" s="4" customFormat="1" ht="18.75" customHeight="1">
      <c r="D64" s="8"/>
      <c r="E64" s="59"/>
      <c r="F64" s="60"/>
      <c r="G64" s="60"/>
      <c r="H64" s="61"/>
      <c r="I64" s="8"/>
      <c r="J64" s="12" t="s">
        <v>140</v>
      </c>
      <c r="AC64" s="59"/>
      <c r="AD64" s="60"/>
      <c r="AE64" s="60"/>
      <c r="AF64" s="61"/>
      <c r="AG64" s="12"/>
      <c r="AH64" s="12" t="s">
        <v>141</v>
      </c>
      <c r="AI64" s="12"/>
      <c r="AJ64" s="12"/>
      <c r="AK64" s="12"/>
      <c r="AL64" s="12"/>
      <c r="AM64" s="23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4:53" s="4" customFormat="1" ht="18.75" customHeight="1">
      <c r="D65" s="8"/>
      <c r="E65" s="59"/>
      <c r="F65" s="60"/>
      <c r="G65" s="60"/>
      <c r="H65" s="61"/>
      <c r="I65" s="8"/>
      <c r="J65" s="12" t="s">
        <v>140</v>
      </c>
      <c r="AC65" s="59"/>
      <c r="AD65" s="60"/>
      <c r="AE65" s="60"/>
      <c r="AF65" s="61"/>
      <c r="AG65" s="12"/>
      <c r="AH65" s="12" t="s">
        <v>141</v>
      </c>
      <c r="AI65" s="12"/>
      <c r="AJ65" s="12"/>
      <c r="AK65" s="12"/>
      <c r="AL65" s="12"/>
      <c r="AM65" s="23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4:8" s="4" customFormat="1" ht="6" customHeight="1">
      <c r="D66" s="7"/>
      <c r="E66" s="17"/>
      <c r="F66" s="17"/>
      <c r="G66" s="17"/>
      <c r="H66" s="17"/>
    </row>
    <row r="67" spans="4:11" s="4" customFormat="1" ht="18.75" customHeight="1">
      <c r="D67" s="7"/>
      <c r="E67" s="59">
        <f>SUM(E62:H65)-SUM(AC63:AF65)</f>
        <v>0</v>
      </c>
      <c r="F67" s="60"/>
      <c r="G67" s="60"/>
      <c r="H67" s="61"/>
      <c r="I67" s="7" t="s">
        <v>12</v>
      </c>
      <c r="K67" s="4" t="s">
        <v>142</v>
      </c>
    </row>
    <row r="68" spans="2:19" s="4" customFormat="1" ht="12.75" customHeight="1">
      <c r="B68" s="17"/>
      <c r="C68" s="17"/>
      <c r="D68" s="7"/>
      <c r="R68" s="12"/>
      <c r="S68" s="12"/>
    </row>
    <row r="69" spans="4:5" s="4" customFormat="1" ht="12">
      <c r="D69" s="7"/>
      <c r="E69" s="17" t="s">
        <v>144</v>
      </c>
    </row>
    <row r="70" spans="2:19" s="4" customFormat="1" ht="11.25" customHeight="1">
      <c r="B70" s="17"/>
      <c r="C70" s="17"/>
      <c r="D70" s="7"/>
      <c r="R70" s="12"/>
      <c r="S70" s="12"/>
    </row>
    <row r="71" spans="2:25" s="4" customFormat="1" ht="19.5" customHeight="1">
      <c r="B71" s="58">
        <v>921</v>
      </c>
      <c r="C71" s="58"/>
      <c r="D71" s="7"/>
      <c r="E71" s="59"/>
      <c r="F71" s="60"/>
      <c r="G71" s="60"/>
      <c r="H71" s="61"/>
      <c r="J71" s="12" t="s">
        <v>145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2:25" s="4" customFormat="1" ht="19.5" customHeight="1">
      <c r="B72" s="58">
        <v>922</v>
      </c>
      <c r="C72" s="58"/>
      <c r="D72" s="7"/>
      <c r="E72" s="59"/>
      <c r="F72" s="60"/>
      <c r="G72" s="60"/>
      <c r="H72" s="61"/>
      <c r="J72" s="62" t="s">
        <v>146</v>
      </c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</row>
    <row r="73" spans="2:15" s="4" customFormat="1" ht="11.25" customHeight="1">
      <c r="B73" s="17"/>
      <c r="C73" s="17"/>
      <c r="D73" s="7"/>
      <c r="N73" s="12"/>
      <c r="O73" s="12"/>
    </row>
    <row r="74" spans="2:19" s="4" customFormat="1" ht="19.5" customHeight="1">
      <c r="B74" s="17"/>
      <c r="C74" s="17"/>
      <c r="D74" s="7"/>
      <c r="E74" s="59"/>
      <c r="F74" s="60"/>
      <c r="G74" s="60"/>
      <c r="H74" s="61"/>
      <c r="J74" s="4" t="s">
        <v>149</v>
      </c>
      <c r="R74" s="12"/>
      <c r="S74" s="12"/>
    </row>
    <row r="75" spans="2:19" s="4" customFormat="1" ht="19.5" customHeight="1">
      <c r="B75" s="17"/>
      <c r="C75" s="17"/>
      <c r="D75" s="7"/>
      <c r="E75" s="59"/>
      <c r="F75" s="60"/>
      <c r="G75" s="60"/>
      <c r="H75" s="61"/>
      <c r="J75" s="4" t="s">
        <v>148</v>
      </c>
      <c r="R75" s="12"/>
      <c r="S75" s="12"/>
    </row>
    <row r="76" spans="2:19" s="4" customFormat="1" ht="19.5" customHeight="1">
      <c r="B76" s="17"/>
      <c r="C76" s="17"/>
      <c r="D76" s="7"/>
      <c r="E76" s="59"/>
      <c r="F76" s="60"/>
      <c r="G76" s="60"/>
      <c r="H76" s="61"/>
      <c r="J76" s="4" t="s">
        <v>147</v>
      </c>
      <c r="R76" s="12"/>
      <c r="S76" s="12"/>
    </row>
    <row r="77" spans="2:19" s="4" customFormat="1" ht="11.25" customHeight="1">
      <c r="B77" s="17"/>
      <c r="C77" s="17"/>
      <c r="D77" s="7"/>
      <c r="R77" s="12"/>
      <c r="S77" s="12"/>
    </row>
    <row r="78" spans="2:19" s="4" customFormat="1" ht="19.5" customHeight="1">
      <c r="B78" s="58">
        <v>923</v>
      </c>
      <c r="C78" s="58"/>
      <c r="D78" s="7"/>
      <c r="E78" s="59">
        <f>SUM(E74:H76)</f>
        <v>0</v>
      </c>
      <c r="F78" s="60"/>
      <c r="G78" s="60"/>
      <c r="H78" s="61"/>
      <c r="J78" s="4" t="s">
        <v>150</v>
      </c>
      <c r="R78" s="12"/>
      <c r="S78" s="12"/>
    </row>
    <row r="79" spans="2:19" s="4" customFormat="1" ht="14.25" customHeight="1">
      <c r="B79" s="17"/>
      <c r="C79" s="17"/>
      <c r="D79" s="7"/>
      <c r="R79" s="12"/>
      <c r="S79" s="12"/>
    </row>
    <row r="80" spans="2:19" s="4" customFormat="1" ht="19.5" customHeight="1">
      <c r="B80" s="17"/>
      <c r="C80" s="17"/>
      <c r="D80" s="7"/>
      <c r="E80" s="23" t="s">
        <v>151</v>
      </c>
      <c r="R80" s="12"/>
      <c r="S80" s="12"/>
    </row>
    <row r="81" spans="2:19" s="4" customFormat="1" ht="19.5" customHeight="1">
      <c r="B81" s="17"/>
      <c r="C81" s="17"/>
      <c r="D81" s="7"/>
      <c r="E81" s="17" t="s">
        <v>143</v>
      </c>
      <c r="R81" s="12"/>
      <c r="S81" s="12"/>
    </row>
    <row r="82" spans="2:19" s="4" customFormat="1" ht="8.25" customHeight="1">
      <c r="B82" s="17"/>
      <c r="C82" s="17"/>
      <c r="D82" s="7"/>
      <c r="E82" s="23"/>
      <c r="R82" s="12"/>
      <c r="S82" s="12"/>
    </row>
    <row r="83" spans="4:36" s="4" customFormat="1" ht="18.75" customHeight="1">
      <c r="D83" s="8"/>
      <c r="E83" s="59"/>
      <c r="F83" s="60"/>
      <c r="G83" s="60"/>
      <c r="H83" s="61"/>
      <c r="I83" s="8"/>
      <c r="J83" s="4" t="s">
        <v>152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J83" s="8"/>
    </row>
    <row r="84" spans="4:53" s="4" customFormat="1" ht="18.75" customHeight="1">
      <c r="D84" s="8"/>
      <c r="E84" s="59"/>
      <c r="F84" s="60"/>
      <c r="G84" s="60"/>
      <c r="H84" s="61"/>
      <c r="I84" s="8"/>
      <c r="J84" s="12" t="s">
        <v>154</v>
      </c>
      <c r="AC84" s="59"/>
      <c r="AD84" s="60"/>
      <c r="AE84" s="60"/>
      <c r="AF84" s="61"/>
      <c r="AG84" s="12"/>
      <c r="AH84" s="12" t="s">
        <v>155</v>
      </c>
      <c r="AI84" s="12"/>
      <c r="AJ84" s="12"/>
      <c r="AK84" s="12"/>
      <c r="AL84" s="12"/>
      <c r="AM84" s="23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4:53" s="4" customFormat="1" ht="18.75" customHeight="1">
      <c r="D85" s="8"/>
      <c r="E85" s="59"/>
      <c r="F85" s="60"/>
      <c r="G85" s="60"/>
      <c r="H85" s="61"/>
      <c r="I85" s="8"/>
      <c r="J85" s="12" t="s">
        <v>154</v>
      </c>
      <c r="AC85" s="59"/>
      <c r="AD85" s="60"/>
      <c r="AE85" s="60"/>
      <c r="AF85" s="61"/>
      <c r="AG85" s="12"/>
      <c r="AH85" s="12" t="s">
        <v>155</v>
      </c>
      <c r="AI85" s="12"/>
      <c r="AJ85" s="12"/>
      <c r="AK85" s="12"/>
      <c r="AL85" s="12"/>
      <c r="AM85" s="23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4:53" s="4" customFormat="1" ht="18.75" customHeight="1">
      <c r="D86" s="8"/>
      <c r="E86" s="59"/>
      <c r="F86" s="60"/>
      <c r="G86" s="60"/>
      <c r="H86" s="61"/>
      <c r="I86" s="8"/>
      <c r="J86" s="12" t="s">
        <v>154</v>
      </c>
      <c r="AC86" s="59"/>
      <c r="AD86" s="60"/>
      <c r="AE86" s="60"/>
      <c r="AF86" s="61"/>
      <c r="AG86" s="12"/>
      <c r="AH86" s="12" t="s">
        <v>155</v>
      </c>
      <c r="AI86" s="12"/>
      <c r="AJ86" s="12"/>
      <c r="AK86" s="12"/>
      <c r="AL86" s="12"/>
      <c r="AM86" s="23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4:8" s="4" customFormat="1" ht="6" customHeight="1">
      <c r="D87" s="7"/>
      <c r="E87" s="17"/>
      <c r="F87" s="17"/>
      <c r="G87" s="17"/>
      <c r="H87" s="17"/>
    </row>
    <row r="88" spans="4:11" s="4" customFormat="1" ht="18.75" customHeight="1">
      <c r="D88" s="7"/>
      <c r="E88" s="59">
        <f>SUM(E83:H86)-SUM(AC84:AF86)</f>
        <v>0</v>
      </c>
      <c r="F88" s="60"/>
      <c r="G88" s="60"/>
      <c r="H88" s="61"/>
      <c r="I88" s="7" t="s">
        <v>12</v>
      </c>
      <c r="K88" s="4" t="s">
        <v>153</v>
      </c>
    </row>
    <row r="89" spans="2:19" s="4" customFormat="1" ht="12.75" customHeight="1">
      <c r="B89" s="17"/>
      <c r="C89" s="17"/>
      <c r="D89" s="7"/>
      <c r="R89" s="12"/>
      <c r="S89" s="12"/>
    </row>
    <row r="90" spans="4:5" s="4" customFormat="1" ht="12">
      <c r="D90" s="7"/>
      <c r="E90" s="17" t="s">
        <v>144</v>
      </c>
    </row>
    <row r="91" spans="2:19" s="4" customFormat="1" ht="11.25" customHeight="1">
      <c r="B91" s="17"/>
      <c r="C91" s="17"/>
      <c r="D91" s="7"/>
      <c r="R91" s="12"/>
      <c r="S91" s="12"/>
    </row>
    <row r="92" spans="2:25" s="4" customFormat="1" ht="19.5" customHeight="1">
      <c r="B92" s="58">
        <v>961</v>
      </c>
      <c r="C92" s="58"/>
      <c r="D92" s="7"/>
      <c r="E92" s="59"/>
      <c r="F92" s="60"/>
      <c r="G92" s="60"/>
      <c r="H92" s="61"/>
      <c r="J92" s="12" t="s">
        <v>156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2:25" s="4" customFormat="1" ht="19.5" customHeight="1">
      <c r="B93" s="58">
        <v>963</v>
      </c>
      <c r="C93" s="58"/>
      <c r="D93" s="7"/>
      <c r="E93" s="59"/>
      <c r="F93" s="60"/>
      <c r="G93" s="60"/>
      <c r="H93" s="61"/>
      <c r="J93" s="62" t="s">
        <v>157</v>
      </c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</row>
    <row r="94" spans="2:15" s="4" customFormat="1" ht="11.25" customHeight="1">
      <c r="B94" s="17"/>
      <c r="C94" s="17"/>
      <c r="D94" s="7"/>
      <c r="N94" s="12"/>
      <c r="O94" s="12"/>
    </row>
    <row r="95" spans="2:19" s="4" customFormat="1" ht="19.5" customHeight="1">
      <c r="B95" s="17"/>
      <c r="C95" s="17"/>
      <c r="D95" s="7"/>
      <c r="E95" s="59"/>
      <c r="F95" s="60"/>
      <c r="G95" s="60"/>
      <c r="H95" s="61"/>
      <c r="J95" s="4" t="s">
        <v>158</v>
      </c>
      <c r="R95" s="12"/>
      <c r="S95" s="12"/>
    </row>
    <row r="96" spans="2:19" s="4" customFormat="1" ht="19.5" customHeight="1">
      <c r="B96" s="17"/>
      <c r="C96" s="17"/>
      <c r="D96" s="7"/>
      <c r="E96" s="59"/>
      <c r="F96" s="60"/>
      <c r="G96" s="60"/>
      <c r="H96" s="61"/>
      <c r="J96" s="4" t="s">
        <v>159</v>
      </c>
      <c r="R96" s="12"/>
      <c r="S96" s="12"/>
    </row>
    <row r="97" spans="2:19" s="4" customFormat="1" ht="19.5" customHeight="1">
      <c r="B97" s="17"/>
      <c r="C97" s="17"/>
      <c r="D97" s="7"/>
      <c r="E97" s="59"/>
      <c r="F97" s="60"/>
      <c r="G97" s="60"/>
      <c r="H97" s="61"/>
      <c r="J97" s="4" t="s">
        <v>160</v>
      </c>
      <c r="R97" s="12"/>
      <c r="S97" s="12"/>
    </row>
    <row r="98" spans="2:19" s="4" customFormat="1" ht="11.25" customHeight="1">
      <c r="B98" s="17"/>
      <c r="C98" s="17"/>
      <c r="D98" s="7"/>
      <c r="R98" s="12"/>
      <c r="S98" s="12"/>
    </row>
    <row r="99" spans="2:19" s="4" customFormat="1" ht="19.5" customHeight="1">
      <c r="B99" s="58">
        <v>965</v>
      </c>
      <c r="C99" s="58"/>
      <c r="D99" s="7"/>
      <c r="E99" s="59">
        <f>SUM(E95:H97)</f>
        <v>0</v>
      </c>
      <c r="F99" s="60"/>
      <c r="G99" s="60"/>
      <c r="H99" s="61"/>
      <c r="J99" s="4" t="s">
        <v>161</v>
      </c>
      <c r="R99" s="12"/>
      <c r="S99" s="12"/>
    </row>
    <row r="100" spans="2:19" s="4" customFormat="1" ht="14.25" customHeight="1">
      <c r="B100" s="17"/>
      <c r="C100" s="17"/>
      <c r="D100" s="7"/>
      <c r="R100" s="12"/>
      <c r="S100" s="12"/>
    </row>
    <row r="101" spans="2:19" s="4" customFormat="1" ht="19.5" customHeight="1">
      <c r="B101" s="17"/>
      <c r="C101" s="17"/>
      <c r="D101" s="7"/>
      <c r="E101" s="23" t="s">
        <v>162</v>
      </c>
      <c r="R101" s="12"/>
      <c r="S101" s="12"/>
    </row>
    <row r="102" spans="2:19" s="4" customFormat="1" ht="19.5" customHeight="1">
      <c r="B102" s="17"/>
      <c r="C102" s="17"/>
      <c r="D102" s="7"/>
      <c r="E102" s="17" t="s">
        <v>143</v>
      </c>
      <c r="R102" s="12"/>
      <c r="S102" s="12"/>
    </row>
    <row r="103" spans="2:19" s="4" customFormat="1" ht="8.25" customHeight="1">
      <c r="B103" s="17"/>
      <c r="C103" s="17"/>
      <c r="D103" s="7"/>
      <c r="E103" s="23"/>
      <c r="R103" s="12"/>
      <c r="S103" s="12"/>
    </row>
    <row r="104" spans="4:36" s="4" customFormat="1" ht="18.75" customHeight="1">
      <c r="D104" s="8"/>
      <c r="E104" s="59"/>
      <c r="F104" s="60"/>
      <c r="G104" s="60"/>
      <c r="H104" s="61"/>
      <c r="I104" s="8"/>
      <c r="J104" s="4" t="s">
        <v>163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J104" s="8"/>
    </row>
    <row r="105" spans="4:53" s="4" customFormat="1" ht="18.75" customHeight="1">
      <c r="D105" s="8"/>
      <c r="E105" s="59"/>
      <c r="F105" s="60"/>
      <c r="G105" s="60"/>
      <c r="H105" s="61"/>
      <c r="I105" s="8"/>
      <c r="J105" s="12" t="s">
        <v>164</v>
      </c>
      <c r="AC105" s="59"/>
      <c r="AD105" s="60"/>
      <c r="AE105" s="60"/>
      <c r="AF105" s="61"/>
      <c r="AG105" s="12"/>
      <c r="AH105" s="12" t="s">
        <v>165</v>
      </c>
      <c r="AI105" s="12"/>
      <c r="AJ105" s="12"/>
      <c r="AK105" s="12"/>
      <c r="AL105" s="12"/>
      <c r="AM105" s="23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4:53" s="4" customFormat="1" ht="18.75" customHeight="1">
      <c r="D106" s="8"/>
      <c r="E106" s="59"/>
      <c r="F106" s="60"/>
      <c r="G106" s="60"/>
      <c r="H106" s="61"/>
      <c r="I106" s="8"/>
      <c r="J106" s="12" t="s">
        <v>164</v>
      </c>
      <c r="AC106" s="59"/>
      <c r="AD106" s="60"/>
      <c r="AE106" s="60"/>
      <c r="AF106" s="61"/>
      <c r="AG106" s="12"/>
      <c r="AH106" s="12" t="s">
        <v>165</v>
      </c>
      <c r="AI106" s="12"/>
      <c r="AJ106" s="12"/>
      <c r="AK106" s="12"/>
      <c r="AL106" s="12"/>
      <c r="AM106" s="23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4:53" s="4" customFormat="1" ht="18.75" customHeight="1">
      <c r="D107" s="8"/>
      <c r="E107" s="59"/>
      <c r="F107" s="60"/>
      <c r="G107" s="60"/>
      <c r="H107" s="61"/>
      <c r="I107" s="8"/>
      <c r="J107" s="12" t="s">
        <v>164</v>
      </c>
      <c r="AC107" s="59"/>
      <c r="AD107" s="60"/>
      <c r="AE107" s="60"/>
      <c r="AF107" s="61"/>
      <c r="AG107" s="12"/>
      <c r="AH107" s="12" t="s">
        <v>165</v>
      </c>
      <c r="AI107" s="12"/>
      <c r="AJ107" s="12"/>
      <c r="AK107" s="12"/>
      <c r="AL107" s="12"/>
      <c r="AM107" s="23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4:8" s="4" customFormat="1" ht="6" customHeight="1">
      <c r="D108" s="7"/>
      <c r="E108" s="17"/>
      <c r="F108" s="17"/>
      <c r="G108" s="17"/>
      <c r="H108" s="17"/>
    </row>
    <row r="109" spans="4:11" s="4" customFormat="1" ht="18.75" customHeight="1">
      <c r="D109" s="7"/>
      <c r="E109" s="59">
        <f>SUM(E104:H107)-SUM(AC105:AF107)</f>
        <v>0</v>
      </c>
      <c r="F109" s="60"/>
      <c r="G109" s="60"/>
      <c r="H109" s="61"/>
      <c r="I109" s="7" t="s">
        <v>12</v>
      </c>
      <c r="K109" s="4" t="s">
        <v>166</v>
      </c>
    </row>
    <row r="110" spans="2:19" s="4" customFormat="1" ht="12.75" customHeight="1">
      <c r="B110" s="17"/>
      <c r="C110" s="17"/>
      <c r="D110" s="7"/>
      <c r="R110" s="12"/>
      <c r="S110" s="12"/>
    </row>
    <row r="111" spans="4:5" s="4" customFormat="1" ht="12">
      <c r="D111" s="7"/>
      <c r="E111" s="17" t="s">
        <v>144</v>
      </c>
    </row>
    <row r="112" spans="2:19" s="4" customFormat="1" ht="11.25" customHeight="1">
      <c r="B112" s="17"/>
      <c r="C112" s="17"/>
      <c r="D112" s="7"/>
      <c r="R112" s="12"/>
      <c r="S112" s="12"/>
    </row>
    <row r="113" spans="2:25" s="4" customFormat="1" ht="19.5" customHeight="1">
      <c r="B113" s="58">
        <v>962</v>
      </c>
      <c r="C113" s="58"/>
      <c r="D113" s="7"/>
      <c r="E113" s="59"/>
      <c r="F113" s="60"/>
      <c r="G113" s="60"/>
      <c r="H113" s="61"/>
      <c r="J113" s="12" t="s">
        <v>167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s="4" customFormat="1" ht="19.5" customHeight="1">
      <c r="B114" s="58">
        <v>964</v>
      </c>
      <c r="C114" s="58"/>
      <c r="D114" s="7"/>
      <c r="E114" s="59"/>
      <c r="F114" s="60"/>
      <c r="G114" s="60"/>
      <c r="H114" s="61"/>
      <c r="J114" s="4" t="s">
        <v>170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s="4" customFormat="1" ht="19.5" customHeight="1">
      <c r="B115" s="17"/>
      <c r="C115" s="17"/>
      <c r="D115" s="48"/>
      <c r="E115" s="49"/>
      <c r="F115" s="49"/>
      <c r="G115" s="49"/>
      <c r="H115" s="49"/>
      <c r="I115" s="5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19" s="4" customFormat="1" ht="19.5" customHeight="1">
      <c r="B116" s="17"/>
      <c r="C116" s="17"/>
      <c r="D116" s="7"/>
      <c r="E116" s="23" t="s">
        <v>50</v>
      </c>
      <c r="R116" s="12"/>
      <c r="S116" s="12"/>
    </row>
    <row r="117" spans="2:19" s="4" customFormat="1" ht="8.25" customHeight="1">
      <c r="B117" s="17"/>
      <c r="C117" s="17"/>
      <c r="D117" s="7"/>
      <c r="E117" s="23"/>
      <c r="R117" s="12"/>
      <c r="S117" s="12"/>
    </row>
    <row r="118" spans="2:19" s="12" customFormat="1" ht="19.5" customHeight="1">
      <c r="B118" s="58">
        <v>276</v>
      </c>
      <c r="C118" s="58"/>
      <c r="D118" s="18"/>
      <c r="E118" s="59"/>
      <c r="F118" s="60"/>
      <c r="G118" s="60"/>
      <c r="H118" s="61"/>
      <c r="J118" s="12" t="s">
        <v>51</v>
      </c>
      <c r="R118" s="4"/>
      <c r="S118" s="4"/>
    </row>
    <row r="119" spans="4:46" s="4" customFormat="1" ht="10.5" customHeight="1">
      <c r="D119" s="7"/>
      <c r="R119" s="15"/>
      <c r="S119" s="24"/>
      <c r="T119" s="24"/>
      <c r="U119" s="15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Q119" s="8"/>
      <c r="AR119" s="8"/>
      <c r="AS119" s="8"/>
      <c r="AT119" s="8"/>
    </row>
    <row r="120" spans="4:46" s="4" customFormat="1" ht="19.5" customHeight="1">
      <c r="D120" s="7"/>
      <c r="E120" s="25" t="s">
        <v>52</v>
      </c>
      <c r="R120" s="15"/>
      <c r="S120" s="24"/>
      <c r="T120" s="24"/>
      <c r="U120" s="15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Q120" s="8"/>
      <c r="AR120" s="8"/>
      <c r="AS120" s="8"/>
      <c r="AT120" s="8"/>
    </row>
    <row r="121" spans="4:46" s="4" customFormat="1" ht="9" customHeight="1">
      <c r="D121" s="7"/>
      <c r="R121" s="15"/>
      <c r="S121" s="24"/>
      <c r="T121" s="24"/>
      <c r="U121" s="15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Q121" s="8"/>
      <c r="AR121" s="8"/>
      <c r="AS121" s="8"/>
      <c r="AT121" s="8"/>
    </row>
    <row r="122" spans="4:42" s="4" customFormat="1" ht="19.5" customHeight="1">
      <c r="D122" s="18"/>
      <c r="E122" s="59"/>
      <c r="F122" s="60"/>
      <c r="G122" s="60"/>
      <c r="H122" s="61"/>
      <c r="I122" s="12"/>
      <c r="J122" s="19" t="s">
        <v>53</v>
      </c>
      <c r="K122" s="12"/>
      <c r="L122" s="12"/>
      <c r="M122" s="2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4:19" s="4" customFormat="1" ht="8.25" customHeight="1">
      <c r="D123" s="7"/>
      <c r="E123" s="23"/>
      <c r="R123" s="12"/>
      <c r="S123" s="12"/>
    </row>
    <row r="124" spans="4:5" s="4" customFormat="1" ht="19.5" customHeight="1">
      <c r="D124" s="7"/>
      <c r="E124" s="11" t="s">
        <v>54</v>
      </c>
    </row>
    <row r="125" spans="4:19" s="4" customFormat="1" ht="8.25" customHeight="1">
      <c r="D125" s="7"/>
      <c r="E125" s="23"/>
      <c r="R125" s="12"/>
      <c r="S125" s="12"/>
    </row>
    <row r="126" spans="2:25" s="4" customFormat="1" ht="19.5" customHeight="1">
      <c r="B126" s="58">
        <v>279</v>
      </c>
      <c r="C126" s="58"/>
      <c r="D126" s="7"/>
      <c r="E126" s="59"/>
      <c r="F126" s="60"/>
      <c r="G126" s="60"/>
      <c r="H126" s="61"/>
      <c r="J126" s="12" t="s">
        <v>55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2:26" s="12" customFormat="1" ht="19.5" customHeight="1">
      <c r="B127" s="58">
        <v>629</v>
      </c>
      <c r="C127" s="58"/>
      <c r="D127" s="7"/>
      <c r="E127" s="59"/>
      <c r="F127" s="60"/>
      <c r="G127" s="60"/>
      <c r="H127" s="61"/>
      <c r="I127" s="4"/>
      <c r="J127" s="82" t="s">
        <v>56</v>
      </c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4"/>
    </row>
    <row r="128" spans="2:25" s="12" customFormat="1" ht="19.5" customHeight="1">
      <c r="B128" s="58">
        <v>630</v>
      </c>
      <c r="C128" s="58"/>
      <c r="D128" s="7"/>
      <c r="E128" s="59"/>
      <c r="F128" s="60"/>
      <c r="G128" s="60"/>
      <c r="H128" s="61"/>
      <c r="I128" s="4"/>
      <c r="J128" s="62" t="s">
        <v>57</v>
      </c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</row>
    <row r="129" spans="2:25" s="4" customFormat="1" ht="19.5" customHeight="1">
      <c r="B129" s="58">
        <v>631</v>
      </c>
      <c r="C129" s="58"/>
      <c r="D129" s="7"/>
      <c r="E129" s="59"/>
      <c r="F129" s="60"/>
      <c r="G129" s="60"/>
      <c r="H129" s="61"/>
      <c r="J129" s="82" t="s">
        <v>58</v>
      </c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</row>
    <row r="130" spans="2:25" s="4" customFormat="1" ht="19.5" customHeight="1">
      <c r="B130" s="58">
        <v>632</v>
      </c>
      <c r="C130" s="58"/>
      <c r="D130" s="7"/>
      <c r="E130" s="59"/>
      <c r="F130" s="60"/>
      <c r="G130" s="60"/>
      <c r="H130" s="61"/>
      <c r="J130" s="62" t="s">
        <v>59</v>
      </c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</row>
    <row r="131" spans="4:19" s="4" customFormat="1" ht="19.5" customHeight="1">
      <c r="D131" s="7"/>
      <c r="R131" s="12"/>
      <c r="S131" s="12"/>
    </row>
    <row r="132" spans="4:19" s="4" customFormat="1" ht="19.5" customHeight="1">
      <c r="D132" s="7"/>
      <c r="E132" s="86" t="s">
        <v>60</v>
      </c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R132" s="12"/>
      <c r="S132" s="12"/>
    </row>
    <row r="133" spans="4:19" s="4" customFormat="1" ht="8.25" customHeight="1">
      <c r="D133" s="7"/>
      <c r="E133" s="23"/>
      <c r="R133" s="12"/>
      <c r="S133" s="12"/>
    </row>
    <row r="134" spans="2:46" s="4" customFormat="1" ht="19.5" customHeight="1">
      <c r="B134" s="58">
        <v>284</v>
      </c>
      <c r="C134" s="58"/>
      <c r="D134" s="18"/>
      <c r="E134" s="59"/>
      <c r="F134" s="60"/>
      <c r="G134" s="60"/>
      <c r="H134" s="61"/>
      <c r="I134" s="12"/>
      <c r="J134" s="4" t="s">
        <v>51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Q134" s="12"/>
      <c r="AR134" s="12"/>
      <c r="AS134" s="12"/>
      <c r="AT134" s="12"/>
    </row>
    <row r="135" spans="4:19" s="4" customFormat="1" ht="19.5" customHeight="1">
      <c r="D135" s="7"/>
      <c r="R135" s="12"/>
      <c r="S135" s="12"/>
    </row>
    <row r="136" spans="4:19" s="12" customFormat="1" ht="18.75" customHeight="1">
      <c r="D136" s="27">
        <v>3</v>
      </c>
      <c r="E136" s="29" t="s">
        <v>115</v>
      </c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4"/>
      <c r="S136" s="4"/>
    </row>
    <row r="137" spans="4:19" s="12" customFormat="1" ht="19.5" customHeight="1">
      <c r="D137" s="18"/>
      <c r="F137" s="22"/>
      <c r="R137" s="4"/>
      <c r="S137" s="4"/>
    </row>
    <row r="138" spans="4:10" s="4" customFormat="1" ht="19.5" customHeight="1">
      <c r="D138" s="7"/>
      <c r="E138" s="59"/>
      <c r="F138" s="64"/>
      <c r="G138" s="64"/>
      <c r="H138" s="65"/>
      <c r="J138" s="4" t="s">
        <v>61</v>
      </c>
    </row>
    <row r="139" spans="4:40" s="4" customFormat="1" ht="19.5" customHeight="1">
      <c r="D139" s="7"/>
      <c r="E139" s="77"/>
      <c r="F139" s="78"/>
      <c r="G139" s="78"/>
      <c r="H139" s="79"/>
      <c r="J139" s="4" t="s">
        <v>62</v>
      </c>
      <c r="AB139" s="59"/>
      <c r="AC139" s="64"/>
      <c r="AD139" s="64"/>
      <c r="AE139" s="65"/>
      <c r="AF139" s="12"/>
      <c r="AG139" s="12" t="s">
        <v>67</v>
      </c>
      <c r="AH139" s="12"/>
      <c r="AI139" s="12"/>
      <c r="AJ139" s="12"/>
      <c r="AK139" s="12"/>
      <c r="AL139" s="23"/>
      <c r="AM139" s="12"/>
      <c r="AN139" s="12"/>
    </row>
    <row r="140" spans="4:40" s="4" customFormat="1" ht="19.5" customHeight="1">
      <c r="D140" s="7"/>
      <c r="E140" s="77"/>
      <c r="F140" s="78"/>
      <c r="G140" s="78"/>
      <c r="H140" s="79"/>
      <c r="J140" s="4" t="s">
        <v>62</v>
      </c>
      <c r="AB140" s="59"/>
      <c r="AC140" s="64"/>
      <c r="AD140" s="64"/>
      <c r="AE140" s="65"/>
      <c r="AF140" s="12"/>
      <c r="AG140" s="12" t="s">
        <v>67</v>
      </c>
      <c r="AH140" s="12"/>
      <c r="AI140" s="12"/>
      <c r="AJ140" s="12"/>
      <c r="AK140" s="12"/>
      <c r="AL140" s="23"/>
      <c r="AM140" s="12"/>
      <c r="AN140" s="12"/>
    </row>
    <row r="141" spans="4:8" s="4" customFormat="1" ht="10.5" customHeight="1">
      <c r="D141" s="7"/>
      <c r="E141" s="17"/>
      <c r="F141" s="17"/>
      <c r="G141" s="17"/>
      <c r="H141" s="17"/>
    </row>
    <row r="142" spans="4:11" s="4" customFormat="1" ht="19.5" customHeight="1">
      <c r="D142" s="7"/>
      <c r="E142" s="59">
        <f>SUM(E138:H140)-SUM(AB139:AE140)</f>
        <v>0</v>
      </c>
      <c r="F142" s="64"/>
      <c r="G142" s="64"/>
      <c r="H142" s="65"/>
      <c r="I142" s="7" t="s">
        <v>12</v>
      </c>
      <c r="K142" s="4" t="s">
        <v>63</v>
      </c>
    </row>
    <row r="143" s="4" customFormat="1" ht="19.5" customHeight="1">
      <c r="D143" s="7"/>
    </row>
    <row r="144" spans="4:5" s="4" customFormat="1" ht="19.5" customHeight="1">
      <c r="D144" s="7"/>
      <c r="E144" s="17" t="s">
        <v>64</v>
      </c>
    </row>
    <row r="145" s="4" customFormat="1" ht="7.5" customHeight="1">
      <c r="D145" s="7"/>
    </row>
    <row r="146" spans="2:36" s="4" customFormat="1" ht="19.5" customHeight="1">
      <c r="B146" s="58">
        <v>641</v>
      </c>
      <c r="C146" s="58"/>
      <c r="D146" s="7"/>
      <c r="E146" s="59"/>
      <c r="F146" s="66"/>
      <c r="G146" s="66"/>
      <c r="H146" s="67"/>
      <c r="I146" s="46"/>
      <c r="J146" s="12" t="s">
        <v>65</v>
      </c>
      <c r="K146" s="12"/>
      <c r="L146" s="12"/>
      <c r="M146" s="12"/>
      <c r="N146" s="12"/>
      <c r="O146" s="12"/>
      <c r="P146" s="12"/>
      <c r="Q146" s="12"/>
      <c r="R146" s="12"/>
      <c r="S146" s="12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2:28" s="4" customFormat="1" ht="19.5" customHeight="1">
      <c r="B147" s="58">
        <v>642</v>
      </c>
      <c r="C147" s="58"/>
      <c r="D147" s="7"/>
      <c r="E147" s="59"/>
      <c r="F147" s="66"/>
      <c r="G147" s="66"/>
      <c r="H147" s="67"/>
      <c r="I147" s="46"/>
      <c r="J147" s="12" t="s">
        <v>66</v>
      </c>
      <c r="K147" s="30"/>
      <c r="L147" s="6"/>
      <c r="Q147" s="12"/>
      <c r="R147" s="12"/>
      <c r="S147" s="12"/>
      <c r="T147" s="6"/>
      <c r="U147" s="6"/>
      <c r="V147" s="6"/>
      <c r="W147" s="6"/>
      <c r="X147" s="6"/>
      <c r="Y147" s="6"/>
      <c r="Z147" s="6"/>
      <c r="AA147" s="6"/>
      <c r="AB147" s="6"/>
    </row>
    <row r="148" spans="4:8" s="4" customFormat="1" ht="21.75" customHeight="1">
      <c r="D148" s="7"/>
      <c r="E148" s="17"/>
      <c r="F148" s="17"/>
      <c r="G148" s="17"/>
      <c r="H148" s="17"/>
    </row>
    <row r="149" spans="4:11" s="4" customFormat="1" ht="19.5" customHeight="1">
      <c r="D149" s="7"/>
      <c r="E149" s="59">
        <f>SUM(E146:H147)</f>
        <v>0</v>
      </c>
      <c r="F149" s="60"/>
      <c r="G149" s="60"/>
      <c r="H149" s="61"/>
      <c r="I149" s="7" t="s">
        <v>12</v>
      </c>
      <c r="K149" s="4" t="s">
        <v>68</v>
      </c>
    </row>
    <row r="150" spans="4:19" s="12" customFormat="1" ht="9.75" customHeight="1">
      <c r="D150" s="18"/>
      <c r="F150" s="22"/>
      <c r="R150" s="4"/>
      <c r="S150" s="4"/>
    </row>
    <row r="151" spans="4:19" s="12" customFormat="1" ht="19.5" customHeight="1">
      <c r="D151" s="27">
        <v>4</v>
      </c>
      <c r="E151" s="29" t="s">
        <v>116</v>
      </c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4"/>
      <c r="S151" s="4"/>
    </row>
    <row r="152" spans="4:46" s="4" customFormat="1" ht="9.75" customHeight="1">
      <c r="D152" s="18"/>
      <c r="E152" s="12"/>
      <c r="F152" s="2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Q152" s="12"/>
      <c r="AR152" s="12"/>
      <c r="AS152" s="12"/>
      <c r="AT152" s="12"/>
    </row>
    <row r="153" spans="4:10" s="4" customFormat="1" ht="19.5" customHeight="1">
      <c r="D153" s="7"/>
      <c r="E153" s="59"/>
      <c r="F153" s="64"/>
      <c r="G153" s="64"/>
      <c r="H153" s="65"/>
      <c r="J153" s="4" t="s">
        <v>69</v>
      </c>
    </row>
    <row r="154" spans="4:46" s="4" customFormat="1" ht="10.5" customHeight="1">
      <c r="D154" s="18"/>
      <c r="E154" s="12"/>
      <c r="F154" s="2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Q154" s="12"/>
      <c r="AR154" s="12"/>
      <c r="AS154" s="12"/>
      <c r="AT154" s="12"/>
    </row>
    <row r="155" spans="4:5" s="4" customFormat="1" ht="12">
      <c r="D155" s="7"/>
      <c r="E155" s="17" t="s">
        <v>70</v>
      </c>
    </row>
    <row r="156" spans="4:46" s="4" customFormat="1" ht="12" customHeight="1">
      <c r="D156" s="18"/>
      <c r="E156" s="12"/>
      <c r="F156" s="2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Q156" s="12"/>
      <c r="AR156" s="12"/>
      <c r="AS156" s="12"/>
      <c r="AT156" s="12"/>
    </row>
    <row r="157" spans="2:10" s="12" customFormat="1" ht="19.5" customHeight="1">
      <c r="B157" s="58">
        <v>643</v>
      </c>
      <c r="C157" s="58"/>
      <c r="E157" s="59"/>
      <c r="F157" s="66"/>
      <c r="G157" s="66"/>
      <c r="H157" s="67"/>
      <c r="I157" s="46"/>
      <c r="J157" s="12" t="s">
        <v>71</v>
      </c>
    </row>
    <row r="158" spans="2:20" s="4" customFormat="1" ht="19.5" customHeight="1">
      <c r="B158" s="58">
        <v>644</v>
      </c>
      <c r="C158" s="58"/>
      <c r="E158" s="59"/>
      <c r="F158" s="66"/>
      <c r="G158" s="66"/>
      <c r="H158" s="67"/>
      <c r="I158" s="46"/>
      <c r="J158" s="12" t="s">
        <v>72</v>
      </c>
      <c r="K158" s="6"/>
      <c r="L158" s="6"/>
      <c r="Q158" s="12"/>
      <c r="R158" s="12"/>
      <c r="S158" s="12"/>
      <c r="T158" s="12"/>
    </row>
    <row r="159" spans="4:46" s="4" customFormat="1" ht="12" customHeight="1">
      <c r="D159" s="18"/>
      <c r="E159" s="12"/>
      <c r="F159" s="2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Q159" s="12"/>
      <c r="AR159" s="12"/>
      <c r="AS159" s="12"/>
      <c r="AT159" s="12"/>
    </row>
    <row r="160" spans="4:46" s="4" customFormat="1" ht="12.75" customHeight="1">
      <c r="D160" s="18"/>
      <c r="E160" s="12"/>
      <c r="F160" s="2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Q160" s="12"/>
      <c r="AR160" s="12"/>
      <c r="AS160" s="12"/>
      <c r="AT160" s="12"/>
    </row>
    <row r="161" spans="4:49" ht="33" customHeight="1">
      <c r="D161" s="27">
        <v>5</v>
      </c>
      <c r="E161" s="87" t="s">
        <v>74</v>
      </c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</row>
    <row r="162" spans="4:34" s="4" customFormat="1" ht="12">
      <c r="D162" s="7"/>
      <c r="E162" s="17" t="s">
        <v>75</v>
      </c>
      <c r="AE162" s="34" t="s">
        <v>136</v>
      </c>
      <c r="AF162" s="35"/>
      <c r="AG162" s="35"/>
      <c r="AH162" s="35"/>
    </row>
    <row r="163" spans="4:34" s="4" customFormat="1" ht="9.75" customHeight="1">
      <c r="D163" s="7"/>
      <c r="AE163" s="35"/>
      <c r="AF163" s="35"/>
      <c r="AG163" s="35"/>
      <c r="AH163" s="35"/>
    </row>
    <row r="164" spans="4:49" s="4" customFormat="1" ht="19.5" customHeight="1">
      <c r="D164" s="8"/>
      <c r="E164" s="59"/>
      <c r="F164" s="64"/>
      <c r="G164" s="64"/>
      <c r="H164" s="65"/>
      <c r="I164" s="8"/>
      <c r="J164" s="4" t="s">
        <v>128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83">
        <f>(E78+E99+SUM(E173:H179)+E181+E183+SUM(Z173:AC179)+Z181+Z183+E200+E207+E236)*2/100</f>
        <v>0</v>
      </c>
      <c r="AF164" s="84"/>
      <c r="AG164" s="84"/>
      <c r="AH164" s="85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</row>
    <row r="165" spans="4:40" s="4" customFormat="1" ht="19.5" customHeight="1">
      <c r="D165" s="8"/>
      <c r="E165" s="70"/>
      <c r="F165" s="71"/>
      <c r="G165" s="71"/>
      <c r="H165" s="72"/>
      <c r="I165" s="8"/>
      <c r="J165" s="4" t="s">
        <v>9</v>
      </c>
      <c r="Y165" s="51" t="s">
        <v>168</v>
      </c>
      <c r="AN165" s="8"/>
    </row>
    <row r="166" spans="4:54" s="4" customFormat="1" ht="26.25" customHeight="1">
      <c r="D166" s="8"/>
      <c r="E166" s="59"/>
      <c r="F166" s="64"/>
      <c r="G166" s="64"/>
      <c r="H166" s="65"/>
      <c r="I166" s="12"/>
      <c r="J166" s="12" t="s">
        <v>126</v>
      </c>
      <c r="AE166" s="59"/>
      <c r="AF166" s="64"/>
      <c r="AG166" s="64"/>
      <c r="AH166" s="65"/>
      <c r="AI166" s="12"/>
      <c r="AJ166" s="76" t="s">
        <v>98</v>
      </c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12"/>
      <c r="AY166" s="12"/>
      <c r="AZ166" s="12"/>
      <c r="BA166" s="12"/>
      <c r="BB166" s="12"/>
    </row>
    <row r="167" spans="4:54" s="4" customFormat="1" ht="19.5" customHeight="1">
      <c r="D167" s="8"/>
      <c r="E167" s="59"/>
      <c r="F167" s="64"/>
      <c r="G167" s="64"/>
      <c r="H167" s="65"/>
      <c r="I167" s="8"/>
      <c r="J167" s="12" t="s">
        <v>76</v>
      </c>
      <c r="AE167" s="59"/>
      <c r="AF167" s="60"/>
      <c r="AG167" s="60"/>
      <c r="AH167" s="61"/>
      <c r="AI167" s="12"/>
      <c r="AJ167" s="12" t="s">
        <v>99</v>
      </c>
      <c r="AK167" s="12"/>
      <c r="AL167" s="12"/>
      <c r="AM167" s="12"/>
      <c r="AN167" s="12"/>
      <c r="AO167" s="23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</row>
    <row r="168" spans="4:54" s="4" customFormat="1" ht="19.5" customHeight="1">
      <c r="D168" s="8"/>
      <c r="E168" s="59"/>
      <c r="F168" s="64"/>
      <c r="G168" s="64"/>
      <c r="H168" s="65"/>
      <c r="I168" s="8"/>
      <c r="J168" s="12" t="s">
        <v>76</v>
      </c>
      <c r="AE168" s="59"/>
      <c r="AF168" s="64"/>
      <c r="AG168" s="64"/>
      <c r="AH168" s="65"/>
      <c r="AI168" s="12"/>
      <c r="AJ168" s="12" t="s">
        <v>99</v>
      </c>
      <c r="AK168" s="12"/>
      <c r="AL168" s="12"/>
      <c r="AM168" s="12"/>
      <c r="AN168" s="12"/>
      <c r="AO168" s="23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</row>
    <row r="169" spans="4:39" s="4" customFormat="1" ht="9" customHeight="1">
      <c r="D169" s="7"/>
      <c r="E169" s="17"/>
      <c r="F169" s="17"/>
      <c r="G169" s="17"/>
      <c r="H169" s="17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4:11" s="4" customFormat="1" ht="19.5" customHeight="1">
      <c r="D170" s="7"/>
      <c r="E170" s="59">
        <f>SUM(E164:H168)-SUM(AE166:AH168)</f>
        <v>0</v>
      </c>
      <c r="F170" s="64"/>
      <c r="G170" s="64"/>
      <c r="H170" s="65"/>
      <c r="I170" s="7" t="s">
        <v>12</v>
      </c>
      <c r="K170" s="4" t="s">
        <v>77</v>
      </c>
    </row>
    <row r="171" s="4" customFormat="1" ht="12" customHeight="1">
      <c r="D171" s="7"/>
    </row>
    <row r="172" spans="4:5" s="4" customFormat="1" ht="23.25" customHeight="1">
      <c r="D172" s="7"/>
      <c r="E172" s="17" t="s">
        <v>78</v>
      </c>
    </row>
    <row r="173" spans="2:38" s="12" customFormat="1" ht="18.75" customHeight="1">
      <c r="B173" s="58">
        <v>297</v>
      </c>
      <c r="C173" s="58"/>
      <c r="D173" s="18"/>
      <c r="E173" s="59"/>
      <c r="F173" s="66"/>
      <c r="G173" s="66"/>
      <c r="H173" s="67"/>
      <c r="J173" s="12" t="s">
        <v>79</v>
      </c>
      <c r="K173" s="6"/>
      <c r="L173" s="6"/>
      <c r="M173" s="6"/>
      <c r="N173" s="6"/>
      <c r="O173" s="6"/>
      <c r="P173" s="6"/>
      <c r="Q173" s="6"/>
      <c r="W173" s="58">
        <v>298</v>
      </c>
      <c r="X173" s="58"/>
      <c r="Z173" s="59"/>
      <c r="AA173" s="66"/>
      <c r="AB173" s="66"/>
      <c r="AC173" s="67"/>
      <c r="AE173" s="12" t="s">
        <v>80</v>
      </c>
      <c r="AF173" s="6"/>
      <c r="AG173" s="6"/>
      <c r="AH173" s="6"/>
      <c r="AI173" s="6"/>
      <c r="AJ173" s="6"/>
      <c r="AK173" s="6"/>
      <c r="AL173" s="6"/>
    </row>
    <row r="174" spans="2:38" s="12" customFormat="1" ht="18.75" customHeight="1">
      <c r="B174" s="58">
        <v>299</v>
      </c>
      <c r="C174" s="58"/>
      <c r="D174" s="18"/>
      <c r="E174" s="59"/>
      <c r="F174" s="66"/>
      <c r="G174" s="66"/>
      <c r="H174" s="67"/>
      <c r="J174" s="12" t="s">
        <v>81</v>
      </c>
      <c r="K174" s="6"/>
      <c r="L174" s="6"/>
      <c r="M174" s="6"/>
      <c r="N174" s="6"/>
      <c r="O174" s="6"/>
      <c r="P174" s="6"/>
      <c r="Q174" s="6"/>
      <c r="W174" s="58">
        <v>300</v>
      </c>
      <c r="X174" s="58"/>
      <c r="Z174" s="59"/>
      <c r="AA174" s="66"/>
      <c r="AB174" s="66"/>
      <c r="AC174" s="67"/>
      <c r="AE174" s="12" t="s">
        <v>82</v>
      </c>
      <c r="AF174" s="6"/>
      <c r="AG174" s="6"/>
      <c r="AH174" s="6"/>
      <c r="AI174" s="6"/>
      <c r="AJ174" s="6"/>
      <c r="AK174" s="6"/>
      <c r="AL174" s="6"/>
    </row>
    <row r="175" spans="2:38" s="12" customFormat="1" ht="18.75" customHeight="1">
      <c r="B175" s="58">
        <v>303</v>
      </c>
      <c r="C175" s="58"/>
      <c r="D175" s="18"/>
      <c r="E175" s="59"/>
      <c r="F175" s="66"/>
      <c r="G175" s="66"/>
      <c r="H175" s="67"/>
      <c r="J175" s="12" t="s">
        <v>83</v>
      </c>
      <c r="K175" s="6"/>
      <c r="L175" s="6"/>
      <c r="M175" s="6"/>
      <c r="N175" s="6"/>
      <c r="O175" s="6"/>
      <c r="P175" s="6"/>
      <c r="Q175" s="6"/>
      <c r="W175" s="58">
        <v>304</v>
      </c>
      <c r="X175" s="58"/>
      <c r="Z175" s="59"/>
      <c r="AA175" s="66"/>
      <c r="AB175" s="66"/>
      <c r="AC175" s="67"/>
      <c r="AE175" s="12" t="s">
        <v>84</v>
      </c>
      <c r="AF175" s="6"/>
      <c r="AG175" s="6"/>
      <c r="AH175" s="6"/>
      <c r="AI175" s="6"/>
      <c r="AJ175" s="6"/>
      <c r="AK175" s="6"/>
      <c r="AL175" s="6"/>
    </row>
    <row r="176" spans="2:40" s="12" customFormat="1" ht="18.75" customHeight="1">
      <c r="B176" s="58">
        <v>301</v>
      </c>
      <c r="C176" s="58"/>
      <c r="D176" s="18"/>
      <c r="E176" s="59"/>
      <c r="F176" s="66"/>
      <c r="G176" s="66"/>
      <c r="H176" s="67"/>
      <c r="J176" s="12" t="s">
        <v>85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58">
        <v>302</v>
      </c>
      <c r="X176" s="58"/>
      <c r="Z176" s="59"/>
      <c r="AA176" s="66"/>
      <c r="AB176" s="66"/>
      <c r="AC176" s="67"/>
      <c r="AE176" s="12" t="s">
        <v>86</v>
      </c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2:40" s="12" customFormat="1" ht="18.75" customHeight="1">
      <c r="B177" s="58">
        <v>305</v>
      </c>
      <c r="C177" s="58"/>
      <c r="D177" s="18"/>
      <c r="E177" s="59"/>
      <c r="F177" s="66"/>
      <c r="G177" s="66"/>
      <c r="H177" s="67"/>
      <c r="J177" s="12" t="s">
        <v>87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58">
        <v>306</v>
      </c>
      <c r="X177" s="58"/>
      <c r="Z177" s="59"/>
      <c r="AA177" s="66"/>
      <c r="AB177" s="66"/>
      <c r="AC177" s="67"/>
      <c r="AE177" s="12" t="s">
        <v>88</v>
      </c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2:31" s="12" customFormat="1" ht="18.75" customHeight="1">
      <c r="B178" s="58">
        <v>307</v>
      </c>
      <c r="C178" s="58"/>
      <c r="D178" s="18"/>
      <c r="E178" s="59"/>
      <c r="F178" s="66"/>
      <c r="G178" s="66"/>
      <c r="H178" s="67"/>
      <c r="J178" s="12" t="s">
        <v>89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58">
        <v>308</v>
      </c>
      <c r="X178" s="58"/>
      <c r="Z178" s="59"/>
      <c r="AA178" s="80"/>
      <c r="AB178" s="80"/>
      <c r="AC178" s="81"/>
      <c r="AE178" s="12" t="s">
        <v>90</v>
      </c>
    </row>
    <row r="179" spans="2:31" s="12" customFormat="1" ht="18.75" customHeight="1">
      <c r="B179" s="58">
        <v>309</v>
      </c>
      <c r="C179" s="58"/>
      <c r="D179" s="18"/>
      <c r="E179" s="59"/>
      <c r="F179" s="66"/>
      <c r="G179" s="66"/>
      <c r="H179" s="67"/>
      <c r="J179" s="12" t="s">
        <v>91</v>
      </c>
      <c r="K179" s="6"/>
      <c r="L179" s="6"/>
      <c r="M179" s="6"/>
      <c r="N179" s="6"/>
      <c r="O179" s="6"/>
      <c r="W179" s="58">
        <v>310</v>
      </c>
      <c r="X179" s="58"/>
      <c r="Z179" s="59"/>
      <c r="AA179" s="66"/>
      <c r="AB179" s="66"/>
      <c r="AC179" s="67"/>
      <c r="AE179" s="12" t="s">
        <v>92</v>
      </c>
    </row>
    <row r="180" spans="4:29" s="12" customFormat="1" ht="18.75" customHeight="1">
      <c r="D180" s="18"/>
      <c r="E180" s="32" t="s">
        <v>93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36"/>
      <c r="AA180" s="36"/>
      <c r="AB180" s="18"/>
      <c r="AC180" s="18"/>
    </row>
    <row r="181" spans="2:31" s="12" customFormat="1" ht="18.75" customHeight="1">
      <c r="B181" s="58">
        <v>311</v>
      </c>
      <c r="C181" s="58"/>
      <c r="D181" s="18"/>
      <c r="E181" s="59"/>
      <c r="F181" s="66"/>
      <c r="G181" s="66"/>
      <c r="H181" s="67"/>
      <c r="J181" s="12" t="s">
        <v>94</v>
      </c>
      <c r="K181" s="6"/>
      <c r="L181" s="6"/>
      <c r="M181" s="6"/>
      <c r="N181" s="6"/>
      <c r="O181" s="6"/>
      <c r="P181" s="6"/>
      <c r="Q181" s="6"/>
      <c r="R181" s="6"/>
      <c r="W181" s="58">
        <v>312</v>
      </c>
      <c r="X181" s="58"/>
      <c r="Z181" s="59"/>
      <c r="AA181" s="66"/>
      <c r="AB181" s="66"/>
      <c r="AC181" s="67"/>
      <c r="AE181" s="12" t="s">
        <v>95</v>
      </c>
    </row>
    <row r="182" spans="4:29" s="12" customFormat="1" ht="18.75" customHeight="1">
      <c r="D182" s="18"/>
      <c r="E182" s="32" t="s">
        <v>93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36"/>
      <c r="AA182" s="36"/>
      <c r="AB182" s="18"/>
      <c r="AC182" s="18"/>
    </row>
    <row r="183" spans="2:31" s="12" customFormat="1" ht="18.75" customHeight="1">
      <c r="B183" s="58">
        <v>313</v>
      </c>
      <c r="C183" s="58"/>
      <c r="D183" s="18"/>
      <c r="E183" s="59"/>
      <c r="F183" s="66"/>
      <c r="G183" s="66"/>
      <c r="H183" s="67"/>
      <c r="J183" s="12" t="s">
        <v>96</v>
      </c>
      <c r="K183" s="6"/>
      <c r="L183" s="6"/>
      <c r="M183" s="6"/>
      <c r="N183" s="6"/>
      <c r="O183" s="6"/>
      <c r="P183" s="6"/>
      <c r="Q183" s="6"/>
      <c r="R183" s="6"/>
      <c r="S183" s="6"/>
      <c r="W183" s="58">
        <v>314</v>
      </c>
      <c r="X183" s="58"/>
      <c r="Z183" s="59"/>
      <c r="AA183" s="66"/>
      <c r="AB183" s="66"/>
      <c r="AC183" s="67"/>
      <c r="AE183" s="12" t="s">
        <v>97</v>
      </c>
    </row>
    <row r="184" spans="4:27" s="12" customFormat="1" ht="18.75" customHeight="1">
      <c r="D184" s="18"/>
      <c r="E184" s="32" t="s">
        <v>93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4:47" s="12" customFormat="1" ht="18.75" customHeight="1">
      <c r="D185" s="18"/>
      <c r="E185" s="59"/>
      <c r="F185" s="64"/>
      <c r="G185" s="64"/>
      <c r="H185" s="65"/>
      <c r="J185" s="12" t="s">
        <v>119</v>
      </c>
      <c r="O185" s="23"/>
      <c r="AG185" s="9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</row>
    <row r="186" spans="5:8" ht="9" customHeight="1">
      <c r="E186" s="39"/>
      <c r="F186" s="39"/>
      <c r="G186" s="39"/>
      <c r="H186" s="39"/>
    </row>
    <row r="187" spans="4:11" s="4" customFormat="1" ht="18.75" customHeight="1">
      <c r="D187" s="7"/>
      <c r="E187" s="59">
        <f>SUM(E173:H179)+SUM(Z173:AC179)+E181+Z181+E183+Z183+SUM(E185:H185)</f>
        <v>0</v>
      </c>
      <c r="F187" s="64"/>
      <c r="G187" s="64"/>
      <c r="H187" s="65"/>
      <c r="I187" s="7" t="s">
        <v>12</v>
      </c>
      <c r="K187" s="4" t="s">
        <v>100</v>
      </c>
    </row>
    <row r="188" spans="4:9" s="4" customFormat="1" ht="18.75" customHeight="1">
      <c r="D188" s="7"/>
      <c r="E188" s="49"/>
      <c r="F188" s="52"/>
      <c r="G188" s="52"/>
      <c r="H188" s="52"/>
      <c r="I188" s="7"/>
    </row>
    <row r="189" ht="11.25" customHeight="1"/>
    <row r="190" spans="4:19" s="12" customFormat="1" ht="19.5" customHeight="1">
      <c r="D190" s="27">
        <v>6</v>
      </c>
      <c r="E190" s="29" t="s">
        <v>101</v>
      </c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4"/>
      <c r="S190" s="4"/>
    </row>
    <row r="191" spans="4:28" s="4" customFormat="1" ht="12.75">
      <c r="D191" s="7"/>
      <c r="E191" s="17" t="s">
        <v>102</v>
      </c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="8" customFormat="1" ht="9" customHeight="1">
      <c r="D192" s="33"/>
    </row>
    <row r="193" spans="2:20" s="4" customFormat="1" ht="19.5" customHeight="1">
      <c r="B193" s="58">
        <v>231</v>
      </c>
      <c r="C193" s="58"/>
      <c r="D193" s="7"/>
      <c r="E193" s="59"/>
      <c r="F193" s="66"/>
      <c r="G193" s="66"/>
      <c r="H193" s="67"/>
      <c r="I193" s="12"/>
      <c r="J193" s="19" t="s">
        <v>103</v>
      </c>
      <c r="K193" s="30"/>
      <c r="L193" s="30"/>
      <c r="M193" s="6"/>
      <c r="N193" s="6"/>
      <c r="O193" s="6"/>
      <c r="P193" s="6"/>
      <c r="Q193" s="6"/>
      <c r="R193" s="6"/>
      <c r="S193" s="6"/>
      <c r="T193" s="6"/>
    </row>
    <row r="194" spans="2:41" s="4" customFormat="1" ht="19.5" customHeight="1">
      <c r="B194" s="58">
        <v>232</v>
      </c>
      <c r="C194" s="58"/>
      <c r="D194" s="7"/>
      <c r="E194" s="59"/>
      <c r="F194" s="66"/>
      <c r="G194" s="66"/>
      <c r="H194" s="67"/>
      <c r="I194" s="12"/>
      <c r="J194" s="19" t="s">
        <v>104</v>
      </c>
      <c r="K194" s="30"/>
      <c r="L194" s="30"/>
      <c r="M194" s="6"/>
      <c r="N194" s="6"/>
      <c r="O194" s="6"/>
      <c r="P194" s="6"/>
      <c r="Q194" s="6"/>
      <c r="R194" s="6"/>
      <c r="S194" s="6"/>
      <c r="T194" s="30"/>
      <c r="U194" s="30"/>
      <c r="V194" s="30"/>
      <c r="W194" s="30"/>
      <c r="X194" s="30"/>
      <c r="Y194" s="30"/>
      <c r="Z194" s="12"/>
      <c r="AA194" s="12"/>
      <c r="AB194" s="12"/>
      <c r="AC194" s="12"/>
      <c r="AD194" s="12"/>
      <c r="AE194" s="30"/>
      <c r="AF194" s="30"/>
      <c r="AG194" s="30"/>
      <c r="AH194" s="30"/>
      <c r="AI194" s="30"/>
      <c r="AJ194" s="30"/>
      <c r="AK194" s="30"/>
      <c r="AL194" s="30"/>
      <c r="AM194" s="6"/>
      <c r="AN194" s="6"/>
      <c r="AO194" s="6"/>
    </row>
    <row r="195" spans="2:38" s="4" customFormat="1" ht="19.5" customHeight="1">
      <c r="B195" s="58">
        <v>233</v>
      </c>
      <c r="C195" s="58"/>
      <c r="D195" s="7"/>
      <c r="E195" s="59"/>
      <c r="F195" s="66"/>
      <c r="G195" s="66"/>
      <c r="H195" s="67"/>
      <c r="I195" s="12"/>
      <c r="J195" s="19" t="s">
        <v>105</v>
      </c>
      <c r="K195" s="19"/>
      <c r="L195" s="19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</row>
    <row r="196" spans="2:46" s="4" customFormat="1" ht="19.5" customHeight="1">
      <c r="B196" s="58">
        <v>559</v>
      </c>
      <c r="C196" s="58"/>
      <c r="D196" s="7"/>
      <c r="E196" s="59"/>
      <c r="F196" s="66"/>
      <c r="G196" s="66"/>
      <c r="H196" s="67"/>
      <c r="I196" s="1"/>
      <c r="J196" s="19" t="s">
        <v>106</v>
      </c>
      <c r="K196" s="30"/>
      <c r="L196" s="30"/>
      <c r="M196" s="6"/>
      <c r="N196" s="6"/>
      <c r="O196" s="6"/>
      <c r="P196" s="6"/>
      <c r="Q196" s="6"/>
      <c r="R196" s="6"/>
      <c r="S196" s="6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6"/>
      <c r="AN196" s="6"/>
      <c r="AO196" s="6"/>
      <c r="AP196" s="6"/>
      <c r="AQ196" s="6"/>
      <c r="AR196" s="6"/>
      <c r="AS196" s="6"/>
      <c r="AT196" s="6"/>
    </row>
    <row r="197" spans="2:38" s="4" customFormat="1" ht="19.5" customHeight="1">
      <c r="B197" s="58">
        <v>234</v>
      </c>
      <c r="C197" s="58"/>
      <c r="D197" s="7"/>
      <c r="E197" s="59"/>
      <c r="F197" s="66"/>
      <c r="G197" s="66"/>
      <c r="H197" s="67"/>
      <c r="I197" s="1"/>
      <c r="J197" s="19" t="s">
        <v>107</v>
      </c>
      <c r="K197" s="19"/>
      <c r="L197" s="19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</row>
    <row r="198" spans="2:38" s="4" customFormat="1" ht="19.5" customHeight="1">
      <c r="B198" s="58">
        <v>633</v>
      </c>
      <c r="C198" s="58"/>
      <c r="D198" s="7"/>
      <c r="E198" s="59"/>
      <c r="F198" s="66"/>
      <c r="G198" s="66"/>
      <c r="H198" s="67"/>
      <c r="I198" s="1"/>
      <c r="J198" s="12" t="s">
        <v>108</v>
      </c>
      <c r="K198" s="30"/>
      <c r="L198" s="30"/>
      <c r="M198" s="6"/>
      <c r="N198" s="6"/>
      <c r="O198" s="30"/>
      <c r="P198" s="30"/>
      <c r="Q198" s="30"/>
      <c r="R198" s="30"/>
      <c r="S198" s="30"/>
      <c r="T198" s="30"/>
      <c r="U198" s="30"/>
      <c r="V198" s="30"/>
      <c r="W198" s="30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</row>
    <row r="199" spans="2:26" ht="19.5" customHeight="1">
      <c r="B199" s="58">
        <v>634</v>
      </c>
      <c r="C199" s="58"/>
      <c r="E199" s="59"/>
      <c r="F199" s="66"/>
      <c r="G199" s="66"/>
      <c r="H199" s="67"/>
      <c r="J199" s="12" t="s">
        <v>109</v>
      </c>
      <c r="Y199" s="30"/>
      <c r="Z199" s="30"/>
    </row>
    <row r="200" spans="2:38" s="4" customFormat="1" ht="19.5" customHeight="1">
      <c r="B200" s="58">
        <v>552</v>
      </c>
      <c r="C200" s="58"/>
      <c r="D200" s="7"/>
      <c r="E200" s="59"/>
      <c r="F200" s="66"/>
      <c r="G200" s="66"/>
      <c r="H200" s="67"/>
      <c r="I200" s="1"/>
      <c r="J200" s="12" t="s">
        <v>110</v>
      </c>
      <c r="K200" s="12"/>
      <c r="L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</row>
    <row r="201" spans="2:38" s="4" customFormat="1" ht="19.5" customHeight="1">
      <c r="B201" s="58">
        <v>707</v>
      </c>
      <c r="C201" s="58"/>
      <c r="D201" s="7"/>
      <c r="E201" s="59"/>
      <c r="F201" s="66"/>
      <c r="G201" s="66"/>
      <c r="H201" s="67"/>
      <c r="I201" s="1"/>
      <c r="J201" s="12" t="s">
        <v>121</v>
      </c>
      <c r="K201" s="12"/>
      <c r="L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</row>
    <row r="202" spans="2:38" s="4" customFormat="1" ht="19.5" customHeight="1">
      <c r="B202" s="58">
        <v>708</v>
      </c>
      <c r="C202" s="58"/>
      <c r="D202" s="7"/>
      <c r="E202" s="59"/>
      <c r="F202" s="66"/>
      <c r="G202" s="66"/>
      <c r="H202" s="67"/>
      <c r="I202" s="1"/>
      <c r="J202" s="12" t="s">
        <v>122</v>
      </c>
      <c r="K202" s="12"/>
      <c r="L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</row>
    <row r="203" spans="2:38" s="4" customFormat="1" ht="19.5" customHeight="1">
      <c r="B203" s="58">
        <v>709</v>
      </c>
      <c r="C203" s="58"/>
      <c r="D203" s="7"/>
      <c r="E203" s="59"/>
      <c r="F203" s="66"/>
      <c r="G203" s="66"/>
      <c r="H203" s="67"/>
      <c r="I203" s="1"/>
      <c r="J203" s="19" t="s">
        <v>123</v>
      </c>
      <c r="K203" s="12"/>
      <c r="L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</row>
    <row r="204" spans="2:38" s="4" customFormat="1" ht="19.5" customHeight="1">
      <c r="B204" s="58">
        <v>710</v>
      </c>
      <c r="C204" s="58"/>
      <c r="D204" s="7"/>
      <c r="E204" s="59"/>
      <c r="F204" s="66"/>
      <c r="G204" s="66"/>
      <c r="H204" s="67"/>
      <c r="I204" s="1"/>
      <c r="J204" s="19" t="s">
        <v>124</v>
      </c>
      <c r="K204" s="12"/>
      <c r="L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</row>
    <row r="205" spans="2:38" s="4" customFormat="1" ht="19.5" customHeight="1">
      <c r="B205" s="58">
        <v>680</v>
      </c>
      <c r="C205" s="58"/>
      <c r="D205" s="7"/>
      <c r="E205" s="59"/>
      <c r="F205" s="66"/>
      <c r="G205" s="66"/>
      <c r="H205" s="67"/>
      <c r="I205" s="1"/>
      <c r="J205" s="12" t="s">
        <v>111</v>
      </c>
      <c r="K205" s="30"/>
      <c r="L205" s="30"/>
      <c r="M205" s="6"/>
      <c r="N205" s="6"/>
      <c r="O205" s="30"/>
      <c r="P205" s="30"/>
      <c r="Q205" s="30"/>
      <c r="R205" s="30"/>
      <c r="S205" s="30"/>
      <c r="T205" s="30"/>
      <c r="U205" s="30"/>
      <c r="V205" s="30"/>
      <c r="W205" s="30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</row>
    <row r="206" spans="2:26" ht="19.5" customHeight="1">
      <c r="B206" s="58">
        <v>681</v>
      </c>
      <c r="C206" s="58"/>
      <c r="E206" s="59"/>
      <c r="F206" s="66"/>
      <c r="G206" s="66"/>
      <c r="H206" s="67"/>
      <c r="J206" s="12" t="s">
        <v>112</v>
      </c>
      <c r="Y206" s="30"/>
      <c r="Z206" s="30"/>
    </row>
    <row r="207" spans="2:38" s="4" customFormat="1" ht="19.5" customHeight="1">
      <c r="B207" s="58">
        <v>682</v>
      </c>
      <c r="C207" s="58"/>
      <c r="D207" s="7"/>
      <c r="E207" s="59"/>
      <c r="F207" s="66"/>
      <c r="G207" s="66"/>
      <c r="H207" s="67"/>
      <c r="I207" s="1"/>
      <c r="J207" s="12" t="s">
        <v>113</v>
      </c>
      <c r="K207" s="12"/>
      <c r="L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</row>
    <row r="209" spans="4:49" ht="41.25" customHeight="1">
      <c r="D209" s="27">
        <v>7</v>
      </c>
      <c r="E209" s="87" t="s">
        <v>73</v>
      </c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</row>
    <row r="210" spans="5:49" ht="32.25" customHeight="1">
      <c r="E210" s="59">
        <f>X7+AB12+E30+E32+E35+E36+E42+E71+E92+E113+E127+E129+E146+E157+E198+E205+E234</f>
        <v>0</v>
      </c>
      <c r="F210" s="60"/>
      <c r="G210" s="60"/>
      <c r="H210" s="60"/>
      <c r="I210" s="60"/>
      <c r="J210" s="60"/>
      <c r="K210" s="61"/>
      <c r="M210" s="68" t="s">
        <v>134</v>
      </c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</row>
    <row r="212" spans="4:53" s="53" customFormat="1" ht="19.5" customHeight="1">
      <c r="D212" s="54">
        <v>8</v>
      </c>
      <c r="E212" s="55" t="s">
        <v>171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4:53" s="53" customFormat="1" ht="19.5" customHeight="1">
      <c r="D213" s="56"/>
      <c r="E213" s="17" t="s">
        <v>143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4:53" s="53" customFormat="1" ht="19.5" customHeight="1">
      <c r="D214" s="56"/>
      <c r="E214" s="17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4:53" s="53" customFormat="1" ht="19.5" customHeight="1">
      <c r="D215" s="56"/>
      <c r="E215" s="59"/>
      <c r="F215" s="60"/>
      <c r="G215" s="60"/>
      <c r="H215" s="61"/>
      <c r="I215" s="57"/>
      <c r="J215" s="4" t="s">
        <v>172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4"/>
      <c r="AH215" s="4"/>
      <c r="AI215" s="4"/>
      <c r="AJ215" s="57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4:53" s="53" customFormat="1" ht="19.5" customHeight="1">
      <c r="D216" s="56"/>
      <c r="E216" s="59"/>
      <c r="F216" s="60"/>
      <c r="G216" s="60"/>
      <c r="H216" s="61"/>
      <c r="I216" s="57"/>
      <c r="J216" s="4" t="s">
        <v>173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4"/>
      <c r="AH216" s="4"/>
      <c r="AI216" s="4"/>
      <c r="AJ216" s="57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4:53" s="53" customFormat="1" ht="19.5" customHeight="1">
      <c r="D217" s="56"/>
      <c r="E217" s="59"/>
      <c r="F217" s="60"/>
      <c r="G217" s="60"/>
      <c r="H217" s="61"/>
      <c r="I217" s="57"/>
      <c r="J217" s="4" t="s">
        <v>174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4"/>
      <c r="AH217" s="4"/>
      <c r="AI217" s="4"/>
      <c r="AJ217" s="57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4:53" s="53" customFormat="1" ht="19.5" customHeight="1">
      <c r="D218" s="56"/>
      <c r="E218" s="59"/>
      <c r="F218" s="60"/>
      <c r="G218" s="60"/>
      <c r="H218" s="61"/>
      <c r="I218" s="57"/>
      <c r="J218" s="4" t="s">
        <v>175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59"/>
      <c r="AD218" s="60"/>
      <c r="AE218" s="60"/>
      <c r="AF218" s="61"/>
      <c r="AG218" s="4"/>
      <c r="AH218" s="4" t="s">
        <v>176</v>
      </c>
      <c r="AI218" s="4"/>
      <c r="AJ218" s="4"/>
      <c r="AK218" s="4"/>
      <c r="AL218" s="4"/>
      <c r="AM218" s="17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4:53" s="53" customFormat="1" ht="19.5" customHeight="1">
      <c r="D219" s="56"/>
      <c r="E219" s="59"/>
      <c r="F219" s="60"/>
      <c r="G219" s="60"/>
      <c r="H219" s="61"/>
      <c r="I219" s="57"/>
      <c r="J219" s="4" t="s">
        <v>175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59"/>
      <c r="AD219" s="60"/>
      <c r="AE219" s="60"/>
      <c r="AF219" s="61"/>
      <c r="AG219" s="4"/>
      <c r="AH219" s="4" t="s">
        <v>176</v>
      </c>
      <c r="AI219" s="4"/>
      <c r="AJ219" s="4"/>
      <c r="AK219" s="4"/>
      <c r="AL219" s="4"/>
      <c r="AM219" s="17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4:53" s="53" customFormat="1" ht="19.5" customHeight="1">
      <c r="D220" s="56"/>
      <c r="E220" s="59"/>
      <c r="F220" s="60"/>
      <c r="G220" s="60"/>
      <c r="H220" s="61"/>
      <c r="I220" s="57"/>
      <c r="J220" s="4" t="s">
        <v>175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59"/>
      <c r="AD220" s="60"/>
      <c r="AE220" s="60"/>
      <c r="AF220" s="61"/>
      <c r="AG220" s="4"/>
      <c r="AH220" s="4" t="s">
        <v>176</v>
      </c>
      <c r="AI220" s="4"/>
      <c r="AJ220" s="4"/>
      <c r="AK220" s="4"/>
      <c r="AL220" s="4"/>
      <c r="AM220" s="17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4:53" s="53" customFormat="1" ht="19.5" customHeight="1">
      <c r="D221" s="56"/>
      <c r="E221" s="59"/>
      <c r="F221" s="60"/>
      <c r="G221" s="60"/>
      <c r="H221" s="61"/>
      <c r="I221" s="57"/>
      <c r="J221" s="4" t="s">
        <v>177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59"/>
      <c r="AD221" s="60"/>
      <c r="AE221" s="60"/>
      <c r="AF221" s="61"/>
      <c r="AG221" s="4"/>
      <c r="AH221" s="4" t="s">
        <v>178</v>
      </c>
      <c r="AI221" s="4"/>
      <c r="AJ221" s="4"/>
      <c r="AK221" s="4"/>
      <c r="AL221" s="4"/>
      <c r="AM221" s="17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4:53" s="53" customFormat="1" ht="19.5" customHeight="1">
      <c r="D222" s="56"/>
      <c r="E222" s="59"/>
      <c r="F222" s="60"/>
      <c r="G222" s="60"/>
      <c r="H222" s="61"/>
      <c r="I222" s="57"/>
      <c r="J222" s="4" t="s">
        <v>177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59"/>
      <c r="AD222" s="60"/>
      <c r="AE222" s="60"/>
      <c r="AF222" s="61"/>
      <c r="AG222" s="4"/>
      <c r="AH222" s="4" t="s">
        <v>178</v>
      </c>
      <c r="AI222" s="4"/>
      <c r="AJ222" s="4"/>
      <c r="AK222" s="4"/>
      <c r="AL222" s="4"/>
      <c r="AM222" s="17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4:53" s="53" customFormat="1" ht="19.5" customHeight="1">
      <c r="D223" s="56"/>
      <c r="E223" s="59"/>
      <c r="F223" s="60"/>
      <c r="G223" s="60"/>
      <c r="H223" s="61"/>
      <c r="I223" s="57"/>
      <c r="J223" s="4" t="s">
        <v>177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59"/>
      <c r="AD223" s="60"/>
      <c r="AE223" s="60"/>
      <c r="AF223" s="61"/>
      <c r="AG223" s="4"/>
      <c r="AH223" s="4" t="s">
        <v>178</v>
      </c>
      <c r="AI223" s="4"/>
      <c r="AJ223" s="4"/>
      <c r="AK223" s="4"/>
      <c r="AL223" s="4"/>
      <c r="AM223" s="17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4:53" s="53" customFormat="1" ht="19.5" customHeight="1">
      <c r="D224" s="56"/>
      <c r="E224" s="59"/>
      <c r="F224" s="60"/>
      <c r="G224" s="60"/>
      <c r="H224" s="61"/>
      <c r="I224" s="57"/>
      <c r="J224" s="4" t="s">
        <v>179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59"/>
      <c r="AD224" s="60"/>
      <c r="AE224" s="60"/>
      <c r="AF224" s="61"/>
      <c r="AG224" s="4"/>
      <c r="AH224" s="4" t="s">
        <v>180</v>
      </c>
      <c r="AI224" s="4"/>
      <c r="AJ224" s="4"/>
      <c r="AK224" s="4"/>
      <c r="AL224" s="4"/>
      <c r="AM224" s="17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4:53" s="53" customFormat="1" ht="19.5" customHeight="1">
      <c r="D225" s="56"/>
      <c r="E225" s="59"/>
      <c r="F225" s="60"/>
      <c r="G225" s="60"/>
      <c r="H225" s="61"/>
      <c r="I225" s="57"/>
      <c r="J225" s="4" t="s">
        <v>179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59"/>
      <c r="AD225" s="60"/>
      <c r="AE225" s="60"/>
      <c r="AF225" s="61"/>
      <c r="AG225" s="4"/>
      <c r="AH225" s="4" t="s">
        <v>180</v>
      </c>
      <c r="AI225" s="4"/>
      <c r="AJ225" s="4"/>
      <c r="AK225" s="4"/>
      <c r="AL225" s="4"/>
      <c r="AM225" s="17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4:53" s="53" customFormat="1" ht="19.5" customHeight="1">
      <c r="D226" s="56"/>
      <c r="E226" s="59"/>
      <c r="F226" s="60"/>
      <c r="G226" s="60"/>
      <c r="H226" s="61"/>
      <c r="I226" s="57"/>
      <c r="J226" s="4" t="s">
        <v>179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59"/>
      <c r="AD226" s="60"/>
      <c r="AE226" s="60"/>
      <c r="AF226" s="61"/>
      <c r="AG226" s="4"/>
      <c r="AH226" s="4" t="s">
        <v>180</v>
      </c>
      <c r="AI226" s="4"/>
      <c r="AJ226" s="4"/>
      <c r="AK226" s="4"/>
      <c r="AL226" s="4"/>
      <c r="AM226" s="17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4:53" s="53" customFormat="1" ht="19.5" customHeight="1">
      <c r="D227" s="56"/>
      <c r="E227" s="17"/>
      <c r="F227" s="17"/>
      <c r="G227" s="17"/>
      <c r="H227" s="17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4:53" s="53" customFormat="1" ht="19.5" customHeight="1">
      <c r="D228" s="56"/>
      <c r="E228" s="59">
        <f>E215+E216+SUM(E218:H223)-SUM(AC218:AF223)</f>
        <v>0</v>
      </c>
      <c r="F228" s="60"/>
      <c r="G228" s="60"/>
      <c r="H228" s="61"/>
      <c r="I228" s="7" t="s">
        <v>12</v>
      </c>
      <c r="J228" s="4"/>
      <c r="K228" s="4" t="s">
        <v>181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4:53" s="53" customFormat="1" ht="19.5" customHeight="1">
      <c r="D229" s="56"/>
      <c r="E229" s="59">
        <f>E217+SUM(E224:H226)-SUM(AC224:AF226)</f>
        <v>0</v>
      </c>
      <c r="F229" s="60"/>
      <c r="G229" s="60"/>
      <c r="H229" s="61"/>
      <c r="I229" s="4" t="s">
        <v>12</v>
      </c>
      <c r="K229" s="4" t="s">
        <v>182</v>
      </c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4:53" s="53" customFormat="1" ht="19.5" customHeight="1">
      <c r="D230" s="56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4:53" s="53" customFormat="1" ht="19.5" customHeight="1">
      <c r="D231" s="56"/>
      <c r="E231" s="17" t="s">
        <v>144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4:53" s="53" customFormat="1" ht="19.5" customHeight="1">
      <c r="D232" s="56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2:53" s="53" customFormat="1" ht="19.5" customHeight="1">
      <c r="B233" s="58">
        <v>980</v>
      </c>
      <c r="C233" s="58"/>
      <c r="D233" s="56"/>
      <c r="E233" s="59"/>
      <c r="F233" s="60"/>
      <c r="G233" s="60"/>
      <c r="H233" s="61"/>
      <c r="I233" s="4"/>
      <c r="J233" s="4" t="s">
        <v>183</v>
      </c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2:53" s="53" customFormat="1" ht="19.5" customHeight="1">
      <c r="B234" s="58">
        <v>981</v>
      </c>
      <c r="C234" s="58"/>
      <c r="D234" s="56"/>
      <c r="E234" s="59"/>
      <c r="F234" s="60"/>
      <c r="G234" s="60"/>
      <c r="H234" s="61"/>
      <c r="I234" s="4"/>
      <c r="J234" s="62" t="s">
        <v>184</v>
      </c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2:53" s="53" customFormat="1" ht="19.5" customHeight="1">
      <c r="B235" s="58">
        <v>982</v>
      </c>
      <c r="C235" s="58"/>
      <c r="D235" s="56"/>
      <c r="E235" s="59"/>
      <c r="F235" s="60"/>
      <c r="G235" s="60"/>
      <c r="H235" s="61"/>
      <c r="I235" s="4"/>
      <c r="J235" s="4" t="s">
        <v>185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2:53" s="53" customFormat="1" ht="19.5" customHeight="1">
      <c r="B236" s="58">
        <v>983</v>
      </c>
      <c r="C236" s="58"/>
      <c r="D236" s="56"/>
      <c r="E236" s="59"/>
      <c r="F236" s="60"/>
      <c r="G236" s="60"/>
      <c r="H236" s="61"/>
      <c r="I236" s="4"/>
      <c r="J236" s="4" t="s">
        <v>186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4:53" s="53" customFormat="1" ht="19.5" customHeight="1">
      <c r="D237" s="56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</sheetData>
  <sheetProtection/>
  <mergeCells count="311">
    <mergeCell ref="E113:H113"/>
    <mergeCell ref="B114:C114"/>
    <mergeCell ref="E114:H114"/>
    <mergeCell ref="E88:H88"/>
    <mergeCell ref="AC105:AF105"/>
    <mergeCell ref="E106:H106"/>
    <mergeCell ref="AC106:AF106"/>
    <mergeCell ref="E107:H107"/>
    <mergeCell ref="AC107:AF107"/>
    <mergeCell ref="E104:H104"/>
    <mergeCell ref="E105:H105"/>
    <mergeCell ref="E92:H92"/>
    <mergeCell ref="J93:Y93"/>
    <mergeCell ref="E84:H84"/>
    <mergeCell ref="AC84:AF84"/>
    <mergeCell ref="E85:H85"/>
    <mergeCell ref="AC85:AF85"/>
    <mergeCell ref="E86:H86"/>
    <mergeCell ref="AC86:AF86"/>
    <mergeCell ref="B235:C235"/>
    <mergeCell ref="B236:C236"/>
    <mergeCell ref="E236:H236"/>
    <mergeCell ref="E235:H235"/>
    <mergeCell ref="B99:C99"/>
    <mergeCell ref="E99:H99"/>
    <mergeCell ref="B130:C130"/>
    <mergeCell ref="B127:C127"/>
    <mergeCell ref="E109:H109"/>
    <mergeCell ref="B113:C113"/>
    <mergeCell ref="E63:H63"/>
    <mergeCell ref="AE164:AH164"/>
    <mergeCell ref="E95:H95"/>
    <mergeCell ref="E96:H96"/>
    <mergeCell ref="E97:H97"/>
    <mergeCell ref="E161:AW161"/>
    <mergeCell ref="E127:H127"/>
    <mergeCell ref="J129:Y129"/>
    <mergeCell ref="J130:Y130"/>
    <mergeCell ref="E83:H83"/>
    <mergeCell ref="AH52:AW52"/>
    <mergeCell ref="AC53:AF53"/>
    <mergeCell ref="AH56:AW56"/>
    <mergeCell ref="AH49:AW49"/>
    <mergeCell ref="AH50:AW50"/>
    <mergeCell ref="AJ166:AW166"/>
    <mergeCell ref="AB139:AE139"/>
    <mergeCell ref="AB140:AE140"/>
    <mergeCell ref="B234:C234"/>
    <mergeCell ref="J234:Y234"/>
    <mergeCell ref="E234:H234"/>
    <mergeCell ref="AC20:AF20"/>
    <mergeCell ref="AC21:AF21"/>
    <mergeCell ref="AC22:AF22"/>
    <mergeCell ref="AC23:AF23"/>
    <mergeCell ref="AC24:AF24"/>
    <mergeCell ref="AE166:AH166"/>
    <mergeCell ref="AH51:AW51"/>
    <mergeCell ref="D1:AS1"/>
    <mergeCell ref="B205:C205"/>
    <mergeCell ref="B206:C206"/>
    <mergeCell ref="AE168:AH168"/>
    <mergeCell ref="E43:H43"/>
    <mergeCell ref="B233:C233"/>
    <mergeCell ref="E233:H233"/>
    <mergeCell ref="B42:C42"/>
    <mergeCell ref="B198:C198"/>
    <mergeCell ref="B193:C193"/>
    <mergeCell ref="B177:C177"/>
    <mergeCell ref="B178:C178"/>
    <mergeCell ref="B43:C43"/>
    <mergeCell ref="B173:C173"/>
    <mergeCell ref="E228:H228"/>
    <mergeCell ref="E229:H229"/>
    <mergeCell ref="B197:C197"/>
    <mergeCell ref="E201:H201"/>
    <mergeCell ref="E78:H78"/>
    <mergeCell ref="B71:C71"/>
    <mergeCell ref="B157:C157"/>
    <mergeCell ref="B158:C158"/>
    <mergeCell ref="E146:H146"/>
    <mergeCell ref="E147:H147"/>
    <mergeCell ref="E149:H149"/>
    <mergeCell ref="E153:H153"/>
    <mergeCell ref="B146:C146"/>
    <mergeCell ref="B147:C147"/>
    <mergeCell ref="Z55:AA55"/>
    <mergeCell ref="J55:X55"/>
    <mergeCell ref="Z56:AA56"/>
    <mergeCell ref="J57:X57"/>
    <mergeCell ref="B57:C57"/>
    <mergeCell ref="E122:H122"/>
    <mergeCell ref="E65:H65"/>
    <mergeCell ref="E62:H62"/>
    <mergeCell ref="E75:H75"/>
    <mergeCell ref="B72:C72"/>
    <mergeCell ref="Z49:AA49"/>
    <mergeCell ref="Z50:AA50"/>
    <mergeCell ref="Z51:AA51"/>
    <mergeCell ref="Z52:AA52"/>
    <mergeCell ref="J54:X54"/>
    <mergeCell ref="J49:X49"/>
    <mergeCell ref="J50:X50"/>
    <mergeCell ref="Z53:AA53"/>
    <mergeCell ref="Z54:AA54"/>
    <mergeCell ref="B56:C56"/>
    <mergeCell ref="B49:C49"/>
    <mergeCell ref="B134:C134"/>
    <mergeCell ref="B51:C51"/>
    <mergeCell ref="B52:C52"/>
    <mergeCell ref="B53:C53"/>
    <mergeCell ref="B126:C126"/>
    <mergeCell ref="B92:C92"/>
    <mergeCell ref="B93:C93"/>
    <mergeCell ref="B78:C78"/>
    <mergeCell ref="AC54:AF54"/>
    <mergeCell ref="E44:H44"/>
    <mergeCell ref="E49:H49"/>
    <mergeCell ref="B128:C128"/>
    <mergeCell ref="B129:C129"/>
    <mergeCell ref="E51:H51"/>
    <mergeCell ref="E57:H57"/>
    <mergeCell ref="B118:C118"/>
    <mergeCell ref="B55:C55"/>
    <mergeCell ref="J128:Y128"/>
    <mergeCell ref="AH55:AW55"/>
    <mergeCell ref="B36:C36"/>
    <mergeCell ref="AH54:AW54"/>
    <mergeCell ref="B41:C41"/>
    <mergeCell ref="E37:H37"/>
    <mergeCell ref="B50:C50"/>
    <mergeCell ref="B54:C54"/>
    <mergeCell ref="J53:X53"/>
    <mergeCell ref="AH53:AW53"/>
    <mergeCell ref="AC50:AF50"/>
    <mergeCell ref="B38:C38"/>
    <mergeCell ref="B39:C39"/>
    <mergeCell ref="B40:C40"/>
    <mergeCell ref="B33:C33"/>
    <mergeCell ref="B34:C34"/>
    <mergeCell ref="B35:C35"/>
    <mergeCell ref="E39:H39"/>
    <mergeCell ref="B21:C21"/>
    <mergeCell ref="B30:C30"/>
    <mergeCell ref="B31:C31"/>
    <mergeCell ref="B179:C179"/>
    <mergeCell ref="B174:C174"/>
    <mergeCell ref="B175:C175"/>
    <mergeCell ref="B176:C176"/>
    <mergeCell ref="B32:C32"/>
    <mergeCell ref="B37:C37"/>
    <mergeCell ref="E32:H32"/>
    <mergeCell ref="E46:H46"/>
    <mergeCell ref="E55:H55"/>
    <mergeCell ref="E31:H31"/>
    <mergeCell ref="E42:H42"/>
    <mergeCell ref="E173:H173"/>
    <mergeCell ref="E40:H40"/>
    <mergeCell ref="E53:H53"/>
    <mergeCell ref="E71:H71"/>
    <mergeCell ref="E74:H74"/>
    <mergeCell ref="J52:X52"/>
    <mergeCell ref="AC49:AF49"/>
    <mergeCell ref="E38:H38"/>
    <mergeCell ref="E210:K210"/>
    <mergeCell ref="E138:H138"/>
    <mergeCell ref="E41:H41"/>
    <mergeCell ref="E118:H118"/>
    <mergeCell ref="E174:H174"/>
    <mergeCell ref="E72:H72"/>
    <mergeCell ref="E130:H130"/>
    <mergeCell ref="AC56:AF56"/>
    <mergeCell ref="E139:H139"/>
    <mergeCell ref="Z57:AA57"/>
    <mergeCell ref="E76:H76"/>
    <mergeCell ref="J127:Y127"/>
    <mergeCell ref="E93:H93"/>
    <mergeCell ref="E134:H134"/>
    <mergeCell ref="E67:H67"/>
    <mergeCell ref="E128:H128"/>
    <mergeCell ref="E56:H56"/>
    <mergeCell ref="AE167:AH167"/>
    <mergeCell ref="Z176:AC176"/>
    <mergeCell ref="Z173:AC173"/>
    <mergeCell ref="Z175:AC175"/>
    <mergeCell ref="W173:X173"/>
    <mergeCell ref="E176:H176"/>
    <mergeCell ref="E167:H167"/>
    <mergeCell ref="Z174:AC174"/>
    <mergeCell ref="E170:H170"/>
    <mergeCell ref="W175:X175"/>
    <mergeCell ref="E209:AW209"/>
    <mergeCell ref="E205:H205"/>
    <mergeCell ref="Z179:AC179"/>
    <mergeCell ref="Z181:AC181"/>
    <mergeCell ref="Z183:AC183"/>
    <mergeCell ref="W179:X179"/>
    <mergeCell ref="E207:H207"/>
    <mergeCell ref="E179:H179"/>
    <mergeCell ref="W181:X181"/>
    <mergeCell ref="AC18:AF18"/>
    <mergeCell ref="W178:X178"/>
    <mergeCell ref="AC51:AF51"/>
    <mergeCell ref="AC52:AF52"/>
    <mergeCell ref="E132:O132"/>
    <mergeCell ref="Z177:AC177"/>
    <mergeCell ref="W176:X176"/>
    <mergeCell ref="Z178:AC178"/>
    <mergeCell ref="E164:H164"/>
    <mergeCell ref="E178:H178"/>
    <mergeCell ref="AC55:AF55"/>
    <mergeCell ref="E35:H35"/>
    <mergeCell ref="E33:H33"/>
    <mergeCell ref="E34:H34"/>
    <mergeCell ref="AB12:AE12"/>
    <mergeCell ref="AH57:AW57"/>
    <mergeCell ref="AC57:AF57"/>
    <mergeCell ref="J56:X56"/>
    <mergeCell ref="E52:H52"/>
    <mergeCell ref="E54:H54"/>
    <mergeCell ref="X9:AA9"/>
    <mergeCell ref="X7:AA7"/>
    <mergeCell ref="E12:H12"/>
    <mergeCell ref="E140:H140"/>
    <mergeCell ref="E19:H19"/>
    <mergeCell ref="E20:H20"/>
    <mergeCell ref="E21:H21"/>
    <mergeCell ref="E126:H126"/>
    <mergeCell ref="E18:H18"/>
    <mergeCell ref="E36:H36"/>
    <mergeCell ref="AH38:AW39"/>
    <mergeCell ref="E26:H26"/>
    <mergeCell ref="E5:H5"/>
    <mergeCell ref="E22:H22"/>
    <mergeCell ref="E23:H23"/>
    <mergeCell ref="E30:H30"/>
    <mergeCell ref="Y12:Z12"/>
    <mergeCell ref="J12:W12"/>
    <mergeCell ref="AH20:AT20"/>
    <mergeCell ref="AE5:AH5"/>
    <mergeCell ref="E196:H196"/>
    <mergeCell ref="E200:H200"/>
    <mergeCell ref="E181:H181"/>
    <mergeCell ref="E175:H175"/>
    <mergeCell ref="E199:H199"/>
    <mergeCell ref="D2:R2"/>
    <mergeCell ref="E177:H177"/>
    <mergeCell ref="J31:AD31"/>
    <mergeCell ref="E50:H50"/>
    <mergeCell ref="J51:X51"/>
    <mergeCell ref="E24:H24"/>
    <mergeCell ref="B194:C194"/>
    <mergeCell ref="E185:H185"/>
    <mergeCell ref="E183:H183"/>
    <mergeCell ref="B203:C203"/>
    <mergeCell ref="B196:C196"/>
    <mergeCell ref="E197:H197"/>
    <mergeCell ref="E165:H165"/>
    <mergeCell ref="E166:H166"/>
    <mergeCell ref="E198:H198"/>
    <mergeCell ref="B181:C181"/>
    <mergeCell ref="B183:C183"/>
    <mergeCell ref="B207:C207"/>
    <mergeCell ref="E202:H202"/>
    <mergeCell ref="E203:H203"/>
    <mergeCell ref="B201:C201"/>
    <mergeCell ref="B202:C202"/>
    <mergeCell ref="E206:H206"/>
    <mergeCell ref="E204:H204"/>
    <mergeCell ref="B204:C204"/>
    <mergeCell ref="E158:H158"/>
    <mergeCell ref="E168:H168"/>
    <mergeCell ref="E157:H157"/>
    <mergeCell ref="B199:C199"/>
    <mergeCell ref="B200:C200"/>
    <mergeCell ref="E187:H187"/>
    <mergeCell ref="E195:H195"/>
    <mergeCell ref="E193:H193"/>
    <mergeCell ref="E194:H194"/>
    <mergeCell ref="B195:C195"/>
    <mergeCell ref="AC65:AF65"/>
    <mergeCell ref="AC63:AF63"/>
    <mergeCell ref="E64:H64"/>
    <mergeCell ref="AC64:AF64"/>
    <mergeCell ref="E226:H226"/>
    <mergeCell ref="AC226:AF226"/>
    <mergeCell ref="W174:X174"/>
    <mergeCell ref="J72:Y72"/>
    <mergeCell ref="E129:H129"/>
    <mergeCell ref="E142:H142"/>
    <mergeCell ref="E223:H223"/>
    <mergeCell ref="AC223:AF223"/>
    <mergeCell ref="E224:H224"/>
    <mergeCell ref="AC224:AF224"/>
    <mergeCell ref="E225:H225"/>
    <mergeCell ref="AC225:AF225"/>
    <mergeCell ref="E220:H220"/>
    <mergeCell ref="AC220:AF220"/>
    <mergeCell ref="E221:H221"/>
    <mergeCell ref="AC221:AF221"/>
    <mergeCell ref="E222:H222"/>
    <mergeCell ref="AC222:AF222"/>
    <mergeCell ref="W177:X177"/>
    <mergeCell ref="E215:H215"/>
    <mergeCell ref="E218:H218"/>
    <mergeCell ref="AC218:AF218"/>
    <mergeCell ref="E219:H219"/>
    <mergeCell ref="AC219:AF219"/>
    <mergeCell ref="E216:H216"/>
    <mergeCell ref="E217:H217"/>
    <mergeCell ref="W183:X183"/>
    <mergeCell ref="M210:AW210"/>
  </mergeCells>
  <printOptions/>
  <pageMargins left="0.17" right="0.2" top="0.1968503937007874" bottom="0.5118110236220472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SBEC002</dc:creator>
  <cp:keywords/>
  <dc:description/>
  <cp:lastModifiedBy>Van De Velde, Dorien</cp:lastModifiedBy>
  <cp:lastPrinted>2019-10-11T13:58:40Z</cp:lastPrinted>
  <dcterms:created xsi:type="dcterms:W3CDTF">2011-05-26T09:51:18Z</dcterms:created>
  <dcterms:modified xsi:type="dcterms:W3CDTF">2023-10-10T08:25:00Z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0x0101008C42337B26ECCC4EB8EC5087BA6D6636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