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INHOUD" sheetId="1" r:id="rId1"/>
    <sheet name="07dsec01" sheetId="2" r:id="rId2"/>
    <sheet name="07dsec02" sheetId="3" r:id="rId3"/>
    <sheet name="07dsec03" sheetId="4" r:id="rId4"/>
    <sheet name="07dsec04" sheetId="5" r:id="rId5"/>
    <sheet name="07dsec05" sheetId="6" r:id="rId6"/>
    <sheet name="07dsec06" sheetId="7" r:id="rId7"/>
    <sheet name="07dsec07" sheetId="8" r:id="rId8"/>
    <sheet name="07dsec08" sheetId="9" r:id="rId9"/>
    <sheet name="07dsec09" sheetId="10" r:id="rId10"/>
    <sheet name="07dsec10" sheetId="11" r:id="rId11"/>
    <sheet name="07dsec11" sheetId="12" r:id="rId12"/>
    <sheet name="07dsec12" sheetId="13" r:id="rId13"/>
    <sheet name="07dsec13" sheetId="14" r:id="rId14"/>
    <sheet name="07dsec14" sheetId="15" r:id="rId15"/>
    <sheet name="07dsec15" sheetId="16" r:id="rId16"/>
    <sheet name="07dsec16" sheetId="17" r:id="rId17"/>
    <sheet name="07dsec17" sheetId="18" r:id="rId18"/>
    <sheet name="07dsec18" sheetId="19" r:id="rId19"/>
    <sheet name="07dsec19" sheetId="20" r:id="rId20"/>
    <sheet name="07dsec20" sheetId="21" r:id="rId21"/>
    <sheet name="07dsec21" sheetId="22" r:id="rId22"/>
    <sheet name="07dsec22" sheetId="23" r:id="rId23"/>
    <sheet name="07dsec23" sheetId="24" r:id="rId24"/>
    <sheet name="07dsec24" sheetId="25" r:id="rId25"/>
    <sheet name="07dsec25" sheetId="26" r:id="rId26"/>
    <sheet name="07dsec26" sheetId="27" r:id="rId27"/>
  </sheets>
  <externalReferences>
    <externalReference r:id="rId30"/>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'07dsec13'!$A$1:$S$176</definedName>
    <definedName name="_xlnm.Print_Area" localSheetId="15">'07dsec15'!$A$1:$Y$56</definedName>
    <definedName name="DATABASE" localSheetId="1">'07dsec01'!$A$10:$C$33</definedName>
    <definedName name="DATABASE" localSheetId="2">'07dsec02'!$A$10:$C$44</definedName>
    <definedName name="DATABASE" localSheetId="3">'07dsec03'!$A$12:$C$24</definedName>
    <definedName name="DATABASE" localSheetId="4">'07dsec04'!$A$12:$C$46</definedName>
    <definedName name="DATABASE" localSheetId="5">'07dsec05'!$A$12:$C$22</definedName>
    <definedName name="DATABASE" localSheetId="6">'07dsec06'!$A$12:$C$40</definedName>
    <definedName name="DATABASE" localSheetId="7">'07dsec07'!$A$12:$C$33</definedName>
    <definedName name="DATABASE" localSheetId="8">'07dsec08'!$A$12:$C$27</definedName>
    <definedName name="DATABASE" localSheetId="9">'07dsec09'!$A$12:$C$68</definedName>
    <definedName name="DATABASE" localSheetId="10">'07dsec10'!$A$12:$C$58</definedName>
    <definedName name="DATABASE" localSheetId="11">'07dsec11'!#REF!</definedName>
    <definedName name="DATABASE" localSheetId="12">'07dsec12'!$A$11:$C$55</definedName>
    <definedName name="DATABASE" localSheetId="13">'07dsec13'!$A$11:$C$51</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<sst xmlns="http://schemas.openxmlformats.org/spreadsheetml/2006/main" count="1973" uniqueCount="467">
  <si>
    <t>M</t>
  </si>
  <si>
    <t>Totaal</t>
  </si>
  <si>
    <t>T</t>
  </si>
  <si>
    <t xml:space="preserve"> </t>
  </si>
  <si>
    <t>Studiegebieden</t>
  </si>
  <si>
    <t>Plastische kunsten</t>
  </si>
  <si>
    <t>Verpleegkunde</t>
  </si>
  <si>
    <t>Muziek</t>
  </si>
  <si>
    <t>Hotelbeheer</t>
  </si>
  <si>
    <t>Public relations</t>
  </si>
  <si>
    <t>Secretariaat-talen</t>
  </si>
  <si>
    <t>Fotografie</t>
  </si>
  <si>
    <t>Bouw</t>
  </si>
  <si>
    <t>Chemie</t>
  </si>
  <si>
    <t>Elektromechanica</t>
  </si>
  <si>
    <t>Hout</t>
  </si>
  <si>
    <t>Textiel</t>
  </si>
  <si>
    <t>Dans</t>
  </si>
  <si>
    <t>Industriële wetenschappen</t>
  </si>
  <si>
    <t>Landbouw</t>
  </si>
  <si>
    <t>Tuinbouw</t>
  </si>
  <si>
    <t>Wetenschappen</t>
  </si>
  <si>
    <t>Privaatrechtelijk</t>
  </si>
  <si>
    <t>Provincie</t>
  </si>
  <si>
    <t>Gemeente</t>
  </si>
  <si>
    <t>Auto</t>
  </si>
  <si>
    <t>Diamantbewerking</t>
  </si>
  <si>
    <t>Grafische technieken</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</si>
  <si>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</si>
  <si>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</si>
  <si>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</si>
  <si>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</si>
  <si>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</si>
  <si>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</si>
  <si>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</si>
  <si>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</si>
  <si>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</si>
  <si>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</si>
  <si>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</si>
  <si>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</si>
  <si>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</si>
  <si>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</si>
  <si>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</si>
  <si>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</si>
  <si>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</si>
  <si>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</si>
  <si>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</si>
  <si>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</si>
  <si>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</si>
  <si>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</si>
  <si>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</si>
  <si>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</si>
  <si>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</si>
  <si>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</si>
  <si>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</si>
  <si>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</si>
  <si>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</si>
  <si>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</si>
  <si>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</si>
  <si>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Elektriciteit</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</si>
  <si>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</si>
  <si>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</si>
  <si>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</si>
  <si>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</si>
  <si>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</si>
  <si>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</si>
  <si>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</si>
  <si>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</si>
  <si>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</si>
  <si>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</si>
  <si>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</si>
  <si>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</si>
  <si>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</si>
  <si>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</si>
  <si>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</si>
  <si>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</si>
  <si>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</si>
  <si>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</si>
  <si>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</si>
  <si>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</si>
  <si>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</si>
  <si>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</si>
  <si>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Rijn- en binnenvaart</t>
  </si>
  <si>
    <t>Metaal - Textiel</t>
  </si>
  <si>
    <t>Metaal - Verzorging-voeding</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</si>
  <si>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</si>
  <si>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</si>
  <si>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</si>
  <si>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</si>
  <si>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</si>
  <si>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</si>
  <si>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</si>
  <si>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</si>
  <si>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</si>
  <si>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</si>
  <si>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</si>
  <si>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</si>
  <si>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</si>
  <si>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</si>
  <si>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</si>
  <si>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</si>
  <si>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</si>
  <si>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</si>
  <si>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</si>
  <si>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Dek</t>
  </si>
  <si>
    <t>Elektriciteit-elektronica</t>
  </si>
  <si>
    <t>Elektrotechnieken</t>
  </si>
  <si>
    <t>Grafische wetenschappen</t>
  </si>
  <si>
    <t>Handel-talen</t>
  </si>
  <si>
    <t>Hotel</t>
  </si>
  <si>
    <t>Houttechnieken</t>
  </si>
  <si>
    <t>Landbouwtechnieken</t>
  </si>
  <si>
    <t>Lichamelijke opvoeding en sport</t>
  </si>
  <si>
    <t>Mechanische technieken</t>
  </si>
  <si>
    <t>Motoren</t>
  </si>
  <si>
    <t>Slagerij en vleeswaren</t>
  </si>
  <si>
    <t>Sociale en technische wetenschappen</t>
  </si>
  <si>
    <t>Textielontwerptechnieken</t>
  </si>
  <si>
    <t>Textieltechnieken</t>
  </si>
  <si>
    <t>Topsport</t>
  </si>
  <si>
    <t>Tuinbouwtechnieken</t>
  </si>
  <si>
    <t>KUNSTSECUNDAIR ONDERWIJS</t>
  </si>
  <si>
    <t>Artistieke opleiding</t>
  </si>
  <si>
    <t>Audiovisuele vorming</t>
  </si>
  <si>
    <t>Beeldende en architecturale kunsten</t>
  </si>
  <si>
    <t>Beeldende en architecturale vorming</t>
  </si>
  <si>
    <t>Woordkunst-drama</t>
  </si>
  <si>
    <t>BEROEPSSECUNDAIR ONDERWIJS</t>
  </si>
  <si>
    <t>Brood- en banketbakkerij</t>
  </si>
  <si>
    <t>Drukken</t>
  </si>
  <si>
    <t>Elektrische installaties</t>
  </si>
  <si>
    <t>Goud en juwelen</t>
  </si>
  <si>
    <t>Haarzorg</t>
  </si>
  <si>
    <t>Kantoor</t>
  </si>
  <si>
    <t>Matroos</t>
  </si>
  <si>
    <t>Moderealisatie en -presentatie</t>
  </si>
  <si>
    <t>Paardrijden en -verzorgen</t>
  </si>
  <si>
    <t>Publiciteit en etalage</t>
  </si>
  <si>
    <t>Restaurant en keuken</t>
  </si>
  <si>
    <t>Rijn- en binnenvaart</t>
  </si>
  <si>
    <t>Schilderwerk en decoratie</t>
  </si>
  <si>
    <t>Slagerij en vleeswarenbereiding</t>
  </si>
  <si>
    <t>Steen- en marmerbewerking</t>
  </si>
  <si>
    <t>Verkoop</t>
  </si>
  <si>
    <t>Verzorging-voeding</t>
  </si>
  <si>
    <t>Studiegetuigschrift van de tweede graad</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</si>
  <si>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</si>
  <si>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</si>
  <si>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</si>
  <si>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</si>
  <si>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</si>
  <si>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</si>
  <si>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</si>
  <si>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</si>
  <si>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</si>
  <si>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Druk- en afwerkingstechnieken</t>
  </si>
  <si>
    <t>Drukvoorbereidingstechnieken</t>
  </si>
  <si>
    <t>Koel- en warmtechnieken</t>
  </si>
  <si>
    <t>Kunststoftechnieken</t>
  </si>
  <si>
    <t>Mechanische vormgevingstechnieken</t>
  </si>
  <si>
    <t>Multimediatechnieken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</si>
  <si>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</si>
  <si>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</si>
  <si>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</si>
  <si>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</si>
  <si>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</si>
  <si>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</si>
  <si>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</si>
  <si>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</si>
  <si>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</si>
  <si>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</si>
  <si>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</si>
  <si>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Centrale verwarming en san. installaties</t>
  </si>
  <si>
    <t>Glasinstrumentenbouw</t>
  </si>
  <si>
    <t>Houtbewerking</t>
  </si>
  <si>
    <t>Houtbewerking-snijwerk</t>
  </si>
  <si>
    <t>Koelinstallaties</t>
  </si>
  <si>
    <t>Kunststofverwerking</t>
  </si>
  <si>
    <t>Lassen-constructie</t>
  </si>
  <si>
    <t>Organisatiehulp</t>
  </si>
  <si>
    <t>Publiciteitsgrafiek</t>
  </si>
  <si>
    <t>Ruwbouwafwerking</t>
  </si>
  <si>
    <t>Slagerij en verkoopsklare gerechten</t>
  </si>
  <si>
    <t>Tweewielers &amp; lichte verbrandingsmotoren</t>
  </si>
  <si>
    <t>Uurwerkmaken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</si>
  <si>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</si>
  <si>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</si>
  <si>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</si>
  <si>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</si>
  <si>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</si>
  <si>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</si>
  <si>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</si>
  <si>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</si>
  <si>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</si>
  <si>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Computergest. mech. produktietechnieken</t>
  </si>
  <si>
    <t>Contactologie-optometrie</t>
  </si>
  <si>
    <t>Dentaaltechnieken en supra-structuren</t>
  </si>
  <si>
    <t>Esthetische lichaamsverzorging</t>
  </si>
  <si>
    <t>Gestand. en geprogram. druktechnieken</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</si>
  <si>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</si>
  <si>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</si>
  <si>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</si>
  <si>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</si>
  <si>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</si>
  <si>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</si>
  <si>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</si>
  <si>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</si>
  <si>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Internat.transport en goederenverzending</t>
  </si>
  <si>
    <t>KMO-administratie</t>
  </si>
  <si>
    <t>Landbouwmechanisatie</t>
  </si>
  <si>
    <t>Leefgroepenwerking</t>
  </si>
  <si>
    <t>Mechanica constructie- en planningstech.</t>
  </si>
  <si>
    <t>Medico-sociale administratie</t>
  </si>
  <si>
    <t>Orthopedische instrumenten</t>
  </si>
  <si>
    <t>Regeltechnieken</t>
  </si>
  <si>
    <t>Rotatiedruktechnieken</t>
  </si>
  <si>
    <t>Sport- en vrijetijdsanimatie</t>
  </si>
  <si>
    <t>Tekst- en beeldintegratietechnieken</t>
  </si>
  <si>
    <t>Toegepaste autotechnieken</t>
  </si>
  <si>
    <t>Toerisme en organisatie</t>
  </si>
  <si>
    <t>Toerisme en recreatie</t>
  </si>
  <si>
    <t>Verkoop en distributie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</si>
  <si>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</si>
  <si>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</si>
  <si>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</si>
  <si>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</si>
  <si>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</si>
  <si>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</si>
  <si>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</si>
  <si>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</si>
  <si>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</si>
  <si>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</si>
  <si>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</si>
  <si>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</si>
  <si>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</si>
  <si>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</si>
  <si>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</si>
  <si>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</si>
  <si>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</si>
  <si>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</si>
  <si>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</si>
  <si>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</si>
  <si>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</si>
  <si>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</si>
  <si>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</si>
  <si>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</si>
  <si>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</si>
  <si>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</si>
  <si>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</si>
  <si>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</si>
  <si>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</si>
  <si>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</si>
  <si>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</si>
  <si>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</si>
  <si>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Bosbouw</t>
  </si>
  <si>
    <t>Carrosserie- en spuitwerk</t>
  </si>
  <si>
    <t>Decoratie en restauratie schilderwerk</t>
  </si>
  <si>
    <t>Dieetbakkerij</t>
  </si>
  <si>
    <t>Fotolassen</t>
  </si>
  <si>
    <t>Geautom. diamantbewerking &amp; kwal.analyse</t>
  </si>
  <si>
    <t>Grafische opmaaksystemen</t>
  </si>
  <si>
    <t>Groenbeheer en -verfraaiing</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</si>
  <si>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</si>
  <si>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</si>
  <si>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</si>
  <si>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</si>
  <si>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</si>
  <si>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</si>
  <si>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</si>
  <si>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</si>
  <si>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</si>
  <si>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</si>
  <si>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</si>
  <si>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Tuinbouwmechanisatie</t>
  </si>
  <si>
    <t>Tuinbouwteelten</t>
  </si>
  <si>
    <t>Uurwerkherstelling</t>
  </si>
  <si>
    <t>Wegenbouwmachines</t>
  </si>
  <si>
    <t>Winkelbeheer en etalage</t>
  </si>
  <si>
    <t>Zeefdruk</t>
  </si>
  <si>
    <t>VIERDE GRAAD BEROEPSSECUNDAIR ONDERWIJS</t>
  </si>
  <si>
    <t>(1) Uitgereikt na het eerste, tweede of derde leerjaar van de vierde graad indien de leerling in het bezit is van het getuigschrift van de tweede graad van het secundair onderwijs,</t>
  </si>
  <si>
    <t xml:space="preserve">      of na het met vrucht beëindigen van de eerste twee modules van de verpleegopleiding in de vierde graad, en het diploma van secundair onderwijs nog niet bezit.</t>
  </si>
  <si>
    <t>Studiegetuigschrift van het 2de leerjaar van de 4de graad (1)</t>
  </si>
  <si>
    <t xml:space="preserve">     ongeacht het behalen van het hierboven vermelde 'Diploma van secundair onderwijs'.</t>
  </si>
  <si>
    <t>naar geboortejaar en geslacht</t>
  </si>
  <si>
    <t>ALLE INRICHTENDE MACHTEN</t>
  </si>
  <si>
    <t>Aantal leerlingen geboren in</t>
  </si>
  <si>
    <t>J</t>
  </si>
  <si>
    <t>Eerste graad :</t>
  </si>
  <si>
    <t>Tweede graad :</t>
  </si>
  <si>
    <t>2de leerjaar van de 2de graad ASO</t>
  </si>
  <si>
    <t>2de leerjaar van de 2de graad KSO</t>
  </si>
  <si>
    <t>2de leerjaar van de 2de graad TSO</t>
  </si>
  <si>
    <t>2de leerjaar van de 2de graad BSO</t>
  </si>
  <si>
    <t>3de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</si>
  <si>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</si>
  <si>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</si>
  <si>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</si>
  <si>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</si>
  <si>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</si>
  <si>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KSO</t>
  </si>
  <si>
    <t>Studiegetuigschrift 3de leerjaar van de 3de graad TSO</t>
  </si>
  <si>
    <t>Studiegetuigschrift 3de leerjaar van de 3de graad BSO (1)</t>
  </si>
  <si>
    <t>Diploma van secundair onderwijs BSO (na specialisatiejaar) (1)</t>
  </si>
  <si>
    <t>Diploma van secundair onderwijs BSO (na naamloos leerjaar)</t>
  </si>
  <si>
    <t>Vierde graad (2):</t>
  </si>
  <si>
    <t>Studiegetuigschrift 2de leerjaar van de 4de graad BSO</t>
  </si>
  <si>
    <t>Diploma in de verpleegkunde</t>
  </si>
  <si>
    <t>(2) Vierde graad beroepssecundair onderwijs : voor de uitreiking van de soorten studiebewijzen : zie vorige tabel Aantallen per studierichting, per net.</t>
  </si>
  <si>
    <t>GEMEENSCHAPSONDERWIJS</t>
  </si>
  <si>
    <t>PRIVAATRECHTELIJK</t>
  </si>
  <si>
    <t>PROVINCIE</t>
  </si>
  <si>
    <t>GEMEENTE</t>
  </si>
  <si>
    <t>VLAAMSE GEMEENSCHAPSCOMMISSIE</t>
  </si>
  <si>
    <t>DEELTIJDS BEROEPSSECUNDAIR ONDERWIJS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</si>
  <si>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</si>
  <si>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</si>
  <si>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</si>
  <si>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</si>
  <si>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</si>
  <si>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</si>
  <si>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</si>
  <si>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</si>
  <si>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</si>
  <si>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</si>
  <si>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Economie</t>
  </si>
  <si>
    <t>Grieks</t>
  </si>
  <si>
    <t>Humane wetenschappen</t>
  </si>
  <si>
    <t>Dierenzorgtechnieken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</si>
  <si>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</si>
  <si>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</si>
  <si>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</si>
  <si>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</si>
  <si>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</si>
  <si>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</si>
  <si>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</si>
  <si>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</si>
  <si>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</si>
  <si>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</si>
  <si>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Textielproduktietechnieken</t>
  </si>
  <si>
    <t>Textielveredelingstechnieken</t>
  </si>
  <si>
    <t>Carrosserie</t>
  </si>
  <si>
    <t>Drukken en afwerken</t>
  </si>
  <si>
    <t>Drukvoorbereiding</t>
  </si>
  <si>
    <t>Etalage en standendecoratie</t>
  </si>
  <si>
    <t>Grootkeuken</t>
  </si>
  <si>
    <t>Moderealisatie en -verkoop</t>
  </si>
  <si>
    <t>Ruwbouw</t>
  </si>
  <si>
    <t>Bedrijfsleiding land- en tuinbouw</t>
  </si>
  <si>
    <t>Butler-Intendant</t>
  </si>
  <si>
    <t>Land- en tuinbouwmechanisatie</t>
  </si>
  <si>
    <t>Kwalificatiegetuigschrift DBSO</t>
  </si>
  <si>
    <t>Dierenzorg</t>
  </si>
  <si>
    <t>Apotheekassistent</t>
  </si>
  <si>
    <t>Bakkerijtechnieken</t>
  </si>
  <si>
    <t>KMO-ondernemerschap</t>
  </si>
  <si>
    <t>Stuur- en beveiligingstechnieken</t>
  </si>
  <si>
    <t>Vleeswarentechnieken</t>
  </si>
  <si>
    <t>Agromanagement</t>
  </si>
  <si>
    <t>Haarstilist</t>
  </si>
  <si>
    <t>Mode-verkoop</t>
  </si>
  <si>
    <t>Modespecialisatie en trendstudie</t>
  </si>
  <si>
    <t>Renovatie bouw</t>
  </si>
  <si>
    <t>Restauratie bouw</t>
  </si>
  <si>
    <t>Restauratie muziekinstrumenten</t>
  </si>
  <si>
    <t>Verwarmingsinstallaties</t>
  </si>
  <si>
    <t>Modevormgeving</t>
  </si>
  <si>
    <t>Tweede en derde graad modulair stelsel</t>
  </si>
  <si>
    <t>Diploma in de verpleegkunde (1)</t>
  </si>
  <si>
    <t>(1) Uitgereikt na het derde leerjaar van de vierde graad Verpleegkunde, of na de laatste module van het modulair stelsel,</t>
  </si>
  <si>
    <t>modulair stelsel of 3de leerjaar van de 4de graad (Verpleegkunde)</t>
  </si>
  <si>
    <t>(1) Uitgereikt na het tweede leerjaar van de vierde graad Modevormgeving of Plastische kunsten, indien de leerling niet in aanmerking komt voor het diploma secundair onderwijs</t>
  </si>
  <si>
    <t>2de leerjaar van de 4de graad (Modevormgeving/Plastische kunsten)</t>
  </si>
  <si>
    <t>Proeftuin</t>
  </si>
  <si>
    <t>Sport</t>
  </si>
  <si>
    <t>Voedingstechnieken</t>
  </si>
  <si>
    <t>Basismechanica</t>
  </si>
  <si>
    <t>Moderne talen-topsport</t>
  </si>
  <si>
    <t>Wetenschappen-sport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</si>
  <si>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</si>
  <si>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</si>
  <si>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</si>
  <si>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</si>
  <si>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</si>
  <si>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</si>
  <si>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</si>
  <si>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</si>
  <si>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 xml:space="preserve">Getuigschrift van de tweede graad </t>
  </si>
  <si>
    <t>BUITENGEWOON SECUNDAIR ONDERWIJS</t>
  </si>
  <si>
    <t>(kwalificatie)getuigschrift (1)</t>
  </si>
  <si>
    <t xml:space="preserve">(1) Uitgereikt na het vijfde leerjaar in de oude afdelingen- en kwalificatietechniekenstructuur van OV 3 of na een opleiding in de nieuwe opleidingenstructuur van OV 3. </t>
  </si>
  <si>
    <t>Intercommunale</t>
  </si>
  <si>
    <t>Getuigschriften van verworven competenties en getuigschriften van alternerende beroepsopleiding zijn niet opgenomen in deze tabel.</t>
  </si>
  <si>
    <t xml:space="preserve">   Intercommunale</t>
  </si>
  <si>
    <t xml:space="preserve">   Vl. Gemeenschapscomm.</t>
  </si>
  <si>
    <t>Om dubbeltellingen te vermijden werden de leerlingen van het type 5 niet opgenomen in deze tabel (zie toelichting).</t>
  </si>
  <si>
    <t>Diploma van secundair onderwijs BSO (1)</t>
  </si>
  <si>
    <t>Studiegetuigschrift van het 2de leerjaar van de 3de graad</t>
  </si>
  <si>
    <t>OPLEIDINGSVORM 3 - Bu.S.O. BUITENGEWOON BEROEPSONDERWIJS</t>
  </si>
  <si>
    <t>OPLEIDINGSVORM 4 - Bu.S.O. SECUNDAIR ONDERWIJS</t>
  </si>
  <si>
    <t>Schooljaar 2007-2008</t>
  </si>
  <si>
    <t>Studiebewijzen uitgereikt op het einde van het schooljaar 2006-2007</t>
  </si>
  <si>
    <t>Zeevisserij</t>
  </si>
  <si>
    <t>Crea en techniek - Kantoor en verkoop</t>
  </si>
  <si>
    <t>Crea en techniek</t>
  </si>
  <si>
    <t>Grieks-moderne talen</t>
  </si>
  <si>
    <t>Natuur- en landschapsbeheertechnieken</t>
  </si>
  <si>
    <t>Modern ballet</t>
  </si>
  <si>
    <t>Productieoperator</t>
  </si>
  <si>
    <t>Audio-, video- en teletechnieken</t>
  </si>
  <si>
    <t>Thuis- en bejaardenzorg/zorgkundige</t>
  </si>
  <si>
    <t>Composietverwerking</t>
  </si>
  <si>
    <t>Koeling en warmte</t>
  </si>
  <si>
    <t>Lichaamsverzorging</t>
  </si>
  <si>
    <t>Personenzorg</t>
  </si>
  <si>
    <t>Voeding</t>
  </si>
  <si>
    <t>Beroepsvoorbereidend leerjaar</t>
  </si>
  <si>
    <t>STUDIEBEWIJZEN SECUNDAIR ONDERWIJS</t>
  </si>
  <si>
    <t>VOLTIJDS GEWOON SECUNDAIR ONDERWIJS</t>
  </si>
  <si>
    <t>Modulair stelsel BSO</t>
  </si>
  <si>
    <t>2de leerjaar van de 3de graad ASO</t>
  </si>
  <si>
    <t>2de leerjaar van de 3de graad KSO</t>
  </si>
  <si>
    <t>2de leerjaar van de 3de graad TSO</t>
  </si>
  <si>
    <t>3de leerjaar van de 3de graad BSO</t>
  </si>
  <si>
    <t>Studiegetuigschrift 2de leerjaar van de 3de graad</t>
  </si>
  <si>
    <t>2de leerjaar van de 3de graad BSO</t>
  </si>
  <si>
    <t>Studiegetuigschrift 3de leerjaar van de 3de graad</t>
  </si>
  <si>
    <t>4de graad BSO</t>
  </si>
  <si>
    <t>Studiegetuigschrift 2de leerjaar van de 4de graad</t>
  </si>
  <si>
    <t>2de leerjaar van de 4de graad BSO</t>
  </si>
  <si>
    <t>Indeling naar soort inrichtende macht, per geboortejaar</t>
  </si>
  <si>
    <t>Totaal van alle inrichtende machten</t>
  </si>
  <si>
    <t>Gemeenschapsonderwijs</t>
  </si>
  <si>
    <t>Vlaamse Gemeenschapscommissie</t>
  </si>
  <si>
    <t>Opleidingsvorm 4 - Studiebewijzen naar soort inrichtende macht</t>
  </si>
  <si>
    <t>Opleidingsvorm 4 - Studiebewijzen naar geboortejaar</t>
  </si>
  <si>
    <t>07dsec01</t>
  </si>
  <si>
    <t>07dsec02</t>
  </si>
  <si>
    <t>07dsec03</t>
  </si>
  <si>
    <t>07dsec04</t>
  </si>
  <si>
    <t>07dsec05</t>
  </si>
  <si>
    <t>07dsec06</t>
  </si>
  <si>
    <t>07dsec07</t>
  </si>
  <si>
    <t>07dsec08</t>
  </si>
  <si>
    <t>07dsec09</t>
  </si>
  <si>
    <t>07dsec13</t>
  </si>
  <si>
    <t>07dsec14</t>
  </si>
  <si>
    <t>07dsec15</t>
  </si>
  <si>
    <t>07dsec16</t>
  </si>
  <si>
    <t>07dsec17</t>
  </si>
  <si>
    <t>07dsec18</t>
  </si>
  <si>
    <t>07dsec19</t>
  </si>
  <si>
    <t>07dsec20</t>
  </si>
  <si>
    <t>07dsec21</t>
  </si>
  <si>
    <t>07dsec22</t>
  </si>
  <si>
    <t>07dsec23</t>
  </si>
  <si>
    <t>07dsec24</t>
  </si>
  <si>
    <t>07dsec25</t>
  </si>
  <si>
    <t>07dsec26</t>
  </si>
  <si>
    <t>07dsec10</t>
  </si>
  <si>
    <t>uitgereikt op het einde van het schooljaar 2006-2007</t>
  </si>
  <si>
    <t xml:space="preserve">Diploma in de verpleegkunde </t>
  </si>
  <si>
    <t>Opleidingsvorm 3 - (Kwalificatie)getuigschrift naar provincie en soort inrichtende macht</t>
  </si>
  <si>
    <t>Opleidingsvorm 3 - (Kwalificatie)getuigschrift naar soort inrichtende macht en geboortejaar</t>
  </si>
  <si>
    <t>naar provincie en soort inrichtende macht</t>
  </si>
  <si>
    <t>naar soort inrichtende macht en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</si>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</sst>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00000"/>
    <numFmt numFmtId="168" formatCode="#,##0.0"/>
    <numFmt numFmtId="169" formatCode="0.0%"/>
    <numFmt numFmtId="170" formatCode="0.000%"/>
    <numFmt numFmtId="171" formatCode="0.0000%"/>
  </numFmts>
  <fonts count="49">
    <font>
      <sz val="8"/>
      <name val="Arial"/>
      <family val="0"/>
    </font>
    <font>
      <sz val="11"/>
      <color indexed="8"/>
      <name val="Calibri"/>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9"/>
      <name val="Arial"/>
      <family val="2"/>
    </font>
    <font>
      <sz val="10"/>
      <name val="Helv"/>
      <family val="0"/>
    </font>
    <font>
      <sz val="10"/>
      <name val="Optimum"/>
      <family val="0"/>
    </font>
    <font>
      <b/>
      <sz val="8"/>
      <color indexed="10"/>
      <name val="Arial"/>
      <family val="2"/>
    </font>
    <font>
      <b/>
      <sz val="8.5"/>
      <color indexed="10"/>
      <name val="Arial"/>
      <family val="2"/>
    </font>
    <font>
      <b/>
      <sz val="11"/>
      <name val="Arial"/>
      <family val="2"/>
    </font>
    <font>
      <b/>
      <sz val="10"/>
      <name val="Arial"/>
      <family val="2"/>
    </font>
    <font>
      <b/>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right/>
      <top/>
      <bottom style="thin"/>
    </border>
    <border>
      <left style="thin"/>
      <right/>
      <top/>
      <bottom/>
    </border>
    <border>
      <left/>
      <right/>
      <top style="thin"/>
      <bottom/>
    </border>
    <border>
      <left style="thin"/>
      <right/>
      <top style="thin"/>
      <bottom style="thin"/>
    </border>
    <border>
      <left/>
      <right/>
      <top style="thin"/>
      <bottom style="thin"/>
    </border>
    <border>
      <left style="thin"/>
      <right/>
      <top/>
      <bottom style="thin"/>
    </border>
    <border>
      <left style="thin"/>
      <right/>
      <top style="medium"/>
      <bottom style="thin"/>
    </border>
    <border>
      <left/>
      <right/>
      <top style="medium"/>
      <bottom style="thin"/>
    </border>
    <border>
      <left/>
      <right style="thin"/>
      <top/>
      <bottom style="thin"/>
    </border>
    <border>
      <left/>
      <right style="thin"/>
      <top style="thin"/>
      <bottom style="thin"/>
    </border>
    <border>
      <left/>
      <right style="thin"/>
      <top/>
      <bottom/>
    </border>
    <border>
      <left/>
      <right style="thin"/>
      <top style="thin"/>
      <bottom/>
    </border>
    <border>
      <left style="medium"/>
      <right/>
      <top style="medium"/>
      <bottom style="medium"/>
    </border>
    <border>
      <left/>
      <right style="medium"/>
      <top style="medium"/>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3"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3" fontId="4" fillId="0" borderId="0" applyFont="0" applyFill="0" applyBorder="0" applyAlignment="0" applyProtection="0"/>
    <xf numFmtId="4" fontId="13"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3" fontId="0" fillId="1" borderId="4" applyBorder="0">
      <alignment/>
      <protection/>
    </xf>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4" fillId="0" borderId="0" applyFont="0" applyFill="0" applyBorder="0" applyAlignment="0" applyProtection="0"/>
    <xf numFmtId="2"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5" fillId="1" borderId="8">
      <alignment horizontal="center" vertical="top" textRotation="90"/>
      <protection/>
    </xf>
    <xf numFmtId="0" fontId="44" fillId="30" borderId="0" applyNumberFormat="0" applyBorder="0" applyAlignment="0" applyProtection="0"/>
    <xf numFmtId="4" fontId="13" fillId="0" borderId="0" applyFont="0" applyFill="0" applyBorder="0" applyAlignment="0" applyProtection="0"/>
    <xf numFmtId="0" fontId="6" fillId="0" borderId="9">
      <alignment/>
      <protection/>
    </xf>
    <xf numFmtId="0" fontId="0" fillId="31" borderId="10" applyNumberFormat="0" applyFont="0" applyAlignment="0" applyProtection="0"/>
    <xf numFmtId="0" fontId="45" fillId="32" borderId="0" applyNumberFormat="0" applyBorder="0" applyAlignment="0" applyProtection="0"/>
    <xf numFmtId="169" fontId="4" fillId="0" borderId="0" applyFont="0" applyFill="0" applyBorder="0" applyAlignment="0" applyProtection="0"/>
    <xf numFmtId="10" fontId="4" fillId="0" borderId="0">
      <alignment/>
      <protection/>
    </xf>
    <xf numFmtId="170" fontId="4" fillId="0" borderId="0" applyFont="0" applyFill="0" applyBorder="0" applyAlignment="0" applyProtection="0"/>
    <xf numFmtId="171" fontId="14" fillId="0" borderId="0" applyFont="0" applyFill="0" applyBorder="0" applyAlignment="0" applyProtection="0"/>
    <xf numFmtId="9" fontId="0" fillId="0" borderId="0" applyFont="0" applyFill="0" applyBorder="0" applyAlignment="0" applyProtection="0"/>
    <xf numFmtId="0" fontId="3" fillId="0" borderId="0">
      <alignment/>
      <protection/>
    </xf>
    <xf numFmtId="0" fontId="13" fillId="0" borderId="0">
      <alignment/>
      <protection/>
    </xf>
    <xf numFmtId="0" fontId="3" fillId="0" borderId="0">
      <alignment/>
      <protection/>
    </xf>
    <xf numFmtId="0" fontId="4" fillId="0" borderId="0">
      <alignment/>
      <protection/>
    </xf>
    <xf numFmtId="0" fontId="7" fillId="0" borderId="9" applyBorder="0" applyAlignment="0">
      <protection/>
    </xf>
    <xf numFmtId="0" fontId="8" fillId="0" borderId="0">
      <alignment/>
      <protection/>
    </xf>
    <xf numFmtId="0" fontId="9" fillId="33" borderId="9" applyBorder="0">
      <alignment/>
      <protection/>
    </xf>
    <xf numFmtId="0" fontId="46"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99">
    <xf numFmtId="0" fontId="0" fillId="0" borderId="0" xfId="0" applyAlignment="1">
      <alignment/>
    </xf>
    <xf numFmtId="1" fontId="10" fillId="0" borderId="0" xfId="72" applyNumberFormat="1" applyFont="1">
      <alignment/>
      <protection/>
    </xf>
    <xf numFmtId="1" fontId="11" fillId="0" borderId="0" xfId="72" applyNumberFormat="1" applyFont="1">
      <alignment/>
      <protection/>
    </xf>
    <xf numFmtId="0" fontId="11" fillId="0" borderId="0" xfId="72" applyFont="1">
      <alignment/>
      <protection/>
    </xf>
    <xf numFmtId="1" fontId="10" fillId="0" borderId="0" xfId="72" applyNumberFormat="1" applyFont="1" applyAlignment="1">
      <alignment horizontal="centerContinuous"/>
      <protection/>
    </xf>
    <xf numFmtId="1" fontId="11" fillId="0" borderId="0" xfId="72" applyNumberFormat="1" applyFont="1" applyAlignment="1">
      <alignment horizontal="centerContinuous"/>
      <protection/>
    </xf>
    <xf numFmtId="0" fontId="11" fillId="0" borderId="0" xfId="72" applyFont="1" applyAlignment="1">
      <alignment horizontal="centerContinuous"/>
      <protection/>
    </xf>
    <xf numFmtId="0" fontId="4" fillId="0" borderId="0" xfId="72">
      <alignment/>
      <protection/>
    </xf>
    <xf numFmtId="1" fontId="11" fillId="0" borderId="12" xfId="72" applyNumberFormat="1" applyFont="1" applyBorder="1">
      <alignment/>
      <protection/>
    </xf>
    <xf numFmtId="1" fontId="11" fillId="0" borderId="12" xfId="72" applyNumberFormat="1" applyFont="1" applyBorder="1" applyAlignment="1">
      <alignment horizontal="center"/>
      <protection/>
    </xf>
    <xf numFmtId="1" fontId="11" fillId="0" borderId="13" xfId="72" applyNumberFormat="1" applyFont="1" applyBorder="1" applyAlignment="1">
      <alignment horizontal="centerContinuous"/>
      <protection/>
    </xf>
    <xf numFmtId="0" fontId="11" fillId="0" borderId="14" xfId="72" applyFont="1" applyBorder="1" applyAlignment="1">
      <alignment horizontal="centerContinuous"/>
      <protection/>
    </xf>
    <xf numFmtId="0" fontId="11" fillId="0" borderId="12" xfId="72" applyFont="1" applyBorder="1" applyAlignment="1">
      <alignment horizontal="centerContinuous"/>
      <protection/>
    </xf>
    <xf numFmtId="1" fontId="11" fillId="0" borderId="0" xfId="72" applyNumberFormat="1" applyFont="1" applyBorder="1">
      <alignment/>
      <protection/>
    </xf>
    <xf numFmtId="1" fontId="11" fillId="0" borderId="15" xfId="72" applyNumberFormat="1" applyFont="1" applyBorder="1" applyAlignment="1">
      <alignment horizontal="center"/>
      <protection/>
    </xf>
    <xf numFmtId="1" fontId="11" fillId="0" borderId="16" xfId="72" applyNumberFormat="1" applyFont="1" applyBorder="1" applyAlignment="1">
      <alignment horizontal="centerContinuous"/>
      <protection/>
    </xf>
    <xf numFmtId="1" fontId="11" fillId="0" borderId="0" xfId="72" applyNumberFormat="1" applyFont="1" applyBorder="1" applyAlignment="1">
      <alignment horizontal="centerContinuous"/>
      <protection/>
    </xf>
    <xf numFmtId="0" fontId="11" fillId="0" borderId="0" xfId="72" applyFont="1" applyBorder="1" applyAlignment="1">
      <alignment horizontal="centerContinuous"/>
      <protection/>
    </xf>
    <xf numFmtId="1" fontId="11" fillId="0" borderId="0" xfId="72" applyNumberFormat="1" applyFont="1" applyBorder="1" applyAlignment="1">
      <alignment horizontal="center"/>
      <protection/>
    </xf>
    <xf numFmtId="0" fontId="11" fillId="0" borderId="0" xfId="72" applyFont="1" applyBorder="1">
      <alignment/>
      <protection/>
    </xf>
    <xf numFmtId="1" fontId="11" fillId="0" borderId="4" xfId="72" applyNumberFormat="1" applyFont="1" applyBorder="1" applyAlignment="1">
      <alignment horizontal="right"/>
      <protection/>
    </xf>
    <xf numFmtId="1" fontId="11" fillId="0" borderId="17" xfId="72" applyNumberFormat="1" applyFont="1" applyBorder="1" applyAlignment="1">
      <alignment horizontal="right"/>
      <protection/>
    </xf>
    <xf numFmtId="0" fontId="11" fillId="0" borderId="17" xfId="72" applyFont="1" applyBorder="1" applyAlignment="1">
      <alignment horizontal="right"/>
      <protection/>
    </xf>
    <xf numFmtId="0" fontId="11" fillId="0" borderId="0" xfId="72" applyFont="1" applyAlignment="1">
      <alignment horizontal="right"/>
      <protection/>
    </xf>
    <xf numFmtId="1" fontId="11" fillId="0" borderId="17" xfId="72" applyNumberFormat="1" applyFont="1" applyBorder="1">
      <alignment/>
      <protection/>
    </xf>
    <xf numFmtId="165" fontId="11" fillId="0" borderId="4" xfId="72" applyNumberFormat="1" applyFont="1" applyBorder="1">
      <alignment/>
      <protection/>
    </xf>
    <xf numFmtId="165" fontId="11" fillId="0" borderId="17" xfId="72" applyNumberFormat="1" applyFont="1" applyBorder="1">
      <alignment/>
      <protection/>
    </xf>
    <xf numFmtId="165" fontId="11" fillId="0" borderId="16" xfId="72" applyNumberFormat="1" applyFont="1" applyBorder="1">
      <alignment/>
      <protection/>
    </xf>
    <xf numFmtId="165" fontId="11" fillId="0" borderId="0" xfId="72" applyNumberFormat="1" applyFont="1" applyBorder="1">
      <alignment/>
      <protection/>
    </xf>
    <xf numFmtId="0" fontId="10" fillId="0" borderId="0" xfId="72" applyFont="1">
      <alignment/>
      <protection/>
    </xf>
    <xf numFmtId="1" fontId="10" fillId="0" borderId="0" xfId="72" applyNumberFormat="1" applyFont="1" applyBorder="1" applyAlignment="1">
      <alignment horizontal="right"/>
      <protection/>
    </xf>
    <xf numFmtId="165" fontId="10" fillId="0" borderId="4" xfId="72" applyNumberFormat="1" applyFont="1" applyBorder="1">
      <alignment/>
      <protection/>
    </xf>
    <xf numFmtId="165" fontId="10" fillId="0" borderId="17" xfId="72" applyNumberFormat="1" applyFont="1" applyBorder="1">
      <alignment/>
      <protection/>
    </xf>
    <xf numFmtId="0" fontId="11" fillId="0" borderId="0" xfId="72" applyFont="1" applyBorder="1" applyAlignment="1">
      <alignment horizontal="right"/>
      <protection/>
    </xf>
    <xf numFmtId="1" fontId="11" fillId="0" borderId="0" xfId="72" applyNumberFormat="1" applyFont="1">
      <alignment/>
      <protection/>
    </xf>
    <xf numFmtId="165" fontId="11" fillId="0" borderId="0" xfId="72" applyNumberFormat="1" applyFont="1">
      <alignment/>
      <protection/>
    </xf>
    <xf numFmtId="1" fontId="11" fillId="0" borderId="18" xfId="72" applyNumberFormat="1" applyFont="1" applyBorder="1" applyAlignment="1">
      <alignment horizontal="right"/>
      <protection/>
    </xf>
    <xf numFmtId="1" fontId="11" fillId="0" borderId="19" xfId="72" applyNumberFormat="1" applyFont="1" applyBorder="1" applyAlignment="1">
      <alignment horizontal="right"/>
      <protection/>
    </xf>
    <xf numFmtId="0" fontId="11" fillId="0" borderId="19" xfId="72" applyFont="1" applyBorder="1" applyAlignment="1">
      <alignment horizontal="right"/>
      <protection/>
    </xf>
    <xf numFmtId="165" fontId="10" fillId="0" borderId="0" xfId="72" applyNumberFormat="1" applyFont="1" applyBorder="1">
      <alignment/>
      <protection/>
    </xf>
    <xf numFmtId="1" fontId="11" fillId="0" borderId="12" xfId="72" applyNumberFormat="1" applyFont="1" applyBorder="1" applyAlignment="1">
      <alignment horizontal="centerContinuous"/>
      <protection/>
    </xf>
    <xf numFmtId="1" fontId="11" fillId="0" borderId="20" xfId="72" applyNumberFormat="1" applyFont="1" applyBorder="1" applyAlignment="1">
      <alignment horizontal="centerContinuous"/>
      <protection/>
    </xf>
    <xf numFmtId="1" fontId="11" fillId="0" borderId="15" xfId="72" applyNumberFormat="1" applyFont="1" applyBorder="1" applyAlignment="1">
      <alignment horizontal="centerContinuous"/>
      <protection/>
    </xf>
    <xf numFmtId="0" fontId="11" fillId="0" borderId="15" xfId="72" applyFont="1" applyBorder="1" applyAlignment="1">
      <alignment horizontal="centerContinuous"/>
      <protection/>
    </xf>
    <xf numFmtId="1" fontId="10" fillId="0" borderId="0" xfId="71" applyNumberFormat="1" applyFont="1">
      <alignment/>
      <protection/>
    </xf>
    <xf numFmtId="1" fontId="11" fillId="0" borderId="0" xfId="71" applyNumberFormat="1" applyFont="1">
      <alignment/>
      <protection/>
    </xf>
    <xf numFmtId="0" fontId="11" fillId="0" borderId="0" xfId="71" applyFont="1">
      <alignment/>
      <protection/>
    </xf>
    <xf numFmtId="1" fontId="10" fillId="0" borderId="0" xfId="71" applyNumberFormat="1" applyFont="1" applyAlignment="1">
      <alignment horizontal="centerContinuous"/>
      <protection/>
    </xf>
    <xf numFmtId="1" fontId="11" fillId="0" borderId="0" xfId="71" applyNumberFormat="1" applyFont="1" applyAlignment="1">
      <alignment horizontal="centerContinuous"/>
      <protection/>
    </xf>
    <xf numFmtId="0" fontId="11" fillId="0" borderId="0" xfId="71" applyFont="1" applyAlignment="1">
      <alignment horizontal="centerContinuous"/>
      <protection/>
    </xf>
    <xf numFmtId="0" fontId="10" fillId="0" borderId="0" xfId="71" applyFont="1" applyAlignment="1">
      <alignment horizontal="centerContinuous"/>
      <protection/>
    </xf>
    <xf numFmtId="1" fontId="11" fillId="0" borderId="12" xfId="71" applyNumberFormat="1" applyFont="1" applyBorder="1">
      <alignment/>
      <protection/>
    </xf>
    <xf numFmtId="1" fontId="11" fillId="0" borderId="21" xfId="71" applyNumberFormat="1" applyFont="1" applyBorder="1" applyAlignment="1">
      <alignment horizontal="centerContinuous"/>
      <protection/>
    </xf>
    <xf numFmtId="1" fontId="11" fillId="0" borderId="22" xfId="71" applyNumberFormat="1" applyFont="1" applyBorder="1" applyAlignment="1">
      <alignment horizontal="centerContinuous"/>
      <protection/>
    </xf>
    <xf numFmtId="0" fontId="11" fillId="0" borderId="22" xfId="71" applyFont="1" applyBorder="1" applyAlignment="1">
      <alignment horizontal="centerContinuous"/>
      <protection/>
    </xf>
    <xf numFmtId="1" fontId="11" fillId="0" borderId="16" xfId="71" applyNumberFormat="1" applyFont="1" applyBorder="1" applyAlignment="1">
      <alignment horizontal="centerContinuous"/>
      <protection/>
    </xf>
    <xf numFmtId="0" fontId="11" fillId="0" borderId="16" xfId="71" applyFont="1" applyBorder="1" applyAlignment="1">
      <alignment horizontal="centerContinuous"/>
      <protection/>
    </xf>
    <xf numFmtId="0" fontId="11" fillId="0" borderId="15" xfId="71" applyFont="1" applyBorder="1">
      <alignment/>
      <protection/>
    </xf>
    <xf numFmtId="0" fontId="11" fillId="0" borderId="18" xfId="71" applyFont="1" applyBorder="1" applyAlignment="1">
      <alignment horizontal="right"/>
      <protection/>
    </xf>
    <xf numFmtId="0" fontId="11" fillId="0" borderId="19" xfId="71" applyFont="1" applyBorder="1" applyAlignment="1">
      <alignment horizontal="right"/>
      <protection/>
    </xf>
    <xf numFmtId="0" fontId="11" fillId="0" borderId="0" xfId="71" applyFont="1" applyBorder="1">
      <alignment/>
      <protection/>
    </xf>
    <xf numFmtId="0" fontId="11" fillId="0" borderId="16" xfId="71" applyFont="1" applyBorder="1" applyAlignment="1">
      <alignment horizontal="right"/>
      <protection/>
    </xf>
    <xf numFmtId="0" fontId="11" fillId="0" borderId="0" xfId="71" applyFont="1" applyBorder="1" applyAlignment="1">
      <alignment horizontal="right"/>
      <protection/>
    </xf>
    <xf numFmtId="1" fontId="2" fillId="0" borderId="0" xfId="71" applyNumberFormat="1" applyFont="1" applyBorder="1">
      <alignment/>
      <protection/>
    </xf>
    <xf numFmtId="1" fontId="10" fillId="0" borderId="0" xfId="71" applyNumberFormat="1" applyFont="1" applyBorder="1">
      <alignment/>
      <protection/>
    </xf>
    <xf numFmtId="1" fontId="11" fillId="0" borderId="16" xfId="71" applyNumberFormat="1" applyFont="1" applyBorder="1">
      <alignment/>
      <protection/>
    </xf>
    <xf numFmtId="1" fontId="11" fillId="0" borderId="0" xfId="71" applyNumberFormat="1" applyFont="1" applyBorder="1">
      <alignment/>
      <protection/>
    </xf>
    <xf numFmtId="165" fontId="11" fillId="0" borderId="16" xfId="71" applyNumberFormat="1" applyFont="1" applyBorder="1">
      <alignment/>
      <protection/>
    </xf>
    <xf numFmtId="165" fontId="11" fillId="0" borderId="0" xfId="71" applyNumberFormat="1" applyFont="1">
      <alignment/>
      <protection/>
    </xf>
    <xf numFmtId="165" fontId="11" fillId="0" borderId="0" xfId="71" applyNumberFormat="1" applyFont="1" applyBorder="1">
      <alignment/>
      <protection/>
    </xf>
    <xf numFmtId="0" fontId="3" fillId="0" borderId="0" xfId="71">
      <alignment/>
      <protection/>
    </xf>
    <xf numFmtId="0" fontId="12" fillId="0" borderId="0" xfId="72" applyFont="1">
      <alignment/>
      <protection/>
    </xf>
    <xf numFmtId="0" fontId="12" fillId="0" borderId="0" xfId="72" applyFont="1" applyFill="1">
      <alignment/>
      <protection/>
    </xf>
    <xf numFmtId="1" fontId="11" fillId="0" borderId="0" xfId="72" applyNumberFormat="1" applyFont="1" applyFill="1" applyBorder="1">
      <alignment/>
      <protection/>
    </xf>
    <xf numFmtId="0" fontId="11" fillId="0" borderId="23" xfId="72" applyFont="1" applyBorder="1" applyAlignment="1">
      <alignment horizontal="centerContinuous"/>
      <protection/>
    </xf>
    <xf numFmtId="0" fontId="11" fillId="0" borderId="24" xfId="72" applyFont="1" applyBorder="1" applyAlignment="1">
      <alignment horizontal="right"/>
      <protection/>
    </xf>
    <xf numFmtId="165" fontId="11" fillId="0" borderId="25" xfId="72" applyNumberFormat="1" applyFont="1" applyBorder="1">
      <alignment/>
      <protection/>
    </xf>
    <xf numFmtId="165" fontId="10" fillId="0" borderId="26" xfId="72" applyNumberFormat="1" applyFont="1" applyBorder="1">
      <alignment/>
      <protection/>
    </xf>
    <xf numFmtId="165" fontId="11" fillId="0" borderId="20" xfId="72" applyNumberFormat="1" applyFont="1" applyBorder="1">
      <alignment/>
      <protection/>
    </xf>
    <xf numFmtId="0" fontId="10" fillId="0" borderId="0" xfId="72" applyFont="1" applyAlignment="1">
      <alignment horizontal="centerContinuous"/>
      <protection/>
    </xf>
    <xf numFmtId="0" fontId="10" fillId="0" borderId="0" xfId="72" applyFont="1" applyAlignment="1">
      <alignment horizontal="center"/>
      <protection/>
    </xf>
    <xf numFmtId="0" fontId="11" fillId="0" borderId="12" xfId="72" applyFont="1" applyBorder="1">
      <alignment/>
      <protection/>
    </xf>
    <xf numFmtId="0" fontId="10" fillId="0" borderId="0" xfId="72" applyFont="1" applyBorder="1" applyAlignment="1">
      <alignment horizontal="left"/>
      <protection/>
    </xf>
    <xf numFmtId="0" fontId="11" fillId="0" borderId="25" xfId="72" applyFont="1" applyBorder="1" applyAlignment="1">
      <alignment horizontal="centerContinuous"/>
      <protection/>
    </xf>
    <xf numFmtId="0" fontId="11" fillId="0" borderId="16" xfId="72" applyFont="1" applyBorder="1" applyAlignment="1">
      <alignment horizontal="centerContinuous"/>
      <protection/>
    </xf>
    <xf numFmtId="0" fontId="10" fillId="0" borderId="15" xfId="72" applyFont="1" applyBorder="1">
      <alignment/>
      <protection/>
    </xf>
    <xf numFmtId="0" fontId="11" fillId="0" borderId="18" xfId="72" applyFont="1" applyBorder="1" applyAlignment="1">
      <alignment horizontal="right"/>
      <protection/>
    </xf>
    <xf numFmtId="0" fontId="10" fillId="0" borderId="17" xfId="72" applyFont="1" applyBorder="1">
      <alignment/>
      <protection/>
    </xf>
    <xf numFmtId="0" fontId="11" fillId="0" borderId="4" xfId="72" applyFont="1" applyBorder="1">
      <alignment/>
      <protection/>
    </xf>
    <xf numFmtId="0" fontId="11" fillId="0" borderId="17" xfId="72" applyFont="1" applyBorder="1">
      <alignment/>
      <protection/>
    </xf>
    <xf numFmtId="0" fontId="11" fillId="0" borderId="26" xfId="72" applyFont="1" applyBorder="1">
      <alignment/>
      <protection/>
    </xf>
    <xf numFmtId="0" fontId="10" fillId="0" borderId="0" xfId="72" applyFont="1" applyFill="1" applyAlignment="1">
      <alignment horizontal="right"/>
      <protection/>
    </xf>
    <xf numFmtId="165" fontId="10" fillId="0" borderId="4" xfId="72" applyNumberFormat="1" applyFont="1" applyFill="1" applyBorder="1">
      <alignment/>
      <protection/>
    </xf>
    <xf numFmtId="165" fontId="10" fillId="0" borderId="17" xfId="72" applyNumberFormat="1" applyFont="1" applyFill="1" applyBorder="1">
      <alignment/>
      <protection/>
    </xf>
    <xf numFmtId="165" fontId="10" fillId="0" borderId="26" xfId="72" applyNumberFormat="1" applyFont="1" applyFill="1" applyBorder="1">
      <alignment/>
      <protection/>
    </xf>
    <xf numFmtId="0" fontId="10" fillId="0" borderId="0" xfId="72" applyFont="1" applyFill="1">
      <alignment/>
      <protection/>
    </xf>
    <xf numFmtId="165" fontId="10" fillId="0" borderId="0" xfId="72" applyNumberFormat="1" applyFont="1" applyFill="1" applyBorder="1">
      <alignment/>
      <protection/>
    </xf>
    <xf numFmtId="0" fontId="11" fillId="0" borderId="0" xfId="72" applyFont="1" applyFill="1">
      <alignment/>
      <protection/>
    </xf>
    <xf numFmtId="1" fontId="11" fillId="0" borderId="16" xfId="72" applyNumberFormat="1" applyFont="1" applyBorder="1" applyAlignment="1">
      <alignment horizontal="right"/>
      <protection/>
    </xf>
    <xf numFmtId="1" fontId="11" fillId="0" borderId="0" xfId="72" applyNumberFormat="1" applyFont="1" applyBorder="1" applyAlignment="1">
      <alignment horizontal="right"/>
      <protection/>
    </xf>
    <xf numFmtId="0" fontId="11" fillId="0" borderId="25" xfId="72" applyFont="1" applyBorder="1" applyAlignment="1">
      <alignment horizontal="right"/>
      <protection/>
    </xf>
    <xf numFmtId="1" fontId="10" fillId="0" borderId="0" xfId="72" applyNumberFormat="1" applyFont="1" applyAlignment="1">
      <alignment horizontal="center"/>
      <protection/>
    </xf>
    <xf numFmtId="1" fontId="0" fillId="0" borderId="0" xfId="70" applyNumberFormat="1" applyFont="1" applyAlignment="1">
      <alignment horizontal="left"/>
      <protection/>
    </xf>
    <xf numFmtId="1" fontId="2" fillId="0" borderId="17" xfId="71" applyNumberFormat="1" applyFont="1" applyBorder="1">
      <alignment/>
      <protection/>
    </xf>
    <xf numFmtId="1" fontId="11" fillId="0" borderId="23" xfId="72" applyNumberFormat="1" applyFont="1" applyBorder="1" applyAlignment="1">
      <alignment horizontal="center"/>
      <protection/>
    </xf>
    <xf numFmtId="164" fontId="11" fillId="0" borderId="4" xfId="72" applyNumberFormat="1" applyFont="1" applyBorder="1">
      <alignment/>
      <protection/>
    </xf>
    <xf numFmtId="164" fontId="11" fillId="0" borderId="17" xfId="72" applyNumberFormat="1" applyFont="1" applyBorder="1">
      <alignment/>
      <protection/>
    </xf>
    <xf numFmtId="164" fontId="11" fillId="0" borderId="16" xfId="72" applyNumberFormat="1" applyFont="1" applyBorder="1">
      <alignment/>
      <protection/>
    </xf>
    <xf numFmtId="164" fontId="11" fillId="0" borderId="0" xfId="72" applyNumberFormat="1" applyFont="1" applyBorder="1">
      <alignment/>
      <protection/>
    </xf>
    <xf numFmtId="164" fontId="11" fillId="0" borderId="20" xfId="72" applyNumberFormat="1" applyFont="1" applyBorder="1">
      <alignment/>
      <protection/>
    </xf>
    <xf numFmtId="164" fontId="10" fillId="0" borderId="4" xfId="72" applyNumberFormat="1" applyFont="1" applyBorder="1">
      <alignment/>
      <protection/>
    </xf>
    <xf numFmtId="164" fontId="10" fillId="0" borderId="17" xfId="72" applyNumberFormat="1" applyFont="1" applyBorder="1">
      <alignment/>
      <protection/>
    </xf>
    <xf numFmtId="165" fontId="11" fillId="0" borderId="16" xfId="71" applyNumberFormat="1" applyFont="1" applyFill="1" applyBorder="1">
      <alignment/>
      <protection/>
    </xf>
    <xf numFmtId="165" fontId="11" fillId="0" borderId="0" xfId="71" applyNumberFormat="1" applyFont="1" applyFill="1" applyBorder="1">
      <alignment/>
      <protection/>
    </xf>
    <xf numFmtId="0" fontId="11" fillId="0" borderId="0" xfId="71" applyFont="1" applyFill="1">
      <alignment/>
      <protection/>
    </xf>
    <xf numFmtId="0" fontId="0" fillId="0" borderId="0" xfId="0" applyFill="1" applyAlignment="1">
      <alignment/>
    </xf>
    <xf numFmtId="165" fontId="10" fillId="0" borderId="4" xfId="72" applyNumberFormat="1" applyFont="1" applyBorder="1">
      <alignment/>
      <protection/>
    </xf>
    <xf numFmtId="165" fontId="10" fillId="0" borderId="17" xfId="72" applyNumberFormat="1" applyFont="1" applyBorder="1">
      <alignment/>
      <protection/>
    </xf>
    <xf numFmtId="1" fontId="11" fillId="0" borderId="16" xfId="72" applyNumberFormat="1" applyFont="1" applyFill="1" applyBorder="1" applyAlignment="1">
      <alignment horizontal="centerContinuous"/>
      <protection/>
    </xf>
    <xf numFmtId="0" fontId="11" fillId="0" borderId="0" xfId="72" applyFont="1" applyFill="1" applyBorder="1" applyAlignment="1">
      <alignment horizontal="centerContinuous"/>
      <protection/>
    </xf>
    <xf numFmtId="0" fontId="11" fillId="0" borderId="25" xfId="72" applyFont="1" applyFill="1" applyBorder="1" applyAlignment="1">
      <alignment horizontal="centerContinuous"/>
      <protection/>
    </xf>
    <xf numFmtId="0" fontId="8" fillId="0" borderId="0" xfId="72" applyFont="1">
      <alignment/>
      <protection/>
    </xf>
    <xf numFmtId="165" fontId="11" fillId="0" borderId="16" xfId="72" applyNumberFormat="1" applyFont="1" applyFill="1" applyBorder="1">
      <alignment/>
      <protection/>
    </xf>
    <xf numFmtId="165" fontId="11" fillId="0" borderId="0" xfId="72" applyNumberFormat="1" applyFont="1" applyFill="1">
      <alignment/>
      <protection/>
    </xf>
    <xf numFmtId="165" fontId="11" fillId="0" borderId="25" xfId="72" applyNumberFormat="1" applyFont="1" applyFill="1" applyBorder="1">
      <alignment/>
      <protection/>
    </xf>
    <xf numFmtId="0" fontId="10" fillId="0" borderId="0" xfId="72" applyFont="1" applyFill="1" applyAlignment="1">
      <alignment horizontal="centerContinuous"/>
      <protection/>
    </xf>
    <xf numFmtId="0" fontId="11" fillId="0" borderId="16" xfId="72" applyFont="1" applyFill="1" applyBorder="1" applyAlignment="1">
      <alignment horizontal="centerContinuous"/>
      <protection/>
    </xf>
    <xf numFmtId="0" fontId="11" fillId="0" borderId="18" xfId="72" applyFont="1" applyFill="1" applyBorder="1" applyAlignment="1">
      <alignment horizontal="right"/>
      <protection/>
    </xf>
    <xf numFmtId="0" fontId="11" fillId="0" borderId="19" xfId="72" applyFont="1" applyFill="1" applyBorder="1" applyAlignment="1">
      <alignment horizontal="right"/>
      <protection/>
    </xf>
    <xf numFmtId="0" fontId="11" fillId="0" borderId="4" xfId="72" applyFont="1" applyFill="1" applyBorder="1">
      <alignment/>
      <protection/>
    </xf>
    <xf numFmtId="0" fontId="11" fillId="0" borderId="17" xfId="72" applyFont="1" applyFill="1" applyBorder="1">
      <alignment/>
      <protection/>
    </xf>
    <xf numFmtId="0" fontId="11" fillId="0" borderId="26" xfId="72" applyFont="1" applyFill="1" applyBorder="1">
      <alignment/>
      <protection/>
    </xf>
    <xf numFmtId="0" fontId="15" fillId="0" borderId="0" xfId="0" applyFont="1" applyAlignment="1">
      <alignment/>
    </xf>
    <xf numFmtId="165" fontId="11" fillId="0" borderId="0" xfId="71" applyNumberFormat="1" applyFont="1" applyFill="1">
      <alignment/>
      <protection/>
    </xf>
    <xf numFmtId="165" fontId="11" fillId="0" borderId="25" xfId="71" applyNumberFormat="1" applyFont="1" applyFill="1" applyBorder="1">
      <alignment/>
      <protection/>
    </xf>
    <xf numFmtId="1" fontId="16" fillId="0" borderId="0" xfId="72" applyNumberFormat="1" applyFont="1">
      <alignment/>
      <protection/>
    </xf>
    <xf numFmtId="165" fontId="11" fillId="0" borderId="26" xfId="72" applyNumberFormat="1" applyFont="1" applyBorder="1">
      <alignment/>
      <protection/>
    </xf>
    <xf numFmtId="1" fontId="11" fillId="0" borderId="17" xfId="72" applyNumberFormat="1" applyFont="1" applyFill="1" applyBorder="1">
      <alignment/>
      <protection/>
    </xf>
    <xf numFmtId="165" fontId="11" fillId="0" borderId="4" xfId="72" applyNumberFormat="1" applyFont="1" applyFill="1" applyBorder="1">
      <alignment/>
      <protection/>
    </xf>
    <xf numFmtId="165" fontId="11" fillId="0" borderId="17" xfId="72" applyNumberFormat="1" applyFont="1" applyFill="1" applyBorder="1">
      <alignment/>
      <protection/>
    </xf>
    <xf numFmtId="165" fontId="11" fillId="0" borderId="0" xfId="72" applyNumberFormat="1" applyFont="1" applyFill="1" applyBorder="1">
      <alignment/>
      <protection/>
    </xf>
    <xf numFmtId="0" fontId="11" fillId="0" borderId="26" xfId="72" applyFont="1" applyBorder="1" applyAlignment="1">
      <alignment horizontal="right"/>
      <protection/>
    </xf>
    <xf numFmtId="165" fontId="11" fillId="0" borderId="23" xfId="72" applyNumberFormat="1" applyFont="1" applyBorder="1">
      <alignment/>
      <protection/>
    </xf>
    <xf numFmtId="165" fontId="11" fillId="0" borderId="15" xfId="72" applyNumberFormat="1" applyFont="1" applyBorder="1">
      <alignment/>
      <protection/>
    </xf>
    <xf numFmtId="0" fontId="0" fillId="0" borderId="25"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5" xfId="0" applyFont="1" applyBorder="1" applyAlignment="1">
      <alignment/>
    </xf>
    <xf numFmtId="0" fontId="0" fillId="0" borderId="26" xfId="0" applyFont="1" applyBorder="1" applyAlignment="1">
      <alignment/>
    </xf>
    <xf numFmtId="0" fontId="0" fillId="0" borderId="26" xfId="69" applyFont="1" applyBorder="1">
      <alignment/>
      <protection/>
    </xf>
    <xf numFmtId="0" fontId="0" fillId="0" borderId="25" xfId="69" applyFont="1" applyBorder="1">
      <alignment/>
      <protection/>
    </xf>
    <xf numFmtId="1" fontId="11" fillId="0" borderId="18" xfId="72" applyNumberFormat="1" applyFont="1" applyBorder="1" applyAlignment="1">
      <alignment horizontal="center"/>
      <protection/>
    </xf>
    <xf numFmtId="1" fontId="11" fillId="0" borderId="19" xfId="72" applyNumberFormat="1" applyFont="1" applyBorder="1" applyAlignment="1">
      <alignment horizontal="center"/>
      <protection/>
    </xf>
    <xf numFmtId="0" fontId="11" fillId="0" borderId="19" xfId="72" applyFont="1" applyBorder="1" applyAlignment="1">
      <alignment horizontal="center"/>
      <protection/>
    </xf>
    <xf numFmtId="0" fontId="8" fillId="0" borderId="0" xfId="0" applyFont="1" applyAlignment="1">
      <alignment/>
    </xf>
    <xf numFmtId="0" fontId="3" fillId="0" borderId="0" xfId="0" applyFont="1" applyAlignment="1">
      <alignment horizontal="right"/>
    </xf>
    <xf numFmtId="0" fontId="17" fillId="0" borderId="0" xfId="0" applyFont="1" applyAlignment="1">
      <alignment/>
    </xf>
    <xf numFmtId="0" fontId="3" fillId="0" borderId="0" xfId="0" applyFont="1" applyAlignment="1">
      <alignment/>
    </xf>
    <xf numFmtId="1" fontId="18" fillId="0" borderId="0" xfId="71" applyNumberFormat="1" applyFont="1" applyFill="1" applyBorder="1">
      <alignment/>
      <protection/>
    </xf>
    <xf numFmtId="1" fontId="3" fillId="0" borderId="0" xfId="71" applyNumberFormat="1" applyFont="1" applyFill="1">
      <alignment/>
      <protection/>
    </xf>
    <xf numFmtId="1" fontId="11" fillId="0" borderId="0" xfId="71" applyNumberFormat="1" applyFont="1" applyFill="1">
      <alignment/>
      <protection/>
    </xf>
    <xf numFmtId="1" fontId="11" fillId="0" borderId="0" xfId="71" applyNumberFormat="1" applyFont="1" applyFill="1" applyBorder="1">
      <alignment/>
      <protection/>
    </xf>
    <xf numFmtId="1" fontId="3" fillId="0" borderId="0" xfId="71" applyNumberFormat="1" applyFont="1" applyFill="1" applyBorder="1">
      <alignment/>
      <protection/>
    </xf>
    <xf numFmtId="1" fontId="18" fillId="0" borderId="0" xfId="71" applyNumberFormat="1" applyFont="1" applyFill="1">
      <alignment/>
      <protection/>
    </xf>
    <xf numFmtId="1" fontId="10" fillId="0" borderId="0" xfId="71" applyNumberFormat="1" applyFont="1" applyFill="1">
      <alignment/>
      <protection/>
    </xf>
    <xf numFmtId="1" fontId="3" fillId="0" borderId="0" xfId="71" applyNumberFormat="1" applyFont="1" applyFill="1" applyBorder="1">
      <alignment/>
      <protection/>
    </xf>
    <xf numFmtId="1" fontId="3" fillId="0" borderId="0" xfId="71" applyNumberFormat="1" applyFont="1" applyFill="1" applyBorder="1" applyAlignment="1">
      <alignment wrapText="1"/>
      <protection/>
    </xf>
    <xf numFmtId="0" fontId="19" fillId="0" borderId="0" xfId="0" applyFont="1" applyAlignment="1">
      <alignment/>
    </xf>
    <xf numFmtId="1" fontId="3" fillId="0" borderId="0" xfId="71" applyNumberFormat="1" applyFont="1" applyFill="1" applyBorder="1" applyAlignment="1">
      <alignment horizontal="right"/>
      <protection/>
    </xf>
    <xf numFmtId="1" fontId="18" fillId="0" borderId="0" xfId="71" applyNumberFormat="1" applyFont="1" applyFill="1">
      <alignment/>
      <protection/>
    </xf>
    <xf numFmtId="0" fontId="3" fillId="0" borderId="0" xfId="0" applyFont="1" applyAlignment="1">
      <alignment wrapText="1"/>
    </xf>
    <xf numFmtId="1" fontId="3" fillId="0" borderId="0" xfId="71" applyNumberFormat="1" applyFont="1" applyFill="1" applyBorder="1" applyAlignment="1">
      <alignment wrapText="1"/>
      <protection/>
    </xf>
    <xf numFmtId="1" fontId="18" fillId="0" borderId="0" xfId="71" applyNumberFormat="1" applyFont="1" applyFill="1" applyBorder="1" applyAlignment="1">
      <alignment wrapText="1"/>
      <protection/>
    </xf>
    <xf numFmtId="0" fontId="17" fillId="0" borderId="27" xfId="0" applyFont="1" applyBorder="1" applyAlignment="1">
      <alignment horizontal="left"/>
    </xf>
    <xf numFmtId="0" fontId="17" fillId="0" borderId="28" xfId="0" applyFont="1" applyBorder="1" applyAlignment="1">
      <alignment horizontal="left"/>
    </xf>
    <xf numFmtId="0" fontId="18" fillId="0" borderId="27" xfId="0" applyFont="1" applyBorder="1" applyAlignment="1">
      <alignment horizontal="left"/>
    </xf>
    <xf numFmtId="0" fontId="18" fillId="0" borderId="28" xfId="0" applyFont="1" applyBorder="1" applyAlignment="1">
      <alignment horizontal="left"/>
    </xf>
    <xf numFmtId="1" fontId="11" fillId="0" borderId="13" xfId="72" applyNumberFormat="1" applyFont="1" applyBorder="1" applyAlignment="1">
      <alignment horizontal="center"/>
      <protection/>
    </xf>
    <xf numFmtId="1" fontId="11" fillId="0" borderId="12" xfId="72" applyNumberFormat="1" applyFont="1" applyBorder="1" applyAlignment="1">
      <alignment horizontal="center"/>
      <protection/>
    </xf>
    <xf numFmtId="1" fontId="11" fillId="0" borderId="14" xfId="72" applyNumberFormat="1" applyFont="1" applyBorder="1" applyAlignment="1">
      <alignment horizontal="center"/>
      <protection/>
    </xf>
    <xf numFmtId="1" fontId="11" fillId="0" borderId="20" xfId="72" applyNumberFormat="1" applyFont="1" applyBorder="1" applyAlignment="1">
      <alignment horizontal="center"/>
      <protection/>
    </xf>
    <xf numFmtId="1" fontId="11" fillId="0" borderId="15" xfId="72" applyNumberFormat="1" applyFont="1" applyBorder="1" applyAlignment="1">
      <alignment horizontal="center"/>
      <protection/>
    </xf>
    <xf numFmtId="1" fontId="11" fillId="0" borderId="23" xfId="72" applyNumberFormat="1" applyFont="1" applyBorder="1" applyAlignment="1">
      <alignment horizontal="center"/>
      <protection/>
    </xf>
    <xf numFmtId="1" fontId="11" fillId="0" borderId="16" xfId="72" applyNumberFormat="1" applyFont="1" applyBorder="1" applyAlignment="1">
      <alignment horizontal="center"/>
      <protection/>
    </xf>
    <xf numFmtId="1" fontId="11" fillId="0" borderId="0" xfId="72" applyNumberFormat="1" applyFont="1" applyBorder="1" applyAlignment="1">
      <alignment horizontal="center"/>
      <protection/>
    </xf>
    <xf numFmtId="1" fontId="11" fillId="0" borderId="25" xfId="72" applyNumberFormat="1" applyFont="1" applyBorder="1" applyAlignment="1">
      <alignment horizontal="center"/>
      <protection/>
    </xf>
    <xf numFmtId="1" fontId="10" fillId="0" borderId="0" xfId="71" applyNumberFormat="1" applyFont="1" applyAlignment="1">
      <alignment horizontal="center"/>
      <protection/>
    </xf>
    <xf numFmtId="0" fontId="10" fillId="0" borderId="0" xfId="72" applyFont="1" applyAlignment="1">
      <alignment horizontal="center"/>
      <protection/>
    </xf>
    <xf numFmtId="0" fontId="11" fillId="0" borderId="21" xfId="72" applyFont="1" applyBorder="1" applyAlignment="1">
      <alignment horizontal="center"/>
      <protection/>
    </xf>
    <xf numFmtId="0" fontId="11" fillId="0" borderId="22" xfId="72" applyFont="1" applyBorder="1" applyAlignment="1">
      <alignment horizontal="center"/>
      <protection/>
    </xf>
    <xf numFmtId="0" fontId="11" fillId="0" borderId="21" xfId="72" applyFont="1" applyFill="1" applyBorder="1" applyAlignment="1">
      <alignment horizontal="center"/>
      <protection/>
    </xf>
    <xf numFmtId="0" fontId="11" fillId="0" borderId="22" xfId="72" applyFont="1" applyFill="1" applyBorder="1" applyAlignment="1">
      <alignment horizontal="center"/>
      <protection/>
    </xf>
    <xf numFmtId="0" fontId="11" fillId="0" borderId="12" xfId="72" applyFont="1" applyBorder="1" applyAlignment="1">
      <alignment horizontal="center"/>
      <protection/>
    </xf>
    <xf numFmtId="0" fontId="11" fillId="0" borderId="14" xfId="72" applyFont="1" applyBorder="1" applyAlignment="1">
      <alignment horizontal="center"/>
      <protection/>
    </xf>
    <xf numFmtId="1" fontId="10" fillId="0" borderId="0" xfId="72" applyNumberFormat="1" applyFont="1" applyAlignment="1">
      <alignment horizontal="center"/>
      <protection/>
    </xf>
    <xf numFmtId="1" fontId="0" fillId="0" borderId="0" xfId="72" applyNumberFormat="1" applyFont="1" applyFill="1" applyAlignment="1">
      <alignment horizontal="left" vertical="center" wrapText="1"/>
      <protection/>
    </xf>
    <xf numFmtId="1" fontId="0" fillId="0" borderId="0" xfId="72" applyNumberFormat="1" applyFont="1" applyFill="1" applyAlignment="1">
      <alignment vertical="center" wrapText="1"/>
      <protection/>
    </xf>
  </cellXfs>
  <cellStyles count="67">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_07dsec13" xfId="69"/>
    <cellStyle name="Standaard_96BUSO01" xfId="70"/>
    <cellStyle name="Standaard_96dsec21" xfId="71"/>
    <cellStyle name="Standaard_studiebewijzen_SO_0203" xfId="72"/>
    <cellStyle name="Subtotaal" xfId="73"/>
    <cellStyle name="Titel" xfId="74"/>
    <cellStyle name="Totaal" xfId="75"/>
    <cellStyle name="Uitvoer" xfId="76"/>
    <cellStyle name="Currency" xfId="77"/>
    <cellStyle name="Currency [0]" xfId="78"/>
    <cellStyle name="Verklarende tekst" xfId="79"/>
    <cellStyle name="Waarschuwingsteks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3"/>
  <sheetViews>
    <sheetView tabSelected="1" zoomScalePageLayoutView="0" workbookViewId="0" topLeftCell="A1">
      <selection activeCell="A67" sqref="A67"/>
    </sheetView>
  </sheetViews>
  <sheetFormatPr defaultColWidth="9.33203125" defaultRowHeight="11.25"/>
  <cols>
    <col min="1" max="1" width="82.83203125" style="159" customWidth="1"/>
    <col min="2" max="2" width="14.83203125" style="157" customWidth="1"/>
  </cols>
  <sheetData>
    <row r="1" ht="15.75">
      <c r="A1" s="156" t="s">
        <v>417</v>
      </c>
    </row>
    <row r="2" ht="15">
      <c r="A2" s="158" t="s">
        <v>460</v>
      </c>
    </row>
    <row r="3" ht="13.5" thickBot="1"/>
    <row r="4" spans="1:2" ht="15.75" thickBot="1">
      <c r="A4" s="175" t="s">
        <v>418</v>
      </c>
      <c r="B4" s="176"/>
    </row>
    <row r="5" ht="12.75">
      <c r="A5" s="160"/>
    </row>
    <row r="6" ht="17.25" customHeight="1">
      <c r="A6" s="160" t="s">
        <v>33</v>
      </c>
    </row>
    <row r="7" spans="1:2" ht="12.75">
      <c r="A7" s="161" t="s">
        <v>34</v>
      </c>
      <c r="B7" s="157" t="s">
        <v>436</v>
      </c>
    </row>
    <row r="8" spans="1:11" ht="12.75">
      <c r="A8" s="161" t="s">
        <v>416</v>
      </c>
      <c r="B8" s="157" t="s">
        <v>437</v>
      </c>
      <c r="J8" s="162"/>
      <c r="K8" s="162"/>
    </row>
    <row r="9" spans="1:11" ht="12.75">
      <c r="A9" s="160" t="s">
        <v>87</v>
      </c>
      <c r="K9" s="163"/>
    </row>
    <row r="10" spans="1:2" ht="12.75">
      <c r="A10" s="161" t="s">
        <v>290</v>
      </c>
      <c r="B10" s="157" t="s">
        <v>438</v>
      </c>
    </row>
    <row r="11" spans="1:2" ht="12.75">
      <c r="A11" s="161" t="s">
        <v>291</v>
      </c>
      <c r="B11" s="157" t="s">
        <v>439</v>
      </c>
    </row>
    <row r="12" spans="1:2" ht="12.75">
      <c r="A12" s="161" t="s">
        <v>292</v>
      </c>
      <c r="B12" s="157" t="s">
        <v>440</v>
      </c>
    </row>
    <row r="13" spans="1:2" ht="12.75">
      <c r="A13" s="161" t="s">
        <v>293</v>
      </c>
      <c r="B13" s="157" t="s">
        <v>441</v>
      </c>
    </row>
    <row r="14" spans="1:2" ht="12.75">
      <c r="A14" s="164" t="s">
        <v>419</v>
      </c>
      <c r="B14" s="157" t="s">
        <v>441</v>
      </c>
    </row>
    <row r="16" spans="1:11" ht="12.75">
      <c r="A16" s="165" t="s">
        <v>146</v>
      </c>
      <c r="J16" s="166"/>
      <c r="K16" s="162"/>
    </row>
    <row r="17" spans="1:11" ht="12.75">
      <c r="A17" s="167" t="s">
        <v>420</v>
      </c>
      <c r="B17" s="157" t="s">
        <v>442</v>
      </c>
      <c r="K17" s="163"/>
    </row>
    <row r="18" spans="1:2" ht="12.75">
      <c r="A18" s="167" t="s">
        <v>421</v>
      </c>
      <c r="B18" s="157" t="s">
        <v>443</v>
      </c>
    </row>
    <row r="19" spans="1:2" ht="12.75">
      <c r="A19" s="167" t="s">
        <v>422</v>
      </c>
      <c r="B19" s="157" t="s">
        <v>444</v>
      </c>
    </row>
    <row r="20" spans="1:2" ht="12.75">
      <c r="A20" s="167" t="s">
        <v>423</v>
      </c>
      <c r="B20" s="157" t="s">
        <v>445</v>
      </c>
    </row>
    <row r="21" spans="1:2" ht="12.75">
      <c r="A21" s="164" t="s">
        <v>419</v>
      </c>
      <c r="B21" s="157" t="s">
        <v>445</v>
      </c>
    </row>
    <row r="22" ht="12.75">
      <c r="A22" s="167"/>
    </row>
    <row r="23" ht="12.75">
      <c r="A23" s="160" t="s">
        <v>424</v>
      </c>
    </row>
    <row r="24" spans="1:2" ht="12.75">
      <c r="A24" s="161" t="s">
        <v>425</v>
      </c>
      <c r="B24" s="157" t="s">
        <v>459</v>
      </c>
    </row>
    <row r="25" spans="1:2" ht="12.75">
      <c r="A25" s="164" t="s">
        <v>419</v>
      </c>
      <c r="B25" s="157" t="s">
        <v>459</v>
      </c>
    </row>
    <row r="26" ht="12.75">
      <c r="A26" s="161"/>
    </row>
    <row r="27" ht="12.75">
      <c r="A27" s="160" t="s">
        <v>426</v>
      </c>
    </row>
    <row r="28" spans="1:2" ht="12.75">
      <c r="A28" s="161" t="s">
        <v>423</v>
      </c>
      <c r="B28" s="157" t="s">
        <v>445</v>
      </c>
    </row>
    <row r="29" spans="1:2" ht="12.75">
      <c r="A29" s="164" t="s">
        <v>419</v>
      </c>
      <c r="B29" s="157" t="s">
        <v>445</v>
      </c>
    </row>
    <row r="30" ht="12.75">
      <c r="A30" s="161"/>
    </row>
    <row r="31" ht="12.75">
      <c r="A31" s="165" t="s">
        <v>146</v>
      </c>
    </row>
    <row r="32" spans="1:2" ht="12.75">
      <c r="A32" s="168" t="s">
        <v>427</v>
      </c>
      <c r="B32" s="157" t="s">
        <v>446</v>
      </c>
    </row>
    <row r="33" ht="12.75">
      <c r="A33" s="168"/>
    </row>
    <row r="34" ht="12.75">
      <c r="A34" s="165" t="s">
        <v>428</v>
      </c>
    </row>
    <row r="35" spans="1:2" ht="12.75">
      <c r="A35" s="161" t="s">
        <v>429</v>
      </c>
      <c r="B35" s="157" t="s">
        <v>446</v>
      </c>
    </row>
    <row r="37" spans="1:2" ht="12.75">
      <c r="A37" s="171" t="s">
        <v>461</v>
      </c>
      <c r="B37" s="157" t="s">
        <v>446</v>
      </c>
    </row>
    <row r="40" ht="12.75">
      <c r="A40" s="169" t="s">
        <v>430</v>
      </c>
    </row>
    <row r="41" spans="1:2" ht="12.75">
      <c r="A41" s="159" t="s">
        <v>431</v>
      </c>
      <c r="B41" s="157" t="s">
        <v>447</v>
      </c>
    </row>
    <row r="42" spans="1:2" ht="12.75">
      <c r="A42" s="159" t="s">
        <v>432</v>
      </c>
      <c r="B42" s="157" t="s">
        <v>448</v>
      </c>
    </row>
    <row r="43" spans="1:2" ht="12.75">
      <c r="A43" s="159" t="s">
        <v>22</v>
      </c>
      <c r="B43" s="157" t="s">
        <v>449</v>
      </c>
    </row>
    <row r="44" spans="1:2" ht="12.75">
      <c r="A44" s="159" t="s">
        <v>23</v>
      </c>
      <c r="B44" s="157" t="s">
        <v>450</v>
      </c>
    </row>
    <row r="45" spans="1:2" ht="12.75">
      <c r="A45" s="159" t="s">
        <v>24</v>
      </c>
      <c r="B45" s="157" t="s">
        <v>451</v>
      </c>
    </row>
    <row r="46" spans="1:2" ht="12.75">
      <c r="A46" s="159" t="s">
        <v>433</v>
      </c>
      <c r="B46" s="157" t="s">
        <v>452</v>
      </c>
    </row>
    <row r="48" ht="13.5" thickBot="1"/>
    <row r="49" spans="1:2" ht="13.5" thickBot="1">
      <c r="A49" s="177" t="s">
        <v>314</v>
      </c>
      <c r="B49" s="178"/>
    </row>
    <row r="50" ht="13.5" customHeight="1">
      <c r="A50" s="174" t="s">
        <v>87</v>
      </c>
    </row>
    <row r="51" spans="1:2" ht="13.5" customHeight="1">
      <c r="A51" s="173" t="s">
        <v>464</v>
      </c>
      <c r="B51" s="157" t="s">
        <v>453</v>
      </c>
    </row>
    <row r="52" spans="1:2" ht="13.5" customHeight="1">
      <c r="A52" s="173" t="s">
        <v>465</v>
      </c>
      <c r="B52" s="157" t="s">
        <v>454</v>
      </c>
    </row>
    <row r="53" ht="13.5" customHeight="1">
      <c r="A53" s="174" t="s">
        <v>351</v>
      </c>
    </row>
    <row r="54" spans="1:2" ht="12.75">
      <c r="A54" s="173" t="s">
        <v>464</v>
      </c>
      <c r="B54" s="157" t="s">
        <v>453</v>
      </c>
    </row>
    <row r="55" spans="1:2" ht="12.75">
      <c r="A55" s="173" t="s">
        <v>465</v>
      </c>
      <c r="B55" s="157" t="s">
        <v>454</v>
      </c>
    </row>
    <row r="56" ht="12.75">
      <c r="A56" s="173"/>
    </row>
    <row r="57" spans="1:3" ht="13.5" thickBot="1">
      <c r="A57"/>
      <c r="B57" s="170"/>
      <c r="C57" s="159"/>
    </row>
    <row r="58" spans="1:2" ht="13.5" thickBot="1">
      <c r="A58" s="177" t="s">
        <v>388</v>
      </c>
      <c r="B58" s="178"/>
    </row>
    <row r="59" spans="1:2" ht="25.5">
      <c r="A59" s="172" t="s">
        <v>462</v>
      </c>
      <c r="B59" s="157" t="s">
        <v>455</v>
      </c>
    </row>
    <row r="60" spans="1:2" ht="12.75">
      <c r="A60" s="172" t="s">
        <v>434</v>
      </c>
      <c r="B60" s="157" t="s">
        <v>456</v>
      </c>
    </row>
    <row r="61" spans="1:2" ht="25.5">
      <c r="A61" s="172" t="s">
        <v>463</v>
      </c>
      <c r="B61" s="157" t="s">
        <v>457</v>
      </c>
    </row>
    <row r="62" spans="1:2" ht="12.75">
      <c r="A62" s="172" t="s">
        <v>435</v>
      </c>
      <c r="B62" s="157" t="s">
        <v>458</v>
      </c>
    </row>
    <row r="63" spans="1:3" ht="12.75">
      <c r="A63"/>
      <c r="C63" s="159"/>
    </row>
  </sheetData>
  <sheetProtection/>
  <mergeCells count="3">
    <mergeCell ref="A4:B4"/>
    <mergeCell ref="A49:B49"/>
    <mergeCell ref="A58:B5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selection activeCell="L39" sqref="L39"/>
    </sheetView>
  </sheetViews>
  <sheetFormatPr defaultColWidth="10.66015625" defaultRowHeight="11.25"/>
  <cols>
    <col min="1" max="1" width="36.3320312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146</v>
      </c>
      <c r="B5" s="5"/>
      <c r="C5" s="5"/>
      <c r="D5" s="6"/>
      <c r="E5" s="6"/>
      <c r="F5" s="6"/>
      <c r="G5" s="6"/>
      <c r="H5" s="6"/>
      <c r="I5" s="6"/>
      <c r="J5" s="6"/>
      <c r="K5" s="6"/>
      <c r="L5" s="6"/>
      <c r="M5" s="6"/>
      <c r="N5" s="6"/>
      <c r="O5" s="6"/>
      <c r="P5" s="6"/>
      <c r="Q5" s="6"/>
      <c r="R5" s="6"/>
      <c r="S5" s="6"/>
    </row>
    <row r="6" spans="1:19" ht="11.25">
      <c r="A6" s="4" t="s">
        <v>147</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97</v>
      </c>
      <c r="B8" s="5"/>
      <c r="C8" s="5"/>
      <c r="D8" s="6"/>
      <c r="E8" s="6"/>
      <c r="F8" s="6"/>
      <c r="G8" s="6"/>
      <c r="H8" s="6"/>
      <c r="I8" s="6"/>
      <c r="J8" s="6"/>
      <c r="K8" s="6"/>
      <c r="L8" s="6"/>
      <c r="M8" s="6"/>
      <c r="N8" s="6"/>
      <c r="O8" s="6"/>
      <c r="P8" s="6"/>
      <c r="Q8" s="6"/>
      <c r="R8" s="6"/>
      <c r="S8" s="6"/>
    </row>
    <row r="9" spans="1:4" ht="10.5" customHeight="1" thickBot="1">
      <c r="A9" s="7"/>
      <c r="B9" s="5"/>
      <c r="C9" s="5"/>
      <c r="D9" s="6"/>
    </row>
    <row r="10" spans="1:19" s="19" customFormat="1" ht="12.75" customHeight="1">
      <c r="A10" s="8"/>
      <c r="B10" s="179" t="s">
        <v>35</v>
      </c>
      <c r="C10" s="180"/>
      <c r="D10" s="181"/>
      <c r="E10" s="10"/>
      <c r="F10" s="9" t="s">
        <v>22</v>
      </c>
      <c r="G10" s="11"/>
      <c r="H10" s="10"/>
      <c r="I10" s="9" t="s">
        <v>23</v>
      </c>
      <c r="J10" s="11"/>
      <c r="K10" s="10"/>
      <c r="L10" s="9" t="s">
        <v>24</v>
      </c>
      <c r="M10" s="11"/>
      <c r="N10" s="10"/>
      <c r="O10" s="9" t="s">
        <v>36</v>
      </c>
      <c r="P10" s="11"/>
      <c r="Q10" s="10"/>
      <c r="R10" s="9" t="s">
        <v>1</v>
      </c>
      <c r="S10" s="12"/>
    </row>
    <row r="11" spans="1:19" ht="12.75" customHeight="1">
      <c r="A11" s="13"/>
      <c r="B11" s="182" t="s">
        <v>37</v>
      </c>
      <c r="C11" s="183"/>
      <c r="D11" s="184"/>
      <c r="E11" s="15"/>
      <c r="F11" s="16"/>
      <c r="G11" s="17"/>
      <c r="H11" s="15"/>
      <c r="I11" s="16"/>
      <c r="J11" s="17"/>
      <c r="K11" s="15"/>
      <c r="L11" s="16"/>
      <c r="M11" s="17"/>
      <c r="N11" s="15"/>
      <c r="O11" s="18" t="s">
        <v>38</v>
      </c>
      <c r="P11" s="17"/>
      <c r="Q11" s="15"/>
      <c r="R11" s="16"/>
      <c r="S11" s="17"/>
    </row>
    <row r="12" spans="1:19" s="23" customFormat="1" ht="11.25">
      <c r="A12" s="18" t="s">
        <v>39</v>
      </c>
      <c r="B12" s="20" t="s">
        <v>40</v>
      </c>
      <c r="C12" s="21" t="s">
        <v>41</v>
      </c>
      <c r="D12" s="22" t="s">
        <v>1</v>
      </c>
      <c r="E12" s="20" t="s">
        <v>40</v>
      </c>
      <c r="F12" s="21" t="s">
        <v>41</v>
      </c>
      <c r="G12" s="22" t="s">
        <v>1</v>
      </c>
      <c r="H12" s="20" t="s">
        <v>40</v>
      </c>
      <c r="I12" s="21" t="s">
        <v>41</v>
      </c>
      <c r="J12" s="22" t="s">
        <v>1</v>
      </c>
      <c r="K12" s="20" t="s">
        <v>40</v>
      </c>
      <c r="L12" s="21" t="s">
        <v>41</v>
      </c>
      <c r="M12" s="22" t="s">
        <v>1</v>
      </c>
      <c r="N12" s="20" t="s">
        <v>40</v>
      </c>
      <c r="O12" s="21" t="s">
        <v>41</v>
      </c>
      <c r="P12" s="22" t="s">
        <v>1</v>
      </c>
      <c r="Q12" s="20" t="s">
        <v>40</v>
      </c>
      <c r="R12" s="21" t="s">
        <v>41</v>
      </c>
      <c r="S12" s="22" t="s">
        <v>1</v>
      </c>
    </row>
    <row r="13" spans="1:19" s="19" customFormat="1" ht="11.25">
      <c r="A13" s="24" t="s">
        <v>152</v>
      </c>
      <c r="B13" s="25">
        <v>9</v>
      </c>
      <c r="C13" s="26">
        <v>0</v>
      </c>
      <c r="D13" s="26">
        <v>9</v>
      </c>
      <c r="E13" s="25">
        <v>284</v>
      </c>
      <c r="F13" s="26">
        <v>5</v>
      </c>
      <c r="G13" s="26">
        <v>289</v>
      </c>
      <c r="H13" s="25">
        <v>18</v>
      </c>
      <c r="I13" s="26">
        <v>1</v>
      </c>
      <c r="J13" s="26">
        <v>19</v>
      </c>
      <c r="K13" s="25">
        <v>35</v>
      </c>
      <c r="L13" s="26">
        <v>0</v>
      </c>
      <c r="M13" s="26">
        <v>35</v>
      </c>
      <c r="N13" s="25">
        <v>0</v>
      </c>
      <c r="O13" s="26">
        <v>0</v>
      </c>
      <c r="P13" s="26">
        <v>0</v>
      </c>
      <c r="Q13" s="25">
        <f aca="true" t="shared" si="0" ref="Q13:Q47">B13+E13+H13+K13+N13</f>
        <v>346</v>
      </c>
      <c r="R13" s="26">
        <f aca="true" t="shared" si="1" ref="R13:R47">C13+F13+I13+L13+O13</f>
        <v>6</v>
      </c>
      <c r="S13" s="26">
        <f aca="true" t="shared" si="2" ref="S13:S47">SUM(Q13:R13)</f>
        <v>352</v>
      </c>
    </row>
    <row r="14" spans="1:19" ht="11.25">
      <c r="A14" s="13" t="s">
        <v>99</v>
      </c>
      <c r="B14" s="27">
        <v>5</v>
      </c>
      <c r="C14" s="28">
        <v>6</v>
      </c>
      <c r="D14" s="28">
        <v>11</v>
      </c>
      <c r="E14" s="27">
        <v>65</v>
      </c>
      <c r="F14" s="28">
        <v>32</v>
      </c>
      <c r="G14" s="28">
        <v>97</v>
      </c>
      <c r="H14" s="27">
        <v>39</v>
      </c>
      <c r="I14" s="28">
        <v>12</v>
      </c>
      <c r="J14" s="28">
        <v>51</v>
      </c>
      <c r="K14" s="27">
        <v>9</v>
      </c>
      <c r="L14" s="28">
        <v>3</v>
      </c>
      <c r="M14" s="28">
        <v>12</v>
      </c>
      <c r="N14" s="27">
        <v>0</v>
      </c>
      <c r="O14" s="28">
        <v>0</v>
      </c>
      <c r="P14" s="28">
        <v>0</v>
      </c>
      <c r="Q14" s="27">
        <f t="shared" si="0"/>
        <v>118</v>
      </c>
      <c r="R14" s="28">
        <f t="shared" si="1"/>
        <v>53</v>
      </c>
      <c r="S14" s="28">
        <f t="shared" si="2"/>
        <v>171</v>
      </c>
    </row>
    <row r="15" spans="1:19" ht="11.25">
      <c r="A15" s="13" t="s">
        <v>153</v>
      </c>
      <c r="B15" s="27">
        <v>100</v>
      </c>
      <c r="C15" s="28">
        <v>74</v>
      </c>
      <c r="D15" s="28">
        <v>174</v>
      </c>
      <c r="E15" s="27">
        <v>499</v>
      </c>
      <c r="F15" s="28">
        <v>300</v>
      </c>
      <c r="G15" s="28">
        <v>799</v>
      </c>
      <c r="H15" s="27">
        <v>13</v>
      </c>
      <c r="I15" s="28">
        <v>4</v>
      </c>
      <c r="J15" s="28">
        <v>17</v>
      </c>
      <c r="K15" s="27">
        <v>44</v>
      </c>
      <c r="L15" s="28">
        <v>24</v>
      </c>
      <c r="M15" s="28">
        <v>68</v>
      </c>
      <c r="N15" s="27">
        <v>0</v>
      </c>
      <c r="O15" s="28">
        <v>0</v>
      </c>
      <c r="P15" s="28">
        <v>0</v>
      </c>
      <c r="Q15" s="27">
        <f aca="true" t="shared" si="3" ref="Q15:R17">B15+E15+H15+K15+N15</f>
        <v>656</v>
      </c>
      <c r="R15" s="28">
        <f t="shared" si="3"/>
        <v>402</v>
      </c>
      <c r="S15" s="28">
        <f>SUM(Q15:R15)</f>
        <v>1058</v>
      </c>
    </row>
    <row r="16" spans="1:19" ht="11.25">
      <c r="A16" s="13" t="s">
        <v>100</v>
      </c>
      <c r="B16" s="27">
        <v>0</v>
      </c>
      <c r="C16" s="28">
        <v>0</v>
      </c>
      <c r="D16" s="28">
        <v>0</v>
      </c>
      <c r="E16" s="27">
        <v>97</v>
      </c>
      <c r="F16" s="28">
        <v>4</v>
      </c>
      <c r="G16" s="28">
        <v>101</v>
      </c>
      <c r="H16" s="27">
        <v>0</v>
      </c>
      <c r="I16" s="28">
        <v>0</v>
      </c>
      <c r="J16" s="28">
        <v>0</v>
      </c>
      <c r="K16" s="27">
        <v>15</v>
      </c>
      <c r="L16" s="28">
        <v>0</v>
      </c>
      <c r="M16" s="28">
        <v>15</v>
      </c>
      <c r="N16" s="27">
        <v>0</v>
      </c>
      <c r="O16" s="28">
        <v>0</v>
      </c>
      <c r="P16" s="28">
        <v>0</v>
      </c>
      <c r="Q16" s="27">
        <f t="shared" si="3"/>
        <v>112</v>
      </c>
      <c r="R16" s="28">
        <f t="shared" si="3"/>
        <v>4</v>
      </c>
      <c r="S16" s="28">
        <f>SUM(Q16:R16)</f>
        <v>116</v>
      </c>
    </row>
    <row r="17" spans="1:19" ht="11.25">
      <c r="A17" s="13" t="s">
        <v>101</v>
      </c>
      <c r="B17" s="27">
        <v>5</v>
      </c>
      <c r="C17" s="28">
        <v>1</v>
      </c>
      <c r="D17" s="28">
        <v>6</v>
      </c>
      <c r="E17" s="27">
        <v>84</v>
      </c>
      <c r="F17" s="28">
        <v>1</v>
      </c>
      <c r="G17" s="28">
        <v>85</v>
      </c>
      <c r="H17" s="27">
        <v>7</v>
      </c>
      <c r="I17" s="28">
        <v>0</v>
      </c>
      <c r="J17" s="28">
        <v>7</v>
      </c>
      <c r="K17" s="27">
        <v>7</v>
      </c>
      <c r="L17" s="28">
        <v>1</v>
      </c>
      <c r="M17" s="28">
        <v>8</v>
      </c>
      <c r="N17" s="27">
        <v>0</v>
      </c>
      <c r="O17" s="28">
        <v>0</v>
      </c>
      <c r="P17" s="28">
        <v>0</v>
      </c>
      <c r="Q17" s="27">
        <f t="shared" si="3"/>
        <v>103</v>
      </c>
      <c r="R17" s="28">
        <f t="shared" si="3"/>
        <v>3</v>
      </c>
      <c r="S17" s="28">
        <f>SUM(Q17:R17)</f>
        <v>106</v>
      </c>
    </row>
    <row r="18" spans="1:19" ht="11.25">
      <c r="A18" s="13" t="s">
        <v>102</v>
      </c>
      <c r="B18" s="27">
        <v>0</v>
      </c>
      <c r="C18" s="28">
        <v>0</v>
      </c>
      <c r="D18" s="28">
        <v>0</v>
      </c>
      <c r="E18" s="27">
        <v>26</v>
      </c>
      <c r="F18" s="28">
        <v>8</v>
      </c>
      <c r="G18" s="28">
        <v>34</v>
      </c>
      <c r="H18" s="27">
        <v>4</v>
      </c>
      <c r="I18" s="28">
        <v>2</v>
      </c>
      <c r="J18" s="28">
        <v>6</v>
      </c>
      <c r="K18" s="27">
        <v>0</v>
      </c>
      <c r="L18" s="28">
        <v>0</v>
      </c>
      <c r="M18" s="28">
        <v>0</v>
      </c>
      <c r="N18" s="27">
        <v>2</v>
      </c>
      <c r="O18" s="28">
        <v>2</v>
      </c>
      <c r="P18" s="28">
        <v>4</v>
      </c>
      <c r="Q18" s="27">
        <f t="shared" si="0"/>
        <v>32</v>
      </c>
      <c r="R18" s="28">
        <f t="shared" si="1"/>
        <v>12</v>
      </c>
      <c r="S18" s="28">
        <f t="shared" si="2"/>
        <v>44</v>
      </c>
    </row>
    <row r="19" spans="1:19" ht="11.25">
      <c r="A19" s="13" t="s">
        <v>13</v>
      </c>
      <c r="B19" s="27">
        <v>9</v>
      </c>
      <c r="C19" s="28">
        <v>8</v>
      </c>
      <c r="D19" s="28">
        <v>17</v>
      </c>
      <c r="E19" s="27">
        <v>94</v>
      </c>
      <c r="F19" s="28">
        <v>35</v>
      </c>
      <c r="G19" s="28">
        <v>129</v>
      </c>
      <c r="H19" s="27">
        <v>16</v>
      </c>
      <c r="I19" s="28">
        <v>7</v>
      </c>
      <c r="J19" s="28">
        <v>23</v>
      </c>
      <c r="K19" s="27">
        <v>1</v>
      </c>
      <c r="L19" s="28">
        <v>1</v>
      </c>
      <c r="M19" s="28">
        <v>2</v>
      </c>
      <c r="N19" s="27">
        <v>0</v>
      </c>
      <c r="O19" s="28">
        <v>0</v>
      </c>
      <c r="P19" s="28">
        <v>0</v>
      </c>
      <c r="Q19" s="27">
        <f t="shared" si="0"/>
        <v>120</v>
      </c>
      <c r="R19" s="28">
        <f t="shared" si="1"/>
        <v>51</v>
      </c>
      <c r="S19" s="28">
        <f t="shared" si="2"/>
        <v>171</v>
      </c>
    </row>
    <row r="20" spans="1:19" ht="11.25">
      <c r="A20" s="13" t="s">
        <v>103</v>
      </c>
      <c r="B20" s="27">
        <v>0</v>
      </c>
      <c r="C20" s="28">
        <v>0</v>
      </c>
      <c r="D20" s="28">
        <v>0</v>
      </c>
      <c r="E20" s="27">
        <v>2</v>
      </c>
      <c r="F20" s="28">
        <v>120</v>
      </c>
      <c r="G20" s="28">
        <v>122</v>
      </c>
      <c r="H20" s="27">
        <v>3</v>
      </c>
      <c r="I20" s="28">
        <v>9</v>
      </c>
      <c r="J20" s="28">
        <v>12</v>
      </c>
      <c r="K20" s="27">
        <v>0</v>
      </c>
      <c r="L20" s="28">
        <v>0</v>
      </c>
      <c r="M20" s="28">
        <v>0</v>
      </c>
      <c r="N20" s="27">
        <v>0</v>
      </c>
      <c r="O20" s="28">
        <v>0</v>
      </c>
      <c r="P20" s="28">
        <v>0</v>
      </c>
      <c r="Q20" s="27">
        <f t="shared" si="0"/>
        <v>5</v>
      </c>
      <c r="R20" s="28">
        <f t="shared" si="1"/>
        <v>129</v>
      </c>
      <c r="S20" s="28">
        <f t="shared" si="2"/>
        <v>134</v>
      </c>
    </row>
    <row r="21" spans="1:19" ht="11.25">
      <c r="A21" s="13" t="s">
        <v>104</v>
      </c>
      <c r="B21" s="27">
        <v>16</v>
      </c>
      <c r="C21" s="28">
        <v>0</v>
      </c>
      <c r="D21" s="28">
        <v>16</v>
      </c>
      <c r="E21" s="27">
        <v>0</v>
      </c>
      <c r="F21" s="28">
        <v>0</v>
      </c>
      <c r="G21" s="28">
        <v>0</v>
      </c>
      <c r="H21" s="27">
        <v>0</v>
      </c>
      <c r="I21" s="28">
        <v>0</v>
      </c>
      <c r="J21" s="28">
        <v>0</v>
      </c>
      <c r="K21" s="27">
        <v>0</v>
      </c>
      <c r="L21" s="28">
        <v>0</v>
      </c>
      <c r="M21" s="28">
        <v>0</v>
      </c>
      <c r="N21" s="27">
        <v>0</v>
      </c>
      <c r="O21" s="28">
        <v>0</v>
      </c>
      <c r="P21" s="28">
        <v>0</v>
      </c>
      <c r="Q21" s="27">
        <f aca="true" t="shared" si="4" ref="Q21:R23">B21+E21+H21+K21+N21</f>
        <v>16</v>
      </c>
      <c r="R21" s="28">
        <f t="shared" si="4"/>
        <v>0</v>
      </c>
      <c r="S21" s="28">
        <f>SUM(Q21:R21)</f>
        <v>16</v>
      </c>
    </row>
    <row r="22" spans="1:19" ht="11.25">
      <c r="A22" s="13" t="s">
        <v>328</v>
      </c>
      <c r="B22" s="27">
        <v>0</v>
      </c>
      <c r="C22" s="28">
        <v>0</v>
      </c>
      <c r="D22" s="28">
        <v>0</v>
      </c>
      <c r="E22" s="27">
        <v>14</v>
      </c>
      <c r="F22" s="28">
        <v>30</v>
      </c>
      <c r="G22" s="28">
        <v>44</v>
      </c>
      <c r="H22" s="27">
        <v>0</v>
      </c>
      <c r="I22" s="28">
        <v>0</v>
      </c>
      <c r="J22" s="28">
        <v>0</v>
      </c>
      <c r="K22" s="27">
        <v>0</v>
      </c>
      <c r="L22" s="28">
        <v>0</v>
      </c>
      <c r="M22" s="28">
        <v>0</v>
      </c>
      <c r="N22" s="27">
        <v>0</v>
      </c>
      <c r="O22" s="28">
        <v>0</v>
      </c>
      <c r="P22" s="28">
        <v>0</v>
      </c>
      <c r="Q22" s="27">
        <f t="shared" si="4"/>
        <v>14</v>
      </c>
      <c r="R22" s="28">
        <f t="shared" si="4"/>
        <v>30</v>
      </c>
      <c r="S22" s="28">
        <f>SUM(Q22:R22)</f>
        <v>44</v>
      </c>
    </row>
    <row r="23" spans="1:19" ht="11.25">
      <c r="A23" s="13" t="s">
        <v>155</v>
      </c>
      <c r="B23" s="27">
        <v>0</v>
      </c>
      <c r="C23" s="28">
        <v>0</v>
      </c>
      <c r="D23" s="28">
        <v>0</v>
      </c>
      <c r="E23" s="27">
        <v>7</v>
      </c>
      <c r="F23" s="28">
        <v>0</v>
      </c>
      <c r="G23" s="28">
        <v>7</v>
      </c>
      <c r="H23" s="27">
        <v>0</v>
      </c>
      <c r="I23" s="28">
        <v>0</v>
      </c>
      <c r="J23" s="28">
        <v>0</v>
      </c>
      <c r="K23" s="27">
        <v>0</v>
      </c>
      <c r="L23" s="28">
        <v>0</v>
      </c>
      <c r="M23" s="28">
        <v>0</v>
      </c>
      <c r="N23" s="27">
        <v>0</v>
      </c>
      <c r="O23" s="28">
        <v>0</v>
      </c>
      <c r="P23" s="28">
        <v>0</v>
      </c>
      <c r="Q23" s="27">
        <f t="shared" si="4"/>
        <v>7</v>
      </c>
      <c r="R23" s="28">
        <f t="shared" si="4"/>
        <v>0</v>
      </c>
      <c r="S23" s="28">
        <f>SUM(Q23:R23)</f>
        <v>7</v>
      </c>
    </row>
    <row r="24" spans="1:19" ht="11.25">
      <c r="A24" s="13" t="s">
        <v>156</v>
      </c>
      <c r="B24" s="27">
        <v>0</v>
      </c>
      <c r="C24" s="28">
        <v>0</v>
      </c>
      <c r="D24" s="28">
        <v>0</v>
      </c>
      <c r="E24" s="27">
        <v>18</v>
      </c>
      <c r="F24" s="28">
        <v>10</v>
      </c>
      <c r="G24" s="28">
        <v>28</v>
      </c>
      <c r="H24" s="27">
        <v>0</v>
      </c>
      <c r="I24" s="28">
        <v>0</v>
      </c>
      <c r="J24" s="28">
        <v>0</v>
      </c>
      <c r="K24" s="27">
        <v>0</v>
      </c>
      <c r="L24" s="28">
        <v>0</v>
      </c>
      <c r="M24" s="28">
        <v>0</v>
      </c>
      <c r="N24" s="27">
        <v>0</v>
      </c>
      <c r="O24" s="28">
        <v>0</v>
      </c>
      <c r="P24" s="28">
        <v>0</v>
      </c>
      <c r="Q24" s="27">
        <f t="shared" si="0"/>
        <v>18</v>
      </c>
      <c r="R24" s="28">
        <f t="shared" si="1"/>
        <v>10</v>
      </c>
      <c r="S24" s="28">
        <f t="shared" si="2"/>
        <v>28</v>
      </c>
    </row>
    <row r="25" spans="1:19" ht="11.25">
      <c r="A25" s="13" t="s">
        <v>105</v>
      </c>
      <c r="B25" s="27">
        <v>24</v>
      </c>
      <c r="C25" s="28">
        <v>2</v>
      </c>
      <c r="D25" s="28">
        <v>26</v>
      </c>
      <c r="E25" s="27">
        <v>312</v>
      </c>
      <c r="F25" s="28">
        <v>3</v>
      </c>
      <c r="G25" s="28">
        <v>315</v>
      </c>
      <c r="H25" s="27">
        <v>25</v>
      </c>
      <c r="I25" s="28">
        <v>0</v>
      </c>
      <c r="J25" s="28">
        <v>25</v>
      </c>
      <c r="K25" s="27">
        <v>27</v>
      </c>
      <c r="L25" s="28">
        <v>0</v>
      </c>
      <c r="M25" s="28">
        <v>27</v>
      </c>
      <c r="N25" s="27">
        <v>0</v>
      </c>
      <c r="O25" s="28">
        <v>0</v>
      </c>
      <c r="P25" s="28">
        <v>0</v>
      </c>
      <c r="Q25" s="27">
        <f t="shared" si="0"/>
        <v>388</v>
      </c>
      <c r="R25" s="28">
        <f t="shared" si="1"/>
        <v>5</v>
      </c>
      <c r="S25" s="28">
        <f t="shared" si="2"/>
        <v>393</v>
      </c>
    </row>
    <row r="26" spans="1:19" ht="11.25">
      <c r="A26" s="13" t="s">
        <v>330</v>
      </c>
      <c r="B26" s="27">
        <v>41</v>
      </c>
      <c r="C26" s="28">
        <v>1</v>
      </c>
      <c r="D26" s="28">
        <v>42</v>
      </c>
      <c r="E26" s="27">
        <v>701</v>
      </c>
      <c r="F26" s="28">
        <v>8</v>
      </c>
      <c r="G26" s="28">
        <v>709</v>
      </c>
      <c r="H26" s="27">
        <v>63</v>
      </c>
      <c r="I26" s="28">
        <v>0</v>
      </c>
      <c r="J26" s="28">
        <v>63</v>
      </c>
      <c r="K26" s="27">
        <v>63</v>
      </c>
      <c r="L26" s="28">
        <v>0</v>
      </c>
      <c r="M26" s="28">
        <v>63</v>
      </c>
      <c r="N26" s="27">
        <v>0</v>
      </c>
      <c r="O26" s="28">
        <v>0</v>
      </c>
      <c r="P26" s="28">
        <v>0</v>
      </c>
      <c r="Q26" s="27">
        <f t="shared" si="0"/>
        <v>868</v>
      </c>
      <c r="R26" s="28">
        <f t="shared" si="1"/>
        <v>9</v>
      </c>
      <c r="S26" s="28">
        <f t="shared" si="2"/>
        <v>877</v>
      </c>
    </row>
    <row r="27" spans="1:19" ht="11.25">
      <c r="A27" s="13" t="s">
        <v>14</v>
      </c>
      <c r="B27" s="27">
        <v>87</v>
      </c>
      <c r="C27" s="28">
        <v>0</v>
      </c>
      <c r="D27" s="28">
        <v>87</v>
      </c>
      <c r="E27" s="27">
        <v>641</v>
      </c>
      <c r="F27" s="28">
        <v>1</v>
      </c>
      <c r="G27" s="28">
        <v>642</v>
      </c>
      <c r="H27" s="27">
        <v>67</v>
      </c>
      <c r="I27" s="28">
        <v>2</v>
      </c>
      <c r="J27" s="28">
        <v>69</v>
      </c>
      <c r="K27" s="27">
        <v>77</v>
      </c>
      <c r="L27" s="28">
        <v>1</v>
      </c>
      <c r="M27" s="28">
        <v>78</v>
      </c>
      <c r="N27" s="27">
        <v>0</v>
      </c>
      <c r="O27" s="28">
        <v>0</v>
      </c>
      <c r="P27" s="28">
        <v>0</v>
      </c>
      <c r="Q27" s="27">
        <f t="shared" si="0"/>
        <v>872</v>
      </c>
      <c r="R27" s="28">
        <f t="shared" si="1"/>
        <v>4</v>
      </c>
      <c r="S27" s="28">
        <f t="shared" si="2"/>
        <v>876</v>
      </c>
    </row>
    <row r="28" spans="1:19" ht="11.25">
      <c r="A28" s="13" t="s">
        <v>331</v>
      </c>
      <c r="B28" s="27">
        <v>16</v>
      </c>
      <c r="C28" s="28">
        <v>0</v>
      </c>
      <c r="D28" s="28">
        <v>16</v>
      </c>
      <c r="E28" s="27">
        <v>16</v>
      </c>
      <c r="F28" s="28">
        <v>0</v>
      </c>
      <c r="G28" s="28">
        <v>16</v>
      </c>
      <c r="H28" s="27">
        <v>8</v>
      </c>
      <c r="I28" s="28">
        <v>0</v>
      </c>
      <c r="J28" s="28">
        <v>8</v>
      </c>
      <c r="K28" s="27">
        <v>0</v>
      </c>
      <c r="L28" s="28">
        <v>0</v>
      </c>
      <c r="M28" s="28">
        <v>0</v>
      </c>
      <c r="N28" s="27">
        <v>0</v>
      </c>
      <c r="O28" s="28">
        <v>0</v>
      </c>
      <c r="P28" s="28">
        <v>0</v>
      </c>
      <c r="Q28" s="27">
        <f t="shared" si="0"/>
        <v>40</v>
      </c>
      <c r="R28" s="28">
        <f t="shared" si="1"/>
        <v>0</v>
      </c>
      <c r="S28" s="28">
        <f t="shared" si="2"/>
        <v>40</v>
      </c>
    </row>
    <row r="29" spans="1:19" ht="11.25">
      <c r="A29" s="13" t="s">
        <v>332</v>
      </c>
      <c r="B29" s="27">
        <v>0</v>
      </c>
      <c r="C29" s="28">
        <v>8</v>
      </c>
      <c r="D29" s="28">
        <v>8</v>
      </c>
      <c r="E29" s="27">
        <v>22</v>
      </c>
      <c r="F29" s="28">
        <v>61</v>
      </c>
      <c r="G29" s="28">
        <v>83</v>
      </c>
      <c r="H29" s="27">
        <v>0</v>
      </c>
      <c r="I29" s="28">
        <v>0</v>
      </c>
      <c r="J29" s="28">
        <v>0</v>
      </c>
      <c r="K29" s="27">
        <v>1</v>
      </c>
      <c r="L29" s="28">
        <v>8</v>
      </c>
      <c r="M29" s="28">
        <v>9</v>
      </c>
      <c r="N29" s="27">
        <v>0</v>
      </c>
      <c r="O29" s="28">
        <v>0</v>
      </c>
      <c r="P29" s="28">
        <v>0</v>
      </c>
      <c r="Q29" s="27">
        <f t="shared" si="0"/>
        <v>23</v>
      </c>
      <c r="R29" s="28">
        <f t="shared" si="1"/>
        <v>77</v>
      </c>
      <c r="S29" s="28">
        <f t="shared" si="2"/>
        <v>100</v>
      </c>
    </row>
    <row r="30" spans="1:19" ht="11.25">
      <c r="A30" s="13" t="s">
        <v>11</v>
      </c>
      <c r="B30" s="27">
        <v>2</v>
      </c>
      <c r="C30" s="28">
        <v>2</v>
      </c>
      <c r="D30" s="28">
        <v>4</v>
      </c>
      <c r="E30" s="27">
        <v>6</v>
      </c>
      <c r="F30" s="28">
        <v>10</v>
      </c>
      <c r="G30" s="28">
        <v>16</v>
      </c>
      <c r="H30" s="27">
        <v>0</v>
      </c>
      <c r="I30" s="28">
        <v>0</v>
      </c>
      <c r="J30" s="28">
        <v>0</v>
      </c>
      <c r="K30" s="27">
        <v>6</v>
      </c>
      <c r="L30" s="28">
        <v>6</v>
      </c>
      <c r="M30" s="28">
        <v>12</v>
      </c>
      <c r="N30" s="27">
        <v>0</v>
      </c>
      <c r="O30" s="28">
        <v>0</v>
      </c>
      <c r="P30" s="28">
        <v>0</v>
      </c>
      <c r="Q30" s="27">
        <f t="shared" si="0"/>
        <v>14</v>
      </c>
      <c r="R30" s="28">
        <f t="shared" si="1"/>
        <v>18</v>
      </c>
      <c r="S30" s="28">
        <f t="shared" si="2"/>
        <v>32</v>
      </c>
    </row>
    <row r="31" spans="1:19" ht="11.25">
      <c r="A31" s="13" t="s">
        <v>333</v>
      </c>
      <c r="B31" s="27">
        <v>17</v>
      </c>
      <c r="C31" s="28">
        <v>75</v>
      </c>
      <c r="D31" s="28">
        <v>92</v>
      </c>
      <c r="E31" s="27">
        <v>93</v>
      </c>
      <c r="F31" s="28">
        <v>667</v>
      </c>
      <c r="G31" s="28">
        <v>760</v>
      </c>
      <c r="H31" s="27">
        <v>0</v>
      </c>
      <c r="I31" s="28">
        <v>4</v>
      </c>
      <c r="J31" s="28">
        <v>4</v>
      </c>
      <c r="K31" s="27">
        <v>3</v>
      </c>
      <c r="L31" s="28">
        <v>34</v>
      </c>
      <c r="M31" s="28">
        <v>37</v>
      </c>
      <c r="N31" s="27">
        <v>0</v>
      </c>
      <c r="O31" s="28">
        <v>0</v>
      </c>
      <c r="P31" s="28">
        <v>0</v>
      </c>
      <c r="Q31" s="27">
        <f t="shared" si="0"/>
        <v>113</v>
      </c>
      <c r="R31" s="28">
        <f t="shared" si="1"/>
        <v>780</v>
      </c>
      <c r="S31" s="28">
        <f t="shared" si="2"/>
        <v>893</v>
      </c>
    </row>
    <row r="32" spans="1:19" ht="11.25">
      <c r="A32" s="13" t="s">
        <v>27</v>
      </c>
      <c r="B32" s="27">
        <v>15</v>
      </c>
      <c r="C32" s="28">
        <v>6</v>
      </c>
      <c r="D32" s="28">
        <v>21</v>
      </c>
      <c r="E32" s="27">
        <v>61</v>
      </c>
      <c r="F32" s="28">
        <v>15</v>
      </c>
      <c r="G32" s="28">
        <v>76</v>
      </c>
      <c r="H32" s="27">
        <v>0</v>
      </c>
      <c r="I32" s="28">
        <v>0</v>
      </c>
      <c r="J32" s="28">
        <v>0</v>
      </c>
      <c r="K32" s="27">
        <v>0</v>
      </c>
      <c r="L32" s="28">
        <v>0</v>
      </c>
      <c r="M32" s="28">
        <v>0</v>
      </c>
      <c r="N32" s="27">
        <v>0</v>
      </c>
      <c r="O32" s="28">
        <v>0</v>
      </c>
      <c r="P32" s="28">
        <v>0</v>
      </c>
      <c r="Q32" s="27">
        <f t="shared" si="0"/>
        <v>76</v>
      </c>
      <c r="R32" s="28">
        <f t="shared" si="1"/>
        <v>21</v>
      </c>
      <c r="S32" s="28">
        <f t="shared" si="2"/>
        <v>97</v>
      </c>
    </row>
    <row r="33" spans="1:19" ht="11.25">
      <c r="A33" s="13" t="s">
        <v>107</v>
      </c>
      <c r="B33" s="27">
        <v>0</v>
      </c>
      <c r="C33" s="28">
        <v>0</v>
      </c>
      <c r="D33" s="28">
        <v>0</v>
      </c>
      <c r="E33" s="27">
        <v>22</v>
      </c>
      <c r="F33" s="28">
        <v>7</v>
      </c>
      <c r="G33" s="28">
        <v>29</v>
      </c>
      <c r="H33" s="27">
        <v>0</v>
      </c>
      <c r="I33" s="28">
        <v>0</v>
      </c>
      <c r="J33" s="28">
        <v>0</v>
      </c>
      <c r="K33" s="27">
        <v>0</v>
      </c>
      <c r="L33" s="28">
        <v>0</v>
      </c>
      <c r="M33" s="28">
        <v>0</v>
      </c>
      <c r="N33" s="27">
        <v>0</v>
      </c>
      <c r="O33" s="28">
        <v>0</v>
      </c>
      <c r="P33" s="28">
        <v>0</v>
      </c>
      <c r="Q33" s="27">
        <f t="shared" si="0"/>
        <v>22</v>
      </c>
      <c r="R33" s="28">
        <f t="shared" si="1"/>
        <v>7</v>
      </c>
      <c r="S33" s="28">
        <f t="shared" si="2"/>
        <v>29</v>
      </c>
    </row>
    <row r="34" spans="1:19" ht="11.25">
      <c r="A34" s="13" t="s">
        <v>28</v>
      </c>
      <c r="B34" s="27">
        <v>113</v>
      </c>
      <c r="C34" s="28">
        <v>138</v>
      </c>
      <c r="D34" s="28">
        <v>251</v>
      </c>
      <c r="E34" s="27">
        <v>820</v>
      </c>
      <c r="F34" s="28">
        <v>1092</v>
      </c>
      <c r="G34" s="28">
        <v>1912</v>
      </c>
      <c r="H34" s="27">
        <v>22</v>
      </c>
      <c r="I34" s="28">
        <v>15</v>
      </c>
      <c r="J34" s="28">
        <v>37</v>
      </c>
      <c r="K34" s="27">
        <v>39</v>
      </c>
      <c r="L34" s="28">
        <v>19</v>
      </c>
      <c r="M34" s="28">
        <v>58</v>
      </c>
      <c r="N34" s="27">
        <v>0</v>
      </c>
      <c r="O34" s="28">
        <v>0</v>
      </c>
      <c r="P34" s="28">
        <v>0</v>
      </c>
      <c r="Q34" s="27">
        <f t="shared" si="0"/>
        <v>994</v>
      </c>
      <c r="R34" s="28">
        <f t="shared" si="1"/>
        <v>1264</v>
      </c>
      <c r="S34" s="28">
        <f t="shared" si="2"/>
        <v>2258</v>
      </c>
    </row>
    <row r="35" spans="1:19" ht="11.25">
      <c r="A35" s="13" t="s">
        <v>380</v>
      </c>
      <c r="B35" s="27">
        <v>0</v>
      </c>
      <c r="C35" s="28">
        <v>0</v>
      </c>
      <c r="D35" s="28">
        <v>0</v>
      </c>
      <c r="E35" s="27">
        <v>6</v>
      </c>
      <c r="F35" s="28">
        <v>22</v>
      </c>
      <c r="G35" s="28">
        <v>28</v>
      </c>
      <c r="H35" s="27">
        <v>0</v>
      </c>
      <c r="I35" s="28">
        <v>0</v>
      </c>
      <c r="J35" s="28">
        <v>0</v>
      </c>
      <c r="K35" s="27">
        <v>0</v>
      </c>
      <c r="L35" s="28">
        <v>0</v>
      </c>
      <c r="M35" s="28">
        <v>0</v>
      </c>
      <c r="N35" s="27">
        <v>0</v>
      </c>
      <c r="O35" s="28">
        <v>0</v>
      </c>
      <c r="P35" s="28">
        <v>0</v>
      </c>
      <c r="Q35" s="27">
        <f t="shared" si="0"/>
        <v>6</v>
      </c>
      <c r="R35" s="28">
        <f t="shared" si="1"/>
        <v>22</v>
      </c>
      <c r="S35" s="28">
        <f t="shared" si="2"/>
        <v>28</v>
      </c>
    </row>
    <row r="36" spans="1:19" ht="11.25">
      <c r="A36" s="13" t="s">
        <v>109</v>
      </c>
      <c r="B36" s="27">
        <v>39</v>
      </c>
      <c r="C36" s="28">
        <v>13</v>
      </c>
      <c r="D36" s="28">
        <v>52</v>
      </c>
      <c r="E36" s="27">
        <v>113</v>
      </c>
      <c r="F36" s="28">
        <v>74</v>
      </c>
      <c r="G36" s="28">
        <v>187</v>
      </c>
      <c r="H36" s="27">
        <v>13</v>
      </c>
      <c r="I36" s="28">
        <v>7</v>
      </c>
      <c r="J36" s="28">
        <v>20</v>
      </c>
      <c r="K36" s="27">
        <v>19</v>
      </c>
      <c r="L36" s="28">
        <v>4</v>
      </c>
      <c r="M36" s="28">
        <v>23</v>
      </c>
      <c r="N36" s="27">
        <v>10</v>
      </c>
      <c r="O36" s="28">
        <v>3</v>
      </c>
      <c r="P36" s="28">
        <v>13</v>
      </c>
      <c r="Q36" s="27">
        <f t="shared" si="0"/>
        <v>194</v>
      </c>
      <c r="R36" s="28">
        <f t="shared" si="1"/>
        <v>101</v>
      </c>
      <c r="S36" s="28">
        <f t="shared" si="2"/>
        <v>295</v>
      </c>
    </row>
    <row r="37" spans="1:19" ht="11.25">
      <c r="A37" s="13" t="s">
        <v>110</v>
      </c>
      <c r="B37" s="27">
        <v>5</v>
      </c>
      <c r="C37" s="28">
        <v>0</v>
      </c>
      <c r="D37" s="28">
        <v>5</v>
      </c>
      <c r="E37" s="27">
        <v>304</v>
      </c>
      <c r="F37" s="28">
        <v>2</v>
      </c>
      <c r="G37" s="28">
        <v>306</v>
      </c>
      <c r="H37" s="27">
        <v>15</v>
      </c>
      <c r="I37" s="28">
        <v>0</v>
      </c>
      <c r="J37" s="28">
        <v>15</v>
      </c>
      <c r="K37" s="27">
        <v>7</v>
      </c>
      <c r="L37" s="28">
        <v>1</v>
      </c>
      <c r="M37" s="28">
        <v>8</v>
      </c>
      <c r="N37" s="27">
        <v>0</v>
      </c>
      <c r="O37" s="28">
        <v>0</v>
      </c>
      <c r="P37" s="28">
        <v>0</v>
      </c>
      <c r="Q37" s="27">
        <f t="shared" si="0"/>
        <v>331</v>
      </c>
      <c r="R37" s="28">
        <f t="shared" si="1"/>
        <v>3</v>
      </c>
      <c r="S37" s="28">
        <f t="shared" si="2"/>
        <v>334</v>
      </c>
    </row>
    <row r="38" spans="1:19" ht="11.25">
      <c r="A38" s="13" t="s">
        <v>334</v>
      </c>
      <c r="B38" s="27">
        <v>0</v>
      </c>
      <c r="C38" s="28">
        <v>0</v>
      </c>
      <c r="D38" s="28">
        <v>0</v>
      </c>
      <c r="E38" s="27">
        <v>103</v>
      </c>
      <c r="F38" s="28">
        <v>0</v>
      </c>
      <c r="G38" s="28">
        <v>103</v>
      </c>
      <c r="H38" s="27">
        <v>0</v>
      </c>
      <c r="I38" s="28">
        <v>0</v>
      </c>
      <c r="J38" s="28">
        <v>0</v>
      </c>
      <c r="K38" s="27">
        <v>0</v>
      </c>
      <c r="L38" s="28">
        <v>0</v>
      </c>
      <c r="M38" s="28">
        <v>0</v>
      </c>
      <c r="N38" s="27">
        <v>0</v>
      </c>
      <c r="O38" s="28">
        <v>0</v>
      </c>
      <c r="P38" s="28">
        <v>0</v>
      </c>
      <c r="Q38" s="27">
        <f t="shared" si="0"/>
        <v>103</v>
      </c>
      <c r="R38" s="28">
        <f t="shared" si="1"/>
        <v>0</v>
      </c>
      <c r="S38" s="28">
        <f t="shared" si="2"/>
        <v>103</v>
      </c>
    </row>
    <row r="39" spans="1:19" ht="11.25">
      <c r="A39" s="13" t="s">
        <v>18</v>
      </c>
      <c r="B39" s="27">
        <v>9</v>
      </c>
      <c r="C39" s="28">
        <v>0</v>
      </c>
      <c r="D39" s="28">
        <v>9</v>
      </c>
      <c r="E39" s="27">
        <v>514</v>
      </c>
      <c r="F39" s="28">
        <v>18</v>
      </c>
      <c r="G39" s="28">
        <v>532</v>
      </c>
      <c r="H39" s="27">
        <v>39</v>
      </c>
      <c r="I39" s="28">
        <v>1</v>
      </c>
      <c r="J39" s="28">
        <v>40</v>
      </c>
      <c r="K39" s="27">
        <v>57</v>
      </c>
      <c r="L39" s="28">
        <v>0</v>
      </c>
      <c r="M39" s="28">
        <v>57</v>
      </c>
      <c r="N39" s="27">
        <v>0</v>
      </c>
      <c r="O39" s="28">
        <v>0</v>
      </c>
      <c r="P39" s="28">
        <v>0</v>
      </c>
      <c r="Q39" s="27">
        <f t="shared" si="0"/>
        <v>619</v>
      </c>
      <c r="R39" s="28">
        <f t="shared" si="1"/>
        <v>19</v>
      </c>
      <c r="S39" s="28">
        <f t="shared" si="2"/>
        <v>638</v>
      </c>
    </row>
    <row r="40" spans="1:19" ht="11.25">
      <c r="A40" s="13" t="s">
        <v>335</v>
      </c>
      <c r="B40" s="27">
        <v>141</v>
      </c>
      <c r="C40" s="28">
        <v>13</v>
      </c>
      <c r="D40" s="28">
        <v>154</v>
      </c>
      <c r="E40" s="27">
        <v>468</v>
      </c>
      <c r="F40" s="28">
        <v>20</v>
      </c>
      <c r="G40" s="28">
        <v>488</v>
      </c>
      <c r="H40" s="27">
        <v>12</v>
      </c>
      <c r="I40" s="28">
        <v>0</v>
      </c>
      <c r="J40" s="28">
        <v>12</v>
      </c>
      <c r="K40" s="27">
        <v>14</v>
      </c>
      <c r="L40" s="28">
        <v>1</v>
      </c>
      <c r="M40" s="28">
        <v>15</v>
      </c>
      <c r="N40" s="27">
        <v>0</v>
      </c>
      <c r="O40" s="28">
        <v>0</v>
      </c>
      <c r="P40" s="28">
        <v>0</v>
      </c>
      <c r="Q40" s="27">
        <f t="shared" si="0"/>
        <v>635</v>
      </c>
      <c r="R40" s="28">
        <f t="shared" si="1"/>
        <v>34</v>
      </c>
      <c r="S40" s="28">
        <f t="shared" si="2"/>
        <v>669</v>
      </c>
    </row>
    <row r="41" spans="1:19" ht="11.25">
      <c r="A41" s="13" t="s">
        <v>336</v>
      </c>
      <c r="B41" s="27">
        <v>16</v>
      </c>
      <c r="C41" s="28">
        <v>97</v>
      </c>
      <c r="D41" s="28">
        <v>113</v>
      </c>
      <c r="E41" s="27">
        <v>87</v>
      </c>
      <c r="F41" s="28">
        <v>397</v>
      </c>
      <c r="G41" s="28">
        <v>484</v>
      </c>
      <c r="H41" s="27">
        <v>0</v>
      </c>
      <c r="I41" s="28">
        <v>0</v>
      </c>
      <c r="J41" s="28">
        <v>0</v>
      </c>
      <c r="K41" s="27">
        <v>5</v>
      </c>
      <c r="L41" s="28">
        <v>31</v>
      </c>
      <c r="M41" s="28">
        <v>36</v>
      </c>
      <c r="N41" s="27">
        <v>0</v>
      </c>
      <c r="O41" s="28">
        <v>0</v>
      </c>
      <c r="P41" s="28">
        <v>0</v>
      </c>
      <c r="Q41" s="27">
        <f t="shared" si="0"/>
        <v>108</v>
      </c>
      <c r="R41" s="28">
        <f t="shared" si="1"/>
        <v>525</v>
      </c>
      <c r="S41" s="28">
        <f t="shared" si="2"/>
        <v>633</v>
      </c>
    </row>
    <row r="42" spans="1:19" ht="11.25">
      <c r="A42" s="13" t="s">
        <v>157</v>
      </c>
      <c r="B42" s="27">
        <v>0</v>
      </c>
      <c r="C42" s="28">
        <v>0</v>
      </c>
      <c r="D42" s="28">
        <v>0</v>
      </c>
      <c r="E42" s="27">
        <v>30</v>
      </c>
      <c r="F42" s="28">
        <v>0</v>
      </c>
      <c r="G42" s="28">
        <v>30</v>
      </c>
      <c r="H42" s="27">
        <v>0</v>
      </c>
      <c r="I42" s="28">
        <v>0</v>
      </c>
      <c r="J42" s="28">
        <v>0</v>
      </c>
      <c r="K42" s="27">
        <v>11</v>
      </c>
      <c r="L42" s="28">
        <v>0</v>
      </c>
      <c r="M42" s="28">
        <v>11</v>
      </c>
      <c r="N42" s="27">
        <v>0</v>
      </c>
      <c r="O42" s="28">
        <v>0</v>
      </c>
      <c r="P42" s="28">
        <v>0</v>
      </c>
      <c r="Q42" s="27">
        <f t="shared" si="0"/>
        <v>41</v>
      </c>
      <c r="R42" s="28">
        <f t="shared" si="1"/>
        <v>0</v>
      </c>
      <c r="S42" s="28">
        <f t="shared" si="2"/>
        <v>41</v>
      </c>
    </row>
    <row r="43" spans="1:19" ht="11.25">
      <c r="A43" s="13" t="s">
        <v>158</v>
      </c>
      <c r="B43" s="27">
        <v>0</v>
      </c>
      <c r="C43" s="28">
        <v>0</v>
      </c>
      <c r="D43" s="28">
        <v>0</v>
      </c>
      <c r="E43" s="27">
        <v>0</v>
      </c>
      <c r="F43" s="28">
        <v>0</v>
      </c>
      <c r="G43" s="28">
        <v>0</v>
      </c>
      <c r="H43" s="27">
        <v>0</v>
      </c>
      <c r="I43" s="28">
        <v>0</v>
      </c>
      <c r="J43" s="28">
        <v>0</v>
      </c>
      <c r="K43" s="27">
        <v>5</v>
      </c>
      <c r="L43" s="28">
        <v>0</v>
      </c>
      <c r="M43" s="28">
        <v>5</v>
      </c>
      <c r="N43" s="27">
        <v>0</v>
      </c>
      <c r="O43" s="28">
        <v>0</v>
      </c>
      <c r="P43" s="28">
        <v>0</v>
      </c>
      <c r="Q43" s="27">
        <f t="shared" si="0"/>
        <v>5</v>
      </c>
      <c r="R43" s="28">
        <f t="shared" si="1"/>
        <v>0</v>
      </c>
      <c r="S43" s="28">
        <f t="shared" si="2"/>
        <v>5</v>
      </c>
    </row>
    <row r="44" spans="1:19" ht="11.25">
      <c r="A44" s="13" t="s">
        <v>111</v>
      </c>
      <c r="B44" s="27">
        <v>0</v>
      </c>
      <c r="C44" s="28">
        <v>0</v>
      </c>
      <c r="D44" s="28">
        <v>0</v>
      </c>
      <c r="E44" s="27">
        <v>53</v>
      </c>
      <c r="F44" s="28">
        <v>8</v>
      </c>
      <c r="G44" s="28">
        <v>61</v>
      </c>
      <c r="H44" s="27">
        <v>8</v>
      </c>
      <c r="I44" s="28">
        <v>5</v>
      </c>
      <c r="J44" s="28">
        <v>13</v>
      </c>
      <c r="K44" s="27">
        <v>0</v>
      </c>
      <c r="L44" s="28">
        <v>0</v>
      </c>
      <c r="M44" s="28">
        <v>0</v>
      </c>
      <c r="N44" s="27">
        <v>0</v>
      </c>
      <c r="O44" s="28">
        <v>0</v>
      </c>
      <c r="P44" s="28">
        <v>0</v>
      </c>
      <c r="Q44" s="27">
        <f t="shared" si="0"/>
        <v>61</v>
      </c>
      <c r="R44" s="28">
        <f t="shared" si="1"/>
        <v>13</v>
      </c>
      <c r="S44" s="28">
        <f t="shared" si="2"/>
        <v>74</v>
      </c>
    </row>
    <row r="45" spans="1:19" ht="11.25">
      <c r="A45" s="13" t="s">
        <v>112</v>
      </c>
      <c r="B45" s="27">
        <v>211</v>
      </c>
      <c r="C45" s="28">
        <v>66</v>
      </c>
      <c r="D45" s="28">
        <v>277</v>
      </c>
      <c r="E45" s="27">
        <v>332</v>
      </c>
      <c r="F45" s="28">
        <v>181</v>
      </c>
      <c r="G45" s="28">
        <v>513</v>
      </c>
      <c r="H45" s="27">
        <v>25</v>
      </c>
      <c r="I45" s="28">
        <v>9</v>
      </c>
      <c r="J45" s="28">
        <v>34</v>
      </c>
      <c r="K45" s="27">
        <v>30</v>
      </c>
      <c r="L45" s="28">
        <v>18</v>
      </c>
      <c r="M45" s="28">
        <v>48</v>
      </c>
      <c r="N45" s="27">
        <v>0</v>
      </c>
      <c r="O45" s="28">
        <v>0</v>
      </c>
      <c r="P45" s="28">
        <v>0</v>
      </c>
      <c r="Q45" s="27">
        <f t="shared" si="0"/>
        <v>598</v>
      </c>
      <c r="R45" s="28">
        <f t="shared" si="1"/>
        <v>274</v>
      </c>
      <c r="S45" s="28">
        <f t="shared" si="2"/>
        <v>872</v>
      </c>
    </row>
    <row r="46" spans="1:19" ht="11.25">
      <c r="A46" s="13" t="s">
        <v>159</v>
      </c>
      <c r="B46" s="27">
        <v>8</v>
      </c>
      <c r="C46" s="28">
        <v>0</v>
      </c>
      <c r="D46" s="28">
        <v>8</v>
      </c>
      <c r="E46" s="27">
        <v>482</v>
      </c>
      <c r="F46" s="28">
        <v>5</v>
      </c>
      <c r="G46" s="28">
        <v>487</v>
      </c>
      <c r="H46" s="27">
        <v>56</v>
      </c>
      <c r="I46" s="28">
        <v>0</v>
      </c>
      <c r="J46" s="28">
        <v>56</v>
      </c>
      <c r="K46" s="27">
        <v>48</v>
      </c>
      <c r="L46" s="28">
        <v>0</v>
      </c>
      <c r="M46" s="28">
        <v>48</v>
      </c>
      <c r="N46" s="27">
        <v>0</v>
      </c>
      <c r="O46" s="28">
        <v>0</v>
      </c>
      <c r="P46" s="28">
        <v>0</v>
      </c>
      <c r="Q46" s="27">
        <f t="shared" si="0"/>
        <v>594</v>
      </c>
      <c r="R46" s="28">
        <f t="shared" si="1"/>
        <v>5</v>
      </c>
      <c r="S46" s="28">
        <f t="shared" si="2"/>
        <v>599</v>
      </c>
    </row>
    <row r="47" spans="1:19" ht="11.25">
      <c r="A47" s="13" t="s">
        <v>114</v>
      </c>
      <c r="B47" s="27">
        <v>7</v>
      </c>
      <c r="C47" s="28">
        <v>0</v>
      </c>
      <c r="D47" s="28">
        <v>7</v>
      </c>
      <c r="E47" s="27">
        <v>0</v>
      </c>
      <c r="F47" s="28">
        <v>0</v>
      </c>
      <c r="G47" s="28">
        <v>0</v>
      </c>
      <c r="H47" s="27">
        <v>0</v>
      </c>
      <c r="I47" s="28">
        <v>0</v>
      </c>
      <c r="J47" s="28">
        <v>0</v>
      </c>
      <c r="K47" s="27">
        <v>0</v>
      </c>
      <c r="L47" s="28">
        <v>0</v>
      </c>
      <c r="M47" s="28">
        <v>0</v>
      </c>
      <c r="N47" s="27">
        <v>0</v>
      </c>
      <c r="O47" s="28">
        <v>0</v>
      </c>
      <c r="P47" s="28">
        <v>0</v>
      </c>
      <c r="Q47" s="27">
        <f t="shared" si="0"/>
        <v>7</v>
      </c>
      <c r="R47" s="28">
        <f t="shared" si="1"/>
        <v>0</v>
      </c>
      <c r="S47" s="28">
        <f t="shared" si="2"/>
        <v>7</v>
      </c>
    </row>
    <row r="48" spans="1:19" ht="11.25">
      <c r="A48" s="13" t="s">
        <v>160</v>
      </c>
      <c r="B48" s="27">
        <v>24</v>
      </c>
      <c r="C48" s="28">
        <v>2</v>
      </c>
      <c r="D48" s="28">
        <v>26</v>
      </c>
      <c r="E48" s="27">
        <v>127</v>
      </c>
      <c r="F48" s="28">
        <v>5</v>
      </c>
      <c r="G48" s="28">
        <v>132</v>
      </c>
      <c r="H48" s="27">
        <v>12</v>
      </c>
      <c r="I48" s="28">
        <v>3</v>
      </c>
      <c r="J48" s="28">
        <v>15</v>
      </c>
      <c r="K48" s="27">
        <v>20</v>
      </c>
      <c r="L48" s="28">
        <v>1</v>
      </c>
      <c r="M48" s="28">
        <v>21</v>
      </c>
      <c r="N48" s="27">
        <v>0</v>
      </c>
      <c r="O48" s="28">
        <v>0</v>
      </c>
      <c r="P48" s="28">
        <v>0</v>
      </c>
      <c r="Q48" s="27">
        <f aca="true" t="shared" si="5" ref="Q48:Q66">B48+E48+H48+K48+N48</f>
        <v>183</v>
      </c>
      <c r="R48" s="28">
        <f aca="true" t="shared" si="6" ref="R48:R66">C48+F48+I48+L48+O48</f>
        <v>11</v>
      </c>
      <c r="S48" s="28">
        <f aca="true" t="shared" si="7" ref="S48:S66">SUM(Q48:R48)</f>
        <v>194</v>
      </c>
    </row>
    <row r="49" spans="1:19" ht="11.25">
      <c r="A49" s="13" t="s">
        <v>406</v>
      </c>
      <c r="B49" s="27">
        <v>0</v>
      </c>
      <c r="C49" s="28">
        <v>0</v>
      </c>
      <c r="D49" s="28">
        <v>0</v>
      </c>
      <c r="E49" s="27">
        <v>10</v>
      </c>
      <c r="F49" s="28">
        <v>0</v>
      </c>
      <c r="G49" s="28">
        <v>10</v>
      </c>
      <c r="H49" s="27">
        <v>0</v>
      </c>
      <c r="I49" s="28">
        <v>0</v>
      </c>
      <c r="J49" s="28">
        <v>0</v>
      </c>
      <c r="K49" s="27">
        <v>0</v>
      </c>
      <c r="L49" s="28">
        <v>0</v>
      </c>
      <c r="M49" s="28">
        <v>0</v>
      </c>
      <c r="N49" s="27">
        <v>0</v>
      </c>
      <c r="O49" s="28">
        <v>0</v>
      </c>
      <c r="P49" s="28">
        <v>0</v>
      </c>
      <c r="Q49" s="27">
        <f t="shared" si="5"/>
        <v>10</v>
      </c>
      <c r="R49" s="28">
        <f t="shared" si="6"/>
        <v>0</v>
      </c>
      <c r="S49" s="28">
        <f t="shared" si="7"/>
        <v>10</v>
      </c>
    </row>
    <row r="50" spans="1:19" ht="11.25">
      <c r="A50" s="13" t="s">
        <v>161</v>
      </c>
      <c r="B50" s="27">
        <v>9</v>
      </c>
      <c r="C50" s="28">
        <v>16</v>
      </c>
      <c r="D50" s="28">
        <v>25</v>
      </c>
      <c r="E50" s="27">
        <v>55</v>
      </c>
      <c r="F50" s="28">
        <v>185</v>
      </c>
      <c r="G50" s="28">
        <v>240</v>
      </c>
      <c r="H50" s="27">
        <v>18</v>
      </c>
      <c r="I50" s="28">
        <v>32</v>
      </c>
      <c r="J50" s="28">
        <v>50</v>
      </c>
      <c r="K50" s="27">
        <v>4</v>
      </c>
      <c r="L50" s="28">
        <v>9</v>
      </c>
      <c r="M50" s="28">
        <v>13</v>
      </c>
      <c r="N50" s="27">
        <v>0</v>
      </c>
      <c r="O50" s="28">
        <v>0</v>
      </c>
      <c r="P50" s="28">
        <v>0</v>
      </c>
      <c r="Q50" s="27">
        <f t="shared" si="5"/>
        <v>86</v>
      </c>
      <c r="R50" s="28">
        <f t="shared" si="6"/>
        <v>242</v>
      </c>
      <c r="S50" s="28">
        <f t="shared" si="7"/>
        <v>328</v>
      </c>
    </row>
    <row r="51" spans="1:19" ht="11.25">
      <c r="A51" s="13" t="s">
        <v>337</v>
      </c>
      <c r="B51" s="27">
        <v>0</v>
      </c>
      <c r="C51" s="28">
        <v>0</v>
      </c>
      <c r="D51" s="28">
        <v>0</v>
      </c>
      <c r="E51" s="27">
        <v>0</v>
      </c>
      <c r="F51" s="28">
        <v>3</v>
      </c>
      <c r="G51" s="28">
        <v>3</v>
      </c>
      <c r="H51" s="27">
        <v>0</v>
      </c>
      <c r="I51" s="28">
        <v>0</v>
      </c>
      <c r="J51" s="28">
        <v>0</v>
      </c>
      <c r="K51" s="27">
        <v>2</v>
      </c>
      <c r="L51" s="28">
        <v>2</v>
      </c>
      <c r="M51" s="28">
        <v>4</v>
      </c>
      <c r="N51" s="27">
        <v>0</v>
      </c>
      <c r="O51" s="28">
        <v>0</v>
      </c>
      <c r="P51" s="28">
        <v>0</v>
      </c>
      <c r="Q51" s="27">
        <f t="shared" si="5"/>
        <v>2</v>
      </c>
      <c r="R51" s="28">
        <f t="shared" si="6"/>
        <v>5</v>
      </c>
      <c r="S51" s="28">
        <f t="shared" si="7"/>
        <v>7</v>
      </c>
    </row>
    <row r="52" spans="1:19" ht="11.25">
      <c r="A52" s="13" t="s">
        <v>338</v>
      </c>
      <c r="B52" s="27">
        <v>0</v>
      </c>
      <c r="C52" s="28">
        <v>0</v>
      </c>
      <c r="D52" s="28">
        <v>0</v>
      </c>
      <c r="E52" s="27">
        <v>10</v>
      </c>
      <c r="F52" s="28">
        <v>5</v>
      </c>
      <c r="G52" s="28">
        <v>15</v>
      </c>
      <c r="H52" s="27">
        <v>0</v>
      </c>
      <c r="I52" s="28">
        <v>0</v>
      </c>
      <c r="J52" s="28">
        <v>0</v>
      </c>
      <c r="K52" s="27">
        <v>0</v>
      </c>
      <c r="L52" s="28">
        <v>0</v>
      </c>
      <c r="M52" s="28">
        <v>0</v>
      </c>
      <c r="N52" s="27">
        <v>0</v>
      </c>
      <c r="O52" s="28">
        <v>0</v>
      </c>
      <c r="P52" s="28">
        <v>0</v>
      </c>
      <c r="Q52" s="27">
        <f t="shared" si="5"/>
        <v>10</v>
      </c>
      <c r="R52" s="28">
        <f t="shared" si="6"/>
        <v>5</v>
      </c>
      <c r="S52" s="28">
        <f t="shared" si="7"/>
        <v>15</v>
      </c>
    </row>
    <row r="53" spans="1:19" ht="11.25">
      <c r="A53" s="13" t="s">
        <v>381</v>
      </c>
      <c r="B53" s="27">
        <v>11</v>
      </c>
      <c r="C53" s="28">
        <v>0</v>
      </c>
      <c r="D53" s="28">
        <v>11</v>
      </c>
      <c r="E53" s="27">
        <v>12</v>
      </c>
      <c r="F53" s="28">
        <v>0</v>
      </c>
      <c r="G53" s="28">
        <v>12</v>
      </c>
      <c r="H53" s="27">
        <v>0</v>
      </c>
      <c r="I53" s="28">
        <v>0</v>
      </c>
      <c r="J53" s="28">
        <v>0</v>
      </c>
      <c r="K53" s="27">
        <v>11</v>
      </c>
      <c r="L53" s="28">
        <v>0</v>
      </c>
      <c r="M53" s="28">
        <v>11</v>
      </c>
      <c r="N53" s="27">
        <v>0</v>
      </c>
      <c r="O53" s="28">
        <v>0</v>
      </c>
      <c r="P53" s="28">
        <v>0</v>
      </c>
      <c r="Q53" s="27">
        <f t="shared" si="5"/>
        <v>34</v>
      </c>
      <c r="R53" s="28">
        <f t="shared" si="6"/>
        <v>0</v>
      </c>
      <c r="S53" s="28">
        <f t="shared" si="7"/>
        <v>34</v>
      </c>
    </row>
    <row r="54" spans="1:19" ht="11.25">
      <c r="A54" s="13" t="s">
        <v>162</v>
      </c>
      <c r="B54" s="27">
        <v>0</v>
      </c>
      <c r="C54" s="28">
        <v>125</v>
      </c>
      <c r="D54" s="28">
        <v>125</v>
      </c>
      <c r="E54" s="27">
        <v>0</v>
      </c>
      <c r="F54" s="28">
        <v>347</v>
      </c>
      <c r="G54" s="28">
        <v>347</v>
      </c>
      <c r="H54" s="27">
        <v>0</v>
      </c>
      <c r="I54" s="28">
        <v>33</v>
      </c>
      <c r="J54" s="28">
        <v>33</v>
      </c>
      <c r="K54" s="27">
        <v>0</v>
      </c>
      <c r="L54" s="28">
        <v>39</v>
      </c>
      <c r="M54" s="28">
        <v>39</v>
      </c>
      <c r="N54" s="27">
        <v>0</v>
      </c>
      <c r="O54" s="28">
        <v>0</v>
      </c>
      <c r="P54" s="28">
        <v>0</v>
      </c>
      <c r="Q54" s="27">
        <f t="shared" si="5"/>
        <v>0</v>
      </c>
      <c r="R54" s="28">
        <f t="shared" si="6"/>
        <v>544</v>
      </c>
      <c r="S54" s="28">
        <f t="shared" si="7"/>
        <v>544</v>
      </c>
    </row>
    <row r="55" spans="1:19" ht="11.25">
      <c r="A55" s="13" t="s">
        <v>10</v>
      </c>
      <c r="B55" s="27">
        <v>58</v>
      </c>
      <c r="C55" s="28">
        <v>87</v>
      </c>
      <c r="D55" s="28">
        <v>145</v>
      </c>
      <c r="E55" s="27">
        <v>264</v>
      </c>
      <c r="F55" s="28">
        <v>659</v>
      </c>
      <c r="G55" s="28">
        <v>923</v>
      </c>
      <c r="H55" s="27">
        <v>9</v>
      </c>
      <c r="I55" s="28">
        <v>33</v>
      </c>
      <c r="J55" s="28">
        <v>42</v>
      </c>
      <c r="K55" s="27">
        <v>4</v>
      </c>
      <c r="L55" s="28">
        <v>25</v>
      </c>
      <c r="M55" s="28">
        <v>29</v>
      </c>
      <c r="N55" s="27">
        <v>0</v>
      </c>
      <c r="O55" s="28">
        <v>0</v>
      </c>
      <c r="P55" s="28">
        <v>0</v>
      </c>
      <c r="Q55" s="27">
        <f t="shared" si="5"/>
        <v>335</v>
      </c>
      <c r="R55" s="28">
        <f t="shared" si="6"/>
        <v>804</v>
      </c>
      <c r="S55" s="28">
        <f t="shared" si="7"/>
        <v>1139</v>
      </c>
    </row>
    <row r="56" spans="1:19" ht="11.25">
      <c r="A56" s="13" t="s">
        <v>115</v>
      </c>
      <c r="B56" s="27">
        <v>10</v>
      </c>
      <c r="C56" s="28">
        <v>0</v>
      </c>
      <c r="D56" s="28">
        <v>10</v>
      </c>
      <c r="E56" s="27">
        <v>6</v>
      </c>
      <c r="F56" s="28">
        <v>1</v>
      </c>
      <c r="G56" s="28">
        <v>7</v>
      </c>
      <c r="H56" s="27">
        <v>1</v>
      </c>
      <c r="I56" s="28">
        <v>0</v>
      </c>
      <c r="J56" s="28">
        <v>1</v>
      </c>
      <c r="K56" s="27">
        <v>0</v>
      </c>
      <c r="L56" s="28">
        <v>0</v>
      </c>
      <c r="M56" s="28">
        <v>0</v>
      </c>
      <c r="N56" s="27">
        <v>1</v>
      </c>
      <c r="O56" s="28">
        <v>0</v>
      </c>
      <c r="P56" s="28">
        <v>1</v>
      </c>
      <c r="Q56" s="27">
        <f t="shared" si="5"/>
        <v>18</v>
      </c>
      <c r="R56" s="28">
        <f t="shared" si="6"/>
        <v>1</v>
      </c>
      <c r="S56" s="28">
        <f t="shared" si="7"/>
        <v>19</v>
      </c>
    </row>
    <row r="57" spans="1:19" ht="11.25">
      <c r="A57" s="13" t="s">
        <v>116</v>
      </c>
      <c r="B57" s="27">
        <v>55</v>
      </c>
      <c r="C57" s="28">
        <v>212</v>
      </c>
      <c r="D57" s="28">
        <v>267</v>
      </c>
      <c r="E57" s="27">
        <v>588</v>
      </c>
      <c r="F57" s="28">
        <v>2117</v>
      </c>
      <c r="G57" s="28">
        <v>2705</v>
      </c>
      <c r="H57" s="27">
        <v>11</v>
      </c>
      <c r="I57" s="28">
        <v>41</v>
      </c>
      <c r="J57" s="28">
        <v>52</v>
      </c>
      <c r="K57" s="27">
        <v>0</v>
      </c>
      <c r="L57" s="28">
        <v>0</v>
      </c>
      <c r="M57" s="28">
        <v>0</v>
      </c>
      <c r="N57" s="27">
        <v>0</v>
      </c>
      <c r="O57" s="28">
        <v>0</v>
      </c>
      <c r="P57" s="28">
        <v>0</v>
      </c>
      <c r="Q57" s="27">
        <f t="shared" si="5"/>
        <v>654</v>
      </c>
      <c r="R57" s="28">
        <f t="shared" si="6"/>
        <v>2370</v>
      </c>
      <c r="S57" s="28">
        <f t="shared" si="7"/>
        <v>3024</v>
      </c>
    </row>
    <row r="58" spans="1:19" ht="11.25">
      <c r="A58" s="13" t="s">
        <v>163</v>
      </c>
      <c r="B58" s="27">
        <v>7</v>
      </c>
      <c r="C58" s="28">
        <v>7</v>
      </c>
      <c r="D58" s="28">
        <v>14</v>
      </c>
      <c r="E58" s="27">
        <v>9</v>
      </c>
      <c r="F58" s="28">
        <v>6</v>
      </c>
      <c r="G58" s="28">
        <v>15</v>
      </c>
      <c r="H58" s="27">
        <v>0</v>
      </c>
      <c r="I58" s="28">
        <v>0</v>
      </c>
      <c r="J58" s="28">
        <v>0</v>
      </c>
      <c r="K58" s="27">
        <v>0</v>
      </c>
      <c r="L58" s="28">
        <v>1</v>
      </c>
      <c r="M58" s="28">
        <v>1</v>
      </c>
      <c r="N58" s="27">
        <v>0</v>
      </c>
      <c r="O58" s="28">
        <v>0</v>
      </c>
      <c r="P58" s="28">
        <v>0</v>
      </c>
      <c r="Q58" s="27">
        <f t="shared" si="5"/>
        <v>16</v>
      </c>
      <c r="R58" s="28">
        <f t="shared" si="6"/>
        <v>14</v>
      </c>
      <c r="S58" s="28">
        <f t="shared" si="7"/>
        <v>30</v>
      </c>
    </row>
    <row r="59" spans="1:19" ht="11.25">
      <c r="A59" s="13" t="s">
        <v>55</v>
      </c>
      <c r="B59" s="27">
        <v>5</v>
      </c>
      <c r="C59" s="28">
        <v>5</v>
      </c>
      <c r="D59" s="28">
        <v>10</v>
      </c>
      <c r="E59" s="27">
        <v>363</v>
      </c>
      <c r="F59" s="28">
        <v>242</v>
      </c>
      <c r="G59" s="28">
        <v>605</v>
      </c>
      <c r="H59" s="27">
        <v>2</v>
      </c>
      <c r="I59" s="28">
        <v>2</v>
      </c>
      <c r="J59" s="28">
        <v>4</v>
      </c>
      <c r="K59" s="27">
        <v>4</v>
      </c>
      <c r="L59" s="28">
        <v>0</v>
      </c>
      <c r="M59" s="28">
        <v>4</v>
      </c>
      <c r="N59" s="27">
        <v>0</v>
      </c>
      <c r="O59" s="28">
        <v>0</v>
      </c>
      <c r="P59" s="28">
        <v>0</v>
      </c>
      <c r="Q59" s="27">
        <f t="shared" si="5"/>
        <v>374</v>
      </c>
      <c r="R59" s="28">
        <f t="shared" si="6"/>
        <v>249</v>
      </c>
      <c r="S59" s="28">
        <f t="shared" si="7"/>
        <v>623</v>
      </c>
    </row>
    <row r="60" spans="1:19" ht="11.25">
      <c r="A60" s="13" t="s">
        <v>117</v>
      </c>
      <c r="B60" s="27">
        <v>0</v>
      </c>
      <c r="C60" s="28">
        <v>0</v>
      </c>
      <c r="D60" s="28">
        <v>0</v>
      </c>
      <c r="E60" s="27">
        <v>0</v>
      </c>
      <c r="F60" s="28">
        <v>0</v>
      </c>
      <c r="G60" s="28">
        <v>0</v>
      </c>
      <c r="H60" s="27">
        <v>2</v>
      </c>
      <c r="I60" s="28">
        <v>5</v>
      </c>
      <c r="J60" s="28">
        <v>7</v>
      </c>
      <c r="K60" s="27">
        <v>0</v>
      </c>
      <c r="L60" s="28">
        <v>0</v>
      </c>
      <c r="M60" s="28">
        <v>0</v>
      </c>
      <c r="N60" s="27">
        <v>0</v>
      </c>
      <c r="O60" s="28">
        <v>0</v>
      </c>
      <c r="P60" s="28">
        <v>0</v>
      </c>
      <c r="Q60" s="27">
        <f t="shared" si="5"/>
        <v>2</v>
      </c>
      <c r="R60" s="28">
        <f t="shared" si="6"/>
        <v>5</v>
      </c>
      <c r="S60" s="28">
        <f t="shared" si="7"/>
        <v>7</v>
      </c>
    </row>
    <row r="61" spans="1:19" ht="11.25">
      <c r="A61" s="13" t="s">
        <v>339</v>
      </c>
      <c r="B61" s="27">
        <v>0</v>
      </c>
      <c r="C61" s="28">
        <v>0</v>
      </c>
      <c r="D61" s="28">
        <v>0</v>
      </c>
      <c r="E61" s="27">
        <v>4</v>
      </c>
      <c r="F61" s="28">
        <v>0</v>
      </c>
      <c r="G61" s="28">
        <v>4</v>
      </c>
      <c r="H61" s="27">
        <v>0</v>
      </c>
      <c r="I61" s="28">
        <v>0</v>
      </c>
      <c r="J61" s="28">
        <v>0</v>
      </c>
      <c r="K61" s="27">
        <v>0</v>
      </c>
      <c r="L61" s="28">
        <v>0</v>
      </c>
      <c r="M61" s="28">
        <v>0</v>
      </c>
      <c r="N61" s="27">
        <v>0</v>
      </c>
      <c r="O61" s="28">
        <v>0</v>
      </c>
      <c r="P61" s="28">
        <v>0</v>
      </c>
      <c r="Q61" s="27">
        <f t="shared" si="5"/>
        <v>4</v>
      </c>
      <c r="R61" s="28">
        <f t="shared" si="6"/>
        <v>0</v>
      </c>
      <c r="S61" s="28">
        <f t="shared" si="7"/>
        <v>4</v>
      </c>
    </row>
    <row r="62" spans="1:19" ht="11.25">
      <c r="A62" s="13" t="s">
        <v>340</v>
      </c>
      <c r="B62" s="27">
        <v>0</v>
      </c>
      <c r="C62" s="28">
        <v>0</v>
      </c>
      <c r="D62" s="28">
        <v>0</v>
      </c>
      <c r="E62" s="27">
        <v>0</v>
      </c>
      <c r="F62" s="28">
        <v>0</v>
      </c>
      <c r="G62" s="28">
        <v>0</v>
      </c>
      <c r="H62" s="27">
        <v>1</v>
      </c>
      <c r="I62" s="28">
        <v>0</v>
      </c>
      <c r="J62" s="28">
        <v>1</v>
      </c>
      <c r="K62" s="27">
        <v>0</v>
      </c>
      <c r="L62" s="28">
        <v>0</v>
      </c>
      <c r="M62" s="28">
        <v>0</v>
      </c>
      <c r="N62" s="27">
        <v>0</v>
      </c>
      <c r="O62" s="28">
        <v>0</v>
      </c>
      <c r="P62" s="28">
        <v>0</v>
      </c>
      <c r="Q62" s="27">
        <f t="shared" si="5"/>
        <v>1</v>
      </c>
      <c r="R62" s="28">
        <f t="shared" si="6"/>
        <v>0</v>
      </c>
      <c r="S62" s="28">
        <f t="shared" si="7"/>
        <v>1</v>
      </c>
    </row>
    <row r="63" spans="1:19" ht="11.25">
      <c r="A63" s="13" t="s">
        <v>31</v>
      </c>
      <c r="B63" s="27">
        <v>44</v>
      </c>
      <c r="C63" s="28">
        <v>89</v>
      </c>
      <c r="D63" s="28">
        <v>133</v>
      </c>
      <c r="E63" s="27">
        <v>80</v>
      </c>
      <c r="F63" s="28">
        <v>161</v>
      </c>
      <c r="G63" s="28">
        <v>241</v>
      </c>
      <c r="H63" s="27">
        <v>6</v>
      </c>
      <c r="I63" s="28">
        <v>17</v>
      </c>
      <c r="J63" s="28">
        <v>23</v>
      </c>
      <c r="K63" s="27">
        <v>3</v>
      </c>
      <c r="L63" s="28">
        <v>23</v>
      </c>
      <c r="M63" s="28">
        <v>26</v>
      </c>
      <c r="N63" s="27">
        <v>0</v>
      </c>
      <c r="O63" s="28">
        <v>0</v>
      </c>
      <c r="P63" s="28">
        <v>0</v>
      </c>
      <c r="Q63" s="27">
        <f t="shared" si="5"/>
        <v>133</v>
      </c>
      <c r="R63" s="28">
        <f t="shared" si="6"/>
        <v>290</v>
      </c>
      <c r="S63" s="28">
        <f t="shared" si="7"/>
        <v>423</v>
      </c>
    </row>
    <row r="64" spans="1:19" ht="11.25">
      <c r="A64" s="13" t="s">
        <v>119</v>
      </c>
      <c r="B64" s="27">
        <v>14</v>
      </c>
      <c r="C64" s="28">
        <v>4</v>
      </c>
      <c r="D64" s="28">
        <v>18</v>
      </c>
      <c r="E64" s="27">
        <v>3</v>
      </c>
      <c r="F64" s="28">
        <v>2</v>
      </c>
      <c r="G64" s="28">
        <v>5</v>
      </c>
      <c r="H64" s="27">
        <v>0</v>
      </c>
      <c r="I64" s="28">
        <v>0</v>
      </c>
      <c r="J64" s="28">
        <v>0</v>
      </c>
      <c r="K64" s="27">
        <v>6</v>
      </c>
      <c r="L64" s="28">
        <v>4</v>
      </c>
      <c r="M64" s="28">
        <v>10</v>
      </c>
      <c r="N64" s="27">
        <v>0</v>
      </c>
      <c r="O64" s="28">
        <v>0</v>
      </c>
      <c r="P64" s="28">
        <v>0</v>
      </c>
      <c r="Q64" s="27">
        <f t="shared" si="5"/>
        <v>23</v>
      </c>
      <c r="R64" s="28">
        <f t="shared" si="6"/>
        <v>10</v>
      </c>
      <c r="S64" s="28">
        <f t="shared" si="7"/>
        <v>33</v>
      </c>
    </row>
    <row r="65" spans="1:19" ht="11.25">
      <c r="A65" s="13" t="s">
        <v>120</v>
      </c>
      <c r="B65" s="27">
        <v>15</v>
      </c>
      <c r="C65" s="28">
        <v>0</v>
      </c>
      <c r="D65" s="28">
        <v>15</v>
      </c>
      <c r="E65" s="27">
        <v>79</v>
      </c>
      <c r="F65" s="28">
        <v>18</v>
      </c>
      <c r="G65" s="28">
        <v>97</v>
      </c>
      <c r="H65" s="27">
        <v>48</v>
      </c>
      <c r="I65" s="28">
        <v>5</v>
      </c>
      <c r="J65" s="28">
        <v>53</v>
      </c>
      <c r="K65" s="27">
        <v>11</v>
      </c>
      <c r="L65" s="28">
        <v>2</v>
      </c>
      <c r="M65" s="28">
        <v>13</v>
      </c>
      <c r="N65" s="27">
        <v>3</v>
      </c>
      <c r="O65" s="28">
        <v>0</v>
      </c>
      <c r="P65" s="28">
        <v>3</v>
      </c>
      <c r="Q65" s="27">
        <f t="shared" si="5"/>
        <v>156</v>
      </c>
      <c r="R65" s="28">
        <f t="shared" si="6"/>
        <v>25</v>
      </c>
      <c r="S65" s="28">
        <f t="shared" si="7"/>
        <v>181</v>
      </c>
    </row>
    <row r="66" spans="1:19" ht="11.25">
      <c r="A66" s="13" t="s">
        <v>164</v>
      </c>
      <c r="B66" s="27">
        <v>1</v>
      </c>
      <c r="C66" s="28">
        <v>0</v>
      </c>
      <c r="D66" s="28">
        <v>1</v>
      </c>
      <c r="E66" s="27">
        <v>5</v>
      </c>
      <c r="F66" s="28">
        <v>0</v>
      </c>
      <c r="G66" s="28">
        <v>5</v>
      </c>
      <c r="H66" s="27">
        <v>0</v>
      </c>
      <c r="I66" s="28">
        <v>0</v>
      </c>
      <c r="J66" s="28">
        <v>0</v>
      </c>
      <c r="K66" s="27">
        <v>6</v>
      </c>
      <c r="L66" s="28">
        <v>0</v>
      </c>
      <c r="M66" s="28">
        <v>6</v>
      </c>
      <c r="N66" s="27">
        <v>0</v>
      </c>
      <c r="O66" s="28">
        <v>0</v>
      </c>
      <c r="P66" s="28">
        <v>0</v>
      </c>
      <c r="Q66" s="27">
        <f t="shared" si="5"/>
        <v>12</v>
      </c>
      <c r="R66" s="28">
        <f t="shared" si="6"/>
        <v>0</v>
      </c>
      <c r="S66" s="28">
        <f t="shared" si="7"/>
        <v>12</v>
      </c>
    </row>
    <row r="67" spans="1:19" ht="11.25">
      <c r="A67" s="30" t="s">
        <v>1</v>
      </c>
      <c r="B67" s="31">
        <f aca="true" t="shared" si="8" ref="B67:S67">SUM(B13:B66)</f>
        <v>1148</v>
      </c>
      <c r="C67" s="32">
        <f t="shared" si="8"/>
        <v>1057</v>
      </c>
      <c r="D67" s="32">
        <f t="shared" si="8"/>
        <v>2205</v>
      </c>
      <c r="E67" s="31">
        <f t="shared" si="8"/>
        <v>7991</v>
      </c>
      <c r="F67" s="32">
        <f t="shared" si="8"/>
        <v>6887</v>
      </c>
      <c r="G67" s="32">
        <f t="shared" si="8"/>
        <v>14878</v>
      </c>
      <c r="H67" s="31">
        <f t="shared" si="8"/>
        <v>563</v>
      </c>
      <c r="I67" s="32">
        <f t="shared" si="8"/>
        <v>249</v>
      </c>
      <c r="J67" s="32">
        <f t="shared" si="8"/>
        <v>812</v>
      </c>
      <c r="K67" s="31">
        <f t="shared" si="8"/>
        <v>594</v>
      </c>
      <c r="L67" s="32">
        <f t="shared" si="8"/>
        <v>258</v>
      </c>
      <c r="M67" s="32">
        <f t="shared" si="8"/>
        <v>852</v>
      </c>
      <c r="N67" s="31">
        <f t="shared" si="8"/>
        <v>16</v>
      </c>
      <c r="O67" s="32">
        <f t="shared" si="8"/>
        <v>5</v>
      </c>
      <c r="P67" s="32">
        <f t="shared" si="8"/>
        <v>21</v>
      </c>
      <c r="Q67" s="31">
        <f t="shared" si="8"/>
        <v>10312</v>
      </c>
      <c r="R67" s="32">
        <f t="shared" si="8"/>
        <v>8456</v>
      </c>
      <c r="S67" s="32">
        <f t="shared" si="8"/>
        <v>18768</v>
      </c>
    </row>
    <row r="69" spans="1:19" s="29" customFormat="1" ht="11.25">
      <c r="A69" s="2"/>
      <c r="B69" s="2"/>
      <c r="C69" s="2"/>
      <c r="D69" s="3"/>
      <c r="E69" s="3"/>
      <c r="F69" s="3"/>
      <c r="G69" s="3"/>
      <c r="H69" s="3"/>
      <c r="I69" s="3"/>
      <c r="J69" s="3"/>
      <c r="K69" s="3"/>
      <c r="L69" s="3"/>
      <c r="M69" s="3"/>
      <c r="N69" s="3"/>
      <c r="O69" s="3"/>
      <c r="P69" s="3"/>
      <c r="Q69" s="3"/>
      <c r="R69" s="3"/>
      <c r="S69" s="3"/>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scale="80"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78"/>
  <sheetViews>
    <sheetView zoomScalePageLayoutView="0" workbookViewId="0" topLeftCell="A1">
      <selection activeCell="L38" sqref="L38"/>
    </sheetView>
  </sheetViews>
  <sheetFormatPr defaultColWidth="10.66015625" defaultRowHeight="11.25"/>
  <cols>
    <col min="1" max="1" width="36.8320312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397</v>
      </c>
      <c r="B5" s="5"/>
      <c r="C5" s="5"/>
      <c r="D5" s="6"/>
      <c r="E5" s="6"/>
      <c r="F5" s="6"/>
      <c r="G5" s="6"/>
      <c r="H5" s="6"/>
      <c r="I5" s="6"/>
      <c r="J5" s="6"/>
      <c r="K5" s="6"/>
      <c r="L5" s="6"/>
      <c r="M5" s="6"/>
      <c r="N5" s="6"/>
      <c r="O5" s="6"/>
      <c r="P5" s="6"/>
      <c r="Q5" s="6"/>
      <c r="R5" s="6"/>
      <c r="S5" s="6"/>
    </row>
    <row r="6" spans="1:19" ht="11.25">
      <c r="A6" s="4"/>
      <c r="B6" s="5"/>
      <c r="C6" s="5"/>
      <c r="D6" s="6"/>
      <c r="E6" s="6"/>
      <c r="F6" s="6"/>
      <c r="G6" s="6"/>
      <c r="H6" s="6"/>
      <c r="I6" s="6"/>
      <c r="J6" s="6"/>
      <c r="K6" s="6"/>
      <c r="L6" s="6"/>
      <c r="M6" s="6"/>
      <c r="N6" s="6"/>
      <c r="O6" s="6"/>
      <c r="P6" s="6"/>
      <c r="Q6" s="6"/>
      <c r="R6" s="6"/>
      <c r="S6" s="6"/>
    </row>
    <row r="7" spans="1:19" ht="11.25">
      <c r="A7" s="4" t="s">
        <v>127</v>
      </c>
      <c r="B7" s="5"/>
      <c r="C7" s="5"/>
      <c r="D7" s="6"/>
      <c r="E7" s="6"/>
      <c r="F7" s="6"/>
      <c r="G7" s="6"/>
      <c r="H7" s="6"/>
      <c r="I7" s="6"/>
      <c r="J7" s="6"/>
      <c r="K7" s="6"/>
      <c r="L7" s="6"/>
      <c r="M7" s="6"/>
      <c r="N7" s="6"/>
      <c r="O7" s="6"/>
      <c r="P7" s="6"/>
      <c r="Q7" s="6"/>
      <c r="R7" s="6"/>
      <c r="S7" s="6"/>
    </row>
    <row r="8" spans="1:4" ht="13.5" thickBot="1">
      <c r="A8" s="7"/>
      <c r="B8" s="5"/>
      <c r="C8" s="5"/>
      <c r="D8" s="6"/>
    </row>
    <row r="9" spans="1:19" ht="10.5" customHeight="1">
      <c r="A9" s="8"/>
      <c r="B9" s="179" t="s">
        <v>35</v>
      </c>
      <c r="C9" s="180"/>
      <c r="D9" s="181"/>
      <c r="E9" s="10"/>
      <c r="F9" s="9" t="s">
        <v>22</v>
      </c>
      <c r="G9" s="11"/>
      <c r="H9" s="10"/>
      <c r="I9" s="9" t="s">
        <v>23</v>
      </c>
      <c r="J9" s="11"/>
      <c r="K9" s="10"/>
      <c r="L9" s="9" t="s">
        <v>24</v>
      </c>
      <c r="M9" s="11"/>
      <c r="N9" s="10"/>
      <c r="O9" s="9" t="s">
        <v>36</v>
      </c>
      <c r="P9" s="11"/>
      <c r="Q9" s="10"/>
      <c r="R9" s="9" t="s">
        <v>1</v>
      </c>
      <c r="S9" s="12"/>
    </row>
    <row r="10" spans="1:19" s="19" customFormat="1" ht="12.75" customHeight="1">
      <c r="A10" s="13"/>
      <c r="B10" s="182" t="s">
        <v>37</v>
      </c>
      <c r="C10" s="183"/>
      <c r="D10" s="184"/>
      <c r="E10" s="15"/>
      <c r="F10" s="16"/>
      <c r="G10" s="17"/>
      <c r="H10" s="15"/>
      <c r="I10" s="16"/>
      <c r="J10" s="17"/>
      <c r="K10" s="15"/>
      <c r="L10" s="16"/>
      <c r="M10" s="17"/>
      <c r="N10" s="15"/>
      <c r="O10" s="18" t="s">
        <v>38</v>
      </c>
      <c r="P10" s="17"/>
      <c r="Q10" s="15"/>
      <c r="R10" s="16"/>
      <c r="S10" s="17"/>
    </row>
    <row r="11" spans="1:19" ht="12.75" customHeight="1">
      <c r="A11" s="18" t="s">
        <v>39</v>
      </c>
      <c r="B11" s="20" t="s">
        <v>40</v>
      </c>
      <c r="C11" s="21" t="s">
        <v>41</v>
      </c>
      <c r="D11" s="22" t="s">
        <v>1</v>
      </c>
      <c r="E11" s="20" t="s">
        <v>40</v>
      </c>
      <c r="F11" s="21" t="s">
        <v>41</v>
      </c>
      <c r="G11" s="22" t="s">
        <v>1</v>
      </c>
      <c r="H11" s="20" t="s">
        <v>40</v>
      </c>
      <c r="I11" s="21" t="s">
        <v>41</v>
      </c>
      <c r="J11" s="22" t="s">
        <v>1</v>
      </c>
      <c r="K11" s="20" t="s">
        <v>40</v>
      </c>
      <c r="L11" s="21" t="s">
        <v>41</v>
      </c>
      <c r="M11" s="22" t="s">
        <v>1</v>
      </c>
      <c r="N11" s="20" t="s">
        <v>40</v>
      </c>
      <c r="O11" s="21" t="s">
        <v>41</v>
      </c>
      <c r="P11" s="22" t="s">
        <v>1</v>
      </c>
      <c r="Q11" s="20" t="s">
        <v>40</v>
      </c>
      <c r="R11" s="21" t="s">
        <v>41</v>
      </c>
      <c r="S11" s="22" t="s">
        <v>1</v>
      </c>
    </row>
    <row r="12" spans="1:19" s="23" customFormat="1" ht="11.25">
      <c r="A12" s="24" t="s">
        <v>25</v>
      </c>
      <c r="B12" s="25">
        <v>90</v>
      </c>
      <c r="C12" s="26">
        <v>1</v>
      </c>
      <c r="D12" s="26">
        <v>91</v>
      </c>
      <c r="E12" s="25">
        <v>350</v>
      </c>
      <c r="F12" s="26">
        <v>7</v>
      </c>
      <c r="G12" s="26">
        <v>357</v>
      </c>
      <c r="H12" s="25">
        <v>15</v>
      </c>
      <c r="I12" s="26">
        <v>0</v>
      </c>
      <c r="J12" s="26">
        <v>15</v>
      </c>
      <c r="K12" s="25">
        <v>44</v>
      </c>
      <c r="L12" s="26">
        <v>1</v>
      </c>
      <c r="M12" s="26">
        <v>45</v>
      </c>
      <c r="N12" s="25">
        <v>0</v>
      </c>
      <c r="O12" s="26">
        <v>0</v>
      </c>
      <c r="P12" s="26">
        <v>0</v>
      </c>
      <c r="Q12" s="25">
        <f>SUM(N12,K12,H12,E12,B12)</f>
        <v>499</v>
      </c>
      <c r="R12" s="26">
        <f>SUM(O12,L12,I12,F12,C12)</f>
        <v>9</v>
      </c>
      <c r="S12" s="26">
        <f>SUM(Q12:R12)</f>
        <v>508</v>
      </c>
    </row>
    <row r="13" spans="1:19" s="19" customFormat="1" ht="11.25">
      <c r="A13" s="13" t="s">
        <v>170</v>
      </c>
      <c r="B13" s="27">
        <v>0</v>
      </c>
      <c r="C13" s="28">
        <v>0</v>
      </c>
      <c r="D13" s="28">
        <v>0</v>
      </c>
      <c r="E13" s="27">
        <v>0</v>
      </c>
      <c r="F13" s="28">
        <v>0</v>
      </c>
      <c r="G13" s="28">
        <v>0</v>
      </c>
      <c r="H13" s="27">
        <v>5</v>
      </c>
      <c r="I13" s="28">
        <v>19</v>
      </c>
      <c r="J13" s="28">
        <v>24</v>
      </c>
      <c r="K13" s="27">
        <v>0</v>
      </c>
      <c r="L13" s="28">
        <v>0</v>
      </c>
      <c r="M13" s="28">
        <v>0</v>
      </c>
      <c r="N13" s="27">
        <v>0</v>
      </c>
      <c r="O13" s="28">
        <v>0</v>
      </c>
      <c r="P13" s="28">
        <v>0</v>
      </c>
      <c r="Q13" s="27">
        <f aca="true" t="shared" si="0" ref="Q13:Q56">SUM(N13,K13,H13,E13,B13)</f>
        <v>5</v>
      </c>
      <c r="R13" s="28">
        <f aca="true" t="shared" si="1" ref="R13:R56">SUM(O13,L13,I13,F13,C13)</f>
        <v>19</v>
      </c>
      <c r="S13" s="28">
        <f aca="true" t="shared" si="2" ref="S13:S56">SUM(Q13:R13)</f>
        <v>24</v>
      </c>
    </row>
    <row r="14" spans="1:19" ht="11.25">
      <c r="A14" s="13" t="s">
        <v>171</v>
      </c>
      <c r="B14" s="27">
        <v>3</v>
      </c>
      <c r="C14" s="28">
        <v>0</v>
      </c>
      <c r="D14" s="28">
        <v>3</v>
      </c>
      <c r="E14" s="27">
        <v>22</v>
      </c>
      <c r="F14" s="28">
        <v>0</v>
      </c>
      <c r="G14" s="28">
        <v>22</v>
      </c>
      <c r="H14" s="27">
        <v>0</v>
      </c>
      <c r="I14" s="28">
        <v>0</v>
      </c>
      <c r="J14" s="28">
        <v>0</v>
      </c>
      <c r="K14" s="27">
        <v>0</v>
      </c>
      <c r="L14" s="28">
        <v>0</v>
      </c>
      <c r="M14" s="28">
        <v>0</v>
      </c>
      <c r="N14" s="27">
        <v>0</v>
      </c>
      <c r="O14" s="28">
        <v>0</v>
      </c>
      <c r="P14" s="28">
        <v>0</v>
      </c>
      <c r="Q14" s="27">
        <f t="shared" si="0"/>
        <v>25</v>
      </c>
      <c r="R14" s="28">
        <f t="shared" si="1"/>
        <v>0</v>
      </c>
      <c r="S14" s="28">
        <f t="shared" si="2"/>
        <v>25</v>
      </c>
    </row>
    <row r="15" spans="1:19" ht="11.25">
      <c r="A15" s="13" t="s">
        <v>154</v>
      </c>
      <c r="B15" s="27">
        <v>31</v>
      </c>
      <c r="C15" s="28">
        <v>5</v>
      </c>
      <c r="D15" s="28">
        <v>36</v>
      </c>
      <c r="E15" s="27">
        <v>47</v>
      </c>
      <c r="F15" s="28">
        <v>11</v>
      </c>
      <c r="G15" s="28">
        <v>58</v>
      </c>
      <c r="H15" s="27">
        <v>19</v>
      </c>
      <c r="I15" s="28">
        <v>2</v>
      </c>
      <c r="J15" s="28">
        <v>21</v>
      </c>
      <c r="K15" s="27">
        <v>8</v>
      </c>
      <c r="L15" s="28">
        <v>7</v>
      </c>
      <c r="M15" s="28">
        <v>15</v>
      </c>
      <c r="N15" s="27">
        <v>4</v>
      </c>
      <c r="O15" s="28">
        <v>0</v>
      </c>
      <c r="P15" s="28">
        <v>4</v>
      </c>
      <c r="Q15" s="27">
        <f t="shared" si="0"/>
        <v>109</v>
      </c>
      <c r="R15" s="28">
        <f t="shared" si="1"/>
        <v>25</v>
      </c>
      <c r="S15" s="28">
        <f t="shared" si="2"/>
        <v>134</v>
      </c>
    </row>
    <row r="16" spans="1:19" ht="11.25">
      <c r="A16" s="13" t="s">
        <v>341</v>
      </c>
      <c r="B16" s="27">
        <v>77</v>
      </c>
      <c r="C16" s="28">
        <v>3</v>
      </c>
      <c r="D16" s="28">
        <v>80</v>
      </c>
      <c r="E16" s="27">
        <v>125</v>
      </c>
      <c r="F16" s="28">
        <v>2</v>
      </c>
      <c r="G16" s="28">
        <v>127</v>
      </c>
      <c r="H16" s="27">
        <v>19</v>
      </c>
      <c r="I16" s="28">
        <v>0</v>
      </c>
      <c r="J16" s="28">
        <v>19</v>
      </c>
      <c r="K16" s="27">
        <v>9</v>
      </c>
      <c r="L16" s="28">
        <v>0</v>
      </c>
      <c r="M16" s="28">
        <v>9</v>
      </c>
      <c r="N16" s="27">
        <v>0</v>
      </c>
      <c r="O16" s="28">
        <v>0</v>
      </c>
      <c r="P16" s="28">
        <v>0</v>
      </c>
      <c r="Q16" s="27">
        <f t="shared" si="0"/>
        <v>230</v>
      </c>
      <c r="R16" s="28">
        <f t="shared" si="1"/>
        <v>5</v>
      </c>
      <c r="S16" s="28">
        <f t="shared" si="2"/>
        <v>235</v>
      </c>
    </row>
    <row r="17" spans="1:19" ht="11.25">
      <c r="A17" s="13" t="s">
        <v>172</v>
      </c>
      <c r="B17" s="27">
        <v>31</v>
      </c>
      <c r="C17" s="28">
        <v>0</v>
      </c>
      <c r="D17" s="28">
        <v>31</v>
      </c>
      <c r="E17" s="27">
        <v>209</v>
      </c>
      <c r="F17" s="28">
        <v>3</v>
      </c>
      <c r="G17" s="28">
        <v>212</v>
      </c>
      <c r="H17" s="27">
        <v>30</v>
      </c>
      <c r="I17" s="28">
        <v>0</v>
      </c>
      <c r="J17" s="28">
        <v>30</v>
      </c>
      <c r="K17" s="27">
        <v>50</v>
      </c>
      <c r="L17" s="28">
        <v>0</v>
      </c>
      <c r="M17" s="28">
        <v>50</v>
      </c>
      <c r="N17" s="27">
        <v>0</v>
      </c>
      <c r="O17" s="28">
        <v>0</v>
      </c>
      <c r="P17" s="28">
        <v>0</v>
      </c>
      <c r="Q17" s="27">
        <f t="shared" si="0"/>
        <v>320</v>
      </c>
      <c r="R17" s="28">
        <f t="shared" si="1"/>
        <v>3</v>
      </c>
      <c r="S17" s="28">
        <f t="shared" si="2"/>
        <v>323</v>
      </c>
    </row>
    <row r="18" spans="1:19" ht="11.25">
      <c r="A18" s="13" t="s">
        <v>26</v>
      </c>
      <c r="B18" s="27">
        <v>0</v>
      </c>
      <c r="C18" s="28">
        <v>0</v>
      </c>
      <c r="D18" s="28">
        <v>0</v>
      </c>
      <c r="E18" s="27">
        <v>0</v>
      </c>
      <c r="F18" s="28">
        <v>0</v>
      </c>
      <c r="G18" s="28">
        <v>0</v>
      </c>
      <c r="H18" s="27">
        <v>0</v>
      </c>
      <c r="I18" s="28">
        <v>0</v>
      </c>
      <c r="J18" s="28">
        <v>0</v>
      </c>
      <c r="K18" s="27">
        <v>6</v>
      </c>
      <c r="L18" s="28">
        <v>1</v>
      </c>
      <c r="M18" s="28">
        <v>7</v>
      </c>
      <c r="N18" s="27">
        <v>0</v>
      </c>
      <c r="O18" s="28">
        <v>0</v>
      </c>
      <c r="P18" s="28">
        <v>0</v>
      </c>
      <c r="Q18" s="27">
        <f t="shared" si="0"/>
        <v>6</v>
      </c>
      <c r="R18" s="28">
        <f t="shared" si="1"/>
        <v>1</v>
      </c>
      <c r="S18" s="28">
        <f t="shared" si="2"/>
        <v>7</v>
      </c>
    </row>
    <row r="19" spans="1:19" ht="11.25">
      <c r="A19" s="13" t="s">
        <v>352</v>
      </c>
      <c r="B19" s="27">
        <v>0</v>
      </c>
      <c r="C19" s="28">
        <v>0</v>
      </c>
      <c r="D19" s="28">
        <v>0</v>
      </c>
      <c r="E19" s="27">
        <v>16</v>
      </c>
      <c r="F19" s="28">
        <v>57</v>
      </c>
      <c r="G19" s="28">
        <v>73</v>
      </c>
      <c r="H19" s="27">
        <v>0</v>
      </c>
      <c r="I19" s="28">
        <v>0</v>
      </c>
      <c r="J19" s="28">
        <v>0</v>
      </c>
      <c r="K19" s="27">
        <v>0</v>
      </c>
      <c r="L19" s="28">
        <v>0</v>
      </c>
      <c r="M19" s="28">
        <v>0</v>
      </c>
      <c r="N19" s="27">
        <v>0</v>
      </c>
      <c r="O19" s="28">
        <v>0</v>
      </c>
      <c r="P19" s="28">
        <v>0</v>
      </c>
      <c r="Q19" s="27">
        <f t="shared" si="0"/>
        <v>16</v>
      </c>
      <c r="R19" s="28">
        <f t="shared" si="1"/>
        <v>57</v>
      </c>
      <c r="S19" s="28">
        <f t="shared" si="2"/>
        <v>73</v>
      </c>
    </row>
    <row r="20" spans="1:19" ht="11.25">
      <c r="A20" s="13" t="s">
        <v>342</v>
      </c>
      <c r="B20" s="27">
        <v>22</v>
      </c>
      <c r="C20" s="28">
        <v>2</v>
      </c>
      <c r="D20" s="28">
        <v>24</v>
      </c>
      <c r="E20" s="27">
        <v>27</v>
      </c>
      <c r="F20" s="28">
        <v>3</v>
      </c>
      <c r="G20" s="28">
        <v>30</v>
      </c>
      <c r="H20" s="27">
        <v>0</v>
      </c>
      <c r="I20" s="28">
        <v>0</v>
      </c>
      <c r="J20" s="28">
        <v>0</v>
      </c>
      <c r="K20" s="27">
        <v>0</v>
      </c>
      <c r="L20" s="28">
        <v>0</v>
      </c>
      <c r="M20" s="28">
        <v>0</v>
      </c>
      <c r="N20" s="27">
        <v>0</v>
      </c>
      <c r="O20" s="28">
        <v>0</v>
      </c>
      <c r="P20" s="28">
        <v>0</v>
      </c>
      <c r="Q20" s="27">
        <f t="shared" si="0"/>
        <v>49</v>
      </c>
      <c r="R20" s="28">
        <f t="shared" si="1"/>
        <v>5</v>
      </c>
      <c r="S20" s="28">
        <f t="shared" si="2"/>
        <v>54</v>
      </c>
    </row>
    <row r="21" spans="1:19" ht="11.25">
      <c r="A21" s="13" t="s">
        <v>343</v>
      </c>
      <c r="B21" s="27">
        <v>7</v>
      </c>
      <c r="C21" s="28">
        <v>2</v>
      </c>
      <c r="D21" s="28">
        <v>9</v>
      </c>
      <c r="E21" s="27">
        <v>19</v>
      </c>
      <c r="F21" s="28">
        <v>7</v>
      </c>
      <c r="G21" s="28">
        <v>26</v>
      </c>
      <c r="H21" s="27">
        <v>0</v>
      </c>
      <c r="I21" s="28">
        <v>0</v>
      </c>
      <c r="J21" s="28">
        <v>0</v>
      </c>
      <c r="K21" s="27">
        <v>0</v>
      </c>
      <c r="L21" s="28">
        <v>0</v>
      </c>
      <c r="M21" s="28">
        <v>0</v>
      </c>
      <c r="N21" s="27">
        <v>0</v>
      </c>
      <c r="O21" s="28">
        <v>0</v>
      </c>
      <c r="P21" s="28">
        <v>0</v>
      </c>
      <c r="Q21" s="27">
        <f t="shared" si="0"/>
        <v>26</v>
      </c>
      <c r="R21" s="28">
        <f t="shared" si="1"/>
        <v>9</v>
      </c>
      <c r="S21" s="28">
        <f t="shared" si="2"/>
        <v>35</v>
      </c>
    </row>
    <row r="22" spans="1:19" ht="11.25">
      <c r="A22" s="13" t="s">
        <v>130</v>
      </c>
      <c r="B22" s="27">
        <v>162</v>
      </c>
      <c r="C22" s="28">
        <v>4</v>
      </c>
      <c r="D22" s="28">
        <v>166</v>
      </c>
      <c r="E22" s="27">
        <v>438</v>
      </c>
      <c r="F22" s="28">
        <v>2</v>
      </c>
      <c r="G22" s="28">
        <v>440</v>
      </c>
      <c r="H22" s="27">
        <v>25</v>
      </c>
      <c r="I22" s="28">
        <v>0</v>
      </c>
      <c r="J22" s="28">
        <v>25</v>
      </c>
      <c r="K22" s="27">
        <v>81</v>
      </c>
      <c r="L22" s="28">
        <v>2</v>
      </c>
      <c r="M22" s="28">
        <v>83</v>
      </c>
      <c r="N22" s="27">
        <v>0</v>
      </c>
      <c r="O22" s="28">
        <v>0</v>
      </c>
      <c r="P22" s="28">
        <v>0</v>
      </c>
      <c r="Q22" s="27">
        <f t="shared" si="0"/>
        <v>706</v>
      </c>
      <c r="R22" s="28">
        <f t="shared" si="1"/>
        <v>8</v>
      </c>
      <c r="S22" s="28">
        <f t="shared" si="2"/>
        <v>714</v>
      </c>
    </row>
    <row r="23" spans="1:19" ht="11.25">
      <c r="A23" s="13" t="s">
        <v>344</v>
      </c>
      <c r="B23" s="27">
        <v>0</v>
      </c>
      <c r="C23" s="28">
        <v>15</v>
      </c>
      <c r="D23" s="28">
        <v>15</v>
      </c>
      <c r="E23" s="27">
        <v>2</v>
      </c>
      <c r="F23" s="28">
        <v>23</v>
      </c>
      <c r="G23" s="28">
        <v>25</v>
      </c>
      <c r="H23" s="27">
        <v>0</v>
      </c>
      <c r="I23" s="28">
        <v>0</v>
      </c>
      <c r="J23" s="28">
        <v>0</v>
      </c>
      <c r="K23" s="27">
        <v>4</v>
      </c>
      <c r="L23" s="28">
        <v>22</v>
      </c>
      <c r="M23" s="28">
        <v>26</v>
      </c>
      <c r="N23" s="27">
        <v>0</v>
      </c>
      <c r="O23" s="28">
        <v>0</v>
      </c>
      <c r="P23" s="28">
        <v>0</v>
      </c>
      <c r="Q23" s="27">
        <f t="shared" si="0"/>
        <v>6</v>
      </c>
      <c r="R23" s="28">
        <f t="shared" si="1"/>
        <v>60</v>
      </c>
      <c r="S23" s="28">
        <f t="shared" si="2"/>
        <v>66</v>
      </c>
    </row>
    <row r="24" spans="1:19" ht="11.25">
      <c r="A24" s="13" t="s">
        <v>173</v>
      </c>
      <c r="B24" s="27">
        <v>2</v>
      </c>
      <c r="C24" s="28">
        <v>0</v>
      </c>
      <c r="D24" s="28">
        <v>2</v>
      </c>
      <c r="E24" s="27">
        <v>0</v>
      </c>
      <c r="F24" s="28">
        <v>0</v>
      </c>
      <c r="G24" s="28">
        <v>0</v>
      </c>
      <c r="H24" s="27">
        <v>0</v>
      </c>
      <c r="I24" s="28">
        <v>0</v>
      </c>
      <c r="J24" s="28">
        <v>0</v>
      </c>
      <c r="K24" s="27">
        <v>0</v>
      </c>
      <c r="L24" s="28">
        <v>0</v>
      </c>
      <c r="M24" s="28">
        <v>0</v>
      </c>
      <c r="N24" s="27">
        <v>0</v>
      </c>
      <c r="O24" s="28">
        <v>0</v>
      </c>
      <c r="P24" s="28">
        <v>0</v>
      </c>
      <c r="Q24" s="27">
        <f t="shared" si="0"/>
        <v>2</v>
      </c>
      <c r="R24" s="28">
        <f t="shared" si="1"/>
        <v>0</v>
      </c>
      <c r="S24" s="28">
        <f t="shared" si="2"/>
        <v>2</v>
      </c>
    </row>
    <row r="25" spans="1:19" ht="11.25">
      <c r="A25" s="13" t="s">
        <v>131</v>
      </c>
      <c r="B25" s="27">
        <v>3</v>
      </c>
      <c r="C25" s="28">
        <v>2</v>
      </c>
      <c r="D25" s="28">
        <v>5</v>
      </c>
      <c r="E25" s="27">
        <v>5</v>
      </c>
      <c r="F25" s="28">
        <v>6</v>
      </c>
      <c r="G25" s="28">
        <v>11</v>
      </c>
      <c r="H25" s="27">
        <v>0</v>
      </c>
      <c r="I25" s="28">
        <v>0</v>
      </c>
      <c r="J25" s="28">
        <v>0</v>
      </c>
      <c r="K25" s="27">
        <v>2</v>
      </c>
      <c r="L25" s="28">
        <v>2</v>
      </c>
      <c r="M25" s="28">
        <v>4</v>
      </c>
      <c r="N25" s="27">
        <v>0</v>
      </c>
      <c r="O25" s="28">
        <v>0</v>
      </c>
      <c r="P25" s="28">
        <v>0</v>
      </c>
      <c r="Q25" s="27">
        <f t="shared" si="0"/>
        <v>10</v>
      </c>
      <c r="R25" s="28">
        <f t="shared" si="1"/>
        <v>10</v>
      </c>
      <c r="S25" s="28">
        <f t="shared" si="2"/>
        <v>20</v>
      </c>
    </row>
    <row r="26" spans="1:19" ht="11.25">
      <c r="A26" s="13" t="s">
        <v>345</v>
      </c>
      <c r="B26" s="27">
        <v>0</v>
      </c>
      <c r="C26" s="28">
        <v>0</v>
      </c>
      <c r="D26" s="28">
        <v>0</v>
      </c>
      <c r="E26" s="27">
        <v>51</v>
      </c>
      <c r="F26" s="28">
        <v>27</v>
      </c>
      <c r="G26" s="28">
        <v>78</v>
      </c>
      <c r="H26" s="27">
        <v>0</v>
      </c>
      <c r="I26" s="28">
        <v>0</v>
      </c>
      <c r="J26" s="28">
        <v>0</v>
      </c>
      <c r="K26" s="27">
        <v>0</v>
      </c>
      <c r="L26" s="28">
        <v>0</v>
      </c>
      <c r="M26" s="28">
        <v>0</v>
      </c>
      <c r="N26" s="27">
        <v>0</v>
      </c>
      <c r="O26" s="28">
        <v>0</v>
      </c>
      <c r="P26" s="28">
        <v>0</v>
      </c>
      <c r="Q26" s="27">
        <f t="shared" si="0"/>
        <v>51</v>
      </c>
      <c r="R26" s="28">
        <f t="shared" si="1"/>
        <v>27</v>
      </c>
      <c r="S26" s="28">
        <f t="shared" si="2"/>
        <v>78</v>
      </c>
    </row>
    <row r="27" spans="1:19" ht="11.25">
      <c r="A27" s="13" t="s">
        <v>132</v>
      </c>
      <c r="B27" s="27">
        <v>8</v>
      </c>
      <c r="C27" s="28">
        <v>241</v>
      </c>
      <c r="D27" s="28">
        <v>249</v>
      </c>
      <c r="E27" s="27">
        <v>9</v>
      </c>
      <c r="F27" s="28">
        <v>401</v>
      </c>
      <c r="G27" s="28">
        <v>410</v>
      </c>
      <c r="H27" s="27">
        <v>7</v>
      </c>
      <c r="I27" s="28">
        <v>70</v>
      </c>
      <c r="J27" s="28">
        <v>77</v>
      </c>
      <c r="K27" s="27">
        <v>0</v>
      </c>
      <c r="L27" s="28">
        <v>36</v>
      </c>
      <c r="M27" s="28">
        <v>36</v>
      </c>
      <c r="N27" s="27">
        <v>0</v>
      </c>
      <c r="O27" s="28">
        <v>0</v>
      </c>
      <c r="P27" s="28">
        <v>0</v>
      </c>
      <c r="Q27" s="27">
        <f t="shared" si="0"/>
        <v>24</v>
      </c>
      <c r="R27" s="28">
        <f t="shared" si="1"/>
        <v>748</v>
      </c>
      <c r="S27" s="28">
        <f t="shared" si="2"/>
        <v>772</v>
      </c>
    </row>
    <row r="28" spans="1:19" ht="11.25">
      <c r="A28" s="13" t="s">
        <v>174</v>
      </c>
      <c r="B28" s="27">
        <v>203</v>
      </c>
      <c r="C28" s="28">
        <v>5</v>
      </c>
      <c r="D28" s="28">
        <v>208</v>
      </c>
      <c r="E28" s="27">
        <v>592</v>
      </c>
      <c r="F28" s="28">
        <v>11</v>
      </c>
      <c r="G28" s="28">
        <v>603</v>
      </c>
      <c r="H28" s="27">
        <v>62</v>
      </c>
      <c r="I28" s="28">
        <v>0</v>
      </c>
      <c r="J28" s="28">
        <v>62</v>
      </c>
      <c r="K28" s="27">
        <v>67</v>
      </c>
      <c r="L28" s="28">
        <v>1</v>
      </c>
      <c r="M28" s="28">
        <v>68</v>
      </c>
      <c r="N28" s="27">
        <v>0</v>
      </c>
      <c r="O28" s="28">
        <v>0</v>
      </c>
      <c r="P28" s="28">
        <v>0</v>
      </c>
      <c r="Q28" s="27">
        <f t="shared" si="0"/>
        <v>924</v>
      </c>
      <c r="R28" s="28">
        <f t="shared" si="1"/>
        <v>17</v>
      </c>
      <c r="S28" s="28">
        <f t="shared" si="2"/>
        <v>941</v>
      </c>
    </row>
    <row r="29" spans="1:19" ht="11.25">
      <c r="A29" s="13" t="s">
        <v>175</v>
      </c>
      <c r="B29" s="27">
        <v>0</v>
      </c>
      <c r="C29" s="28">
        <v>0</v>
      </c>
      <c r="D29" s="28">
        <v>0</v>
      </c>
      <c r="E29" s="27">
        <v>6</v>
      </c>
      <c r="F29" s="28">
        <v>1</v>
      </c>
      <c r="G29" s="28">
        <v>7</v>
      </c>
      <c r="H29" s="27">
        <v>0</v>
      </c>
      <c r="I29" s="28">
        <v>0</v>
      </c>
      <c r="J29" s="28">
        <v>0</v>
      </c>
      <c r="K29" s="27">
        <v>0</v>
      </c>
      <c r="L29" s="28">
        <v>0</v>
      </c>
      <c r="M29" s="28">
        <v>0</v>
      </c>
      <c r="N29" s="27">
        <v>0</v>
      </c>
      <c r="O29" s="28">
        <v>0</v>
      </c>
      <c r="P29" s="28">
        <v>0</v>
      </c>
      <c r="Q29" s="27">
        <f t="shared" si="0"/>
        <v>6</v>
      </c>
      <c r="R29" s="28">
        <f t="shared" si="1"/>
        <v>1</v>
      </c>
      <c r="S29" s="28">
        <f t="shared" si="2"/>
        <v>7</v>
      </c>
    </row>
    <row r="30" spans="1:19" ht="11.25">
      <c r="A30" s="13" t="s">
        <v>133</v>
      </c>
      <c r="B30" s="27">
        <v>182</v>
      </c>
      <c r="C30" s="28">
        <v>260</v>
      </c>
      <c r="D30" s="28">
        <v>442</v>
      </c>
      <c r="E30" s="27">
        <v>588</v>
      </c>
      <c r="F30" s="28">
        <v>897</v>
      </c>
      <c r="G30" s="28">
        <v>1485</v>
      </c>
      <c r="H30" s="27">
        <v>21</v>
      </c>
      <c r="I30" s="28">
        <v>42</v>
      </c>
      <c r="J30" s="28">
        <v>63</v>
      </c>
      <c r="K30" s="27">
        <v>45</v>
      </c>
      <c r="L30" s="28">
        <v>31</v>
      </c>
      <c r="M30" s="28">
        <v>76</v>
      </c>
      <c r="N30" s="27">
        <v>0</v>
      </c>
      <c r="O30" s="28">
        <v>0</v>
      </c>
      <c r="P30" s="28">
        <v>0</v>
      </c>
      <c r="Q30" s="27">
        <f t="shared" si="0"/>
        <v>836</v>
      </c>
      <c r="R30" s="28">
        <f t="shared" si="1"/>
        <v>1230</v>
      </c>
      <c r="S30" s="28">
        <f t="shared" si="2"/>
        <v>2066</v>
      </c>
    </row>
    <row r="31" spans="1:19" ht="11.25">
      <c r="A31" s="13" t="s">
        <v>176</v>
      </c>
      <c r="B31" s="27">
        <v>8</v>
      </c>
      <c r="C31" s="28">
        <v>0</v>
      </c>
      <c r="D31" s="28">
        <v>8</v>
      </c>
      <c r="E31" s="27">
        <v>35</v>
      </c>
      <c r="F31" s="28">
        <v>0</v>
      </c>
      <c r="G31" s="28">
        <v>35</v>
      </c>
      <c r="H31" s="27">
        <v>0</v>
      </c>
      <c r="I31" s="28">
        <v>0</v>
      </c>
      <c r="J31" s="28">
        <v>0</v>
      </c>
      <c r="K31" s="27">
        <v>0</v>
      </c>
      <c r="L31" s="28">
        <v>0</v>
      </c>
      <c r="M31" s="28">
        <v>0</v>
      </c>
      <c r="N31" s="27">
        <v>0</v>
      </c>
      <c r="O31" s="28">
        <v>0</v>
      </c>
      <c r="P31" s="28">
        <v>0</v>
      </c>
      <c r="Q31" s="27">
        <f t="shared" si="0"/>
        <v>43</v>
      </c>
      <c r="R31" s="28">
        <f t="shared" si="1"/>
        <v>0</v>
      </c>
      <c r="S31" s="28">
        <f t="shared" si="2"/>
        <v>43</v>
      </c>
    </row>
    <row r="32" spans="1:19" ht="11.25">
      <c r="A32" s="13" t="s">
        <v>177</v>
      </c>
      <c r="B32" s="27">
        <v>1</v>
      </c>
      <c r="C32" s="28">
        <v>1</v>
      </c>
      <c r="D32" s="28">
        <v>2</v>
      </c>
      <c r="E32" s="27">
        <v>2</v>
      </c>
      <c r="F32" s="28">
        <v>0</v>
      </c>
      <c r="G32" s="28">
        <v>2</v>
      </c>
      <c r="H32" s="27">
        <v>0</v>
      </c>
      <c r="I32" s="28">
        <v>0</v>
      </c>
      <c r="J32" s="28">
        <v>0</v>
      </c>
      <c r="K32" s="27">
        <v>0</v>
      </c>
      <c r="L32" s="28">
        <v>0</v>
      </c>
      <c r="M32" s="28">
        <v>0</v>
      </c>
      <c r="N32" s="27">
        <v>0</v>
      </c>
      <c r="O32" s="28">
        <v>0</v>
      </c>
      <c r="P32" s="28">
        <v>0</v>
      </c>
      <c r="Q32" s="27">
        <f t="shared" si="0"/>
        <v>3</v>
      </c>
      <c r="R32" s="28">
        <f t="shared" si="1"/>
        <v>1</v>
      </c>
      <c r="S32" s="28">
        <f t="shared" si="2"/>
        <v>4</v>
      </c>
    </row>
    <row r="33" spans="1:19" ht="11.25">
      <c r="A33" s="13" t="s">
        <v>19</v>
      </c>
      <c r="B33" s="27">
        <v>0</v>
      </c>
      <c r="C33" s="28">
        <v>0</v>
      </c>
      <c r="D33" s="28">
        <v>0</v>
      </c>
      <c r="E33" s="27">
        <v>49</v>
      </c>
      <c r="F33" s="28">
        <v>9</v>
      </c>
      <c r="G33" s="28">
        <v>58</v>
      </c>
      <c r="H33" s="27">
        <v>11</v>
      </c>
      <c r="I33" s="28">
        <v>3</v>
      </c>
      <c r="J33" s="28">
        <v>14</v>
      </c>
      <c r="K33" s="27">
        <v>0</v>
      </c>
      <c r="L33" s="28">
        <v>0</v>
      </c>
      <c r="M33" s="28">
        <v>0</v>
      </c>
      <c r="N33" s="27">
        <v>0</v>
      </c>
      <c r="O33" s="28">
        <v>0</v>
      </c>
      <c r="P33" s="28">
        <v>0</v>
      </c>
      <c r="Q33" s="27">
        <f t="shared" si="0"/>
        <v>60</v>
      </c>
      <c r="R33" s="28">
        <f t="shared" si="1"/>
        <v>12</v>
      </c>
      <c r="S33" s="28">
        <f t="shared" si="2"/>
        <v>72</v>
      </c>
    </row>
    <row r="34" spans="1:19" ht="11.25">
      <c r="A34" s="13" t="s">
        <v>178</v>
      </c>
      <c r="B34" s="27">
        <v>33</v>
      </c>
      <c r="C34" s="28">
        <v>0</v>
      </c>
      <c r="D34" s="28">
        <v>33</v>
      </c>
      <c r="E34" s="27">
        <v>515</v>
      </c>
      <c r="F34" s="28">
        <v>7</v>
      </c>
      <c r="G34" s="28">
        <v>522</v>
      </c>
      <c r="H34" s="27">
        <v>41</v>
      </c>
      <c r="I34" s="28">
        <v>1</v>
      </c>
      <c r="J34" s="28">
        <v>42</v>
      </c>
      <c r="K34" s="27">
        <v>52</v>
      </c>
      <c r="L34" s="28">
        <v>1</v>
      </c>
      <c r="M34" s="28">
        <v>53</v>
      </c>
      <c r="N34" s="27">
        <v>0</v>
      </c>
      <c r="O34" s="28">
        <v>0</v>
      </c>
      <c r="P34" s="28">
        <v>0</v>
      </c>
      <c r="Q34" s="27">
        <f t="shared" si="0"/>
        <v>641</v>
      </c>
      <c r="R34" s="28">
        <f t="shared" si="1"/>
        <v>9</v>
      </c>
      <c r="S34" s="28">
        <f t="shared" si="2"/>
        <v>650</v>
      </c>
    </row>
    <row r="35" spans="1:19" ht="11.25">
      <c r="A35" s="13" t="s">
        <v>346</v>
      </c>
      <c r="B35" s="27">
        <v>2</v>
      </c>
      <c r="C35" s="28">
        <v>17</v>
      </c>
      <c r="D35" s="28">
        <v>19</v>
      </c>
      <c r="E35" s="27">
        <v>3</v>
      </c>
      <c r="F35" s="28">
        <v>169</v>
      </c>
      <c r="G35" s="28">
        <v>172</v>
      </c>
      <c r="H35" s="27">
        <v>1</v>
      </c>
      <c r="I35" s="28">
        <v>4</v>
      </c>
      <c r="J35" s="28">
        <v>5</v>
      </c>
      <c r="K35" s="27">
        <v>0</v>
      </c>
      <c r="L35" s="28">
        <v>7</v>
      </c>
      <c r="M35" s="28">
        <v>7</v>
      </c>
      <c r="N35" s="27">
        <v>0</v>
      </c>
      <c r="O35" s="28">
        <v>0</v>
      </c>
      <c r="P35" s="28">
        <v>0</v>
      </c>
      <c r="Q35" s="27">
        <f t="shared" si="0"/>
        <v>6</v>
      </c>
      <c r="R35" s="28">
        <f t="shared" si="1"/>
        <v>197</v>
      </c>
      <c r="S35" s="28">
        <f t="shared" si="2"/>
        <v>203</v>
      </c>
    </row>
    <row r="36" spans="1:19" ht="11.25">
      <c r="A36" s="13" t="s">
        <v>30</v>
      </c>
      <c r="B36" s="27">
        <v>0</v>
      </c>
      <c r="C36" s="28">
        <v>0</v>
      </c>
      <c r="D36" s="28">
        <v>0</v>
      </c>
      <c r="E36" s="27">
        <v>0</v>
      </c>
      <c r="F36" s="28">
        <v>0</v>
      </c>
      <c r="G36" s="28">
        <v>0</v>
      </c>
      <c r="H36" s="27">
        <v>4</v>
      </c>
      <c r="I36" s="28">
        <v>1</v>
      </c>
      <c r="J36" s="28">
        <v>5</v>
      </c>
      <c r="K36" s="27">
        <v>0</v>
      </c>
      <c r="L36" s="28">
        <v>0</v>
      </c>
      <c r="M36" s="28">
        <v>0</v>
      </c>
      <c r="N36" s="27">
        <v>0</v>
      </c>
      <c r="O36" s="28">
        <v>0</v>
      </c>
      <c r="P36" s="28">
        <v>0</v>
      </c>
      <c r="Q36" s="27">
        <f t="shared" si="0"/>
        <v>4</v>
      </c>
      <c r="R36" s="28">
        <f t="shared" si="1"/>
        <v>1</v>
      </c>
      <c r="S36" s="28">
        <f t="shared" si="2"/>
        <v>5</v>
      </c>
    </row>
    <row r="37" spans="1:19" ht="11.25">
      <c r="A37" s="13" t="s">
        <v>179</v>
      </c>
      <c r="B37" s="27">
        <v>1</v>
      </c>
      <c r="C37" s="28">
        <v>8</v>
      </c>
      <c r="D37" s="28">
        <v>9</v>
      </c>
      <c r="E37" s="27">
        <v>34</v>
      </c>
      <c r="F37" s="28">
        <v>220</v>
      </c>
      <c r="G37" s="28">
        <v>254</v>
      </c>
      <c r="H37" s="27">
        <v>0</v>
      </c>
      <c r="I37" s="28">
        <v>0</v>
      </c>
      <c r="J37" s="28">
        <v>0</v>
      </c>
      <c r="K37" s="27">
        <v>1</v>
      </c>
      <c r="L37" s="28">
        <v>12</v>
      </c>
      <c r="M37" s="28">
        <v>13</v>
      </c>
      <c r="N37" s="27">
        <v>0</v>
      </c>
      <c r="O37" s="28">
        <v>0</v>
      </c>
      <c r="P37" s="28">
        <v>0</v>
      </c>
      <c r="Q37" s="27">
        <f t="shared" si="0"/>
        <v>36</v>
      </c>
      <c r="R37" s="28">
        <f t="shared" si="1"/>
        <v>240</v>
      </c>
      <c r="S37" s="28">
        <f t="shared" si="2"/>
        <v>276</v>
      </c>
    </row>
    <row r="38" spans="1:19" ht="11.25">
      <c r="A38" s="13" t="s">
        <v>136</v>
      </c>
      <c r="B38" s="27">
        <v>1</v>
      </c>
      <c r="C38" s="28">
        <v>11</v>
      </c>
      <c r="D38" s="28">
        <v>12</v>
      </c>
      <c r="E38" s="27">
        <v>2</v>
      </c>
      <c r="F38" s="28">
        <v>6</v>
      </c>
      <c r="G38" s="28">
        <v>8</v>
      </c>
      <c r="H38" s="27">
        <v>0</v>
      </c>
      <c r="I38" s="28">
        <v>0</v>
      </c>
      <c r="J38" s="28">
        <v>0</v>
      </c>
      <c r="K38" s="27">
        <v>0</v>
      </c>
      <c r="L38" s="28">
        <v>0</v>
      </c>
      <c r="M38" s="28">
        <v>0</v>
      </c>
      <c r="N38" s="27">
        <v>0</v>
      </c>
      <c r="O38" s="28">
        <v>0</v>
      </c>
      <c r="P38" s="28">
        <v>0</v>
      </c>
      <c r="Q38" s="27">
        <f t="shared" si="0"/>
        <v>3</v>
      </c>
      <c r="R38" s="28">
        <f t="shared" si="1"/>
        <v>17</v>
      </c>
      <c r="S38" s="28">
        <f t="shared" si="2"/>
        <v>20</v>
      </c>
    </row>
    <row r="39" spans="1:19" ht="11.25">
      <c r="A39" s="13" t="s">
        <v>408</v>
      </c>
      <c r="B39" s="27">
        <v>0</v>
      </c>
      <c r="C39" s="28">
        <v>0</v>
      </c>
      <c r="D39" s="28">
        <v>0</v>
      </c>
      <c r="E39" s="27">
        <v>0</v>
      </c>
      <c r="F39" s="28">
        <v>0</v>
      </c>
      <c r="G39" s="28">
        <v>0</v>
      </c>
      <c r="H39" s="27">
        <v>2</v>
      </c>
      <c r="I39" s="28">
        <v>0</v>
      </c>
      <c r="J39" s="28">
        <v>2</v>
      </c>
      <c r="K39" s="27">
        <v>0</v>
      </c>
      <c r="L39" s="28">
        <v>0</v>
      </c>
      <c r="M39" s="28">
        <v>0</v>
      </c>
      <c r="N39" s="27">
        <v>0</v>
      </c>
      <c r="O39" s="28">
        <v>0</v>
      </c>
      <c r="P39" s="28">
        <v>0</v>
      </c>
      <c r="Q39" s="27">
        <f t="shared" si="0"/>
        <v>2</v>
      </c>
      <c r="R39" s="28">
        <f t="shared" si="1"/>
        <v>0</v>
      </c>
      <c r="S39" s="28">
        <f t="shared" si="2"/>
        <v>2</v>
      </c>
    </row>
    <row r="40" spans="1:19" ht="11.25">
      <c r="A40" s="13" t="s">
        <v>180</v>
      </c>
      <c r="B40" s="27">
        <v>28</v>
      </c>
      <c r="C40" s="28">
        <v>37</v>
      </c>
      <c r="D40" s="28">
        <v>65</v>
      </c>
      <c r="E40" s="27">
        <v>41</v>
      </c>
      <c r="F40" s="28">
        <v>54</v>
      </c>
      <c r="G40" s="28">
        <v>95</v>
      </c>
      <c r="H40" s="27">
        <v>0</v>
      </c>
      <c r="I40" s="28">
        <v>3</v>
      </c>
      <c r="J40" s="28">
        <v>3</v>
      </c>
      <c r="K40" s="27">
        <v>18</v>
      </c>
      <c r="L40" s="28">
        <v>19</v>
      </c>
      <c r="M40" s="28">
        <v>37</v>
      </c>
      <c r="N40" s="27">
        <v>0</v>
      </c>
      <c r="O40" s="28">
        <v>0</v>
      </c>
      <c r="P40" s="28">
        <v>0</v>
      </c>
      <c r="Q40" s="27">
        <f t="shared" si="0"/>
        <v>87</v>
      </c>
      <c r="R40" s="28">
        <f t="shared" si="1"/>
        <v>113</v>
      </c>
      <c r="S40" s="28">
        <f t="shared" si="2"/>
        <v>200</v>
      </c>
    </row>
    <row r="41" spans="1:19" ht="11.25">
      <c r="A41" s="13" t="s">
        <v>138</v>
      </c>
      <c r="B41" s="27">
        <v>56</v>
      </c>
      <c r="C41" s="28">
        <v>27</v>
      </c>
      <c r="D41" s="28">
        <v>83</v>
      </c>
      <c r="E41" s="27">
        <v>176</v>
      </c>
      <c r="F41" s="28">
        <v>99</v>
      </c>
      <c r="G41" s="28">
        <v>275</v>
      </c>
      <c r="H41" s="27">
        <v>27</v>
      </c>
      <c r="I41" s="28">
        <v>13</v>
      </c>
      <c r="J41" s="28">
        <v>40</v>
      </c>
      <c r="K41" s="27">
        <v>26</v>
      </c>
      <c r="L41" s="28">
        <v>17</v>
      </c>
      <c r="M41" s="28">
        <v>43</v>
      </c>
      <c r="N41" s="27">
        <v>8</v>
      </c>
      <c r="O41" s="28">
        <v>10</v>
      </c>
      <c r="P41" s="28">
        <v>18</v>
      </c>
      <c r="Q41" s="27">
        <f t="shared" si="0"/>
        <v>293</v>
      </c>
      <c r="R41" s="28">
        <f t="shared" si="1"/>
        <v>166</v>
      </c>
      <c r="S41" s="28">
        <f t="shared" si="2"/>
        <v>459</v>
      </c>
    </row>
    <row r="42" spans="1:19" ht="11.25">
      <c r="A42" s="13" t="s">
        <v>139</v>
      </c>
      <c r="B42" s="27">
        <v>10</v>
      </c>
      <c r="C42" s="28">
        <v>2</v>
      </c>
      <c r="D42" s="28">
        <v>12</v>
      </c>
      <c r="E42" s="27">
        <v>0</v>
      </c>
      <c r="F42" s="28">
        <v>0</v>
      </c>
      <c r="G42" s="28">
        <v>0</v>
      </c>
      <c r="H42" s="27">
        <v>0</v>
      </c>
      <c r="I42" s="28">
        <v>0</v>
      </c>
      <c r="J42" s="28">
        <v>0</v>
      </c>
      <c r="K42" s="27">
        <v>0</v>
      </c>
      <c r="L42" s="28">
        <v>0</v>
      </c>
      <c r="M42" s="28">
        <v>0</v>
      </c>
      <c r="N42" s="27">
        <v>0</v>
      </c>
      <c r="O42" s="28">
        <v>0</v>
      </c>
      <c r="P42" s="28">
        <v>0</v>
      </c>
      <c r="Q42" s="27">
        <f t="shared" si="0"/>
        <v>10</v>
      </c>
      <c r="R42" s="28">
        <f t="shared" si="1"/>
        <v>2</v>
      </c>
      <c r="S42" s="28">
        <f t="shared" si="2"/>
        <v>12</v>
      </c>
    </row>
    <row r="43" spans="1:19" ht="11.25">
      <c r="A43" s="13" t="s">
        <v>347</v>
      </c>
      <c r="B43" s="27">
        <v>30</v>
      </c>
      <c r="C43" s="28">
        <v>1</v>
      </c>
      <c r="D43" s="28">
        <v>31</v>
      </c>
      <c r="E43" s="27">
        <v>211</v>
      </c>
      <c r="F43" s="28">
        <v>4</v>
      </c>
      <c r="G43" s="28">
        <v>215</v>
      </c>
      <c r="H43" s="27">
        <v>24</v>
      </c>
      <c r="I43" s="28">
        <v>0</v>
      </c>
      <c r="J43" s="28">
        <v>24</v>
      </c>
      <c r="K43" s="27">
        <v>16</v>
      </c>
      <c r="L43" s="28">
        <v>0</v>
      </c>
      <c r="M43" s="28">
        <v>16</v>
      </c>
      <c r="N43" s="27">
        <v>0</v>
      </c>
      <c r="O43" s="28">
        <v>0</v>
      </c>
      <c r="P43" s="28">
        <v>0</v>
      </c>
      <c r="Q43" s="27">
        <f t="shared" si="0"/>
        <v>281</v>
      </c>
      <c r="R43" s="28">
        <f t="shared" si="1"/>
        <v>5</v>
      </c>
      <c r="S43" s="28">
        <f t="shared" si="2"/>
        <v>286</v>
      </c>
    </row>
    <row r="44" spans="1:19" ht="11.25">
      <c r="A44" s="13" t="s">
        <v>181</v>
      </c>
      <c r="B44" s="27">
        <v>0</v>
      </c>
      <c r="C44" s="28">
        <v>0</v>
      </c>
      <c r="D44" s="28">
        <v>0</v>
      </c>
      <c r="E44" s="27">
        <v>16</v>
      </c>
      <c r="F44" s="28">
        <v>0</v>
      </c>
      <c r="G44" s="28">
        <v>16</v>
      </c>
      <c r="H44" s="27">
        <v>0</v>
      </c>
      <c r="I44" s="28">
        <v>0</v>
      </c>
      <c r="J44" s="28">
        <v>0</v>
      </c>
      <c r="K44" s="27">
        <v>0</v>
      </c>
      <c r="L44" s="28">
        <v>0</v>
      </c>
      <c r="M44" s="28">
        <v>0</v>
      </c>
      <c r="N44" s="27">
        <v>0</v>
      </c>
      <c r="O44" s="28">
        <v>0</v>
      </c>
      <c r="P44" s="28">
        <v>0</v>
      </c>
      <c r="Q44" s="27">
        <f t="shared" si="0"/>
        <v>16</v>
      </c>
      <c r="R44" s="28">
        <f t="shared" si="1"/>
        <v>0</v>
      </c>
      <c r="S44" s="28">
        <f t="shared" si="2"/>
        <v>16</v>
      </c>
    </row>
    <row r="45" spans="1:19" ht="11.25">
      <c r="A45" s="13" t="s">
        <v>140</v>
      </c>
      <c r="B45" s="27">
        <v>10</v>
      </c>
      <c r="C45" s="28">
        <v>7</v>
      </c>
      <c r="D45" s="28">
        <v>17</v>
      </c>
      <c r="E45" s="27">
        <v>57</v>
      </c>
      <c r="F45" s="28">
        <v>36</v>
      </c>
      <c r="G45" s="28">
        <v>93</v>
      </c>
      <c r="H45" s="27">
        <v>0</v>
      </c>
      <c r="I45" s="28">
        <v>0</v>
      </c>
      <c r="J45" s="28">
        <v>0</v>
      </c>
      <c r="K45" s="27">
        <v>4</v>
      </c>
      <c r="L45" s="28">
        <v>1</v>
      </c>
      <c r="M45" s="28">
        <v>5</v>
      </c>
      <c r="N45" s="27">
        <v>0</v>
      </c>
      <c r="O45" s="28">
        <v>0</v>
      </c>
      <c r="P45" s="28">
        <v>0</v>
      </c>
      <c r="Q45" s="27">
        <f t="shared" si="0"/>
        <v>71</v>
      </c>
      <c r="R45" s="28">
        <f t="shared" si="1"/>
        <v>44</v>
      </c>
      <c r="S45" s="28">
        <f t="shared" si="2"/>
        <v>115</v>
      </c>
    </row>
    <row r="46" spans="1:19" ht="11.25">
      <c r="A46" s="13" t="s">
        <v>182</v>
      </c>
      <c r="B46" s="27">
        <v>14</v>
      </c>
      <c r="C46" s="28">
        <v>8</v>
      </c>
      <c r="D46" s="28">
        <v>22</v>
      </c>
      <c r="E46" s="27">
        <v>13</v>
      </c>
      <c r="F46" s="28">
        <v>3</v>
      </c>
      <c r="G46" s="28">
        <v>16</v>
      </c>
      <c r="H46" s="27">
        <v>9</v>
      </c>
      <c r="I46" s="28">
        <v>0</v>
      </c>
      <c r="J46" s="28">
        <v>9</v>
      </c>
      <c r="K46" s="27">
        <v>0</v>
      </c>
      <c r="L46" s="28">
        <v>0</v>
      </c>
      <c r="M46" s="28">
        <v>0</v>
      </c>
      <c r="N46" s="27">
        <v>1</v>
      </c>
      <c r="O46" s="28">
        <v>0</v>
      </c>
      <c r="P46" s="28">
        <v>1</v>
      </c>
      <c r="Q46" s="27">
        <f t="shared" si="0"/>
        <v>37</v>
      </c>
      <c r="R46" s="28">
        <f t="shared" si="1"/>
        <v>11</v>
      </c>
      <c r="S46" s="28">
        <f t="shared" si="2"/>
        <v>48</v>
      </c>
    </row>
    <row r="47" spans="1:19" ht="11.25">
      <c r="A47" s="13" t="s">
        <v>142</v>
      </c>
      <c r="B47" s="27">
        <v>3</v>
      </c>
      <c r="C47" s="28">
        <v>0</v>
      </c>
      <c r="D47" s="28">
        <v>3</v>
      </c>
      <c r="E47" s="27">
        <v>0</v>
      </c>
      <c r="F47" s="28">
        <v>0</v>
      </c>
      <c r="G47" s="28">
        <v>0</v>
      </c>
      <c r="H47" s="27">
        <v>0</v>
      </c>
      <c r="I47" s="28">
        <v>0</v>
      </c>
      <c r="J47" s="28">
        <v>0</v>
      </c>
      <c r="K47" s="27">
        <v>0</v>
      </c>
      <c r="L47" s="28">
        <v>0</v>
      </c>
      <c r="M47" s="28">
        <v>0</v>
      </c>
      <c r="N47" s="27">
        <v>0</v>
      </c>
      <c r="O47" s="28">
        <v>0</v>
      </c>
      <c r="P47" s="28">
        <v>0</v>
      </c>
      <c r="Q47" s="27">
        <f t="shared" si="0"/>
        <v>3</v>
      </c>
      <c r="R47" s="28">
        <f t="shared" si="1"/>
        <v>0</v>
      </c>
      <c r="S47" s="28">
        <f t="shared" si="2"/>
        <v>3</v>
      </c>
    </row>
    <row r="48" spans="1:19" ht="11.25">
      <c r="A48" s="13" t="s">
        <v>16</v>
      </c>
      <c r="B48" s="27">
        <v>0</v>
      </c>
      <c r="C48" s="28">
        <v>0</v>
      </c>
      <c r="D48" s="28">
        <v>0</v>
      </c>
      <c r="E48" s="27">
        <v>5</v>
      </c>
      <c r="F48" s="28">
        <v>0</v>
      </c>
      <c r="G48" s="28">
        <v>5</v>
      </c>
      <c r="H48" s="27">
        <v>0</v>
      </c>
      <c r="I48" s="28">
        <v>0</v>
      </c>
      <c r="J48" s="28">
        <v>0</v>
      </c>
      <c r="K48" s="27">
        <v>0</v>
      </c>
      <c r="L48" s="28">
        <v>0</v>
      </c>
      <c r="M48" s="28">
        <v>0</v>
      </c>
      <c r="N48" s="27">
        <v>0</v>
      </c>
      <c r="O48" s="28">
        <v>0</v>
      </c>
      <c r="P48" s="28">
        <v>0</v>
      </c>
      <c r="Q48" s="27">
        <f t="shared" si="0"/>
        <v>5</v>
      </c>
      <c r="R48" s="28">
        <f t="shared" si="1"/>
        <v>0</v>
      </c>
      <c r="S48" s="28">
        <f t="shared" si="2"/>
        <v>5</v>
      </c>
    </row>
    <row r="49" spans="1:19" ht="11.25">
      <c r="A49" s="13" t="s">
        <v>20</v>
      </c>
      <c r="B49" s="27">
        <v>16</v>
      </c>
      <c r="C49" s="28">
        <v>3</v>
      </c>
      <c r="D49" s="28">
        <v>19</v>
      </c>
      <c r="E49" s="27">
        <v>106</v>
      </c>
      <c r="F49" s="28">
        <v>16</v>
      </c>
      <c r="G49" s="28">
        <v>122</v>
      </c>
      <c r="H49" s="27">
        <v>59</v>
      </c>
      <c r="I49" s="28">
        <v>6</v>
      </c>
      <c r="J49" s="28">
        <v>65</v>
      </c>
      <c r="K49" s="27">
        <v>11</v>
      </c>
      <c r="L49" s="28">
        <v>1</v>
      </c>
      <c r="M49" s="28">
        <v>12</v>
      </c>
      <c r="N49" s="27">
        <v>2</v>
      </c>
      <c r="O49" s="28">
        <v>0</v>
      </c>
      <c r="P49" s="28">
        <v>2</v>
      </c>
      <c r="Q49" s="27">
        <f t="shared" si="0"/>
        <v>194</v>
      </c>
      <c r="R49" s="28">
        <f t="shared" si="1"/>
        <v>26</v>
      </c>
      <c r="S49" s="28">
        <f t="shared" si="2"/>
        <v>220</v>
      </c>
    </row>
    <row r="50" spans="1:19" ht="11.25">
      <c r="A50" s="13" t="s">
        <v>183</v>
      </c>
      <c r="B50" s="27">
        <v>0</v>
      </c>
      <c r="C50" s="28">
        <v>0</v>
      </c>
      <c r="D50" s="28">
        <v>0</v>
      </c>
      <c r="E50" s="27">
        <v>7</v>
      </c>
      <c r="F50" s="28">
        <v>0</v>
      </c>
      <c r="G50" s="28">
        <v>7</v>
      </c>
      <c r="H50" s="27">
        <v>0</v>
      </c>
      <c r="I50" s="28">
        <v>0</v>
      </c>
      <c r="J50" s="28">
        <v>0</v>
      </c>
      <c r="K50" s="27">
        <v>0</v>
      </c>
      <c r="L50" s="28">
        <v>0</v>
      </c>
      <c r="M50" s="28">
        <v>0</v>
      </c>
      <c r="N50" s="27">
        <v>0</v>
      </c>
      <c r="O50" s="28">
        <v>0</v>
      </c>
      <c r="P50" s="28">
        <v>0</v>
      </c>
      <c r="Q50" s="27">
        <f t="shared" si="0"/>
        <v>7</v>
      </c>
      <c r="R50" s="28">
        <f t="shared" si="1"/>
        <v>0</v>
      </c>
      <c r="S50" s="28">
        <f t="shared" si="2"/>
        <v>7</v>
      </c>
    </row>
    <row r="51" spans="1:19" ht="11.25">
      <c r="A51" s="13" t="s">
        <v>184</v>
      </c>
      <c r="B51" s="27">
        <v>0</v>
      </c>
      <c r="C51" s="28">
        <v>0</v>
      </c>
      <c r="D51" s="28">
        <v>0</v>
      </c>
      <c r="E51" s="27">
        <v>2</v>
      </c>
      <c r="F51" s="28">
        <v>0</v>
      </c>
      <c r="G51" s="28">
        <v>2</v>
      </c>
      <c r="H51" s="27">
        <v>0</v>
      </c>
      <c r="I51" s="28">
        <v>0</v>
      </c>
      <c r="J51" s="28">
        <v>0</v>
      </c>
      <c r="K51" s="27">
        <v>0</v>
      </c>
      <c r="L51" s="28">
        <v>0</v>
      </c>
      <c r="M51" s="28">
        <v>0</v>
      </c>
      <c r="N51" s="27">
        <v>0</v>
      </c>
      <c r="O51" s="28">
        <v>0</v>
      </c>
      <c r="P51" s="28">
        <v>0</v>
      </c>
      <c r="Q51" s="27">
        <f t="shared" si="0"/>
        <v>2</v>
      </c>
      <c r="R51" s="28">
        <f t="shared" si="1"/>
        <v>0</v>
      </c>
      <c r="S51" s="28">
        <f t="shared" si="2"/>
        <v>2</v>
      </c>
    </row>
    <row r="52" spans="1:19" ht="11.25">
      <c r="A52" s="13" t="s">
        <v>143</v>
      </c>
      <c r="B52" s="27">
        <v>49</v>
      </c>
      <c r="C52" s="28">
        <v>66</v>
      </c>
      <c r="D52" s="28">
        <v>115</v>
      </c>
      <c r="E52" s="27">
        <v>91</v>
      </c>
      <c r="F52" s="28">
        <v>309</v>
      </c>
      <c r="G52" s="28">
        <v>400</v>
      </c>
      <c r="H52" s="27">
        <v>4</v>
      </c>
      <c r="I52" s="28">
        <v>8</v>
      </c>
      <c r="J52" s="28">
        <v>12</v>
      </c>
      <c r="K52" s="27">
        <v>15</v>
      </c>
      <c r="L52" s="28">
        <v>13</v>
      </c>
      <c r="M52" s="28">
        <v>28</v>
      </c>
      <c r="N52" s="27">
        <v>0</v>
      </c>
      <c r="O52" s="28">
        <v>0</v>
      </c>
      <c r="P52" s="28">
        <v>0</v>
      </c>
      <c r="Q52" s="27">
        <f t="shared" si="0"/>
        <v>159</v>
      </c>
      <c r="R52" s="28">
        <f t="shared" si="1"/>
        <v>396</v>
      </c>
      <c r="S52" s="28">
        <f t="shared" si="2"/>
        <v>555</v>
      </c>
    </row>
    <row r="53" spans="1:19" ht="11.25">
      <c r="A53" s="13" t="s">
        <v>185</v>
      </c>
      <c r="B53" s="27">
        <v>44</v>
      </c>
      <c r="C53" s="28">
        <v>593</v>
      </c>
      <c r="D53" s="28">
        <v>637</v>
      </c>
      <c r="E53" s="27">
        <v>121</v>
      </c>
      <c r="F53" s="28">
        <v>1511</v>
      </c>
      <c r="G53" s="28">
        <v>1632</v>
      </c>
      <c r="H53" s="27">
        <v>2</v>
      </c>
      <c r="I53" s="28">
        <v>48</v>
      </c>
      <c r="J53" s="28">
        <v>50</v>
      </c>
      <c r="K53" s="27">
        <v>10</v>
      </c>
      <c r="L53" s="28">
        <v>96</v>
      </c>
      <c r="M53" s="28">
        <v>106</v>
      </c>
      <c r="N53" s="27">
        <v>0</v>
      </c>
      <c r="O53" s="28">
        <v>0</v>
      </c>
      <c r="P53" s="28">
        <v>0</v>
      </c>
      <c r="Q53" s="27">
        <f t="shared" si="0"/>
        <v>177</v>
      </c>
      <c r="R53" s="28">
        <f t="shared" si="1"/>
        <v>2248</v>
      </c>
      <c r="S53" s="28">
        <f t="shared" si="2"/>
        <v>2425</v>
      </c>
    </row>
    <row r="54" spans="1:19" ht="11.25">
      <c r="A54" s="13" t="s">
        <v>186</v>
      </c>
      <c r="B54" s="27">
        <v>30</v>
      </c>
      <c r="C54" s="28">
        <v>1</v>
      </c>
      <c r="D54" s="28">
        <v>31</v>
      </c>
      <c r="E54" s="27">
        <v>71</v>
      </c>
      <c r="F54" s="28">
        <v>4</v>
      </c>
      <c r="G54" s="28">
        <v>75</v>
      </c>
      <c r="H54" s="27">
        <v>0</v>
      </c>
      <c r="I54" s="28">
        <v>0</v>
      </c>
      <c r="J54" s="28">
        <v>0</v>
      </c>
      <c r="K54" s="27">
        <v>13</v>
      </c>
      <c r="L54" s="28">
        <v>1</v>
      </c>
      <c r="M54" s="28">
        <v>14</v>
      </c>
      <c r="N54" s="27">
        <v>0</v>
      </c>
      <c r="O54" s="28">
        <v>0</v>
      </c>
      <c r="P54" s="28">
        <v>0</v>
      </c>
      <c r="Q54" s="27">
        <f t="shared" si="0"/>
        <v>114</v>
      </c>
      <c r="R54" s="28">
        <f t="shared" si="1"/>
        <v>6</v>
      </c>
      <c r="S54" s="28">
        <f t="shared" si="2"/>
        <v>120</v>
      </c>
    </row>
    <row r="55" spans="1:19" ht="11.25">
      <c r="A55" s="13" t="s">
        <v>187</v>
      </c>
      <c r="B55" s="27">
        <v>101</v>
      </c>
      <c r="C55" s="28">
        <v>2</v>
      </c>
      <c r="D55" s="28">
        <v>103</v>
      </c>
      <c r="E55" s="27">
        <v>162</v>
      </c>
      <c r="F55" s="28">
        <v>0</v>
      </c>
      <c r="G55" s="28">
        <v>162</v>
      </c>
      <c r="H55" s="27">
        <v>62</v>
      </c>
      <c r="I55" s="28">
        <v>0</v>
      </c>
      <c r="J55" s="28">
        <v>62</v>
      </c>
      <c r="K55" s="27">
        <v>37</v>
      </c>
      <c r="L55" s="28">
        <v>0</v>
      </c>
      <c r="M55" s="28">
        <v>37</v>
      </c>
      <c r="N55" s="27">
        <v>0</v>
      </c>
      <c r="O55" s="28">
        <v>0</v>
      </c>
      <c r="P55" s="28">
        <v>0</v>
      </c>
      <c r="Q55" s="27">
        <f t="shared" si="0"/>
        <v>362</v>
      </c>
      <c r="R55" s="28">
        <f t="shared" si="1"/>
        <v>2</v>
      </c>
      <c r="S55" s="28">
        <f t="shared" si="2"/>
        <v>364</v>
      </c>
    </row>
    <row r="56" spans="1:19" ht="11.25">
      <c r="A56" s="30" t="s">
        <v>1</v>
      </c>
      <c r="B56" s="31">
        <f>SUM(B12:B55)</f>
        <v>1258</v>
      </c>
      <c r="C56" s="32">
        <f aca="true" t="shared" si="3" ref="C56:P56">SUM(C12:C55)</f>
        <v>1324</v>
      </c>
      <c r="D56" s="32">
        <f t="shared" si="3"/>
        <v>2582</v>
      </c>
      <c r="E56" s="31">
        <f t="shared" si="3"/>
        <v>4225</v>
      </c>
      <c r="F56" s="32">
        <f t="shared" si="3"/>
        <v>3905</v>
      </c>
      <c r="G56" s="32">
        <f t="shared" si="3"/>
        <v>8130</v>
      </c>
      <c r="H56" s="31">
        <f t="shared" si="3"/>
        <v>449</v>
      </c>
      <c r="I56" s="32">
        <f t="shared" si="3"/>
        <v>220</v>
      </c>
      <c r="J56" s="32">
        <f t="shared" si="3"/>
        <v>669</v>
      </c>
      <c r="K56" s="31">
        <f t="shared" si="3"/>
        <v>519</v>
      </c>
      <c r="L56" s="32">
        <f t="shared" si="3"/>
        <v>271</v>
      </c>
      <c r="M56" s="32">
        <f t="shared" si="3"/>
        <v>790</v>
      </c>
      <c r="N56" s="31">
        <f t="shared" si="3"/>
        <v>15</v>
      </c>
      <c r="O56" s="32">
        <f t="shared" si="3"/>
        <v>10</v>
      </c>
      <c r="P56" s="32">
        <f t="shared" si="3"/>
        <v>25</v>
      </c>
      <c r="Q56" s="31">
        <f t="shared" si="0"/>
        <v>6466</v>
      </c>
      <c r="R56" s="32">
        <f t="shared" si="1"/>
        <v>5730</v>
      </c>
      <c r="S56" s="32">
        <f t="shared" si="2"/>
        <v>12196</v>
      </c>
    </row>
    <row r="57" ht="11.25">
      <c r="D57" s="35"/>
    </row>
    <row r="58" spans="1:19" s="29" customFormat="1" ht="11.25">
      <c r="A58" s="17"/>
      <c r="B58" s="17"/>
      <c r="C58" s="17"/>
      <c r="D58"/>
      <c r="E58" s="18"/>
      <c r="F58" s="18"/>
      <c r="G58" s="18"/>
      <c r="H58" s="18"/>
      <c r="I58" s="18"/>
      <c r="J58" s="18"/>
      <c r="K58" s="18"/>
      <c r="L58" s="18"/>
      <c r="M58" s="18"/>
      <c r="N58" s="18"/>
      <c r="O58" s="18"/>
      <c r="P58" s="18"/>
      <c r="Q58" s="18"/>
      <c r="R58" s="18"/>
      <c r="S58" s="18"/>
    </row>
    <row r="59" spans="1:19" ht="11.25">
      <c r="A59" s="4" t="s">
        <v>397</v>
      </c>
      <c r="B59" s="5"/>
      <c r="C59" s="5"/>
      <c r="D59" s="6"/>
      <c r="E59" s="6"/>
      <c r="F59" s="6"/>
      <c r="G59" s="6"/>
      <c r="H59" s="6"/>
      <c r="I59" s="6"/>
      <c r="J59" s="6"/>
      <c r="K59" s="6"/>
      <c r="L59" s="6"/>
      <c r="M59" s="6"/>
      <c r="N59" s="6"/>
      <c r="O59" s="6"/>
      <c r="P59" s="6"/>
      <c r="Q59" s="6"/>
      <c r="R59" s="6"/>
      <c r="S59" s="6"/>
    </row>
    <row r="60" spans="1:19" ht="11.25">
      <c r="A60" s="4" t="s">
        <v>384</v>
      </c>
      <c r="B60" s="5"/>
      <c r="C60" s="5"/>
      <c r="D60" s="6"/>
      <c r="E60" s="6"/>
      <c r="F60" s="6"/>
      <c r="G60" s="6"/>
      <c r="H60" s="6"/>
      <c r="I60" s="6"/>
      <c r="J60" s="6"/>
      <c r="K60" s="6"/>
      <c r="L60" s="6"/>
      <c r="M60" s="6"/>
      <c r="N60" s="6"/>
      <c r="O60" s="6"/>
      <c r="P60" s="6"/>
      <c r="Q60" s="6"/>
      <c r="R60" s="6"/>
      <c r="S60" s="6"/>
    </row>
    <row r="61" spans="1:19" ht="11.25">
      <c r="A61" s="4"/>
      <c r="B61" s="5"/>
      <c r="C61" s="5"/>
      <c r="D61" s="6"/>
      <c r="E61" s="6"/>
      <c r="F61" s="6"/>
      <c r="G61" s="6"/>
      <c r="H61" s="6"/>
      <c r="I61" s="6"/>
      <c r="J61" s="6"/>
      <c r="K61" s="6"/>
      <c r="L61" s="6"/>
      <c r="M61" s="6"/>
      <c r="N61" s="6"/>
      <c r="O61" s="6"/>
      <c r="P61" s="6"/>
      <c r="Q61" s="6"/>
      <c r="R61" s="6"/>
      <c r="S61" s="6"/>
    </row>
    <row r="62" spans="1:19" ht="11.25">
      <c r="A62" s="4" t="s">
        <v>127</v>
      </c>
      <c r="B62" s="5"/>
      <c r="C62" s="5"/>
      <c r="D62" s="6"/>
      <c r="E62" s="6"/>
      <c r="F62" s="6"/>
      <c r="G62" s="6"/>
      <c r="H62" s="6"/>
      <c r="I62" s="6"/>
      <c r="J62" s="6"/>
      <c r="K62" s="6"/>
      <c r="L62" s="6"/>
      <c r="M62" s="6"/>
      <c r="N62" s="6"/>
      <c r="O62" s="6"/>
      <c r="P62" s="6"/>
      <c r="Q62" s="6"/>
      <c r="R62" s="6"/>
      <c r="S62" s="6"/>
    </row>
    <row r="63" spans="1:4" ht="13.5" thickBot="1">
      <c r="A63" s="7"/>
      <c r="B63" s="5"/>
      <c r="C63" s="5"/>
      <c r="D63" s="6"/>
    </row>
    <row r="64" spans="1:19" ht="10.5" customHeight="1">
      <c r="A64" s="8"/>
      <c r="B64" s="179" t="s">
        <v>35</v>
      </c>
      <c r="C64" s="180"/>
      <c r="D64" s="181"/>
      <c r="E64" s="10"/>
      <c r="F64" s="9" t="s">
        <v>22</v>
      </c>
      <c r="G64" s="11"/>
      <c r="H64" s="10"/>
      <c r="I64" s="9" t="s">
        <v>23</v>
      </c>
      <c r="J64" s="11"/>
      <c r="K64" s="10"/>
      <c r="L64" s="9" t="s">
        <v>24</v>
      </c>
      <c r="M64" s="11"/>
      <c r="N64" s="10"/>
      <c r="O64" s="9" t="s">
        <v>36</v>
      </c>
      <c r="P64" s="11"/>
      <c r="Q64" s="40"/>
      <c r="R64" s="9" t="s">
        <v>1</v>
      </c>
      <c r="S64" s="12"/>
    </row>
    <row r="65" spans="1:19" s="19" customFormat="1" ht="12.75" customHeight="1">
      <c r="A65" s="13"/>
      <c r="B65" s="182" t="s">
        <v>37</v>
      </c>
      <c r="C65" s="183"/>
      <c r="D65" s="184"/>
      <c r="E65" s="15"/>
      <c r="F65" s="16"/>
      <c r="G65" s="17"/>
      <c r="H65" s="15"/>
      <c r="I65" s="16"/>
      <c r="J65" s="17"/>
      <c r="K65" s="15"/>
      <c r="L65" s="16"/>
      <c r="M65" s="17"/>
      <c r="N65" s="15"/>
      <c r="O65" s="18" t="s">
        <v>38</v>
      </c>
      <c r="P65" s="83"/>
      <c r="Q65" s="16"/>
      <c r="R65" s="16"/>
      <c r="S65" s="17"/>
    </row>
    <row r="66" spans="1:19" ht="12.75" customHeight="1">
      <c r="A66" s="104" t="s">
        <v>4</v>
      </c>
      <c r="B66" s="36" t="s">
        <v>40</v>
      </c>
      <c r="C66" s="37" t="s">
        <v>41</v>
      </c>
      <c r="D66" s="38" t="s">
        <v>1</v>
      </c>
      <c r="E66" s="36" t="s">
        <v>40</v>
      </c>
      <c r="F66" s="37" t="s">
        <v>41</v>
      </c>
      <c r="G66" s="38" t="s">
        <v>1</v>
      </c>
      <c r="H66" s="36" t="s">
        <v>40</v>
      </c>
      <c r="I66" s="37" t="s">
        <v>41</v>
      </c>
      <c r="J66" s="38" t="s">
        <v>1</v>
      </c>
      <c r="K66" s="36" t="s">
        <v>40</v>
      </c>
      <c r="L66" s="37" t="s">
        <v>41</v>
      </c>
      <c r="M66" s="38" t="s">
        <v>1</v>
      </c>
      <c r="N66" s="36" t="s">
        <v>40</v>
      </c>
      <c r="O66" s="21" t="s">
        <v>41</v>
      </c>
      <c r="P66" s="141" t="s">
        <v>1</v>
      </c>
      <c r="Q66" s="21" t="s">
        <v>40</v>
      </c>
      <c r="R66" s="21" t="s">
        <v>41</v>
      </c>
      <c r="S66" s="22" t="s">
        <v>1</v>
      </c>
    </row>
    <row r="67" spans="1:19" s="23" customFormat="1" ht="11.25">
      <c r="A67" s="150" t="s">
        <v>25</v>
      </c>
      <c r="B67" s="25">
        <v>0</v>
      </c>
      <c r="C67" s="26">
        <v>0</v>
      </c>
      <c r="D67" s="28">
        <v>0</v>
      </c>
      <c r="E67" s="25">
        <v>17</v>
      </c>
      <c r="F67" s="26">
        <v>0</v>
      </c>
      <c r="G67" s="28">
        <v>17</v>
      </c>
      <c r="H67" s="25">
        <v>15</v>
      </c>
      <c r="I67" s="26">
        <v>0</v>
      </c>
      <c r="J67" s="28">
        <v>15</v>
      </c>
      <c r="K67" s="25">
        <v>17</v>
      </c>
      <c r="L67" s="26">
        <v>0</v>
      </c>
      <c r="M67" s="28">
        <v>17</v>
      </c>
      <c r="N67" s="27">
        <v>0</v>
      </c>
      <c r="O67" s="26">
        <v>0</v>
      </c>
      <c r="P67" s="136">
        <v>0</v>
      </c>
      <c r="Q67" s="25">
        <f>B67+E67+H67+K67+N67</f>
        <v>49</v>
      </c>
      <c r="R67" s="26">
        <f>C67+F67+I67+L67+O67</f>
        <v>0</v>
      </c>
      <c r="S67" s="26">
        <f>SUM(Q67:R67)</f>
        <v>49</v>
      </c>
    </row>
    <row r="68" spans="1:19" s="19" customFormat="1" ht="11.25">
      <c r="A68" s="144" t="s">
        <v>12</v>
      </c>
      <c r="B68" s="146">
        <v>1</v>
      </c>
      <c r="C68" s="147">
        <v>1</v>
      </c>
      <c r="D68" s="144">
        <v>2</v>
      </c>
      <c r="E68" s="146">
        <v>51</v>
      </c>
      <c r="F68" s="147">
        <v>2</v>
      </c>
      <c r="G68" s="144">
        <v>53</v>
      </c>
      <c r="H68" s="146">
        <v>5</v>
      </c>
      <c r="I68" s="28">
        <v>0</v>
      </c>
      <c r="J68" s="144">
        <v>5</v>
      </c>
      <c r="K68" s="146">
        <v>10</v>
      </c>
      <c r="L68" s="147">
        <v>6</v>
      </c>
      <c r="M68" s="144">
        <v>16</v>
      </c>
      <c r="N68" s="27">
        <v>0</v>
      </c>
      <c r="O68" s="28">
        <v>0</v>
      </c>
      <c r="P68" s="76">
        <v>0</v>
      </c>
      <c r="Q68" s="27">
        <f aca="true" t="shared" si="4" ref="Q68:Q77">B68+E68+H68+K68+N68</f>
        <v>67</v>
      </c>
      <c r="R68" s="28">
        <f aca="true" t="shared" si="5" ref="R68:R77">C68+F68+I68+L68+O68</f>
        <v>9</v>
      </c>
      <c r="S68" s="28">
        <f aca="true" t="shared" si="6" ref="S68:S77">SUM(Q68:R68)</f>
        <v>76</v>
      </c>
    </row>
    <row r="69" spans="1:19" ht="11.25">
      <c r="A69" s="144" t="s">
        <v>385</v>
      </c>
      <c r="B69" s="27">
        <v>0</v>
      </c>
      <c r="C69" s="28">
        <v>0</v>
      </c>
      <c r="D69" s="28">
        <v>0</v>
      </c>
      <c r="E69" s="27">
        <v>0</v>
      </c>
      <c r="F69" s="28">
        <v>0</v>
      </c>
      <c r="G69" s="28">
        <v>0</v>
      </c>
      <c r="H69" s="27">
        <v>0</v>
      </c>
      <c r="I69" s="28">
        <v>0</v>
      </c>
      <c r="J69" s="28">
        <v>0</v>
      </c>
      <c r="K69" s="27">
        <v>11</v>
      </c>
      <c r="L69" s="28">
        <v>5</v>
      </c>
      <c r="M69" s="28">
        <v>16</v>
      </c>
      <c r="N69" s="27">
        <v>0</v>
      </c>
      <c r="O69" s="28">
        <v>0</v>
      </c>
      <c r="P69" s="76">
        <v>0</v>
      </c>
      <c r="Q69" s="27">
        <f t="shared" si="4"/>
        <v>11</v>
      </c>
      <c r="R69" s="28">
        <f t="shared" si="5"/>
        <v>5</v>
      </c>
      <c r="S69" s="28">
        <f t="shared" si="6"/>
        <v>16</v>
      </c>
    </row>
    <row r="70" spans="1:19" ht="11.25">
      <c r="A70" s="144" t="s">
        <v>28</v>
      </c>
      <c r="B70" s="27">
        <v>0</v>
      </c>
      <c r="C70" s="28">
        <v>0</v>
      </c>
      <c r="D70" s="28">
        <v>0</v>
      </c>
      <c r="E70" s="27">
        <v>16</v>
      </c>
      <c r="F70" s="28">
        <v>25</v>
      </c>
      <c r="G70" s="28">
        <v>41</v>
      </c>
      <c r="H70" s="27">
        <v>0</v>
      </c>
      <c r="I70" s="28">
        <v>0</v>
      </c>
      <c r="J70" s="28">
        <v>0</v>
      </c>
      <c r="K70" s="27">
        <v>6</v>
      </c>
      <c r="L70" s="28">
        <v>10</v>
      </c>
      <c r="M70" s="28">
        <v>16</v>
      </c>
      <c r="N70" s="27"/>
      <c r="O70" s="28"/>
      <c r="P70" s="76"/>
      <c r="Q70" s="27">
        <f t="shared" si="4"/>
        <v>22</v>
      </c>
      <c r="R70" s="28">
        <f t="shared" si="5"/>
        <v>35</v>
      </c>
      <c r="S70" s="28">
        <f t="shared" si="6"/>
        <v>57</v>
      </c>
    </row>
    <row r="71" spans="1:19" ht="11.25">
      <c r="A71" s="144" t="s">
        <v>15</v>
      </c>
      <c r="B71" s="27">
        <v>0</v>
      </c>
      <c r="C71" s="28">
        <v>0</v>
      </c>
      <c r="D71" s="28">
        <v>0</v>
      </c>
      <c r="E71" s="27">
        <v>32</v>
      </c>
      <c r="F71" s="28">
        <v>2</v>
      </c>
      <c r="G71" s="28">
        <v>34</v>
      </c>
      <c r="H71" s="27">
        <v>3</v>
      </c>
      <c r="I71" s="28">
        <v>0</v>
      </c>
      <c r="J71" s="28">
        <v>3</v>
      </c>
      <c r="K71" s="27">
        <v>5</v>
      </c>
      <c r="L71" s="28">
        <v>0</v>
      </c>
      <c r="M71" s="28">
        <v>5</v>
      </c>
      <c r="N71" s="27">
        <v>0</v>
      </c>
      <c r="O71" s="28">
        <v>0</v>
      </c>
      <c r="P71" s="76">
        <v>0</v>
      </c>
      <c r="Q71" s="27">
        <f t="shared" si="4"/>
        <v>40</v>
      </c>
      <c r="R71" s="28">
        <f t="shared" si="5"/>
        <v>2</v>
      </c>
      <c r="S71" s="28">
        <f t="shared" si="6"/>
        <v>42</v>
      </c>
    </row>
    <row r="72" spans="1:19" ht="11.25">
      <c r="A72" s="144" t="s">
        <v>412</v>
      </c>
      <c r="B72" s="27">
        <v>0</v>
      </c>
      <c r="C72" s="28">
        <v>0</v>
      </c>
      <c r="D72" s="28">
        <v>0</v>
      </c>
      <c r="E72" s="27">
        <v>19</v>
      </c>
      <c r="F72" s="28">
        <v>0</v>
      </c>
      <c r="G72" s="28">
        <v>19</v>
      </c>
      <c r="H72" s="27">
        <v>0</v>
      </c>
      <c r="I72" s="28">
        <v>0</v>
      </c>
      <c r="J72" s="28">
        <v>0</v>
      </c>
      <c r="K72" s="27">
        <v>9</v>
      </c>
      <c r="L72" s="28">
        <v>0</v>
      </c>
      <c r="M72" s="28">
        <v>9</v>
      </c>
      <c r="N72" s="27">
        <v>0</v>
      </c>
      <c r="O72" s="28">
        <v>0</v>
      </c>
      <c r="P72" s="76">
        <v>0</v>
      </c>
      <c r="Q72" s="27">
        <f t="shared" si="4"/>
        <v>28</v>
      </c>
      <c r="R72" s="28">
        <f t="shared" si="5"/>
        <v>0</v>
      </c>
      <c r="S72" s="28">
        <f t="shared" si="6"/>
        <v>28</v>
      </c>
    </row>
    <row r="73" spans="1:19" ht="11.25">
      <c r="A73" s="144" t="s">
        <v>413</v>
      </c>
      <c r="B73" s="27">
        <v>0</v>
      </c>
      <c r="C73" s="28">
        <v>0</v>
      </c>
      <c r="D73" s="28">
        <v>0</v>
      </c>
      <c r="E73" s="27">
        <v>0</v>
      </c>
      <c r="F73" s="28">
        <v>14</v>
      </c>
      <c r="G73" s="28">
        <v>14</v>
      </c>
      <c r="H73" s="27">
        <v>0</v>
      </c>
      <c r="I73" s="28">
        <v>0</v>
      </c>
      <c r="J73" s="28">
        <v>0</v>
      </c>
      <c r="K73" s="27">
        <v>0</v>
      </c>
      <c r="L73" s="28">
        <v>11</v>
      </c>
      <c r="M73" s="28">
        <v>11</v>
      </c>
      <c r="N73" s="27">
        <v>0</v>
      </c>
      <c r="O73" s="28">
        <v>0</v>
      </c>
      <c r="P73" s="76">
        <v>0</v>
      </c>
      <c r="Q73" s="27">
        <f t="shared" si="4"/>
        <v>0</v>
      </c>
      <c r="R73" s="28">
        <f t="shared" si="5"/>
        <v>25</v>
      </c>
      <c r="S73" s="28">
        <f t="shared" si="6"/>
        <v>25</v>
      </c>
    </row>
    <row r="74" spans="1:19" ht="11.25">
      <c r="A74" s="144" t="s">
        <v>51</v>
      </c>
      <c r="B74" s="27">
        <v>0</v>
      </c>
      <c r="C74" s="28">
        <v>0</v>
      </c>
      <c r="D74" s="28">
        <v>0</v>
      </c>
      <c r="E74" s="27">
        <v>18</v>
      </c>
      <c r="F74" s="28">
        <v>1</v>
      </c>
      <c r="G74" s="28">
        <v>19</v>
      </c>
      <c r="H74" s="27">
        <v>4</v>
      </c>
      <c r="I74" s="28">
        <v>0</v>
      </c>
      <c r="J74" s="28">
        <v>4</v>
      </c>
      <c r="K74" s="27">
        <v>14</v>
      </c>
      <c r="L74" s="28">
        <v>0</v>
      </c>
      <c r="M74" s="28">
        <v>14</v>
      </c>
      <c r="N74" s="27">
        <v>0</v>
      </c>
      <c r="O74" s="28">
        <v>0</v>
      </c>
      <c r="P74" s="76">
        <v>0</v>
      </c>
      <c r="Q74" s="27">
        <f t="shared" si="4"/>
        <v>36</v>
      </c>
      <c r="R74" s="28">
        <f t="shared" si="5"/>
        <v>1</v>
      </c>
      <c r="S74" s="28">
        <f t="shared" si="6"/>
        <v>37</v>
      </c>
    </row>
    <row r="75" spans="1:19" ht="11.25">
      <c r="A75" s="144" t="s">
        <v>414</v>
      </c>
      <c r="B75" s="27">
        <v>0</v>
      </c>
      <c r="C75" s="147">
        <v>15</v>
      </c>
      <c r="D75" s="144">
        <v>15</v>
      </c>
      <c r="E75" s="27">
        <v>10</v>
      </c>
      <c r="F75" s="147">
        <v>160</v>
      </c>
      <c r="G75" s="144">
        <v>170</v>
      </c>
      <c r="H75" s="27">
        <v>0</v>
      </c>
      <c r="I75" s="28">
        <v>0</v>
      </c>
      <c r="J75" s="28">
        <v>0</v>
      </c>
      <c r="K75" s="27">
        <v>0</v>
      </c>
      <c r="L75" s="28">
        <v>0</v>
      </c>
      <c r="M75" s="28">
        <v>0</v>
      </c>
      <c r="N75" s="27">
        <v>0</v>
      </c>
      <c r="O75" s="28">
        <v>0</v>
      </c>
      <c r="P75" s="76">
        <v>0</v>
      </c>
      <c r="Q75" s="27">
        <f t="shared" si="4"/>
        <v>10</v>
      </c>
      <c r="R75" s="28">
        <f t="shared" si="5"/>
        <v>175</v>
      </c>
      <c r="S75" s="28">
        <f t="shared" si="6"/>
        <v>185</v>
      </c>
    </row>
    <row r="76" spans="1:19" ht="11.25">
      <c r="A76" s="144" t="s">
        <v>16</v>
      </c>
      <c r="B76" s="27">
        <v>0</v>
      </c>
      <c r="C76" s="28">
        <v>0</v>
      </c>
      <c r="D76" s="28">
        <v>0</v>
      </c>
      <c r="E76" s="27">
        <v>0</v>
      </c>
      <c r="F76" s="28">
        <v>0</v>
      </c>
      <c r="G76" s="28">
        <v>0</v>
      </c>
      <c r="H76" s="27">
        <v>1</v>
      </c>
      <c r="I76" s="28">
        <v>0</v>
      </c>
      <c r="J76" s="28">
        <v>1</v>
      </c>
      <c r="K76" s="27">
        <v>0</v>
      </c>
      <c r="L76" s="28">
        <v>0</v>
      </c>
      <c r="M76" s="28">
        <v>0</v>
      </c>
      <c r="N76" s="27">
        <v>0</v>
      </c>
      <c r="O76" s="28">
        <v>0</v>
      </c>
      <c r="P76" s="76">
        <v>0</v>
      </c>
      <c r="Q76" s="27">
        <f t="shared" si="4"/>
        <v>1</v>
      </c>
      <c r="R76" s="28">
        <f t="shared" si="5"/>
        <v>0</v>
      </c>
      <c r="S76" s="28">
        <f t="shared" si="6"/>
        <v>1</v>
      </c>
    </row>
    <row r="77" spans="1:19" ht="11.25">
      <c r="A77" s="144" t="s">
        <v>415</v>
      </c>
      <c r="B77" s="148">
        <v>20</v>
      </c>
      <c r="C77" s="149">
        <v>5</v>
      </c>
      <c r="D77" s="145">
        <v>25</v>
      </c>
      <c r="E77" s="27">
        <v>0</v>
      </c>
      <c r="F77" s="28">
        <v>0</v>
      </c>
      <c r="G77" s="142">
        <v>0</v>
      </c>
      <c r="H77" s="28">
        <v>0</v>
      </c>
      <c r="I77" s="143">
        <v>0</v>
      </c>
      <c r="J77" s="142">
        <v>0</v>
      </c>
      <c r="K77" s="27">
        <v>0</v>
      </c>
      <c r="L77" s="28">
        <v>0</v>
      </c>
      <c r="M77" s="142">
        <v>0</v>
      </c>
      <c r="N77" s="27">
        <v>0</v>
      </c>
      <c r="O77" s="28">
        <v>0</v>
      </c>
      <c r="P77" s="142">
        <v>0</v>
      </c>
      <c r="Q77" s="78">
        <f t="shared" si="4"/>
        <v>20</v>
      </c>
      <c r="R77" s="143">
        <f t="shared" si="5"/>
        <v>5</v>
      </c>
      <c r="S77" s="143">
        <f t="shared" si="6"/>
        <v>25</v>
      </c>
    </row>
    <row r="78" spans="1:19" ht="11.25">
      <c r="A78" s="30" t="s">
        <v>1</v>
      </c>
      <c r="B78" s="31">
        <f>SUM(B67:B77)</f>
        <v>21</v>
      </c>
      <c r="C78" s="32">
        <f>SUM(C67:C77)</f>
        <v>21</v>
      </c>
      <c r="D78" s="39">
        <f>SUM(D67:D77)</f>
        <v>42</v>
      </c>
      <c r="E78" s="31">
        <f>SUM(E67:E77)</f>
        <v>163</v>
      </c>
      <c r="F78" s="32">
        <f aca="true" t="shared" si="7" ref="F78:S78">SUM(F67:F77)</f>
        <v>204</v>
      </c>
      <c r="G78" s="39">
        <f t="shared" si="7"/>
        <v>367</v>
      </c>
      <c r="H78" s="31">
        <f t="shared" si="7"/>
        <v>28</v>
      </c>
      <c r="I78" s="39">
        <f t="shared" si="7"/>
        <v>0</v>
      </c>
      <c r="J78" s="39">
        <f t="shared" si="7"/>
        <v>28</v>
      </c>
      <c r="K78" s="31">
        <f t="shared" si="7"/>
        <v>72</v>
      </c>
      <c r="L78" s="32">
        <f t="shared" si="7"/>
        <v>32</v>
      </c>
      <c r="M78" s="39">
        <f t="shared" si="7"/>
        <v>104</v>
      </c>
      <c r="N78" s="31">
        <f t="shared" si="7"/>
        <v>0</v>
      </c>
      <c r="O78" s="32">
        <f t="shared" si="7"/>
        <v>0</v>
      </c>
      <c r="P78" s="39">
        <f t="shared" si="7"/>
        <v>0</v>
      </c>
      <c r="Q78" s="31">
        <f t="shared" si="7"/>
        <v>284</v>
      </c>
      <c r="R78" s="32">
        <f t="shared" si="7"/>
        <v>257</v>
      </c>
      <c r="S78" s="39">
        <f t="shared" si="7"/>
        <v>541</v>
      </c>
    </row>
  </sheetData>
  <sheetProtection/>
  <mergeCells count="4">
    <mergeCell ref="B9:D9"/>
    <mergeCell ref="B64:D64"/>
    <mergeCell ref="B10:D10"/>
    <mergeCell ref="B65:D65"/>
  </mergeCells>
  <printOptions horizontalCentered="1"/>
  <pageMargins left="0" right="0" top="0.3937007874015748" bottom="0.1968503937007874" header="0.11811023622047245" footer="0.11811023622047245"/>
  <pageSetup fitToHeight="1" fitToWidth="1" orientation="landscape" paperSize="9" scale="68"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13"/>
  <sheetViews>
    <sheetView zoomScalePageLayoutView="0" workbookViewId="0" topLeftCell="A1">
      <selection activeCell="N40" sqref="N40"/>
    </sheetView>
  </sheetViews>
  <sheetFormatPr defaultColWidth="10.66015625" defaultRowHeight="11.25"/>
  <cols>
    <col min="1" max="1" width="22.33203125" style="2"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188</v>
      </c>
      <c r="B5" s="5"/>
      <c r="C5" s="5"/>
      <c r="D5" s="6"/>
      <c r="E5" s="6"/>
      <c r="F5" s="6"/>
      <c r="G5" s="6"/>
      <c r="H5" s="6"/>
      <c r="I5" s="6"/>
      <c r="J5" s="6"/>
      <c r="K5" s="6"/>
      <c r="L5" s="6"/>
      <c r="M5" s="6"/>
      <c r="N5" s="6"/>
      <c r="O5" s="6"/>
      <c r="P5" s="6"/>
      <c r="Q5" s="6"/>
      <c r="R5" s="6"/>
      <c r="S5" s="6"/>
    </row>
    <row r="6" spans="1:19" ht="11.25">
      <c r="A6" s="4"/>
      <c r="B6" s="5"/>
      <c r="C6" s="5"/>
      <c r="D6" s="6"/>
      <c r="E6" s="6"/>
      <c r="F6" s="6"/>
      <c r="G6" s="6"/>
      <c r="H6" s="6"/>
      <c r="I6" s="6"/>
      <c r="J6" s="6"/>
      <c r="K6" s="6"/>
      <c r="L6" s="6"/>
      <c r="M6" s="6"/>
      <c r="N6" s="6"/>
      <c r="O6" s="6"/>
      <c r="P6" s="6"/>
      <c r="Q6" s="6"/>
      <c r="R6" s="6"/>
      <c r="S6" s="6"/>
    </row>
    <row r="7" spans="1:19" ht="11.25">
      <c r="A7" s="4" t="s">
        <v>121</v>
      </c>
      <c r="B7" s="5"/>
      <c r="C7" s="5"/>
      <c r="D7" s="6"/>
      <c r="E7" s="6"/>
      <c r="F7" s="6"/>
      <c r="G7" s="6"/>
      <c r="H7" s="6"/>
      <c r="I7" s="6"/>
      <c r="J7" s="6"/>
      <c r="K7" s="6"/>
      <c r="L7" s="6"/>
      <c r="M7" s="6"/>
      <c r="N7" s="6"/>
      <c r="O7" s="6"/>
      <c r="P7" s="6"/>
      <c r="Q7" s="6"/>
      <c r="R7" s="6"/>
      <c r="S7" s="6"/>
    </row>
    <row r="8" ht="12" thickBot="1"/>
    <row r="9" spans="1:19" ht="11.25">
      <c r="A9" s="8"/>
      <c r="B9" s="179" t="s">
        <v>35</v>
      </c>
      <c r="C9" s="180"/>
      <c r="D9" s="181"/>
      <c r="E9" s="10"/>
      <c r="F9" s="9" t="s">
        <v>22</v>
      </c>
      <c r="G9" s="11"/>
      <c r="H9" s="10"/>
      <c r="I9" s="9" t="s">
        <v>23</v>
      </c>
      <c r="J9" s="11"/>
      <c r="K9" s="10"/>
      <c r="L9" s="9" t="s">
        <v>24</v>
      </c>
      <c r="M9" s="11"/>
      <c r="N9" s="10"/>
      <c r="O9" s="9" t="s">
        <v>36</v>
      </c>
      <c r="P9" s="11"/>
      <c r="Q9" s="10"/>
      <c r="R9" s="9" t="s">
        <v>1</v>
      </c>
      <c r="S9" s="12"/>
    </row>
    <row r="10" spans="1:19" ht="11.25">
      <c r="A10" s="13"/>
      <c r="B10" s="185" t="s">
        <v>37</v>
      </c>
      <c r="C10" s="186"/>
      <c r="D10" s="187"/>
      <c r="E10" s="15"/>
      <c r="F10" s="16"/>
      <c r="G10" s="17"/>
      <c r="H10" s="15"/>
      <c r="I10" s="16"/>
      <c r="J10" s="17"/>
      <c r="K10" s="15"/>
      <c r="L10" s="16"/>
      <c r="M10" s="17"/>
      <c r="N10" s="15"/>
      <c r="O10" s="18" t="s">
        <v>38</v>
      </c>
      <c r="P10" s="17"/>
      <c r="Q10" s="15"/>
      <c r="R10" s="18"/>
      <c r="S10" s="17"/>
    </row>
    <row r="11" spans="1:19" ht="11.25">
      <c r="A11" s="104" t="s">
        <v>39</v>
      </c>
      <c r="B11" s="36" t="s">
        <v>40</v>
      </c>
      <c r="C11" s="37" t="s">
        <v>41</v>
      </c>
      <c r="D11" s="38" t="s">
        <v>1</v>
      </c>
      <c r="E11" s="36" t="s">
        <v>40</v>
      </c>
      <c r="F11" s="37" t="s">
        <v>41</v>
      </c>
      <c r="G11" s="38" t="s">
        <v>1</v>
      </c>
      <c r="H11" s="36" t="s">
        <v>40</v>
      </c>
      <c r="I11" s="37" t="s">
        <v>41</v>
      </c>
      <c r="J11" s="38" t="s">
        <v>1</v>
      </c>
      <c r="K11" s="36" t="s">
        <v>40</v>
      </c>
      <c r="L11" s="37" t="s">
        <v>41</v>
      </c>
      <c r="M11" s="38" t="s">
        <v>1</v>
      </c>
      <c r="N11" s="36" t="s">
        <v>40</v>
      </c>
      <c r="O11" s="37" t="s">
        <v>41</v>
      </c>
      <c r="P11" s="38" t="s">
        <v>1</v>
      </c>
      <c r="Q11" s="36" t="s">
        <v>40</v>
      </c>
      <c r="R11" s="37" t="s">
        <v>41</v>
      </c>
      <c r="S11" s="38" t="s">
        <v>1</v>
      </c>
    </row>
    <row r="12" spans="1:19" ht="12.75" customHeight="1">
      <c r="A12" s="13" t="s">
        <v>189</v>
      </c>
      <c r="B12" s="27">
        <v>0</v>
      </c>
      <c r="C12" s="28">
        <v>0</v>
      </c>
      <c r="D12" s="28">
        <v>0</v>
      </c>
      <c r="E12" s="27">
        <v>5</v>
      </c>
      <c r="F12" s="28">
        <v>4</v>
      </c>
      <c r="G12" s="28">
        <f>SUM(E12:F12)</f>
        <v>9</v>
      </c>
      <c r="H12" s="27">
        <v>0</v>
      </c>
      <c r="I12" s="28">
        <v>0</v>
      </c>
      <c r="J12" s="28">
        <v>0</v>
      </c>
      <c r="K12" s="27">
        <v>0</v>
      </c>
      <c r="L12" s="28">
        <v>0</v>
      </c>
      <c r="M12" s="28">
        <v>0</v>
      </c>
      <c r="N12" s="27">
        <v>0</v>
      </c>
      <c r="O12" s="28">
        <v>0</v>
      </c>
      <c r="P12" s="28">
        <v>0</v>
      </c>
      <c r="Q12" s="27">
        <f>B12+E12+H12+K12+N12</f>
        <v>5</v>
      </c>
      <c r="R12" s="28">
        <f>C12+F12+I12+L12+O12</f>
        <v>4</v>
      </c>
      <c r="S12" s="28">
        <f>SUM(Q12:R12)</f>
        <v>9</v>
      </c>
    </row>
    <row r="13" spans="1:19" ht="11.25">
      <c r="A13" s="30" t="s">
        <v>1</v>
      </c>
      <c r="B13" s="31">
        <f aca="true" t="shared" si="0" ref="B13:S13">SUM(B12:B12)</f>
        <v>0</v>
      </c>
      <c r="C13" s="32">
        <f t="shared" si="0"/>
        <v>0</v>
      </c>
      <c r="D13" s="32">
        <f t="shared" si="0"/>
        <v>0</v>
      </c>
      <c r="E13" s="31">
        <f t="shared" si="0"/>
        <v>5</v>
      </c>
      <c r="F13" s="32">
        <f t="shared" si="0"/>
        <v>4</v>
      </c>
      <c r="G13" s="32">
        <f t="shared" si="0"/>
        <v>9</v>
      </c>
      <c r="H13" s="31">
        <f t="shared" si="0"/>
        <v>0</v>
      </c>
      <c r="I13" s="32">
        <f t="shared" si="0"/>
        <v>0</v>
      </c>
      <c r="J13" s="32">
        <f t="shared" si="0"/>
        <v>0</v>
      </c>
      <c r="K13" s="31">
        <f t="shared" si="0"/>
        <v>0</v>
      </c>
      <c r="L13" s="32">
        <f t="shared" si="0"/>
        <v>0</v>
      </c>
      <c r="M13" s="32">
        <f t="shared" si="0"/>
        <v>0</v>
      </c>
      <c r="N13" s="31">
        <f t="shared" si="0"/>
        <v>0</v>
      </c>
      <c r="O13" s="32">
        <f t="shared" si="0"/>
        <v>0</v>
      </c>
      <c r="P13" s="32">
        <f t="shared" si="0"/>
        <v>0</v>
      </c>
      <c r="Q13" s="31">
        <f t="shared" si="0"/>
        <v>5</v>
      </c>
      <c r="R13" s="32">
        <f t="shared" si="0"/>
        <v>4</v>
      </c>
      <c r="S13" s="32">
        <f t="shared" si="0"/>
        <v>9</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ignoredErrors>
    <ignoredError sqref="G12"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
      <selection activeCell="L38" sqref="L38"/>
    </sheetView>
  </sheetViews>
  <sheetFormatPr defaultColWidth="10.66015625" defaultRowHeight="11.25"/>
  <cols>
    <col min="1" max="1" width="36.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188</v>
      </c>
      <c r="B5" s="5"/>
      <c r="C5" s="5"/>
      <c r="D5" s="6"/>
      <c r="E5" s="6"/>
      <c r="F5" s="6"/>
      <c r="G5" s="6"/>
      <c r="H5" s="6"/>
      <c r="I5" s="6"/>
      <c r="J5" s="6"/>
      <c r="K5" s="6"/>
      <c r="L5" s="6"/>
      <c r="M5" s="6"/>
      <c r="N5" s="6"/>
      <c r="O5" s="6"/>
      <c r="P5" s="6"/>
      <c r="Q5" s="6"/>
      <c r="R5" s="6"/>
      <c r="S5" s="6"/>
    </row>
    <row r="6" spans="1:19" ht="11.25">
      <c r="A6" s="4"/>
      <c r="B6" s="5"/>
      <c r="C6" s="5"/>
      <c r="D6" s="6"/>
      <c r="E6" s="6"/>
      <c r="F6" s="6"/>
      <c r="G6" s="6"/>
      <c r="H6" s="6"/>
      <c r="I6" s="6"/>
      <c r="J6" s="6"/>
      <c r="K6" s="6"/>
      <c r="L6" s="6"/>
      <c r="M6" s="6"/>
      <c r="N6" s="6"/>
      <c r="O6" s="6"/>
      <c r="P6" s="6"/>
      <c r="Q6" s="6"/>
      <c r="R6" s="6"/>
      <c r="S6" s="6"/>
    </row>
    <row r="7" spans="1:19" ht="11.25">
      <c r="A7" s="4" t="s">
        <v>97</v>
      </c>
      <c r="B7" s="5"/>
      <c r="C7" s="5"/>
      <c r="D7" s="6"/>
      <c r="E7" s="6"/>
      <c r="F7" s="6"/>
      <c r="G7" s="6"/>
      <c r="H7" s="6"/>
      <c r="I7" s="6"/>
      <c r="J7" s="6"/>
      <c r="K7" s="6"/>
      <c r="L7" s="6"/>
      <c r="M7" s="6"/>
      <c r="N7" s="6"/>
      <c r="O7" s="6"/>
      <c r="P7" s="6"/>
      <c r="Q7" s="6"/>
      <c r="R7" s="6"/>
      <c r="S7" s="6"/>
    </row>
    <row r="8" spans="1:4" ht="10.5" customHeight="1" thickBot="1">
      <c r="A8" s="7"/>
      <c r="B8" s="5"/>
      <c r="C8" s="5"/>
      <c r="D8" s="6"/>
    </row>
    <row r="9" spans="1:19" s="19" customFormat="1" ht="12.75" customHeight="1">
      <c r="A9" s="8"/>
      <c r="B9" s="179" t="s">
        <v>35</v>
      </c>
      <c r="C9" s="180"/>
      <c r="D9" s="181"/>
      <c r="E9" s="10"/>
      <c r="F9" s="9" t="s">
        <v>22</v>
      </c>
      <c r="G9" s="11"/>
      <c r="H9" s="10"/>
      <c r="I9" s="9" t="s">
        <v>23</v>
      </c>
      <c r="J9" s="11"/>
      <c r="K9" s="10"/>
      <c r="L9" s="9" t="s">
        <v>24</v>
      </c>
      <c r="M9" s="11"/>
      <c r="N9" s="10"/>
      <c r="O9" s="9" t="s">
        <v>36</v>
      </c>
      <c r="P9" s="11"/>
      <c r="Q9" s="10"/>
      <c r="R9" s="9" t="s">
        <v>1</v>
      </c>
      <c r="S9" s="12"/>
    </row>
    <row r="10" spans="1:19" ht="12.75" customHeight="1">
      <c r="A10" s="13"/>
      <c r="B10" s="182" t="s">
        <v>37</v>
      </c>
      <c r="C10" s="183"/>
      <c r="D10" s="184"/>
      <c r="E10" s="15"/>
      <c r="F10" s="16"/>
      <c r="G10" s="17"/>
      <c r="H10" s="15"/>
      <c r="I10" s="16"/>
      <c r="J10" s="17"/>
      <c r="K10" s="15"/>
      <c r="L10" s="16"/>
      <c r="M10" s="17"/>
      <c r="N10" s="15"/>
      <c r="O10" s="18" t="s">
        <v>38</v>
      </c>
      <c r="P10" s="17"/>
      <c r="Q10" s="15"/>
      <c r="R10" s="16"/>
      <c r="S10" s="17"/>
    </row>
    <row r="11" spans="1:19" s="23" customFormat="1" ht="11.25">
      <c r="A11" s="18" t="s">
        <v>39</v>
      </c>
      <c r="B11" s="20" t="s">
        <v>40</v>
      </c>
      <c r="C11" s="21" t="s">
        <v>41</v>
      </c>
      <c r="D11" s="22" t="s">
        <v>1</v>
      </c>
      <c r="E11" s="20" t="s">
        <v>40</v>
      </c>
      <c r="F11" s="21" t="s">
        <v>41</v>
      </c>
      <c r="G11" s="22" t="s">
        <v>1</v>
      </c>
      <c r="H11" s="20" t="s">
        <v>40</v>
      </c>
      <c r="I11" s="21" t="s">
        <v>41</v>
      </c>
      <c r="J11" s="22" t="s">
        <v>1</v>
      </c>
      <c r="K11" s="20" t="s">
        <v>40</v>
      </c>
      <c r="L11" s="21" t="s">
        <v>41</v>
      </c>
      <c r="M11" s="22" t="s">
        <v>1</v>
      </c>
      <c r="N11" s="20" t="s">
        <v>40</v>
      </c>
      <c r="O11" s="21" t="s">
        <v>41</v>
      </c>
      <c r="P11" s="22" t="s">
        <v>1</v>
      </c>
      <c r="Q11" s="20" t="s">
        <v>40</v>
      </c>
      <c r="R11" s="21" t="s">
        <v>41</v>
      </c>
      <c r="S11" s="22" t="s">
        <v>1</v>
      </c>
    </row>
    <row r="12" spans="1:19" s="19" customFormat="1" ht="11.25">
      <c r="A12" s="24" t="s">
        <v>190</v>
      </c>
      <c r="B12" s="25">
        <v>0</v>
      </c>
      <c r="C12" s="26">
        <v>0</v>
      </c>
      <c r="D12" s="26">
        <v>0</v>
      </c>
      <c r="E12" s="25">
        <v>11</v>
      </c>
      <c r="F12" s="26">
        <v>35</v>
      </c>
      <c r="G12" s="26">
        <v>46</v>
      </c>
      <c r="H12" s="25">
        <v>0</v>
      </c>
      <c r="I12" s="26">
        <v>0</v>
      </c>
      <c r="J12" s="26">
        <v>0</v>
      </c>
      <c r="K12" s="25">
        <v>0</v>
      </c>
      <c r="L12" s="26">
        <v>0</v>
      </c>
      <c r="M12" s="26">
        <v>0</v>
      </c>
      <c r="N12" s="25">
        <v>0</v>
      </c>
      <c r="O12" s="26">
        <v>0</v>
      </c>
      <c r="P12" s="26">
        <v>0</v>
      </c>
      <c r="Q12" s="25">
        <f aca="true" t="shared" si="0" ref="Q12:Q53">B12+E12+H12+K12+N12</f>
        <v>11</v>
      </c>
      <c r="R12" s="26">
        <f aca="true" t="shared" si="1" ref="R12:R53">C12+F12+I12+L12+O12</f>
        <v>35</v>
      </c>
      <c r="S12" s="26">
        <f aca="true" t="shared" si="2" ref="S12:S53">SUM(Q12:R12)</f>
        <v>46</v>
      </c>
    </row>
    <row r="13" spans="1:19" ht="11.25">
      <c r="A13" s="13" t="s">
        <v>353</v>
      </c>
      <c r="B13" s="27">
        <v>0</v>
      </c>
      <c r="C13" s="28">
        <v>19</v>
      </c>
      <c r="D13" s="28">
        <v>19</v>
      </c>
      <c r="E13" s="27">
        <v>5</v>
      </c>
      <c r="F13" s="28">
        <v>40</v>
      </c>
      <c r="G13" s="28">
        <v>45</v>
      </c>
      <c r="H13" s="27">
        <v>0</v>
      </c>
      <c r="I13" s="28">
        <v>0</v>
      </c>
      <c r="J13" s="28">
        <v>0</v>
      </c>
      <c r="K13" s="27">
        <v>0</v>
      </c>
      <c r="L13" s="28">
        <v>0</v>
      </c>
      <c r="M13" s="28">
        <v>0</v>
      </c>
      <c r="N13" s="27">
        <v>0</v>
      </c>
      <c r="O13" s="28">
        <v>0</v>
      </c>
      <c r="P13" s="28">
        <v>0</v>
      </c>
      <c r="Q13" s="27">
        <f t="shared" si="0"/>
        <v>5</v>
      </c>
      <c r="R13" s="28">
        <f t="shared" si="1"/>
        <v>59</v>
      </c>
      <c r="S13" s="28">
        <f t="shared" si="2"/>
        <v>64</v>
      </c>
    </row>
    <row r="14" spans="1:19" ht="11.25">
      <c r="A14" s="13" t="s">
        <v>409</v>
      </c>
      <c r="B14" s="27">
        <v>0</v>
      </c>
      <c r="C14" s="28">
        <v>0</v>
      </c>
      <c r="D14" s="28">
        <v>0</v>
      </c>
      <c r="E14" s="27">
        <v>5</v>
      </c>
      <c r="F14" s="28">
        <v>0</v>
      </c>
      <c r="G14" s="28">
        <v>5</v>
      </c>
      <c r="H14" s="27">
        <v>0</v>
      </c>
      <c r="I14" s="28">
        <v>0</v>
      </c>
      <c r="J14" s="28">
        <v>0</v>
      </c>
      <c r="K14" s="27">
        <v>0</v>
      </c>
      <c r="L14" s="28">
        <v>0</v>
      </c>
      <c r="M14" s="28">
        <v>0</v>
      </c>
      <c r="N14" s="27">
        <v>0</v>
      </c>
      <c r="O14" s="28">
        <v>0</v>
      </c>
      <c r="P14" s="28">
        <v>0</v>
      </c>
      <c r="Q14" s="27">
        <f>B14+E14+H14+K14+N14</f>
        <v>5</v>
      </c>
      <c r="R14" s="28">
        <f>C14+F14+I14+L14+O14</f>
        <v>0</v>
      </c>
      <c r="S14" s="28">
        <f>SUM(Q14:R14)</f>
        <v>5</v>
      </c>
    </row>
    <row r="15" spans="1:19" ht="11.25">
      <c r="A15" s="13" t="s">
        <v>354</v>
      </c>
      <c r="B15" s="27">
        <v>0</v>
      </c>
      <c r="C15" s="28">
        <v>0</v>
      </c>
      <c r="D15" s="28">
        <v>0</v>
      </c>
      <c r="E15" s="27">
        <v>10</v>
      </c>
      <c r="F15" s="28">
        <v>0</v>
      </c>
      <c r="G15" s="28">
        <v>10</v>
      </c>
      <c r="H15" s="27">
        <v>0</v>
      </c>
      <c r="I15" s="28">
        <v>0</v>
      </c>
      <c r="J15" s="28">
        <v>0</v>
      </c>
      <c r="K15" s="27">
        <v>0</v>
      </c>
      <c r="L15" s="28">
        <v>0</v>
      </c>
      <c r="M15" s="28">
        <v>0</v>
      </c>
      <c r="N15" s="27">
        <v>0</v>
      </c>
      <c r="O15" s="28">
        <v>0</v>
      </c>
      <c r="P15" s="28">
        <v>0</v>
      </c>
      <c r="Q15" s="27">
        <f t="shared" si="0"/>
        <v>10</v>
      </c>
      <c r="R15" s="28">
        <f t="shared" si="1"/>
        <v>0</v>
      </c>
      <c r="S15" s="28">
        <f t="shared" si="2"/>
        <v>10</v>
      </c>
    </row>
    <row r="16" spans="1:19" ht="11.25">
      <c r="A16" s="13" t="s">
        <v>348</v>
      </c>
      <c r="B16" s="27">
        <v>6</v>
      </c>
      <c r="C16" s="28">
        <v>0</v>
      </c>
      <c r="D16" s="28">
        <v>6</v>
      </c>
      <c r="E16" s="27">
        <v>0</v>
      </c>
      <c r="F16" s="28">
        <v>0</v>
      </c>
      <c r="G16" s="28">
        <v>0</v>
      </c>
      <c r="H16" s="27">
        <v>0</v>
      </c>
      <c r="I16" s="28">
        <v>0</v>
      </c>
      <c r="J16" s="28">
        <v>0</v>
      </c>
      <c r="K16" s="27">
        <v>0</v>
      </c>
      <c r="L16" s="28">
        <v>0</v>
      </c>
      <c r="M16" s="28">
        <v>0</v>
      </c>
      <c r="N16" s="27">
        <v>0</v>
      </c>
      <c r="O16" s="28">
        <v>0</v>
      </c>
      <c r="P16" s="28">
        <v>0</v>
      </c>
      <c r="Q16" s="27">
        <f t="shared" si="0"/>
        <v>6</v>
      </c>
      <c r="R16" s="28">
        <f t="shared" si="1"/>
        <v>0</v>
      </c>
      <c r="S16" s="28">
        <f t="shared" si="2"/>
        <v>6</v>
      </c>
    </row>
    <row r="17" spans="1:19" ht="11.25">
      <c r="A17" s="13" t="s">
        <v>191</v>
      </c>
      <c r="B17" s="27">
        <v>0</v>
      </c>
      <c r="C17" s="28">
        <v>0</v>
      </c>
      <c r="D17" s="28">
        <v>0</v>
      </c>
      <c r="E17" s="27">
        <v>12</v>
      </c>
      <c r="F17" s="28">
        <v>0</v>
      </c>
      <c r="G17" s="28">
        <v>12</v>
      </c>
      <c r="H17" s="27">
        <v>0</v>
      </c>
      <c r="I17" s="28">
        <v>0</v>
      </c>
      <c r="J17" s="28">
        <v>0</v>
      </c>
      <c r="K17" s="27">
        <v>0</v>
      </c>
      <c r="L17" s="28">
        <v>0</v>
      </c>
      <c r="M17" s="28">
        <v>0</v>
      </c>
      <c r="N17" s="27">
        <v>0</v>
      </c>
      <c r="O17" s="28">
        <v>0</v>
      </c>
      <c r="P17" s="28">
        <v>0</v>
      </c>
      <c r="Q17" s="27">
        <f t="shared" si="0"/>
        <v>12</v>
      </c>
      <c r="R17" s="28">
        <f t="shared" si="1"/>
        <v>0</v>
      </c>
      <c r="S17" s="28">
        <f t="shared" si="2"/>
        <v>12</v>
      </c>
    </row>
    <row r="18" spans="1:19" ht="11.25">
      <c r="A18" s="13" t="s">
        <v>349</v>
      </c>
      <c r="B18" s="27">
        <v>0</v>
      </c>
      <c r="C18" s="28">
        <v>0</v>
      </c>
      <c r="D18" s="28">
        <v>0</v>
      </c>
      <c r="E18" s="27">
        <v>7</v>
      </c>
      <c r="F18" s="28">
        <v>3</v>
      </c>
      <c r="G18" s="28">
        <v>10</v>
      </c>
      <c r="H18" s="27">
        <v>0</v>
      </c>
      <c r="I18" s="28">
        <v>0</v>
      </c>
      <c r="J18" s="28">
        <v>0</v>
      </c>
      <c r="K18" s="27">
        <v>0</v>
      </c>
      <c r="L18" s="28">
        <v>0</v>
      </c>
      <c r="M18" s="28">
        <v>0</v>
      </c>
      <c r="N18" s="27">
        <v>0</v>
      </c>
      <c r="O18" s="28">
        <v>0</v>
      </c>
      <c r="P18" s="28">
        <v>0</v>
      </c>
      <c r="Q18" s="27">
        <f aca="true" t="shared" si="3" ref="Q18:R20">B18+E18+H18+K18+N18</f>
        <v>7</v>
      </c>
      <c r="R18" s="28">
        <f t="shared" si="3"/>
        <v>3</v>
      </c>
      <c r="S18" s="28">
        <f>SUM(Q18:R18)</f>
        <v>10</v>
      </c>
    </row>
    <row r="19" spans="1:19" ht="11.25">
      <c r="A19" s="13" t="s">
        <v>192</v>
      </c>
      <c r="B19" s="27">
        <v>0</v>
      </c>
      <c r="C19" s="28">
        <v>0</v>
      </c>
      <c r="D19" s="28">
        <v>0</v>
      </c>
      <c r="E19" s="27">
        <v>17</v>
      </c>
      <c r="F19" s="28">
        <v>5</v>
      </c>
      <c r="G19" s="28">
        <v>22</v>
      </c>
      <c r="H19" s="27">
        <v>0</v>
      </c>
      <c r="I19" s="28">
        <v>0</v>
      </c>
      <c r="J19" s="28">
        <v>0</v>
      </c>
      <c r="K19" s="27">
        <v>0</v>
      </c>
      <c r="L19" s="28">
        <v>0</v>
      </c>
      <c r="M19" s="28">
        <v>0</v>
      </c>
      <c r="N19" s="27">
        <v>0</v>
      </c>
      <c r="O19" s="28">
        <v>0</v>
      </c>
      <c r="P19" s="28">
        <v>0</v>
      </c>
      <c r="Q19" s="27">
        <f t="shared" si="3"/>
        <v>17</v>
      </c>
      <c r="R19" s="28">
        <f t="shared" si="3"/>
        <v>5</v>
      </c>
      <c r="S19" s="28">
        <f>SUM(Q19:R19)</f>
        <v>22</v>
      </c>
    </row>
    <row r="20" spans="1:19" ht="11.25">
      <c r="A20" s="13" t="s">
        <v>193</v>
      </c>
      <c r="B20" s="27">
        <v>0</v>
      </c>
      <c r="C20" s="28">
        <v>0</v>
      </c>
      <c r="D20" s="28">
        <v>0</v>
      </c>
      <c r="E20" s="27">
        <v>17</v>
      </c>
      <c r="F20" s="28">
        <v>3</v>
      </c>
      <c r="G20" s="28">
        <v>20</v>
      </c>
      <c r="H20" s="27">
        <v>7</v>
      </c>
      <c r="I20" s="28">
        <v>1</v>
      </c>
      <c r="J20" s="28">
        <v>8</v>
      </c>
      <c r="K20" s="27">
        <v>0</v>
      </c>
      <c r="L20" s="28">
        <v>0</v>
      </c>
      <c r="M20" s="28">
        <v>0</v>
      </c>
      <c r="N20" s="27">
        <v>0</v>
      </c>
      <c r="O20" s="28">
        <v>0</v>
      </c>
      <c r="P20" s="28">
        <v>0</v>
      </c>
      <c r="Q20" s="27">
        <f t="shared" si="3"/>
        <v>24</v>
      </c>
      <c r="R20" s="28">
        <f t="shared" si="3"/>
        <v>4</v>
      </c>
      <c r="S20" s="28">
        <f>SUM(Q20:R20)</f>
        <v>28</v>
      </c>
    </row>
    <row r="21" spans="1:19" ht="11.25">
      <c r="A21" s="13" t="s">
        <v>194</v>
      </c>
      <c r="B21" s="27">
        <v>0</v>
      </c>
      <c r="C21" s="28">
        <v>0</v>
      </c>
      <c r="D21" s="28">
        <v>0</v>
      </c>
      <c r="E21" s="27">
        <v>45</v>
      </c>
      <c r="F21" s="28">
        <v>0</v>
      </c>
      <c r="G21" s="28">
        <v>45</v>
      </c>
      <c r="H21" s="27">
        <v>18</v>
      </c>
      <c r="I21" s="28">
        <v>1</v>
      </c>
      <c r="J21" s="28">
        <v>19</v>
      </c>
      <c r="K21" s="27">
        <v>0</v>
      </c>
      <c r="L21" s="28">
        <v>0</v>
      </c>
      <c r="M21" s="28">
        <v>0</v>
      </c>
      <c r="N21" s="27">
        <v>0</v>
      </c>
      <c r="O21" s="28">
        <v>0</v>
      </c>
      <c r="P21" s="28">
        <v>0</v>
      </c>
      <c r="Q21" s="27">
        <f t="shared" si="0"/>
        <v>63</v>
      </c>
      <c r="R21" s="28">
        <f t="shared" si="1"/>
        <v>1</v>
      </c>
      <c r="S21" s="28">
        <f t="shared" si="2"/>
        <v>64</v>
      </c>
    </row>
    <row r="22" spans="1:19" ht="11.25">
      <c r="A22" s="13" t="s">
        <v>195</v>
      </c>
      <c r="B22" s="27">
        <v>0</v>
      </c>
      <c r="C22" s="28">
        <v>0</v>
      </c>
      <c r="D22" s="28">
        <v>0</v>
      </c>
      <c r="E22" s="27">
        <v>1</v>
      </c>
      <c r="F22" s="28">
        <v>4</v>
      </c>
      <c r="G22" s="28">
        <v>5</v>
      </c>
      <c r="H22" s="27">
        <v>0</v>
      </c>
      <c r="I22" s="28">
        <v>0</v>
      </c>
      <c r="J22" s="28">
        <v>0</v>
      </c>
      <c r="K22" s="27">
        <v>0</v>
      </c>
      <c r="L22" s="28">
        <v>0</v>
      </c>
      <c r="M22" s="28">
        <v>0</v>
      </c>
      <c r="N22" s="27">
        <v>0</v>
      </c>
      <c r="O22" s="28">
        <v>0</v>
      </c>
      <c r="P22" s="28">
        <v>0</v>
      </c>
      <c r="Q22" s="27">
        <f t="shared" si="0"/>
        <v>1</v>
      </c>
      <c r="R22" s="28">
        <f t="shared" si="1"/>
        <v>4</v>
      </c>
      <c r="S22" s="28">
        <f t="shared" si="2"/>
        <v>5</v>
      </c>
    </row>
    <row r="23" spans="1:19" ht="11.25">
      <c r="A23" s="13" t="s">
        <v>196</v>
      </c>
      <c r="B23" s="27">
        <v>4</v>
      </c>
      <c r="C23" s="28">
        <v>2</v>
      </c>
      <c r="D23" s="28">
        <v>6</v>
      </c>
      <c r="E23" s="27">
        <v>2</v>
      </c>
      <c r="F23" s="28">
        <v>2</v>
      </c>
      <c r="G23" s="28">
        <v>4</v>
      </c>
      <c r="H23" s="27">
        <v>0</v>
      </c>
      <c r="I23" s="28">
        <v>0</v>
      </c>
      <c r="J23" s="28">
        <v>0</v>
      </c>
      <c r="K23" s="27">
        <v>0</v>
      </c>
      <c r="L23" s="28">
        <v>0</v>
      </c>
      <c r="M23" s="28">
        <v>0</v>
      </c>
      <c r="N23" s="27">
        <v>0</v>
      </c>
      <c r="O23" s="28">
        <v>0</v>
      </c>
      <c r="P23" s="28">
        <v>0</v>
      </c>
      <c r="Q23" s="27">
        <f t="shared" si="0"/>
        <v>6</v>
      </c>
      <c r="R23" s="28">
        <f t="shared" si="1"/>
        <v>4</v>
      </c>
      <c r="S23" s="28">
        <f t="shared" si="2"/>
        <v>10</v>
      </c>
    </row>
    <row r="24" spans="1:19" ht="11.25">
      <c r="A24" s="13" t="s">
        <v>197</v>
      </c>
      <c r="B24" s="27">
        <v>0</v>
      </c>
      <c r="C24" s="28">
        <v>34</v>
      </c>
      <c r="D24" s="28">
        <v>34</v>
      </c>
      <c r="E24" s="27">
        <v>0</v>
      </c>
      <c r="F24" s="28">
        <v>92</v>
      </c>
      <c r="G24" s="28">
        <v>92</v>
      </c>
      <c r="H24" s="27">
        <v>0</v>
      </c>
      <c r="I24" s="28">
        <v>0</v>
      </c>
      <c r="J24" s="28">
        <v>0</v>
      </c>
      <c r="K24" s="27">
        <v>0</v>
      </c>
      <c r="L24" s="28">
        <v>3</v>
      </c>
      <c r="M24" s="28">
        <v>3</v>
      </c>
      <c r="N24" s="27">
        <v>0</v>
      </c>
      <c r="O24" s="28">
        <v>0</v>
      </c>
      <c r="P24" s="28">
        <v>0</v>
      </c>
      <c r="Q24" s="27">
        <f t="shared" si="0"/>
        <v>0</v>
      </c>
      <c r="R24" s="28">
        <f t="shared" si="1"/>
        <v>129</v>
      </c>
      <c r="S24" s="28">
        <f t="shared" si="2"/>
        <v>129</v>
      </c>
    </row>
    <row r="25" spans="1:19" ht="11.25">
      <c r="A25" s="13" t="s">
        <v>198</v>
      </c>
      <c r="B25" s="27">
        <v>0</v>
      </c>
      <c r="C25" s="28">
        <v>0</v>
      </c>
      <c r="D25" s="28">
        <v>0</v>
      </c>
      <c r="E25" s="27">
        <v>8</v>
      </c>
      <c r="F25" s="28">
        <v>1</v>
      </c>
      <c r="G25" s="28">
        <v>9</v>
      </c>
      <c r="H25" s="27">
        <v>0</v>
      </c>
      <c r="I25" s="28">
        <v>0</v>
      </c>
      <c r="J25" s="28">
        <v>0</v>
      </c>
      <c r="K25" s="27">
        <v>0</v>
      </c>
      <c r="L25" s="28">
        <v>0</v>
      </c>
      <c r="M25" s="28">
        <v>0</v>
      </c>
      <c r="N25" s="27">
        <v>0</v>
      </c>
      <c r="O25" s="28">
        <v>0</v>
      </c>
      <c r="P25" s="28">
        <v>0</v>
      </c>
      <c r="Q25" s="27">
        <f t="shared" si="0"/>
        <v>8</v>
      </c>
      <c r="R25" s="28">
        <f t="shared" si="1"/>
        <v>1</v>
      </c>
      <c r="S25" s="28">
        <f t="shared" si="2"/>
        <v>9</v>
      </c>
    </row>
    <row r="26" spans="1:19" ht="11.25">
      <c r="A26" s="13" t="s">
        <v>199</v>
      </c>
      <c r="B26" s="27">
        <v>0</v>
      </c>
      <c r="C26" s="28">
        <v>0</v>
      </c>
      <c r="D26" s="28">
        <v>0</v>
      </c>
      <c r="E26" s="27">
        <v>0</v>
      </c>
      <c r="F26" s="28">
        <v>12</v>
      </c>
      <c r="G26" s="28">
        <v>12</v>
      </c>
      <c r="H26" s="27">
        <v>0</v>
      </c>
      <c r="I26" s="28">
        <v>0</v>
      </c>
      <c r="J26" s="28">
        <v>0</v>
      </c>
      <c r="K26" s="27">
        <v>1</v>
      </c>
      <c r="L26" s="28">
        <v>8</v>
      </c>
      <c r="M26" s="28">
        <v>9</v>
      </c>
      <c r="N26" s="27">
        <v>0</v>
      </c>
      <c r="O26" s="28">
        <v>0</v>
      </c>
      <c r="P26" s="28">
        <v>0</v>
      </c>
      <c r="Q26" s="27">
        <f t="shared" si="0"/>
        <v>1</v>
      </c>
      <c r="R26" s="28">
        <f t="shared" si="1"/>
        <v>20</v>
      </c>
      <c r="S26" s="28">
        <f t="shared" si="2"/>
        <v>21</v>
      </c>
    </row>
    <row r="27" spans="1:19" ht="11.25">
      <c r="A27" s="13" t="s">
        <v>8</v>
      </c>
      <c r="B27" s="27">
        <v>0</v>
      </c>
      <c r="C27" s="28">
        <v>0</v>
      </c>
      <c r="D27" s="28">
        <v>0</v>
      </c>
      <c r="E27" s="27">
        <v>10</v>
      </c>
      <c r="F27" s="28">
        <v>5</v>
      </c>
      <c r="G27" s="28">
        <v>15</v>
      </c>
      <c r="H27" s="27">
        <v>0</v>
      </c>
      <c r="I27" s="28">
        <v>0</v>
      </c>
      <c r="J27" s="28">
        <v>0</v>
      </c>
      <c r="K27" s="27">
        <v>0</v>
      </c>
      <c r="L27" s="28">
        <v>0</v>
      </c>
      <c r="M27" s="28">
        <v>0</v>
      </c>
      <c r="N27" s="27">
        <v>0</v>
      </c>
      <c r="O27" s="28">
        <v>0</v>
      </c>
      <c r="P27" s="28">
        <v>0</v>
      </c>
      <c r="Q27" s="27">
        <f t="shared" si="0"/>
        <v>10</v>
      </c>
      <c r="R27" s="28">
        <f t="shared" si="1"/>
        <v>5</v>
      </c>
      <c r="S27" s="28">
        <f t="shared" si="2"/>
        <v>15</v>
      </c>
    </row>
    <row r="28" spans="1:19" ht="11.25">
      <c r="A28" s="13" t="s">
        <v>200</v>
      </c>
      <c r="B28" s="27">
        <v>0</v>
      </c>
      <c r="C28" s="28">
        <v>0</v>
      </c>
      <c r="D28" s="28">
        <v>0</v>
      </c>
      <c r="E28" s="27">
        <v>40</v>
      </c>
      <c r="F28" s="28">
        <v>1</v>
      </c>
      <c r="G28" s="28">
        <v>41</v>
      </c>
      <c r="H28" s="27">
        <v>0</v>
      </c>
      <c r="I28" s="28">
        <v>0</v>
      </c>
      <c r="J28" s="28">
        <v>0</v>
      </c>
      <c r="K28" s="27">
        <v>0</v>
      </c>
      <c r="L28" s="28">
        <v>0</v>
      </c>
      <c r="M28" s="28">
        <v>0</v>
      </c>
      <c r="N28" s="27">
        <v>0</v>
      </c>
      <c r="O28" s="28">
        <v>0</v>
      </c>
      <c r="P28" s="28">
        <v>0</v>
      </c>
      <c r="Q28" s="27">
        <f t="shared" si="0"/>
        <v>40</v>
      </c>
      <c r="R28" s="28">
        <f t="shared" si="1"/>
        <v>1</v>
      </c>
      <c r="S28" s="28">
        <f t="shared" si="2"/>
        <v>41</v>
      </c>
    </row>
    <row r="29" spans="1:19" ht="11.25">
      <c r="A29" s="13" t="s">
        <v>201</v>
      </c>
      <c r="B29" s="27">
        <v>0</v>
      </c>
      <c r="C29" s="28">
        <v>0</v>
      </c>
      <c r="D29" s="28">
        <v>0</v>
      </c>
      <c r="E29" s="27">
        <v>9</v>
      </c>
      <c r="F29" s="28">
        <v>9</v>
      </c>
      <c r="G29" s="28">
        <v>18</v>
      </c>
      <c r="H29" s="27">
        <v>0</v>
      </c>
      <c r="I29" s="28">
        <v>0</v>
      </c>
      <c r="J29" s="28">
        <v>0</v>
      </c>
      <c r="K29" s="27">
        <v>0</v>
      </c>
      <c r="L29" s="28">
        <v>0</v>
      </c>
      <c r="M29" s="28">
        <v>0</v>
      </c>
      <c r="N29" s="27">
        <v>0</v>
      </c>
      <c r="O29" s="28">
        <v>0</v>
      </c>
      <c r="P29" s="28">
        <v>0</v>
      </c>
      <c r="Q29" s="27">
        <f t="shared" si="0"/>
        <v>9</v>
      </c>
      <c r="R29" s="28">
        <f t="shared" si="1"/>
        <v>9</v>
      </c>
      <c r="S29" s="28">
        <f t="shared" si="2"/>
        <v>18</v>
      </c>
    </row>
    <row r="30" spans="1:19" ht="11.25">
      <c r="A30" s="13" t="s">
        <v>202</v>
      </c>
      <c r="B30" s="27">
        <v>4</v>
      </c>
      <c r="C30" s="28">
        <v>0</v>
      </c>
      <c r="D30" s="28">
        <v>4</v>
      </c>
      <c r="E30" s="27">
        <v>3</v>
      </c>
      <c r="F30" s="28">
        <v>0</v>
      </c>
      <c r="G30" s="28">
        <v>3</v>
      </c>
      <c r="H30" s="27">
        <v>0</v>
      </c>
      <c r="I30" s="28">
        <v>0</v>
      </c>
      <c r="J30" s="28">
        <v>0</v>
      </c>
      <c r="K30" s="27">
        <v>0</v>
      </c>
      <c r="L30" s="28">
        <v>0</v>
      </c>
      <c r="M30" s="28">
        <v>0</v>
      </c>
      <c r="N30" s="27">
        <v>0</v>
      </c>
      <c r="O30" s="28">
        <v>0</v>
      </c>
      <c r="P30" s="28">
        <v>0</v>
      </c>
      <c r="Q30" s="27">
        <f t="shared" si="0"/>
        <v>7</v>
      </c>
      <c r="R30" s="28">
        <f t="shared" si="1"/>
        <v>0</v>
      </c>
      <c r="S30" s="28">
        <f t="shared" si="2"/>
        <v>7</v>
      </c>
    </row>
    <row r="31" spans="1:19" ht="11.25">
      <c r="A31" s="13" t="s">
        <v>203</v>
      </c>
      <c r="B31" s="27">
        <v>0</v>
      </c>
      <c r="C31" s="28">
        <v>0</v>
      </c>
      <c r="D31" s="28">
        <v>0</v>
      </c>
      <c r="E31" s="27">
        <v>7</v>
      </c>
      <c r="F31" s="28">
        <v>0</v>
      </c>
      <c r="G31" s="28">
        <v>7</v>
      </c>
      <c r="H31" s="27">
        <v>0</v>
      </c>
      <c r="I31" s="28">
        <v>0</v>
      </c>
      <c r="J31" s="28">
        <v>0</v>
      </c>
      <c r="K31" s="27">
        <v>0</v>
      </c>
      <c r="L31" s="28">
        <v>0</v>
      </c>
      <c r="M31" s="28">
        <v>0</v>
      </c>
      <c r="N31" s="27">
        <v>0</v>
      </c>
      <c r="O31" s="28">
        <v>0</v>
      </c>
      <c r="P31" s="28">
        <v>0</v>
      </c>
      <c r="Q31" s="27">
        <f t="shared" si="0"/>
        <v>7</v>
      </c>
      <c r="R31" s="28">
        <f t="shared" si="1"/>
        <v>0</v>
      </c>
      <c r="S31" s="28">
        <f t="shared" si="2"/>
        <v>7</v>
      </c>
    </row>
    <row r="32" spans="1:19" ht="11.25">
      <c r="A32" s="13" t="s">
        <v>204</v>
      </c>
      <c r="B32" s="27">
        <v>0</v>
      </c>
      <c r="C32" s="28">
        <v>0</v>
      </c>
      <c r="D32" s="28">
        <v>0</v>
      </c>
      <c r="E32" s="27">
        <v>91</v>
      </c>
      <c r="F32" s="28">
        <v>0</v>
      </c>
      <c r="G32" s="28">
        <v>91</v>
      </c>
      <c r="H32" s="27">
        <v>10</v>
      </c>
      <c r="I32" s="28">
        <v>0</v>
      </c>
      <c r="J32" s="28">
        <v>10</v>
      </c>
      <c r="K32" s="27">
        <v>0</v>
      </c>
      <c r="L32" s="28">
        <v>0</v>
      </c>
      <c r="M32" s="28">
        <v>0</v>
      </c>
      <c r="N32" s="27">
        <v>0</v>
      </c>
      <c r="O32" s="28">
        <v>0</v>
      </c>
      <c r="P32" s="28">
        <v>0</v>
      </c>
      <c r="Q32" s="27">
        <f t="shared" si="0"/>
        <v>101</v>
      </c>
      <c r="R32" s="28">
        <f t="shared" si="1"/>
        <v>0</v>
      </c>
      <c r="S32" s="28">
        <f t="shared" si="2"/>
        <v>101</v>
      </c>
    </row>
    <row r="33" spans="1:19" ht="11.25">
      <c r="A33" s="13" t="s">
        <v>205</v>
      </c>
      <c r="B33" s="27">
        <v>0</v>
      </c>
      <c r="C33" s="28">
        <v>0</v>
      </c>
      <c r="D33" s="28">
        <v>0</v>
      </c>
      <c r="E33" s="27">
        <v>9</v>
      </c>
      <c r="F33" s="28">
        <v>3</v>
      </c>
      <c r="G33" s="28">
        <v>12</v>
      </c>
      <c r="H33" s="27">
        <v>0</v>
      </c>
      <c r="I33" s="28">
        <v>0</v>
      </c>
      <c r="J33" s="28">
        <v>0</v>
      </c>
      <c r="K33" s="27">
        <v>0</v>
      </c>
      <c r="L33" s="28">
        <v>0</v>
      </c>
      <c r="M33" s="28">
        <v>0</v>
      </c>
      <c r="N33" s="27">
        <v>0</v>
      </c>
      <c r="O33" s="28">
        <v>0</v>
      </c>
      <c r="P33" s="28">
        <v>0</v>
      </c>
      <c r="Q33" s="27">
        <f t="shared" si="0"/>
        <v>9</v>
      </c>
      <c r="R33" s="28">
        <f t="shared" si="1"/>
        <v>3</v>
      </c>
      <c r="S33" s="28">
        <f t="shared" si="2"/>
        <v>12</v>
      </c>
    </row>
    <row r="34" spans="1:19" ht="11.25">
      <c r="A34" s="13" t="s">
        <v>206</v>
      </c>
      <c r="B34" s="27">
        <v>5</v>
      </c>
      <c r="C34" s="28">
        <v>1</v>
      </c>
      <c r="D34" s="28">
        <v>6</v>
      </c>
      <c r="E34" s="27">
        <v>8</v>
      </c>
      <c r="F34" s="28">
        <v>13</v>
      </c>
      <c r="G34" s="28">
        <v>21</v>
      </c>
      <c r="H34" s="27">
        <v>0</v>
      </c>
      <c r="I34" s="28">
        <v>0</v>
      </c>
      <c r="J34" s="28">
        <v>0</v>
      </c>
      <c r="K34" s="27">
        <v>0</v>
      </c>
      <c r="L34" s="28">
        <v>0</v>
      </c>
      <c r="M34" s="28">
        <v>0</v>
      </c>
      <c r="N34" s="27">
        <v>0</v>
      </c>
      <c r="O34" s="28">
        <v>0</v>
      </c>
      <c r="P34" s="28">
        <v>0</v>
      </c>
      <c r="Q34" s="27">
        <f t="shared" si="0"/>
        <v>13</v>
      </c>
      <c r="R34" s="28">
        <f t="shared" si="1"/>
        <v>14</v>
      </c>
      <c r="S34" s="28">
        <f t="shared" si="2"/>
        <v>27</v>
      </c>
    </row>
    <row r="35" spans="1:19" ht="11.25">
      <c r="A35" s="13" t="s">
        <v>207</v>
      </c>
      <c r="B35" s="27">
        <v>0</v>
      </c>
      <c r="C35" s="28">
        <v>0</v>
      </c>
      <c r="D35" s="28">
        <v>0</v>
      </c>
      <c r="E35" s="27">
        <v>11</v>
      </c>
      <c r="F35" s="28">
        <v>10</v>
      </c>
      <c r="G35" s="28">
        <v>21</v>
      </c>
      <c r="H35" s="27">
        <v>7</v>
      </c>
      <c r="I35" s="28">
        <v>0</v>
      </c>
      <c r="J35" s="28">
        <v>7</v>
      </c>
      <c r="K35" s="27">
        <v>5</v>
      </c>
      <c r="L35" s="28">
        <v>0</v>
      </c>
      <c r="M35" s="28">
        <v>5</v>
      </c>
      <c r="N35" s="27">
        <v>0</v>
      </c>
      <c r="O35" s="28">
        <v>0</v>
      </c>
      <c r="P35" s="28">
        <v>0</v>
      </c>
      <c r="Q35" s="27">
        <f t="shared" si="0"/>
        <v>23</v>
      </c>
      <c r="R35" s="28">
        <f t="shared" si="1"/>
        <v>10</v>
      </c>
      <c r="S35" s="28">
        <f t="shared" si="2"/>
        <v>33</v>
      </c>
    </row>
    <row r="36" spans="1:19" ht="11.25">
      <c r="A36" s="13" t="s">
        <v>208</v>
      </c>
      <c r="B36" s="27">
        <v>0</v>
      </c>
      <c r="C36" s="28">
        <v>0</v>
      </c>
      <c r="D36" s="28">
        <v>0</v>
      </c>
      <c r="E36" s="27">
        <v>11</v>
      </c>
      <c r="F36" s="28">
        <v>23</v>
      </c>
      <c r="G36" s="28">
        <v>34</v>
      </c>
      <c r="H36" s="27">
        <v>6</v>
      </c>
      <c r="I36" s="28">
        <v>9</v>
      </c>
      <c r="J36" s="28">
        <v>15</v>
      </c>
      <c r="K36" s="27">
        <v>0</v>
      </c>
      <c r="L36" s="28">
        <v>0</v>
      </c>
      <c r="M36" s="28">
        <v>0</v>
      </c>
      <c r="N36" s="27">
        <v>0</v>
      </c>
      <c r="O36" s="28">
        <v>0</v>
      </c>
      <c r="P36" s="28">
        <v>0</v>
      </c>
      <c r="Q36" s="27">
        <f t="shared" si="0"/>
        <v>17</v>
      </c>
      <c r="R36" s="28">
        <f t="shared" si="1"/>
        <v>32</v>
      </c>
      <c r="S36" s="28">
        <f t="shared" si="2"/>
        <v>49</v>
      </c>
    </row>
    <row r="37" spans="1:19" ht="11.25">
      <c r="A37" s="13" t="s">
        <v>355</v>
      </c>
      <c r="B37" s="27">
        <v>0</v>
      </c>
      <c r="C37" s="28">
        <v>0</v>
      </c>
      <c r="D37" s="28">
        <v>0</v>
      </c>
      <c r="E37" s="27">
        <v>0</v>
      </c>
      <c r="F37" s="28">
        <v>1</v>
      </c>
      <c r="G37" s="28">
        <v>1</v>
      </c>
      <c r="H37" s="27">
        <v>0</v>
      </c>
      <c r="I37" s="28">
        <v>0</v>
      </c>
      <c r="J37" s="28">
        <v>0</v>
      </c>
      <c r="K37" s="27">
        <v>0</v>
      </c>
      <c r="L37" s="28">
        <v>0</v>
      </c>
      <c r="M37" s="28">
        <v>0</v>
      </c>
      <c r="N37" s="27">
        <v>0</v>
      </c>
      <c r="O37" s="28">
        <v>0</v>
      </c>
      <c r="P37" s="28">
        <v>0</v>
      </c>
      <c r="Q37" s="27">
        <f t="shared" si="0"/>
        <v>0</v>
      </c>
      <c r="R37" s="28">
        <f t="shared" si="1"/>
        <v>1</v>
      </c>
      <c r="S37" s="28">
        <f t="shared" si="2"/>
        <v>1</v>
      </c>
    </row>
    <row r="38" spans="1:19" ht="11.25">
      <c r="A38" s="13" t="s">
        <v>209</v>
      </c>
      <c r="B38" s="27">
        <v>36</v>
      </c>
      <c r="C38" s="28">
        <v>0</v>
      </c>
      <c r="D38" s="28">
        <v>36</v>
      </c>
      <c r="E38" s="27">
        <v>6</v>
      </c>
      <c r="F38" s="28">
        <v>0</v>
      </c>
      <c r="G38" s="28">
        <v>6</v>
      </c>
      <c r="H38" s="27">
        <v>0</v>
      </c>
      <c r="I38" s="28">
        <v>0</v>
      </c>
      <c r="J38" s="28">
        <v>0</v>
      </c>
      <c r="K38" s="27">
        <v>0</v>
      </c>
      <c r="L38" s="28">
        <v>0</v>
      </c>
      <c r="M38" s="28">
        <v>0</v>
      </c>
      <c r="N38" s="27">
        <v>0</v>
      </c>
      <c r="O38" s="28">
        <v>0</v>
      </c>
      <c r="P38" s="28">
        <v>0</v>
      </c>
      <c r="Q38" s="27">
        <f t="shared" si="0"/>
        <v>42</v>
      </c>
      <c r="R38" s="28">
        <f t="shared" si="1"/>
        <v>0</v>
      </c>
      <c r="S38" s="28">
        <f t="shared" si="2"/>
        <v>42</v>
      </c>
    </row>
    <row r="39" spans="1:19" ht="11.25">
      <c r="A39" s="13" t="s">
        <v>210</v>
      </c>
      <c r="B39" s="27">
        <v>6</v>
      </c>
      <c r="C39" s="28">
        <v>55</v>
      </c>
      <c r="D39" s="28">
        <v>61</v>
      </c>
      <c r="E39" s="27">
        <v>34</v>
      </c>
      <c r="F39" s="28">
        <v>192</v>
      </c>
      <c r="G39" s="28">
        <v>226</v>
      </c>
      <c r="H39" s="27">
        <v>0</v>
      </c>
      <c r="I39" s="28">
        <v>0</v>
      </c>
      <c r="J39" s="28">
        <v>0</v>
      </c>
      <c r="K39" s="27">
        <v>0</v>
      </c>
      <c r="L39" s="28">
        <v>0</v>
      </c>
      <c r="M39" s="28">
        <v>0</v>
      </c>
      <c r="N39" s="27">
        <v>0</v>
      </c>
      <c r="O39" s="28">
        <v>0</v>
      </c>
      <c r="P39" s="28">
        <v>0</v>
      </c>
      <c r="Q39" s="27">
        <f t="shared" si="0"/>
        <v>40</v>
      </c>
      <c r="R39" s="28">
        <f t="shared" si="1"/>
        <v>247</v>
      </c>
      <c r="S39" s="28">
        <f t="shared" si="2"/>
        <v>287</v>
      </c>
    </row>
    <row r="40" spans="1:19" ht="11.25">
      <c r="A40" s="13" t="s">
        <v>211</v>
      </c>
      <c r="B40" s="27">
        <v>0</v>
      </c>
      <c r="C40" s="28">
        <v>0</v>
      </c>
      <c r="D40" s="28">
        <v>0</v>
      </c>
      <c r="E40" s="27">
        <v>4</v>
      </c>
      <c r="F40" s="28">
        <v>0</v>
      </c>
      <c r="G40" s="28">
        <v>4</v>
      </c>
      <c r="H40" s="27">
        <v>0</v>
      </c>
      <c r="I40" s="28">
        <v>0</v>
      </c>
      <c r="J40" s="28">
        <v>0</v>
      </c>
      <c r="K40" s="27">
        <v>0</v>
      </c>
      <c r="L40" s="28">
        <v>0</v>
      </c>
      <c r="M40" s="28">
        <v>0</v>
      </c>
      <c r="N40" s="27">
        <v>0</v>
      </c>
      <c r="O40" s="28">
        <v>0</v>
      </c>
      <c r="P40" s="28">
        <v>0</v>
      </c>
      <c r="Q40" s="27">
        <f t="shared" si="0"/>
        <v>4</v>
      </c>
      <c r="R40" s="28">
        <f t="shared" si="1"/>
        <v>0</v>
      </c>
      <c r="S40" s="28">
        <f t="shared" si="2"/>
        <v>4</v>
      </c>
    </row>
    <row r="41" spans="1:19" ht="11.25">
      <c r="A41" s="13" t="s">
        <v>212</v>
      </c>
      <c r="B41" s="27">
        <v>0</v>
      </c>
      <c r="C41" s="28">
        <v>6</v>
      </c>
      <c r="D41" s="28">
        <v>6</v>
      </c>
      <c r="E41" s="27">
        <v>1</v>
      </c>
      <c r="F41" s="28">
        <v>24</v>
      </c>
      <c r="G41" s="28">
        <v>25</v>
      </c>
      <c r="H41" s="27">
        <v>3</v>
      </c>
      <c r="I41" s="28">
        <v>46</v>
      </c>
      <c r="J41" s="28">
        <v>49</v>
      </c>
      <c r="K41" s="27">
        <v>0</v>
      </c>
      <c r="L41" s="28">
        <v>0</v>
      </c>
      <c r="M41" s="28">
        <v>0</v>
      </c>
      <c r="N41" s="27">
        <v>0</v>
      </c>
      <c r="O41" s="28">
        <v>0</v>
      </c>
      <c r="P41" s="28">
        <v>0</v>
      </c>
      <c r="Q41" s="27">
        <f t="shared" si="0"/>
        <v>4</v>
      </c>
      <c r="R41" s="28">
        <f t="shared" si="1"/>
        <v>76</v>
      </c>
      <c r="S41" s="28">
        <f t="shared" si="2"/>
        <v>80</v>
      </c>
    </row>
    <row r="42" spans="1:19" ht="11.25">
      <c r="A42" s="13" t="s">
        <v>213</v>
      </c>
      <c r="B42" s="27">
        <v>0</v>
      </c>
      <c r="C42" s="28">
        <v>0</v>
      </c>
      <c r="D42" s="28">
        <v>0</v>
      </c>
      <c r="E42" s="27">
        <v>4</v>
      </c>
      <c r="F42" s="28">
        <v>2</v>
      </c>
      <c r="G42" s="28">
        <v>6</v>
      </c>
      <c r="H42" s="27">
        <v>0</v>
      </c>
      <c r="I42" s="28">
        <v>0</v>
      </c>
      <c r="J42" s="28">
        <v>0</v>
      </c>
      <c r="K42" s="27">
        <v>0</v>
      </c>
      <c r="L42" s="28">
        <v>0</v>
      </c>
      <c r="M42" s="28">
        <v>0</v>
      </c>
      <c r="N42" s="27">
        <v>0</v>
      </c>
      <c r="O42" s="28">
        <v>0</v>
      </c>
      <c r="P42" s="28">
        <v>0</v>
      </c>
      <c r="Q42" s="27">
        <f t="shared" si="0"/>
        <v>4</v>
      </c>
      <c r="R42" s="28">
        <f t="shared" si="1"/>
        <v>2</v>
      </c>
      <c r="S42" s="28">
        <f t="shared" si="2"/>
        <v>6</v>
      </c>
    </row>
    <row r="43" spans="1:19" ht="11.25">
      <c r="A43" s="13" t="s">
        <v>9</v>
      </c>
      <c r="B43" s="27">
        <v>0</v>
      </c>
      <c r="C43" s="28">
        <v>0</v>
      </c>
      <c r="D43" s="28">
        <v>0</v>
      </c>
      <c r="E43" s="27">
        <v>1</v>
      </c>
      <c r="F43" s="28">
        <v>6</v>
      </c>
      <c r="G43" s="28">
        <v>7</v>
      </c>
      <c r="H43" s="27">
        <v>0</v>
      </c>
      <c r="I43" s="28">
        <v>0</v>
      </c>
      <c r="J43" s="28">
        <v>0</v>
      </c>
      <c r="K43" s="27">
        <v>0</v>
      </c>
      <c r="L43" s="28">
        <v>0</v>
      </c>
      <c r="M43" s="28">
        <v>0</v>
      </c>
      <c r="N43" s="27">
        <v>0</v>
      </c>
      <c r="O43" s="28">
        <v>0</v>
      </c>
      <c r="P43" s="28">
        <v>0</v>
      </c>
      <c r="Q43" s="27">
        <f t="shared" si="0"/>
        <v>1</v>
      </c>
      <c r="R43" s="28">
        <f t="shared" si="1"/>
        <v>6</v>
      </c>
      <c r="S43" s="28">
        <f t="shared" si="2"/>
        <v>7</v>
      </c>
    </row>
    <row r="44" spans="1:19" ht="11.25">
      <c r="A44" s="13" t="s">
        <v>214</v>
      </c>
      <c r="B44" s="27">
        <v>0</v>
      </c>
      <c r="C44" s="28">
        <v>0</v>
      </c>
      <c r="D44" s="28">
        <v>0</v>
      </c>
      <c r="E44" s="27">
        <v>52</v>
      </c>
      <c r="F44" s="28">
        <v>0</v>
      </c>
      <c r="G44" s="28">
        <v>52</v>
      </c>
      <c r="H44" s="27">
        <v>5</v>
      </c>
      <c r="I44" s="28">
        <v>0</v>
      </c>
      <c r="J44" s="28">
        <v>5</v>
      </c>
      <c r="K44" s="27">
        <v>5</v>
      </c>
      <c r="L44" s="28">
        <v>0</v>
      </c>
      <c r="M44" s="28">
        <v>5</v>
      </c>
      <c r="N44" s="27">
        <v>0</v>
      </c>
      <c r="O44" s="28">
        <v>0</v>
      </c>
      <c r="P44" s="28">
        <v>0</v>
      </c>
      <c r="Q44" s="27">
        <f t="shared" si="0"/>
        <v>62</v>
      </c>
      <c r="R44" s="28">
        <f t="shared" si="1"/>
        <v>0</v>
      </c>
      <c r="S44" s="28">
        <f t="shared" si="2"/>
        <v>62</v>
      </c>
    </row>
    <row r="45" spans="1:19" ht="11.25">
      <c r="A45" s="13" t="s">
        <v>215</v>
      </c>
      <c r="B45" s="27">
        <v>0</v>
      </c>
      <c r="C45" s="28">
        <v>0</v>
      </c>
      <c r="D45" s="28">
        <v>0</v>
      </c>
      <c r="E45" s="27">
        <v>2</v>
      </c>
      <c r="F45" s="28">
        <v>0</v>
      </c>
      <c r="G45" s="28">
        <v>2</v>
      </c>
      <c r="H45" s="27">
        <v>0</v>
      </c>
      <c r="I45" s="28">
        <v>0</v>
      </c>
      <c r="J45" s="28">
        <v>0</v>
      </c>
      <c r="K45" s="27">
        <v>0</v>
      </c>
      <c r="L45" s="28">
        <v>0</v>
      </c>
      <c r="M45" s="28">
        <v>0</v>
      </c>
      <c r="N45" s="27">
        <v>0</v>
      </c>
      <c r="O45" s="28">
        <v>0</v>
      </c>
      <c r="P45" s="28">
        <v>0</v>
      </c>
      <c r="Q45" s="27">
        <f t="shared" si="0"/>
        <v>2</v>
      </c>
      <c r="R45" s="28">
        <f t="shared" si="1"/>
        <v>0</v>
      </c>
      <c r="S45" s="28">
        <f t="shared" si="2"/>
        <v>2</v>
      </c>
    </row>
    <row r="46" spans="1:19" ht="11.25">
      <c r="A46" s="13" t="s">
        <v>216</v>
      </c>
      <c r="B46" s="27">
        <v>0</v>
      </c>
      <c r="C46" s="28">
        <v>0</v>
      </c>
      <c r="D46" s="28">
        <v>0</v>
      </c>
      <c r="E46" s="27">
        <v>11</v>
      </c>
      <c r="F46" s="28">
        <v>2</v>
      </c>
      <c r="G46" s="28">
        <v>13</v>
      </c>
      <c r="H46" s="27">
        <v>0</v>
      </c>
      <c r="I46" s="28">
        <v>0</v>
      </c>
      <c r="J46" s="28">
        <v>0</v>
      </c>
      <c r="K46" s="27">
        <v>0</v>
      </c>
      <c r="L46" s="28">
        <v>0</v>
      </c>
      <c r="M46" s="28">
        <v>0</v>
      </c>
      <c r="N46" s="27">
        <v>0</v>
      </c>
      <c r="O46" s="28">
        <v>0</v>
      </c>
      <c r="P46" s="28">
        <v>0</v>
      </c>
      <c r="Q46" s="27">
        <f t="shared" si="0"/>
        <v>11</v>
      </c>
      <c r="R46" s="28">
        <f t="shared" si="1"/>
        <v>2</v>
      </c>
      <c r="S46" s="28">
        <f t="shared" si="2"/>
        <v>13</v>
      </c>
    </row>
    <row r="47" spans="1:19" ht="11.25">
      <c r="A47" s="13" t="s">
        <v>356</v>
      </c>
      <c r="B47" s="27">
        <v>0</v>
      </c>
      <c r="C47" s="28">
        <v>0</v>
      </c>
      <c r="D47" s="28">
        <v>0</v>
      </c>
      <c r="E47" s="27">
        <v>135</v>
      </c>
      <c r="F47" s="28">
        <v>1</v>
      </c>
      <c r="G47" s="28">
        <v>136</v>
      </c>
      <c r="H47" s="27">
        <v>4</v>
      </c>
      <c r="I47" s="28">
        <v>0</v>
      </c>
      <c r="J47" s="28">
        <v>4</v>
      </c>
      <c r="K47" s="27">
        <v>0</v>
      </c>
      <c r="L47" s="28">
        <v>0</v>
      </c>
      <c r="M47" s="28">
        <v>0</v>
      </c>
      <c r="N47" s="27">
        <v>0</v>
      </c>
      <c r="O47" s="28">
        <v>0</v>
      </c>
      <c r="P47" s="28">
        <v>0</v>
      </c>
      <c r="Q47" s="27">
        <f t="shared" si="0"/>
        <v>139</v>
      </c>
      <c r="R47" s="28">
        <f t="shared" si="1"/>
        <v>1</v>
      </c>
      <c r="S47" s="28">
        <f t="shared" si="2"/>
        <v>140</v>
      </c>
    </row>
    <row r="48" spans="1:19" ht="11.25">
      <c r="A48" s="13" t="s">
        <v>217</v>
      </c>
      <c r="B48" s="27">
        <v>0</v>
      </c>
      <c r="C48" s="28">
        <v>0</v>
      </c>
      <c r="D48" s="28">
        <v>0</v>
      </c>
      <c r="E48" s="27">
        <v>23</v>
      </c>
      <c r="F48" s="28">
        <v>9</v>
      </c>
      <c r="G48" s="28">
        <v>32</v>
      </c>
      <c r="H48" s="27">
        <v>0</v>
      </c>
      <c r="I48" s="28">
        <v>0</v>
      </c>
      <c r="J48" s="28">
        <v>0</v>
      </c>
      <c r="K48" s="27">
        <v>0</v>
      </c>
      <c r="L48" s="28">
        <v>0</v>
      </c>
      <c r="M48" s="28">
        <v>0</v>
      </c>
      <c r="N48" s="27">
        <v>0</v>
      </c>
      <c r="O48" s="28">
        <v>0</v>
      </c>
      <c r="P48" s="28">
        <v>0</v>
      </c>
      <c r="Q48" s="27">
        <f t="shared" si="0"/>
        <v>23</v>
      </c>
      <c r="R48" s="28">
        <f t="shared" si="1"/>
        <v>9</v>
      </c>
      <c r="S48" s="28">
        <f t="shared" si="2"/>
        <v>32</v>
      </c>
    </row>
    <row r="49" spans="1:19" ht="11.25">
      <c r="A49" s="13" t="s">
        <v>218</v>
      </c>
      <c r="B49" s="27">
        <v>0</v>
      </c>
      <c r="C49" s="28">
        <v>0</v>
      </c>
      <c r="D49" s="28">
        <v>0</v>
      </c>
      <c r="E49" s="27">
        <v>50</v>
      </c>
      <c r="F49" s="28">
        <v>1</v>
      </c>
      <c r="G49" s="28">
        <v>51</v>
      </c>
      <c r="H49" s="27">
        <v>0</v>
      </c>
      <c r="I49" s="28">
        <v>0</v>
      </c>
      <c r="J49" s="28">
        <v>0</v>
      </c>
      <c r="K49" s="27">
        <v>0</v>
      </c>
      <c r="L49" s="28">
        <v>0</v>
      </c>
      <c r="M49" s="28">
        <v>0</v>
      </c>
      <c r="N49" s="27">
        <v>0</v>
      </c>
      <c r="O49" s="28">
        <v>0</v>
      </c>
      <c r="P49" s="28">
        <v>0</v>
      </c>
      <c r="Q49" s="27">
        <f t="shared" si="0"/>
        <v>50</v>
      </c>
      <c r="R49" s="28">
        <f t="shared" si="1"/>
        <v>1</v>
      </c>
      <c r="S49" s="28">
        <f t="shared" si="2"/>
        <v>51</v>
      </c>
    </row>
    <row r="50" spans="1:19" ht="11.25">
      <c r="A50" s="13" t="s">
        <v>219</v>
      </c>
      <c r="B50" s="27">
        <v>0</v>
      </c>
      <c r="C50" s="28">
        <v>0</v>
      </c>
      <c r="D50" s="28">
        <v>0</v>
      </c>
      <c r="E50" s="27">
        <v>1</v>
      </c>
      <c r="F50" s="28">
        <v>11</v>
      </c>
      <c r="G50" s="28">
        <v>12</v>
      </c>
      <c r="H50" s="27">
        <v>3</v>
      </c>
      <c r="I50" s="28">
        <v>4</v>
      </c>
      <c r="J50" s="28">
        <v>7</v>
      </c>
      <c r="K50" s="27">
        <v>0</v>
      </c>
      <c r="L50" s="28">
        <v>0</v>
      </c>
      <c r="M50" s="28">
        <v>0</v>
      </c>
      <c r="N50" s="27">
        <v>0</v>
      </c>
      <c r="O50" s="28">
        <v>0</v>
      </c>
      <c r="P50" s="28">
        <v>0</v>
      </c>
      <c r="Q50" s="27">
        <f t="shared" si="0"/>
        <v>4</v>
      </c>
      <c r="R50" s="28">
        <f t="shared" si="1"/>
        <v>15</v>
      </c>
      <c r="S50" s="28">
        <f t="shared" si="2"/>
        <v>19</v>
      </c>
    </row>
    <row r="51" spans="1:19" ht="11.25">
      <c r="A51" s="13" t="s">
        <v>220</v>
      </c>
      <c r="B51" s="27">
        <v>3</v>
      </c>
      <c r="C51" s="28">
        <v>3</v>
      </c>
      <c r="D51" s="28">
        <v>6</v>
      </c>
      <c r="E51" s="27">
        <v>6</v>
      </c>
      <c r="F51" s="28">
        <v>20</v>
      </c>
      <c r="G51" s="28">
        <v>26</v>
      </c>
      <c r="H51" s="27">
        <v>0</v>
      </c>
      <c r="I51" s="28">
        <v>0</v>
      </c>
      <c r="J51" s="28">
        <v>0</v>
      </c>
      <c r="K51" s="27">
        <v>0</v>
      </c>
      <c r="L51" s="28">
        <v>0</v>
      </c>
      <c r="M51" s="28">
        <v>0</v>
      </c>
      <c r="N51" s="27">
        <v>0</v>
      </c>
      <c r="O51" s="28">
        <v>0</v>
      </c>
      <c r="P51" s="28">
        <v>0</v>
      </c>
      <c r="Q51" s="27">
        <f t="shared" si="0"/>
        <v>9</v>
      </c>
      <c r="R51" s="28">
        <f t="shared" si="1"/>
        <v>23</v>
      </c>
      <c r="S51" s="28">
        <f t="shared" si="2"/>
        <v>32</v>
      </c>
    </row>
    <row r="52" spans="1:19" ht="11.25">
      <c r="A52" s="13" t="s">
        <v>221</v>
      </c>
      <c r="B52" s="27">
        <v>0</v>
      </c>
      <c r="C52" s="28">
        <v>0</v>
      </c>
      <c r="D52" s="28">
        <v>0</v>
      </c>
      <c r="E52" s="27">
        <v>11</v>
      </c>
      <c r="F52" s="28">
        <v>12</v>
      </c>
      <c r="G52" s="28">
        <v>23</v>
      </c>
      <c r="H52" s="27">
        <v>0</v>
      </c>
      <c r="I52" s="28">
        <v>0</v>
      </c>
      <c r="J52" s="28">
        <v>0</v>
      </c>
      <c r="K52" s="27">
        <v>0</v>
      </c>
      <c r="L52" s="28">
        <v>0</v>
      </c>
      <c r="M52" s="28">
        <v>0</v>
      </c>
      <c r="N52" s="27">
        <v>0</v>
      </c>
      <c r="O52" s="28">
        <v>0</v>
      </c>
      <c r="P52" s="28">
        <v>0</v>
      </c>
      <c r="Q52" s="27">
        <f t="shared" si="0"/>
        <v>11</v>
      </c>
      <c r="R52" s="28">
        <f t="shared" si="1"/>
        <v>12</v>
      </c>
      <c r="S52" s="28">
        <f t="shared" si="2"/>
        <v>23</v>
      </c>
    </row>
    <row r="53" spans="1:19" ht="11.25">
      <c r="A53" s="13" t="s">
        <v>357</v>
      </c>
      <c r="B53" s="27">
        <v>0</v>
      </c>
      <c r="C53" s="28">
        <v>0</v>
      </c>
      <c r="D53" s="28">
        <v>0</v>
      </c>
      <c r="E53" s="27">
        <v>7</v>
      </c>
      <c r="F53" s="28">
        <v>0</v>
      </c>
      <c r="G53" s="28">
        <v>7</v>
      </c>
      <c r="H53" s="27">
        <v>0</v>
      </c>
      <c r="I53" s="28">
        <v>0</v>
      </c>
      <c r="J53" s="28">
        <v>0</v>
      </c>
      <c r="K53" s="27">
        <v>0</v>
      </c>
      <c r="L53" s="28">
        <v>0</v>
      </c>
      <c r="M53" s="28">
        <v>0</v>
      </c>
      <c r="N53" s="27">
        <v>0</v>
      </c>
      <c r="O53" s="28">
        <v>0</v>
      </c>
      <c r="P53" s="28">
        <v>0</v>
      </c>
      <c r="Q53" s="27">
        <f t="shared" si="0"/>
        <v>7</v>
      </c>
      <c r="R53" s="28">
        <f t="shared" si="1"/>
        <v>0</v>
      </c>
      <c r="S53" s="28">
        <f t="shared" si="2"/>
        <v>7</v>
      </c>
    </row>
    <row r="54" spans="1:19" s="29" customFormat="1" ht="11.25">
      <c r="A54" s="30" t="s">
        <v>1</v>
      </c>
      <c r="B54" s="31">
        <f aca="true" t="shared" si="4" ref="B54:S54">SUM(B12:B53)</f>
        <v>64</v>
      </c>
      <c r="C54" s="32">
        <f t="shared" si="4"/>
        <v>120</v>
      </c>
      <c r="D54" s="32">
        <f t="shared" si="4"/>
        <v>184</v>
      </c>
      <c r="E54" s="31">
        <f t="shared" si="4"/>
        <v>687</v>
      </c>
      <c r="F54" s="32">
        <f t="shared" si="4"/>
        <v>542</v>
      </c>
      <c r="G54" s="32">
        <f t="shared" si="4"/>
        <v>1229</v>
      </c>
      <c r="H54" s="31">
        <f t="shared" si="4"/>
        <v>63</v>
      </c>
      <c r="I54" s="32">
        <f t="shared" si="4"/>
        <v>61</v>
      </c>
      <c r="J54" s="32">
        <f t="shared" si="4"/>
        <v>124</v>
      </c>
      <c r="K54" s="31">
        <f t="shared" si="4"/>
        <v>11</v>
      </c>
      <c r="L54" s="32">
        <f t="shared" si="4"/>
        <v>11</v>
      </c>
      <c r="M54" s="32">
        <f t="shared" si="4"/>
        <v>22</v>
      </c>
      <c r="N54" s="31">
        <f t="shared" si="4"/>
        <v>0</v>
      </c>
      <c r="O54" s="32">
        <f t="shared" si="4"/>
        <v>0</v>
      </c>
      <c r="P54" s="32">
        <f t="shared" si="4"/>
        <v>0</v>
      </c>
      <c r="Q54" s="31">
        <f t="shared" si="4"/>
        <v>825</v>
      </c>
      <c r="R54" s="32">
        <f t="shared" si="4"/>
        <v>734</v>
      </c>
      <c r="S54" s="32">
        <f t="shared" si="4"/>
        <v>1559</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orientation="landscape" paperSize="9" scale="98"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S174"/>
  <sheetViews>
    <sheetView zoomScalePageLayoutView="0" workbookViewId="0" topLeftCell="A1">
      <selection activeCell="Q56" sqref="Q56"/>
    </sheetView>
  </sheetViews>
  <sheetFormatPr defaultColWidth="10.66015625" defaultRowHeight="11.25"/>
  <cols>
    <col min="1" max="1" width="37.16015625" style="2"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222</v>
      </c>
      <c r="B5" s="5"/>
      <c r="C5" s="5"/>
      <c r="D5" s="6"/>
      <c r="E5" s="6"/>
      <c r="F5" s="6"/>
      <c r="G5" s="6"/>
      <c r="H5" s="6"/>
      <c r="I5" s="6"/>
      <c r="J5" s="6"/>
      <c r="K5" s="6"/>
      <c r="L5" s="6"/>
      <c r="M5" s="6"/>
      <c r="N5" s="6"/>
      <c r="O5" s="6"/>
      <c r="P5" s="6"/>
      <c r="Q5" s="6"/>
      <c r="R5" s="6"/>
      <c r="S5" s="6"/>
    </row>
    <row r="6" spans="1:19" ht="11.25">
      <c r="A6" s="4"/>
      <c r="B6" s="5"/>
      <c r="C6" s="5"/>
      <c r="D6" s="6"/>
      <c r="E6" s="6"/>
      <c r="F6" s="6"/>
      <c r="G6" s="6"/>
      <c r="H6" s="6"/>
      <c r="I6" s="6"/>
      <c r="J6" s="6"/>
      <c r="K6" s="6"/>
      <c r="L6" s="6"/>
      <c r="M6" s="6"/>
      <c r="N6" s="6"/>
      <c r="O6" s="6"/>
      <c r="P6" s="6"/>
      <c r="Q6" s="6"/>
      <c r="R6" s="6"/>
      <c r="S6" s="6"/>
    </row>
    <row r="7" spans="1:19" ht="11.25">
      <c r="A7" s="4" t="s">
        <v>127</v>
      </c>
      <c r="B7" s="5"/>
      <c r="C7" s="5"/>
      <c r="D7" s="6"/>
      <c r="E7" s="6"/>
      <c r="F7" s="6"/>
      <c r="G7" s="6"/>
      <c r="H7" s="6"/>
      <c r="I7" s="6"/>
      <c r="J7" s="6"/>
      <c r="K7" s="6"/>
      <c r="L7" s="6"/>
      <c r="M7" s="6"/>
      <c r="N7" s="6"/>
      <c r="O7" s="6"/>
      <c r="P7" s="6"/>
      <c r="Q7" s="6"/>
      <c r="R7" s="6"/>
      <c r="S7" s="6"/>
    </row>
    <row r="8" spans="1:4" ht="10.5" customHeight="1" thickBot="1">
      <c r="A8" s="7"/>
      <c r="B8" s="5"/>
      <c r="C8" s="5"/>
      <c r="D8" s="6"/>
    </row>
    <row r="9" spans="1:19" s="19" customFormat="1" ht="12.75" customHeight="1">
      <c r="A9" s="8"/>
      <c r="B9" s="179" t="s">
        <v>35</v>
      </c>
      <c r="C9" s="180"/>
      <c r="D9" s="181"/>
      <c r="E9" s="10"/>
      <c r="F9" s="9" t="s">
        <v>22</v>
      </c>
      <c r="G9" s="11"/>
      <c r="H9" s="10"/>
      <c r="I9" s="9" t="s">
        <v>23</v>
      </c>
      <c r="J9" s="11"/>
      <c r="K9" s="10"/>
      <c r="L9" s="9" t="s">
        <v>24</v>
      </c>
      <c r="M9" s="11"/>
      <c r="N9" s="10"/>
      <c r="O9" s="9" t="s">
        <v>36</v>
      </c>
      <c r="P9" s="11"/>
      <c r="Q9" s="10"/>
      <c r="R9" s="9" t="s">
        <v>1</v>
      </c>
      <c r="S9" s="12"/>
    </row>
    <row r="10" spans="1:19" ht="12.75" customHeight="1">
      <c r="A10" s="13"/>
      <c r="B10" s="182" t="s">
        <v>37</v>
      </c>
      <c r="C10" s="183"/>
      <c r="D10" s="184"/>
      <c r="E10" s="15"/>
      <c r="F10" s="16"/>
      <c r="G10" s="17"/>
      <c r="H10" s="15"/>
      <c r="I10" s="16"/>
      <c r="J10" s="17"/>
      <c r="K10" s="15"/>
      <c r="L10" s="16"/>
      <c r="M10" s="17"/>
      <c r="N10" s="15"/>
      <c r="O10" s="18" t="s">
        <v>38</v>
      </c>
      <c r="P10" s="17"/>
      <c r="Q10" s="15"/>
      <c r="R10" s="16"/>
      <c r="S10" s="17"/>
    </row>
    <row r="11" spans="1:19" s="23" customFormat="1" ht="11.25">
      <c r="A11" s="14" t="s">
        <v>39</v>
      </c>
      <c r="B11" s="36" t="s">
        <v>40</v>
      </c>
      <c r="C11" s="37" t="s">
        <v>41</v>
      </c>
      <c r="D11" s="38" t="s">
        <v>1</v>
      </c>
      <c r="E11" s="36" t="s">
        <v>40</v>
      </c>
      <c r="F11" s="37" t="s">
        <v>41</v>
      </c>
      <c r="G11" s="38" t="s">
        <v>1</v>
      </c>
      <c r="H11" s="36" t="s">
        <v>40</v>
      </c>
      <c r="I11" s="37" t="s">
        <v>41</v>
      </c>
      <c r="J11" s="38" t="s">
        <v>1</v>
      </c>
      <c r="K11" s="36" t="s">
        <v>40</v>
      </c>
      <c r="L11" s="37" t="s">
        <v>41</v>
      </c>
      <c r="M11" s="38" t="s">
        <v>1</v>
      </c>
      <c r="N11" s="36" t="s">
        <v>40</v>
      </c>
      <c r="O11" s="37" t="s">
        <v>41</v>
      </c>
      <c r="P11" s="38" t="s">
        <v>1</v>
      </c>
      <c r="Q11" s="36" t="s">
        <v>40</v>
      </c>
      <c r="R11" s="37" t="s">
        <v>41</v>
      </c>
      <c r="S11" s="38" t="s">
        <v>1</v>
      </c>
    </row>
    <row r="12" spans="1:19" s="19" customFormat="1" ht="11.25">
      <c r="A12" s="13" t="s">
        <v>223</v>
      </c>
      <c r="B12" s="27">
        <v>0</v>
      </c>
      <c r="C12" s="28">
        <v>0</v>
      </c>
      <c r="D12" s="28">
        <v>0</v>
      </c>
      <c r="E12" s="27">
        <v>12</v>
      </c>
      <c r="F12" s="28">
        <v>0</v>
      </c>
      <c r="G12" s="28">
        <v>12</v>
      </c>
      <c r="H12" s="27">
        <v>0</v>
      </c>
      <c r="I12" s="28">
        <v>0</v>
      </c>
      <c r="J12" s="28">
        <v>0</v>
      </c>
      <c r="K12" s="27">
        <v>0</v>
      </c>
      <c r="L12" s="28">
        <v>0</v>
      </c>
      <c r="M12" s="28">
        <v>0</v>
      </c>
      <c r="N12" s="27">
        <v>0</v>
      </c>
      <c r="O12" s="28">
        <v>0</v>
      </c>
      <c r="P12" s="28">
        <v>0</v>
      </c>
      <c r="Q12" s="27">
        <f aca="true" t="shared" si="0" ref="Q12:Q47">B12+E12+H12+K12+N12</f>
        <v>12</v>
      </c>
      <c r="R12" s="28">
        <f aca="true" t="shared" si="1" ref="R12:R47">C12+F12+I12+L12+O12</f>
        <v>0</v>
      </c>
      <c r="S12" s="28">
        <f aca="true" t="shared" si="2" ref="S12:S47">SUM(Q12:R12)</f>
        <v>12</v>
      </c>
    </row>
    <row r="13" spans="1:19" ht="11.25">
      <c r="A13" s="13" t="s">
        <v>224</v>
      </c>
      <c r="B13" s="27">
        <v>0</v>
      </c>
      <c r="C13" s="28">
        <v>0</v>
      </c>
      <c r="D13" s="28">
        <v>0</v>
      </c>
      <c r="E13" s="27">
        <v>5</v>
      </c>
      <c r="F13" s="28">
        <v>0</v>
      </c>
      <c r="G13" s="28">
        <v>5</v>
      </c>
      <c r="H13" s="27">
        <v>2</v>
      </c>
      <c r="I13" s="28">
        <v>0</v>
      </c>
      <c r="J13" s="28">
        <v>2</v>
      </c>
      <c r="K13" s="27">
        <v>0</v>
      </c>
      <c r="L13" s="28">
        <v>0</v>
      </c>
      <c r="M13" s="28">
        <v>0</v>
      </c>
      <c r="N13" s="27">
        <v>0</v>
      </c>
      <c r="O13" s="28">
        <v>0</v>
      </c>
      <c r="P13" s="28">
        <v>0</v>
      </c>
      <c r="Q13" s="27">
        <f>B13+E13+H13+K13+N13</f>
        <v>7</v>
      </c>
      <c r="R13" s="28">
        <f>C13+F13+I13+L13+O13</f>
        <v>0</v>
      </c>
      <c r="S13" s="28">
        <f>SUM(Q13:R13)</f>
        <v>7</v>
      </c>
    </row>
    <row r="14" spans="1:19" ht="11.25">
      <c r="A14" s="13" t="s">
        <v>225</v>
      </c>
      <c r="B14" s="27">
        <v>0</v>
      </c>
      <c r="C14" s="28">
        <v>0</v>
      </c>
      <c r="D14" s="28">
        <v>0</v>
      </c>
      <c r="E14" s="27">
        <v>6</v>
      </c>
      <c r="F14" s="28">
        <v>4</v>
      </c>
      <c r="G14" s="28">
        <v>10</v>
      </c>
      <c r="H14" s="27">
        <v>4</v>
      </c>
      <c r="I14" s="28">
        <v>1</v>
      </c>
      <c r="J14" s="28">
        <v>5</v>
      </c>
      <c r="K14" s="27">
        <v>1</v>
      </c>
      <c r="L14" s="28">
        <v>2</v>
      </c>
      <c r="M14" s="28">
        <v>3</v>
      </c>
      <c r="N14" s="27">
        <v>0</v>
      </c>
      <c r="O14" s="28">
        <v>0</v>
      </c>
      <c r="P14" s="28">
        <v>0</v>
      </c>
      <c r="Q14" s="27">
        <f>B14+E14+H14+K14+N14</f>
        <v>11</v>
      </c>
      <c r="R14" s="28">
        <f>C14+F14+I14+L14+O14</f>
        <v>7</v>
      </c>
      <c r="S14" s="28">
        <f>SUM(Q14:R14)</f>
        <v>18</v>
      </c>
    </row>
    <row r="15" spans="1:19" ht="11.25">
      <c r="A15" s="13" t="s">
        <v>226</v>
      </c>
      <c r="B15" s="27">
        <v>0</v>
      </c>
      <c r="C15" s="28">
        <v>0</v>
      </c>
      <c r="D15" s="28">
        <v>0</v>
      </c>
      <c r="E15" s="27">
        <v>4</v>
      </c>
      <c r="F15" s="28">
        <v>0</v>
      </c>
      <c r="G15" s="28">
        <v>4</v>
      </c>
      <c r="H15" s="27">
        <v>0</v>
      </c>
      <c r="I15" s="28">
        <v>0</v>
      </c>
      <c r="J15" s="28">
        <v>0</v>
      </c>
      <c r="K15" s="27">
        <v>0</v>
      </c>
      <c r="L15" s="28">
        <v>0</v>
      </c>
      <c r="M15" s="28">
        <v>0</v>
      </c>
      <c r="N15" s="27">
        <v>0</v>
      </c>
      <c r="O15" s="28">
        <v>0</v>
      </c>
      <c r="P15" s="28">
        <v>0</v>
      </c>
      <c r="Q15" s="27">
        <f t="shared" si="0"/>
        <v>4</v>
      </c>
      <c r="R15" s="28">
        <f t="shared" si="1"/>
        <v>0</v>
      </c>
      <c r="S15" s="28">
        <f t="shared" si="2"/>
        <v>4</v>
      </c>
    </row>
    <row r="16" spans="1:19" ht="11.25">
      <c r="A16" s="13" t="s">
        <v>227</v>
      </c>
      <c r="B16" s="27">
        <v>0</v>
      </c>
      <c r="C16" s="28">
        <v>0</v>
      </c>
      <c r="D16" s="28">
        <v>0</v>
      </c>
      <c r="E16" s="27">
        <v>3</v>
      </c>
      <c r="F16" s="28">
        <v>0</v>
      </c>
      <c r="G16" s="28">
        <v>3</v>
      </c>
      <c r="H16" s="27">
        <v>0</v>
      </c>
      <c r="I16" s="28">
        <v>0</v>
      </c>
      <c r="J16" s="28">
        <v>0</v>
      </c>
      <c r="K16" s="27">
        <v>2</v>
      </c>
      <c r="L16" s="28">
        <v>0</v>
      </c>
      <c r="M16" s="28">
        <v>2</v>
      </c>
      <c r="N16" s="27">
        <v>0</v>
      </c>
      <c r="O16" s="28">
        <v>0</v>
      </c>
      <c r="P16" s="28">
        <v>0</v>
      </c>
      <c r="Q16" s="27">
        <f t="shared" si="0"/>
        <v>5</v>
      </c>
      <c r="R16" s="28">
        <f t="shared" si="1"/>
        <v>0</v>
      </c>
      <c r="S16" s="28">
        <f t="shared" si="2"/>
        <v>5</v>
      </c>
    </row>
    <row r="17" spans="1:19" ht="11.25">
      <c r="A17" s="13" t="s">
        <v>170</v>
      </c>
      <c r="B17" s="27">
        <v>0</v>
      </c>
      <c r="C17" s="28">
        <v>1</v>
      </c>
      <c r="D17" s="28">
        <v>1</v>
      </c>
      <c r="E17" s="27">
        <v>0</v>
      </c>
      <c r="F17" s="28">
        <v>0</v>
      </c>
      <c r="G17" s="28">
        <v>0</v>
      </c>
      <c r="H17" s="27">
        <v>3</v>
      </c>
      <c r="I17" s="28">
        <v>0</v>
      </c>
      <c r="J17" s="28">
        <v>3</v>
      </c>
      <c r="K17" s="27">
        <v>0</v>
      </c>
      <c r="L17" s="28">
        <v>0</v>
      </c>
      <c r="M17" s="28">
        <v>0</v>
      </c>
      <c r="N17" s="27">
        <v>0</v>
      </c>
      <c r="O17" s="28">
        <v>0</v>
      </c>
      <c r="P17" s="28">
        <v>0</v>
      </c>
      <c r="Q17" s="27">
        <f t="shared" si="0"/>
        <v>3</v>
      </c>
      <c r="R17" s="28">
        <f t="shared" si="1"/>
        <v>1</v>
      </c>
      <c r="S17" s="28">
        <f t="shared" si="2"/>
        <v>4</v>
      </c>
    </row>
    <row r="18" spans="1:19" ht="11.25">
      <c r="A18" s="13" t="s">
        <v>254</v>
      </c>
      <c r="B18" s="27">
        <v>5</v>
      </c>
      <c r="C18" s="28">
        <v>0</v>
      </c>
      <c r="D18" s="28">
        <v>5</v>
      </c>
      <c r="E18" s="27">
        <v>0</v>
      </c>
      <c r="F18" s="28">
        <v>0</v>
      </c>
      <c r="G18" s="28">
        <v>0</v>
      </c>
      <c r="H18" s="27">
        <v>0</v>
      </c>
      <c r="I18" s="28">
        <v>0</v>
      </c>
      <c r="J18" s="28">
        <v>0</v>
      </c>
      <c r="K18" s="27">
        <v>0</v>
      </c>
      <c r="L18" s="28">
        <v>0</v>
      </c>
      <c r="M18" s="28">
        <v>0</v>
      </c>
      <c r="N18" s="27">
        <v>0</v>
      </c>
      <c r="O18" s="28">
        <v>0</v>
      </c>
      <c r="P18" s="28">
        <v>0</v>
      </c>
      <c r="Q18" s="27">
        <f t="shared" si="0"/>
        <v>5</v>
      </c>
      <c r="R18" s="28">
        <f t="shared" si="1"/>
        <v>0</v>
      </c>
      <c r="S18" s="28">
        <f t="shared" si="2"/>
        <v>5</v>
      </c>
    </row>
    <row r="19" spans="1:19" ht="11.25">
      <c r="A19" s="13" t="s">
        <v>255</v>
      </c>
      <c r="B19" s="27">
        <v>0</v>
      </c>
      <c r="C19" s="28">
        <v>0</v>
      </c>
      <c r="D19" s="28">
        <v>0</v>
      </c>
      <c r="E19" s="27">
        <v>7</v>
      </c>
      <c r="F19" s="28">
        <v>0</v>
      </c>
      <c r="G19" s="28">
        <v>7</v>
      </c>
      <c r="H19" s="27">
        <v>0</v>
      </c>
      <c r="I19" s="28">
        <v>0</v>
      </c>
      <c r="J19" s="28">
        <v>0</v>
      </c>
      <c r="K19" s="27">
        <v>0</v>
      </c>
      <c r="L19" s="28">
        <v>0</v>
      </c>
      <c r="M19" s="28">
        <v>0</v>
      </c>
      <c r="N19" s="27">
        <v>0</v>
      </c>
      <c r="O19" s="28">
        <v>0</v>
      </c>
      <c r="P19" s="28">
        <v>0</v>
      </c>
      <c r="Q19" s="27">
        <f t="shared" si="0"/>
        <v>7</v>
      </c>
      <c r="R19" s="28">
        <f t="shared" si="1"/>
        <v>0</v>
      </c>
      <c r="S19" s="28">
        <f t="shared" si="2"/>
        <v>7</v>
      </c>
    </row>
    <row r="20" spans="1:19" ht="11.25">
      <c r="A20" s="13" t="s">
        <v>228</v>
      </c>
      <c r="B20" s="27">
        <v>4</v>
      </c>
      <c r="C20" s="28">
        <v>0</v>
      </c>
      <c r="D20" s="28">
        <v>4</v>
      </c>
      <c r="E20" s="27">
        <v>2</v>
      </c>
      <c r="F20" s="28">
        <v>0</v>
      </c>
      <c r="G20" s="28">
        <v>2</v>
      </c>
      <c r="H20" s="27">
        <v>1</v>
      </c>
      <c r="I20" s="28">
        <v>0</v>
      </c>
      <c r="J20" s="28">
        <v>1</v>
      </c>
      <c r="K20" s="27">
        <v>0</v>
      </c>
      <c r="L20" s="28">
        <v>0</v>
      </c>
      <c r="M20" s="28">
        <v>0</v>
      </c>
      <c r="N20" s="27">
        <v>0</v>
      </c>
      <c r="O20" s="28">
        <v>0</v>
      </c>
      <c r="P20" s="28">
        <v>0</v>
      </c>
      <c r="Q20" s="27">
        <f t="shared" si="0"/>
        <v>7</v>
      </c>
      <c r="R20" s="28">
        <f t="shared" si="1"/>
        <v>0</v>
      </c>
      <c r="S20" s="28">
        <f t="shared" si="2"/>
        <v>7</v>
      </c>
    </row>
    <row r="21" spans="1:19" ht="11.25">
      <c r="A21" s="13" t="s">
        <v>229</v>
      </c>
      <c r="B21" s="27">
        <v>0</v>
      </c>
      <c r="C21" s="28">
        <v>0</v>
      </c>
      <c r="D21" s="28">
        <v>0</v>
      </c>
      <c r="E21" s="27">
        <v>2</v>
      </c>
      <c r="F21" s="28">
        <v>0</v>
      </c>
      <c r="G21" s="28">
        <v>2</v>
      </c>
      <c r="H21" s="27">
        <v>0</v>
      </c>
      <c r="I21" s="28">
        <v>0</v>
      </c>
      <c r="J21" s="28">
        <v>0</v>
      </c>
      <c r="K21" s="27">
        <v>0</v>
      </c>
      <c r="L21" s="28">
        <v>0</v>
      </c>
      <c r="M21" s="28">
        <v>0</v>
      </c>
      <c r="N21" s="27">
        <v>0</v>
      </c>
      <c r="O21" s="28">
        <v>0</v>
      </c>
      <c r="P21" s="28">
        <v>0</v>
      </c>
      <c r="Q21" s="27">
        <f t="shared" si="0"/>
        <v>2</v>
      </c>
      <c r="R21" s="28">
        <f t="shared" si="1"/>
        <v>0</v>
      </c>
      <c r="S21" s="28">
        <f t="shared" si="2"/>
        <v>2</v>
      </c>
    </row>
    <row r="22" spans="1:19" ht="11.25">
      <c r="A22" s="13" t="s">
        <v>257</v>
      </c>
      <c r="B22" s="27">
        <v>0</v>
      </c>
      <c r="C22" s="28">
        <v>0</v>
      </c>
      <c r="D22" s="28">
        <v>0</v>
      </c>
      <c r="E22" s="27">
        <v>1</v>
      </c>
      <c r="F22" s="28">
        <v>0</v>
      </c>
      <c r="G22" s="28">
        <v>1</v>
      </c>
      <c r="H22" s="27">
        <v>0</v>
      </c>
      <c r="I22" s="28">
        <v>0</v>
      </c>
      <c r="J22" s="28">
        <v>0</v>
      </c>
      <c r="K22" s="27">
        <v>0</v>
      </c>
      <c r="L22" s="28">
        <v>0</v>
      </c>
      <c r="M22" s="28">
        <v>0</v>
      </c>
      <c r="N22" s="27">
        <v>0</v>
      </c>
      <c r="O22" s="28">
        <v>0</v>
      </c>
      <c r="P22" s="28">
        <v>0</v>
      </c>
      <c r="Q22" s="27">
        <f t="shared" si="0"/>
        <v>1</v>
      </c>
      <c r="R22" s="28">
        <f t="shared" si="1"/>
        <v>0</v>
      </c>
      <c r="S22" s="28">
        <f t="shared" si="2"/>
        <v>1</v>
      </c>
    </row>
    <row r="23" spans="1:19" ht="11.25">
      <c r="A23" s="13" t="s">
        <v>258</v>
      </c>
      <c r="B23" s="27">
        <v>0</v>
      </c>
      <c r="C23" s="28">
        <v>0</v>
      </c>
      <c r="D23" s="28">
        <v>0</v>
      </c>
      <c r="E23" s="27">
        <v>3</v>
      </c>
      <c r="F23" s="28">
        <v>0</v>
      </c>
      <c r="G23" s="28">
        <v>3</v>
      </c>
      <c r="H23" s="27">
        <v>0</v>
      </c>
      <c r="I23" s="28">
        <v>0</v>
      </c>
      <c r="J23" s="28">
        <v>0</v>
      </c>
      <c r="K23" s="27">
        <v>0</v>
      </c>
      <c r="L23" s="28">
        <v>0</v>
      </c>
      <c r="M23" s="28">
        <v>0</v>
      </c>
      <c r="N23" s="27">
        <v>0</v>
      </c>
      <c r="O23" s="28">
        <v>0</v>
      </c>
      <c r="P23" s="28">
        <v>0</v>
      </c>
      <c r="Q23" s="27">
        <f t="shared" si="0"/>
        <v>3</v>
      </c>
      <c r="R23" s="28">
        <f t="shared" si="1"/>
        <v>0</v>
      </c>
      <c r="S23" s="28">
        <f t="shared" si="2"/>
        <v>3</v>
      </c>
    </row>
    <row r="24" spans="1:19" ht="11.25">
      <c r="A24" s="13" t="s">
        <v>232</v>
      </c>
      <c r="B24" s="27">
        <v>0</v>
      </c>
      <c r="C24" s="28">
        <v>0</v>
      </c>
      <c r="D24" s="28">
        <v>0</v>
      </c>
      <c r="E24" s="27">
        <v>1</v>
      </c>
      <c r="F24" s="28">
        <v>2</v>
      </c>
      <c r="G24" s="28">
        <v>3</v>
      </c>
      <c r="H24" s="27">
        <v>0</v>
      </c>
      <c r="I24" s="28">
        <v>0</v>
      </c>
      <c r="J24" s="28">
        <v>0</v>
      </c>
      <c r="K24" s="27">
        <v>0</v>
      </c>
      <c r="L24" s="28">
        <v>1</v>
      </c>
      <c r="M24" s="28">
        <v>1</v>
      </c>
      <c r="N24" s="27">
        <v>0</v>
      </c>
      <c r="O24" s="28">
        <v>1</v>
      </c>
      <c r="P24" s="28">
        <v>1</v>
      </c>
      <c r="Q24" s="27">
        <f t="shared" si="0"/>
        <v>1</v>
      </c>
      <c r="R24" s="28">
        <f t="shared" si="1"/>
        <v>4</v>
      </c>
      <c r="S24" s="28">
        <f t="shared" si="2"/>
        <v>5</v>
      </c>
    </row>
    <row r="25" spans="1:19" ht="11.25">
      <c r="A25" s="13" t="s">
        <v>261</v>
      </c>
      <c r="B25" s="27">
        <v>1</v>
      </c>
      <c r="C25" s="28">
        <v>0</v>
      </c>
      <c r="D25" s="28">
        <v>1</v>
      </c>
      <c r="E25" s="27">
        <v>2</v>
      </c>
      <c r="F25" s="28">
        <v>0</v>
      </c>
      <c r="G25" s="28">
        <v>2</v>
      </c>
      <c r="H25" s="27">
        <v>2</v>
      </c>
      <c r="I25" s="28">
        <v>0</v>
      </c>
      <c r="J25" s="28">
        <v>2</v>
      </c>
      <c r="K25" s="27">
        <v>0</v>
      </c>
      <c r="L25" s="28">
        <v>0</v>
      </c>
      <c r="M25" s="28">
        <v>0</v>
      </c>
      <c r="N25" s="27">
        <v>0</v>
      </c>
      <c r="O25" s="28">
        <v>0</v>
      </c>
      <c r="P25" s="28">
        <v>0</v>
      </c>
      <c r="Q25" s="27">
        <f t="shared" si="0"/>
        <v>5</v>
      </c>
      <c r="R25" s="28">
        <f t="shared" si="1"/>
        <v>0</v>
      </c>
      <c r="S25" s="28">
        <f t="shared" si="2"/>
        <v>5</v>
      </c>
    </row>
    <row r="26" spans="1:19" ht="11.25">
      <c r="A26" s="13" t="s">
        <v>359</v>
      </c>
      <c r="B26" s="27">
        <v>0</v>
      </c>
      <c r="C26" s="28">
        <v>0</v>
      </c>
      <c r="D26" s="28">
        <v>0</v>
      </c>
      <c r="E26" s="27">
        <v>0</v>
      </c>
      <c r="F26" s="28">
        <v>1</v>
      </c>
      <c r="G26" s="28">
        <v>1</v>
      </c>
      <c r="H26" s="27">
        <v>0</v>
      </c>
      <c r="I26" s="28">
        <v>0</v>
      </c>
      <c r="J26" s="28">
        <v>0</v>
      </c>
      <c r="K26" s="27">
        <v>0</v>
      </c>
      <c r="L26" s="28">
        <v>0</v>
      </c>
      <c r="M26" s="28">
        <v>0</v>
      </c>
      <c r="N26" s="27">
        <v>0</v>
      </c>
      <c r="O26" s="28">
        <v>0</v>
      </c>
      <c r="P26" s="28">
        <v>0</v>
      </c>
      <c r="Q26" s="27">
        <f t="shared" si="0"/>
        <v>0</v>
      </c>
      <c r="R26" s="28">
        <f t="shared" si="1"/>
        <v>1</v>
      </c>
      <c r="S26" s="28">
        <f t="shared" si="2"/>
        <v>1</v>
      </c>
    </row>
    <row r="27" spans="1:19" ht="11.25">
      <c r="A27" s="13" t="s">
        <v>234</v>
      </c>
      <c r="B27" s="27">
        <v>0</v>
      </c>
      <c r="C27" s="28">
        <v>0</v>
      </c>
      <c r="D27" s="28">
        <v>0</v>
      </c>
      <c r="E27" s="27">
        <v>0</v>
      </c>
      <c r="F27" s="28">
        <v>0</v>
      </c>
      <c r="G27" s="28">
        <v>0</v>
      </c>
      <c r="H27" s="27">
        <v>1</v>
      </c>
      <c r="I27" s="28">
        <v>0</v>
      </c>
      <c r="J27" s="28">
        <v>1</v>
      </c>
      <c r="K27" s="27">
        <v>0</v>
      </c>
      <c r="L27" s="28">
        <v>0</v>
      </c>
      <c r="M27" s="28">
        <v>0</v>
      </c>
      <c r="N27" s="27">
        <v>0</v>
      </c>
      <c r="O27" s="28">
        <v>0</v>
      </c>
      <c r="P27" s="28">
        <v>0</v>
      </c>
      <c r="Q27" s="27">
        <f t="shared" si="0"/>
        <v>1</v>
      </c>
      <c r="R27" s="28">
        <f t="shared" si="1"/>
        <v>0</v>
      </c>
      <c r="S27" s="28">
        <f t="shared" si="2"/>
        <v>1</v>
      </c>
    </row>
    <row r="28" spans="1:19" ht="11.25">
      <c r="A28" s="13" t="s">
        <v>262</v>
      </c>
      <c r="B28" s="27">
        <v>0</v>
      </c>
      <c r="C28" s="28">
        <v>0</v>
      </c>
      <c r="D28" s="28">
        <v>0</v>
      </c>
      <c r="E28" s="27">
        <v>1</v>
      </c>
      <c r="F28" s="28">
        <v>0</v>
      </c>
      <c r="G28" s="28">
        <v>1</v>
      </c>
      <c r="H28" s="27">
        <v>1</v>
      </c>
      <c r="I28" s="28">
        <v>0</v>
      </c>
      <c r="J28" s="28">
        <v>1</v>
      </c>
      <c r="K28" s="27">
        <v>0</v>
      </c>
      <c r="L28" s="28">
        <v>0</v>
      </c>
      <c r="M28" s="28">
        <v>0</v>
      </c>
      <c r="N28" s="27">
        <v>0</v>
      </c>
      <c r="O28" s="28">
        <v>0</v>
      </c>
      <c r="P28" s="28">
        <v>0</v>
      </c>
      <c r="Q28" s="27">
        <f t="shared" si="0"/>
        <v>2</v>
      </c>
      <c r="R28" s="28">
        <f t="shared" si="1"/>
        <v>0</v>
      </c>
      <c r="S28" s="28">
        <f t="shared" si="2"/>
        <v>2</v>
      </c>
    </row>
    <row r="29" spans="1:19" ht="11.25">
      <c r="A29" s="13" t="s">
        <v>235</v>
      </c>
      <c r="B29" s="27">
        <v>0</v>
      </c>
      <c r="C29" s="28">
        <v>0</v>
      </c>
      <c r="D29" s="28">
        <v>0</v>
      </c>
      <c r="E29" s="27">
        <v>1</v>
      </c>
      <c r="F29" s="28">
        <v>0</v>
      </c>
      <c r="G29" s="28">
        <v>1</v>
      </c>
      <c r="H29" s="27">
        <v>0</v>
      </c>
      <c r="I29" s="28">
        <v>0</v>
      </c>
      <c r="J29" s="28">
        <v>0</v>
      </c>
      <c r="K29" s="27">
        <v>0</v>
      </c>
      <c r="L29" s="28">
        <v>0</v>
      </c>
      <c r="M29" s="28">
        <v>0</v>
      </c>
      <c r="N29" s="27">
        <v>0</v>
      </c>
      <c r="O29" s="28">
        <v>0</v>
      </c>
      <c r="P29" s="28">
        <v>0</v>
      </c>
      <c r="Q29" s="27">
        <f t="shared" si="0"/>
        <v>1</v>
      </c>
      <c r="R29" s="28">
        <f t="shared" si="1"/>
        <v>0</v>
      </c>
      <c r="S29" s="28">
        <f t="shared" si="2"/>
        <v>1</v>
      </c>
    </row>
    <row r="30" spans="1:19" ht="11.25">
      <c r="A30" s="13" t="s">
        <v>237</v>
      </c>
      <c r="B30" s="27">
        <v>2</v>
      </c>
      <c r="C30" s="28">
        <v>3</v>
      </c>
      <c r="D30" s="28">
        <v>5</v>
      </c>
      <c r="E30" s="27">
        <v>2</v>
      </c>
      <c r="F30" s="28">
        <v>3</v>
      </c>
      <c r="G30" s="28">
        <v>5</v>
      </c>
      <c r="H30" s="27">
        <v>0</v>
      </c>
      <c r="I30" s="28">
        <v>0</v>
      </c>
      <c r="J30" s="28">
        <v>0</v>
      </c>
      <c r="K30" s="27">
        <v>0</v>
      </c>
      <c r="L30" s="28">
        <v>0</v>
      </c>
      <c r="M30" s="28">
        <v>0</v>
      </c>
      <c r="N30" s="27">
        <v>0</v>
      </c>
      <c r="O30" s="28">
        <v>0</v>
      </c>
      <c r="P30" s="28">
        <v>0</v>
      </c>
      <c r="Q30" s="27">
        <f aca="true" t="shared" si="3" ref="Q30:Q39">B30+E30+H30+K30+N30</f>
        <v>4</v>
      </c>
      <c r="R30" s="28">
        <f aca="true" t="shared" si="4" ref="R30:R39">C30+F30+I30+L30+O30</f>
        <v>6</v>
      </c>
      <c r="S30" s="28">
        <f aca="true" t="shared" si="5" ref="S30:S39">SUM(Q30:R30)</f>
        <v>10</v>
      </c>
    </row>
    <row r="31" spans="1:19" ht="11.25">
      <c r="A31" s="13" t="s">
        <v>238</v>
      </c>
      <c r="B31" s="27">
        <v>0</v>
      </c>
      <c r="C31" s="28">
        <v>17</v>
      </c>
      <c r="D31" s="28">
        <v>17</v>
      </c>
      <c r="E31" s="27">
        <v>1</v>
      </c>
      <c r="F31" s="28">
        <v>101</v>
      </c>
      <c r="G31" s="28">
        <v>102</v>
      </c>
      <c r="H31" s="27">
        <v>0</v>
      </c>
      <c r="I31" s="28">
        <v>2</v>
      </c>
      <c r="J31" s="28">
        <v>2</v>
      </c>
      <c r="K31" s="27">
        <v>0</v>
      </c>
      <c r="L31" s="28">
        <v>6</v>
      </c>
      <c r="M31" s="28">
        <v>6</v>
      </c>
      <c r="N31" s="27">
        <v>0</v>
      </c>
      <c r="O31" s="28">
        <v>0</v>
      </c>
      <c r="P31" s="28">
        <v>0</v>
      </c>
      <c r="Q31" s="27">
        <f t="shared" si="3"/>
        <v>1</v>
      </c>
      <c r="R31" s="28">
        <f t="shared" si="4"/>
        <v>126</v>
      </c>
      <c r="S31" s="28">
        <f t="shared" si="5"/>
        <v>127</v>
      </c>
    </row>
    <row r="32" spans="1:19" ht="11.25">
      <c r="A32" s="13" t="s">
        <v>265</v>
      </c>
      <c r="B32" s="27">
        <v>0</v>
      </c>
      <c r="C32" s="28">
        <v>0</v>
      </c>
      <c r="D32" s="28">
        <v>0</v>
      </c>
      <c r="E32" s="27">
        <v>6</v>
      </c>
      <c r="F32" s="28">
        <v>0</v>
      </c>
      <c r="G32" s="28">
        <v>6</v>
      </c>
      <c r="H32" s="27">
        <v>0</v>
      </c>
      <c r="I32" s="28">
        <v>0</v>
      </c>
      <c r="J32" s="28">
        <v>0</v>
      </c>
      <c r="K32" s="27">
        <v>0</v>
      </c>
      <c r="L32" s="28">
        <v>0</v>
      </c>
      <c r="M32" s="28">
        <v>0</v>
      </c>
      <c r="N32" s="27">
        <v>0</v>
      </c>
      <c r="O32" s="28">
        <v>0</v>
      </c>
      <c r="P32" s="28">
        <v>0</v>
      </c>
      <c r="Q32" s="27">
        <f t="shared" si="3"/>
        <v>6</v>
      </c>
      <c r="R32" s="28">
        <f t="shared" si="4"/>
        <v>0</v>
      </c>
      <c r="S32" s="28">
        <f t="shared" si="5"/>
        <v>6</v>
      </c>
    </row>
    <row r="33" spans="1:19" ht="11.25">
      <c r="A33" s="13" t="s">
        <v>382</v>
      </c>
      <c r="B33" s="27">
        <v>0</v>
      </c>
      <c r="C33" s="28">
        <v>0</v>
      </c>
      <c r="D33" s="28">
        <v>0</v>
      </c>
      <c r="E33" s="27">
        <v>1</v>
      </c>
      <c r="F33" s="28">
        <v>2</v>
      </c>
      <c r="G33" s="28">
        <v>3</v>
      </c>
      <c r="H33" s="27">
        <v>0</v>
      </c>
      <c r="I33" s="28">
        <v>0</v>
      </c>
      <c r="J33" s="28">
        <v>0</v>
      </c>
      <c r="K33" s="27">
        <v>0</v>
      </c>
      <c r="L33" s="28">
        <v>0</v>
      </c>
      <c r="M33" s="28">
        <v>0</v>
      </c>
      <c r="N33" s="27">
        <v>0</v>
      </c>
      <c r="O33" s="28">
        <v>0</v>
      </c>
      <c r="P33" s="28">
        <v>0</v>
      </c>
      <c r="Q33" s="27">
        <f t="shared" si="3"/>
        <v>1</v>
      </c>
      <c r="R33" s="28">
        <f t="shared" si="4"/>
        <v>2</v>
      </c>
      <c r="S33" s="28">
        <f t="shared" si="5"/>
        <v>3</v>
      </c>
    </row>
    <row r="34" spans="1:19" ht="11.25">
      <c r="A34" s="13" t="s">
        <v>239</v>
      </c>
      <c r="B34" s="27">
        <v>0</v>
      </c>
      <c r="C34" s="28">
        <v>0</v>
      </c>
      <c r="D34" s="28">
        <v>0</v>
      </c>
      <c r="E34" s="27">
        <v>4</v>
      </c>
      <c r="F34" s="28">
        <v>0</v>
      </c>
      <c r="G34" s="28">
        <v>4</v>
      </c>
      <c r="H34" s="27">
        <v>0</v>
      </c>
      <c r="I34" s="28">
        <v>0</v>
      </c>
      <c r="J34" s="28">
        <v>0</v>
      </c>
      <c r="K34" s="27">
        <v>0</v>
      </c>
      <c r="L34" s="28">
        <v>0</v>
      </c>
      <c r="M34" s="28">
        <v>0</v>
      </c>
      <c r="N34" s="27">
        <v>0</v>
      </c>
      <c r="O34" s="28">
        <v>0</v>
      </c>
      <c r="P34" s="28">
        <v>0</v>
      </c>
      <c r="Q34" s="27">
        <f t="shared" si="3"/>
        <v>4</v>
      </c>
      <c r="R34" s="28">
        <f t="shared" si="4"/>
        <v>0</v>
      </c>
      <c r="S34" s="28">
        <f t="shared" si="5"/>
        <v>4</v>
      </c>
    </row>
    <row r="35" spans="1:19" ht="11.25">
      <c r="A35" s="13" t="s">
        <v>270</v>
      </c>
      <c r="B35" s="27">
        <v>0</v>
      </c>
      <c r="C35" s="28">
        <v>0</v>
      </c>
      <c r="D35" s="28">
        <v>0</v>
      </c>
      <c r="E35" s="27">
        <v>0</v>
      </c>
      <c r="F35" s="28">
        <v>2</v>
      </c>
      <c r="G35" s="28">
        <v>2</v>
      </c>
      <c r="H35" s="27">
        <v>0</v>
      </c>
      <c r="I35" s="28">
        <v>0</v>
      </c>
      <c r="J35" s="28">
        <v>0</v>
      </c>
      <c r="K35" s="27">
        <v>0</v>
      </c>
      <c r="L35" s="28">
        <v>0</v>
      </c>
      <c r="M35" s="28">
        <v>0</v>
      </c>
      <c r="N35" s="27">
        <v>0</v>
      </c>
      <c r="O35" s="28">
        <v>0</v>
      </c>
      <c r="P35" s="28">
        <v>0</v>
      </c>
      <c r="Q35" s="27">
        <f t="shared" si="3"/>
        <v>0</v>
      </c>
      <c r="R35" s="28">
        <f t="shared" si="4"/>
        <v>2</v>
      </c>
      <c r="S35" s="28">
        <f t="shared" si="5"/>
        <v>2</v>
      </c>
    </row>
    <row r="36" spans="1:19" ht="11.25">
      <c r="A36" s="13" t="s">
        <v>271</v>
      </c>
      <c r="B36" s="27">
        <v>0</v>
      </c>
      <c r="C36" s="28">
        <v>0</v>
      </c>
      <c r="D36" s="28">
        <v>0</v>
      </c>
      <c r="E36" s="27">
        <v>1</v>
      </c>
      <c r="F36" s="28">
        <v>0</v>
      </c>
      <c r="G36" s="28">
        <v>1</v>
      </c>
      <c r="H36" s="27">
        <v>0</v>
      </c>
      <c r="I36" s="28">
        <v>0</v>
      </c>
      <c r="J36" s="28">
        <v>0</v>
      </c>
      <c r="K36" s="27">
        <v>0</v>
      </c>
      <c r="L36" s="28">
        <v>0</v>
      </c>
      <c r="M36" s="28">
        <v>0</v>
      </c>
      <c r="N36" s="27">
        <v>0</v>
      </c>
      <c r="O36" s="28">
        <v>0</v>
      </c>
      <c r="P36" s="28">
        <v>0</v>
      </c>
      <c r="Q36" s="27">
        <f t="shared" si="3"/>
        <v>1</v>
      </c>
      <c r="R36" s="28">
        <f t="shared" si="4"/>
        <v>0</v>
      </c>
      <c r="S36" s="28">
        <f t="shared" si="5"/>
        <v>1</v>
      </c>
    </row>
    <row r="37" spans="1:19" ht="11.25">
      <c r="A37" s="13" t="s">
        <v>241</v>
      </c>
      <c r="B37" s="27">
        <v>0</v>
      </c>
      <c r="C37" s="28">
        <v>0</v>
      </c>
      <c r="D37" s="28">
        <v>0</v>
      </c>
      <c r="E37" s="27">
        <v>13</v>
      </c>
      <c r="F37" s="28">
        <v>5</v>
      </c>
      <c r="G37" s="28">
        <v>18</v>
      </c>
      <c r="H37" s="27">
        <v>1</v>
      </c>
      <c r="I37" s="28">
        <v>0</v>
      </c>
      <c r="J37" s="28">
        <v>1</v>
      </c>
      <c r="K37" s="27">
        <v>0</v>
      </c>
      <c r="L37" s="28">
        <v>0</v>
      </c>
      <c r="M37" s="28">
        <v>0</v>
      </c>
      <c r="N37" s="27">
        <v>0</v>
      </c>
      <c r="O37" s="28">
        <v>0</v>
      </c>
      <c r="P37" s="28">
        <v>0</v>
      </c>
      <c r="Q37" s="27">
        <f t="shared" si="3"/>
        <v>14</v>
      </c>
      <c r="R37" s="28">
        <f t="shared" si="4"/>
        <v>5</v>
      </c>
      <c r="S37" s="28">
        <f t="shared" si="5"/>
        <v>19</v>
      </c>
    </row>
    <row r="38" spans="1:19" ht="11.25">
      <c r="A38" s="13" t="s">
        <v>242</v>
      </c>
      <c r="B38" s="27">
        <v>0</v>
      </c>
      <c r="C38" s="28">
        <v>0</v>
      </c>
      <c r="D38" s="28">
        <v>0</v>
      </c>
      <c r="E38" s="27">
        <v>2</v>
      </c>
      <c r="F38" s="28">
        <v>0</v>
      </c>
      <c r="G38" s="28">
        <v>2</v>
      </c>
      <c r="H38" s="27">
        <v>0</v>
      </c>
      <c r="I38" s="28">
        <v>0</v>
      </c>
      <c r="J38" s="28">
        <v>0</v>
      </c>
      <c r="K38" s="27">
        <v>0</v>
      </c>
      <c r="L38" s="28">
        <v>0</v>
      </c>
      <c r="M38" s="28">
        <v>0</v>
      </c>
      <c r="N38" s="27">
        <v>0</v>
      </c>
      <c r="O38" s="28">
        <v>0</v>
      </c>
      <c r="P38" s="28">
        <v>0</v>
      </c>
      <c r="Q38" s="27">
        <f t="shared" si="3"/>
        <v>2</v>
      </c>
      <c r="R38" s="28">
        <f t="shared" si="4"/>
        <v>0</v>
      </c>
      <c r="S38" s="28">
        <f t="shared" si="5"/>
        <v>2</v>
      </c>
    </row>
    <row r="39" spans="1:19" ht="11.25">
      <c r="A39" s="13" t="s">
        <v>243</v>
      </c>
      <c r="B39" s="27">
        <v>2</v>
      </c>
      <c r="C39" s="28">
        <v>1</v>
      </c>
      <c r="D39" s="28">
        <v>3</v>
      </c>
      <c r="E39" s="27">
        <v>1</v>
      </c>
      <c r="F39" s="28">
        <v>1</v>
      </c>
      <c r="G39" s="28">
        <v>2</v>
      </c>
      <c r="H39" s="27">
        <v>1</v>
      </c>
      <c r="I39" s="28">
        <v>0</v>
      </c>
      <c r="J39" s="28">
        <v>1</v>
      </c>
      <c r="K39" s="27">
        <v>0</v>
      </c>
      <c r="L39" s="28">
        <v>0</v>
      </c>
      <c r="M39" s="28">
        <v>0</v>
      </c>
      <c r="N39" s="27">
        <v>0</v>
      </c>
      <c r="O39" s="28">
        <v>0</v>
      </c>
      <c r="P39" s="28">
        <v>0</v>
      </c>
      <c r="Q39" s="27">
        <f t="shared" si="3"/>
        <v>4</v>
      </c>
      <c r="R39" s="28">
        <f t="shared" si="4"/>
        <v>2</v>
      </c>
      <c r="S39" s="28">
        <f t="shared" si="5"/>
        <v>6</v>
      </c>
    </row>
    <row r="40" spans="1:19" ht="11.25">
      <c r="A40" s="13" t="s">
        <v>244</v>
      </c>
      <c r="B40" s="27">
        <v>3</v>
      </c>
      <c r="C40" s="28">
        <v>1</v>
      </c>
      <c r="D40" s="28">
        <v>4</v>
      </c>
      <c r="E40" s="27">
        <v>9</v>
      </c>
      <c r="F40" s="28">
        <v>0</v>
      </c>
      <c r="G40" s="28">
        <v>9</v>
      </c>
      <c r="H40" s="27">
        <v>0</v>
      </c>
      <c r="I40" s="28">
        <v>0</v>
      </c>
      <c r="J40" s="28">
        <v>0</v>
      </c>
      <c r="K40" s="27">
        <v>7</v>
      </c>
      <c r="L40" s="28">
        <v>8</v>
      </c>
      <c r="M40" s="28">
        <v>15</v>
      </c>
      <c r="N40" s="27">
        <v>0</v>
      </c>
      <c r="O40" s="28">
        <v>0</v>
      </c>
      <c r="P40" s="28">
        <v>0</v>
      </c>
      <c r="Q40" s="27">
        <f>B40+E40+H40+K40+N40</f>
        <v>19</v>
      </c>
      <c r="R40" s="28">
        <f>C40+F40+I40+L40+O40</f>
        <v>9</v>
      </c>
      <c r="S40" s="28">
        <f>SUM(Q40:R40)</f>
        <v>28</v>
      </c>
    </row>
    <row r="41" spans="1:19" ht="11.25">
      <c r="A41" s="13" t="s">
        <v>245</v>
      </c>
      <c r="B41" s="27">
        <v>0</v>
      </c>
      <c r="C41" s="28">
        <v>0</v>
      </c>
      <c r="D41" s="28">
        <v>0</v>
      </c>
      <c r="E41" s="27">
        <v>2</v>
      </c>
      <c r="F41" s="28">
        <v>0</v>
      </c>
      <c r="G41" s="28">
        <v>2</v>
      </c>
      <c r="H41" s="27">
        <v>0</v>
      </c>
      <c r="I41" s="28">
        <v>0</v>
      </c>
      <c r="J41" s="28">
        <v>0</v>
      </c>
      <c r="K41" s="27">
        <v>0</v>
      </c>
      <c r="L41" s="28">
        <v>0</v>
      </c>
      <c r="M41" s="28">
        <v>0</v>
      </c>
      <c r="N41" s="27">
        <v>0</v>
      </c>
      <c r="O41" s="28">
        <v>0</v>
      </c>
      <c r="P41" s="28">
        <v>0</v>
      </c>
      <c r="Q41" s="27">
        <f t="shared" si="0"/>
        <v>2</v>
      </c>
      <c r="R41" s="28">
        <f t="shared" si="1"/>
        <v>0</v>
      </c>
      <c r="S41" s="28">
        <f t="shared" si="2"/>
        <v>2</v>
      </c>
    </row>
    <row r="42" spans="1:19" ht="11.25">
      <c r="A42" s="13" t="s">
        <v>410</v>
      </c>
      <c r="B42" s="27">
        <v>0</v>
      </c>
      <c r="C42" s="28">
        <v>11</v>
      </c>
      <c r="D42" s="28">
        <v>11</v>
      </c>
      <c r="E42" s="27">
        <v>0</v>
      </c>
      <c r="F42" s="28">
        <v>16</v>
      </c>
      <c r="G42" s="28">
        <v>16</v>
      </c>
      <c r="H42" s="27">
        <v>0</v>
      </c>
      <c r="I42" s="28">
        <v>0</v>
      </c>
      <c r="J42" s="28">
        <v>0</v>
      </c>
      <c r="K42" s="27">
        <v>0</v>
      </c>
      <c r="L42" s="28">
        <v>0</v>
      </c>
      <c r="M42" s="28">
        <v>0</v>
      </c>
      <c r="N42" s="27">
        <v>0</v>
      </c>
      <c r="O42" s="28">
        <v>0</v>
      </c>
      <c r="P42" s="28">
        <v>0</v>
      </c>
      <c r="Q42" s="27">
        <f t="shared" si="0"/>
        <v>0</v>
      </c>
      <c r="R42" s="28">
        <f t="shared" si="1"/>
        <v>27</v>
      </c>
      <c r="S42" s="28">
        <f t="shared" si="2"/>
        <v>27</v>
      </c>
    </row>
    <row r="43" spans="1:19" ht="11.25">
      <c r="A43" s="13" t="s">
        <v>273</v>
      </c>
      <c r="B43" s="27">
        <v>0</v>
      </c>
      <c r="C43" s="28">
        <v>0</v>
      </c>
      <c r="D43" s="28">
        <v>0</v>
      </c>
      <c r="E43" s="27">
        <v>0</v>
      </c>
      <c r="F43" s="28">
        <v>0</v>
      </c>
      <c r="G43" s="28">
        <v>0</v>
      </c>
      <c r="H43" s="27">
        <v>5</v>
      </c>
      <c r="I43" s="28">
        <v>0</v>
      </c>
      <c r="J43" s="28">
        <v>5</v>
      </c>
      <c r="K43" s="27">
        <v>0</v>
      </c>
      <c r="L43" s="28">
        <v>0</v>
      </c>
      <c r="M43" s="28">
        <v>0</v>
      </c>
      <c r="N43" s="27">
        <v>0</v>
      </c>
      <c r="O43" s="28">
        <v>0</v>
      </c>
      <c r="P43" s="28">
        <v>0</v>
      </c>
      <c r="Q43" s="27">
        <f t="shared" si="0"/>
        <v>5</v>
      </c>
      <c r="R43" s="28">
        <f t="shared" si="1"/>
        <v>0</v>
      </c>
      <c r="S43" s="28">
        <f t="shared" si="2"/>
        <v>5</v>
      </c>
    </row>
    <row r="44" spans="1:19" ht="11.25">
      <c r="A44" s="13" t="s">
        <v>246</v>
      </c>
      <c r="B44" s="27">
        <v>0</v>
      </c>
      <c r="C44" s="28">
        <v>1</v>
      </c>
      <c r="D44" s="28">
        <v>1</v>
      </c>
      <c r="E44" s="27">
        <v>1</v>
      </c>
      <c r="F44" s="28">
        <v>0</v>
      </c>
      <c r="G44" s="28">
        <v>1</v>
      </c>
      <c r="H44" s="27">
        <v>0</v>
      </c>
      <c r="I44" s="28">
        <v>0</v>
      </c>
      <c r="J44" s="28">
        <v>0</v>
      </c>
      <c r="K44" s="27">
        <v>0</v>
      </c>
      <c r="L44" s="28">
        <v>0</v>
      </c>
      <c r="M44" s="28">
        <v>0</v>
      </c>
      <c r="N44" s="27">
        <v>0</v>
      </c>
      <c r="O44" s="28">
        <v>0</v>
      </c>
      <c r="P44" s="28">
        <v>0</v>
      </c>
      <c r="Q44" s="27">
        <f t="shared" si="0"/>
        <v>1</v>
      </c>
      <c r="R44" s="28">
        <f t="shared" si="1"/>
        <v>1</v>
      </c>
      <c r="S44" s="28">
        <f t="shared" si="2"/>
        <v>2</v>
      </c>
    </row>
    <row r="45" spans="1:19" ht="11.25">
      <c r="A45" s="13" t="s">
        <v>247</v>
      </c>
      <c r="B45" s="27">
        <v>0</v>
      </c>
      <c r="C45" s="28">
        <v>0</v>
      </c>
      <c r="D45" s="28">
        <v>0</v>
      </c>
      <c r="E45" s="27">
        <v>2</v>
      </c>
      <c r="F45" s="28">
        <v>0</v>
      </c>
      <c r="G45" s="28">
        <v>2</v>
      </c>
      <c r="H45" s="27">
        <v>0</v>
      </c>
      <c r="I45" s="28">
        <v>0</v>
      </c>
      <c r="J45" s="28">
        <v>0</v>
      </c>
      <c r="K45" s="27">
        <v>0</v>
      </c>
      <c r="L45" s="28">
        <v>0</v>
      </c>
      <c r="M45" s="28">
        <v>0</v>
      </c>
      <c r="N45" s="27">
        <v>0</v>
      </c>
      <c r="O45" s="28">
        <v>0</v>
      </c>
      <c r="P45" s="28">
        <v>0</v>
      </c>
      <c r="Q45" s="27">
        <f t="shared" si="0"/>
        <v>2</v>
      </c>
      <c r="R45" s="28">
        <f t="shared" si="1"/>
        <v>0</v>
      </c>
      <c r="S45" s="28">
        <f t="shared" si="2"/>
        <v>2</v>
      </c>
    </row>
    <row r="46" spans="1:19" ht="11.25">
      <c r="A46" s="13" t="s">
        <v>277</v>
      </c>
      <c r="B46" s="27">
        <v>0</v>
      </c>
      <c r="C46" s="28">
        <v>0</v>
      </c>
      <c r="D46" s="28">
        <v>0</v>
      </c>
      <c r="E46" s="27">
        <v>1</v>
      </c>
      <c r="F46" s="28">
        <v>10</v>
      </c>
      <c r="G46" s="28">
        <v>11</v>
      </c>
      <c r="H46" s="27">
        <v>0</v>
      </c>
      <c r="I46" s="28">
        <v>0</v>
      </c>
      <c r="J46" s="28">
        <v>0</v>
      </c>
      <c r="K46" s="27">
        <v>0</v>
      </c>
      <c r="L46" s="28">
        <v>0</v>
      </c>
      <c r="M46" s="28">
        <v>0</v>
      </c>
      <c r="N46" s="27">
        <v>0</v>
      </c>
      <c r="O46" s="28">
        <v>0</v>
      </c>
      <c r="P46" s="28">
        <v>0</v>
      </c>
      <c r="Q46" s="27">
        <f t="shared" si="0"/>
        <v>1</v>
      </c>
      <c r="R46" s="28">
        <f t="shared" si="1"/>
        <v>10</v>
      </c>
      <c r="S46" s="28">
        <f t="shared" si="2"/>
        <v>11</v>
      </c>
    </row>
    <row r="47" spans="1:19" ht="11.25">
      <c r="A47" s="13" t="s">
        <v>278</v>
      </c>
      <c r="B47" s="27">
        <v>0</v>
      </c>
      <c r="C47" s="28">
        <v>0</v>
      </c>
      <c r="D47" s="28">
        <v>0</v>
      </c>
      <c r="E47" s="27">
        <v>2</v>
      </c>
      <c r="F47" s="28">
        <v>2</v>
      </c>
      <c r="G47" s="28">
        <v>4</v>
      </c>
      <c r="H47" s="27">
        <v>0</v>
      </c>
      <c r="I47" s="28">
        <v>0</v>
      </c>
      <c r="J47" s="28">
        <v>0</v>
      </c>
      <c r="K47" s="27">
        <v>0</v>
      </c>
      <c r="L47" s="28">
        <v>0</v>
      </c>
      <c r="M47" s="28">
        <v>0</v>
      </c>
      <c r="N47" s="27">
        <v>0</v>
      </c>
      <c r="O47" s="28">
        <v>0</v>
      </c>
      <c r="P47" s="28">
        <v>0</v>
      </c>
      <c r="Q47" s="27">
        <f t="shared" si="0"/>
        <v>2</v>
      </c>
      <c r="R47" s="28">
        <f t="shared" si="1"/>
        <v>2</v>
      </c>
      <c r="S47" s="28">
        <f t="shared" si="2"/>
        <v>4</v>
      </c>
    </row>
    <row r="48" spans="1:19" ht="11.25">
      <c r="A48" s="30" t="s">
        <v>1</v>
      </c>
      <c r="B48" s="31">
        <f aca="true" t="shared" si="6" ref="B48:S48">SUM(B12:B47)</f>
        <v>17</v>
      </c>
      <c r="C48" s="32">
        <f t="shared" si="6"/>
        <v>35</v>
      </c>
      <c r="D48" s="32">
        <f t="shared" si="6"/>
        <v>52</v>
      </c>
      <c r="E48" s="31">
        <f t="shared" si="6"/>
        <v>98</v>
      </c>
      <c r="F48" s="32">
        <f t="shared" si="6"/>
        <v>149</v>
      </c>
      <c r="G48" s="32">
        <f t="shared" si="6"/>
        <v>247</v>
      </c>
      <c r="H48" s="31">
        <f t="shared" si="6"/>
        <v>21</v>
      </c>
      <c r="I48" s="32">
        <f t="shared" si="6"/>
        <v>3</v>
      </c>
      <c r="J48" s="32">
        <f t="shared" si="6"/>
        <v>24</v>
      </c>
      <c r="K48" s="31">
        <f t="shared" si="6"/>
        <v>10</v>
      </c>
      <c r="L48" s="32">
        <f t="shared" si="6"/>
        <v>17</v>
      </c>
      <c r="M48" s="32">
        <f t="shared" si="6"/>
        <v>27</v>
      </c>
      <c r="N48" s="31">
        <f t="shared" si="6"/>
        <v>0</v>
      </c>
      <c r="O48" s="32">
        <f t="shared" si="6"/>
        <v>1</v>
      </c>
      <c r="P48" s="32">
        <f t="shared" si="6"/>
        <v>1</v>
      </c>
      <c r="Q48" s="31">
        <f>SUM(Q12:Q47)</f>
        <v>146</v>
      </c>
      <c r="R48" s="32">
        <f>SUM(R12:R47)</f>
        <v>205</v>
      </c>
      <c r="S48" s="32">
        <f t="shared" si="6"/>
        <v>351</v>
      </c>
    </row>
    <row r="49" spans="1:19" ht="11.25">
      <c r="A49" s="30"/>
      <c r="B49" s="39"/>
      <c r="C49" s="39"/>
      <c r="D49" s="39"/>
      <c r="E49" s="39"/>
      <c r="F49" s="39"/>
      <c r="G49" s="39"/>
      <c r="H49" s="39"/>
      <c r="I49" s="39"/>
      <c r="J49" s="39"/>
      <c r="K49" s="39"/>
      <c r="L49" s="39"/>
      <c r="M49" s="39"/>
      <c r="N49" s="39"/>
      <c r="O49" s="39"/>
      <c r="P49" s="39"/>
      <c r="Q49" s="39"/>
      <c r="R49" s="39"/>
      <c r="S49" s="39"/>
    </row>
    <row r="50" spans="1:19" ht="23.25" customHeight="1">
      <c r="A50" s="197" t="s">
        <v>466</v>
      </c>
      <c r="B50" s="197"/>
      <c r="C50" s="197"/>
      <c r="D50" s="197"/>
      <c r="E50" s="197"/>
      <c r="F50" s="197"/>
      <c r="G50" s="197"/>
      <c r="H50" s="197"/>
      <c r="I50" s="197"/>
      <c r="J50" s="197"/>
      <c r="K50" s="197"/>
      <c r="L50" s="197"/>
      <c r="M50" s="197"/>
      <c r="N50" s="197"/>
      <c r="O50" s="197"/>
      <c r="P50" s="197"/>
      <c r="Q50" s="197"/>
      <c r="R50" s="197"/>
      <c r="S50" s="197"/>
    </row>
    <row r="51" spans="2:19" ht="11.25">
      <c r="B51" s="39"/>
      <c r="C51" s="39"/>
      <c r="D51" s="39"/>
      <c r="E51" s="39"/>
      <c r="F51" s="39"/>
      <c r="G51" s="39"/>
      <c r="H51" s="39"/>
      <c r="I51" s="39"/>
      <c r="J51" s="39"/>
      <c r="K51" s="39"/>
      <c r="L51" s="39"/>
      <c r="M51" s="39"/>
      <c r="N51" s="39"/>
      <c r="O51" s="39"/>
      <c r="P51" s="39"/>
      <c r="Q51" s="39"/>
      <c r="R51" s="39"/>
      <c r="S51" s="39"/>
    </row>
    <row r="52" spans="1:19" ht="11.25">
      <c r="A52" s="4" t="s">
        <v>188</v>
      </c>
      <c r="B52" s="5"/>
      <c r="C52" s="5"/>
      <c r="D52" s="6"/>
      <c r="E52" s="6"/>
      <c r="F52" s="6"/>
      <c r="G52" s="6"/>
      <c r="H52" s="6"/>
      <c r="I52" s="6"/>
      <c r="J52" s="6"/>
      <c r="K52" s="6"/>
      <c r="L52" s="6"/>
      <c r="M52" s="6"/>
      <c r="N52" s="6"/>
      <c r="O52" s="6"/>
      <c r="P52" s="6"/>
      <c r="Q52" s="6"/>
      <c r="R52" s="6"/>
      <c r="S52" s="6"/>
    </row>
    <row r="53" spans="1:19" ht="11.25">
      <c r="A53" s="4" t="s">
        <v>384</v>
      </c>
      <c r="B53" s="5"/>
      <c r="C53" s="5"/>
      <c r="D53" s="6"/>
      <c r="E53" s="6"/>
      <c r="F53" s="6"/>
      <c r="G53" s="6"/>
      <c r="H53" s="6"/>
      <c r="I53" s="6"/>
      <c r="J53" s="6"/>
      <c r="K53" s="6"/>
      <c r="L53" s="6"/>
      <c r="M53" s="6"/>
      <c r="N53" s="6"/>
      <c r="O53" s="6"/>
      <c r="P53" s="6"/>
      <c r="Q53" s="6"/>
      <c r="R53" s="6"/>
      <c r="S53" s="6"/>
    </row>
    <row r="54" spans="1:19" ht="11.25">
      <c r="A54" s="4"/>
      <c r="B54" s="5"/>
      <c r="C54" s="5"/>
      <c r="D54" s="6"/>
      <c r="E54" s="6"/>
      <c r="F54" s="6"/>
      <c r="G54" s="6"/>
      <c r="H54" s="6"/>
      <c r="I54" s="6"/>
      <c r="J54" s="6"/>
      <c r="K54" s="6"/>
      <c r="L54" s="6"/>
      <c r="M54" s="6"/>
      <c r="N54" s="6"/>
      <c r="O54" s="6"/>
      <c r="P54" s="6"/>
      <c r="Q54" s="6"/>
      <c r="R54" s="6"/>
      <c r="S54" s="6"/>
    </row>
    <row r="55" spans="1:19" ht="11.25">
      <c r="A55" s="4" t="s">
        <v>127</v>
      </c>
      <c r="B55" s="5"/>
      <c r="C55" s="5"/>
      <c r="D55" s="6"/>
      <c r="E55" s="6"/>
      <c r="F55" s="6"/>
      <c r="G55" s="6"/>
      <c r="H55" s="6"/>
      <c r="I55" s="6"/>
      <c r="J55" s="6"/>
      <c r="K55" s="6"/>
      <c r="L55" s="6"/>
      <c r="M55" s="6"/>
      <c r="N55" s="6"/>
      <c r="O55" s="6"/>
      <c r="P55" s="6"/>
      <c r="Q55" s="6"/>
      <c r="R55" s="6"/>
      <c r="S55" s="6"/>
    </row>
    <row r="56" spans="1:4" ht="10.5" customHeight="1" thickBot="1">
      <c r="A56" s="7"/>
      <c r="B56" s="5"/>
      <c r="C56" s="5"/>
      <c r="D56" s="6"/>
    </row>
    <row r="57" spans="1:19" s="19" customFormat="1" ht="12.75" customHeight="1">
      <c r="A57" s="8"/>
      <c r="B57" s="179" t="s">
        <v>35</v>
      </c>
      <c r="C57" s="180"/>
      <c r="D57" s="181"/>
      <c r="E57" s="10"/>
      <c r="F57" s="9" t="s">
        <v>22</v>
      </c>
      <c r="G57" s="11"/>
      <c r="H57" s="10"/>
      <c r="I57" s="9" t="s">
        <v>23</v>
      </c>
      <c r="J57" s="11"/>
      <c r="K57" s="10"/>
      <c r="L57" s="9" t="s">
        <v>24</v>
      </c>
      <c r="M57" s="11"/>
      <c r="N57" s="10"/>
      <c r="O57" s="9" t="s">
        <v>36</v>
      </c>
      <c r="P57" s="11"/>
      <c r="Q57" s="10"/>
      <c r="R57" s="9" t="s">
        <v>1</v>
      </c>
      <c r="S57" s="12"/>
    </row>
    <row r="58" spans="1:19" ht="12.75" customHeight="1">
      <c r="A58" s="13"/>
      <c r="B58" s="182" t="s">
        <v>37</v>
      </c>
      <c r="C58" s="183"/>
      <c r="D58" s="184"/>
      <c r="E58" s="15"/>
      <c r="F58" s="16"/>
      <c r="G58" s="17"/>
      <c r="H58" s="15"/>
      <c r="I58" s="16"/>
      <c r="J58" s="17"/>
      <c r="K58" s="15"/>
      <c r="L58" s="16"/>
      <c r="M58" s="17"/>
      <c r="N58" s="15"/>
      <c r="O58" s="18" t="s">
        <v>38</v>
      </c>
      <c r="P58" s="17"/>
      <c r="Q58" s="15"/>
      <c r="R58" s="16"/>
      <c r="S58" s="17"/>
    </row>
    <row r="59" spans="1:19" s="23" customFormat="1" ht="11.25">
      <c r="A59" s="14" t="s">
        <v>4</v>
      </c>
      <c r="B59" s="36" t="s">
        <v>40</v>
      </c>
      <c r="C59" s="37" t="s">
        <v>41</v>
      </c>
      <c r="D59" s="38" t="s">
        <v>1</v>
      </c>
      <c r="E59" s="36" t="s">
        <v>40</v>
      </c>
      <c r="F59" s="37" t="s">
        <v>41</v>
      </c>
      <c r="G59" s="38" t="s">
        <v>1</v>
      </c>
      <c r="H59" s="36" t="s">
        <v>40</v>
      </c>
      <c r="I59" s="37" t="s">
        <v>41</v>
      </c>
      <c r="J59" s="38" t="s">
        <v>1</v>
      </c>
      <c r="K59" s="36" t="s">
        <v>40</v>
      </c>
      <c r="L59" s="37" t="s">
        <v>41</v>
      </c>
      <c r="M59" s="38" t="s">
        <v>1</v>
      </c>
      <c r="N59" s="36" t="s">
        <v>40</v>
      </c>
      <c r="O59" s="37" t="s">
        <v>41</v>
      </c>
      <c r="P59" s="38" t="s">
        <v>1</v>
      </c>
      <c r="Q59" s="36" t="s">
        <v>40</v>
      </c>
      <c r="R59" s="37" t="s">
        <v>41</v>
      </c>
      <c r="S59" s="38" t="s">
        <v>1</v>
      </c>
    </row>
    <row r="60" spans="1:19" s="19" customFormat="1" ht="11.25">
      <c r="A60" s="151" t="s">
        <v>385</v>
      </c>
      <c r="B60" s="122">
        <v>0</v>
      </c>
      <c r="C60" s="140">
        <v>0</v>
      </c>
      <c r="D60" s="140">
        <v>0</v>
      </c>
      <c r="E60" s="122">
        <v>0</v>
      </c>
      <c r="F60" s="140">
        <v>0</v>
      </c>
      <c r="G60" s="140">
        <v>0</v>
      </c>
      <c r="H60" s="122">
        <v>0</v>
      </c>
      <c r="I60" s="140">
        <v>0</v>
      </c>
      <c r="J60" s="140">
        <v>0</v>
      </c>
      <c r="K60" s="122">
        <v>1</v>
      </c>
      <c r="L60" s="140">
        <v>0</v>
      </c>
      <c r="M60" s="140">
        <v>1</v>
      </c>
      <c r="N60" s="122">
        <v>0</v>
      </c>
      <c r="O60" s="140">
        <v>0</v>
      </c>
      <c r="P60" s="140">
        <v>0</v>
      </c>
      <c r="Q60" s="27">
        <f aca="true" t="shared" si="7" ref="Q60:R64">B60+E60+H60+K60+N60</f>
        <v>1</v>
      </c>
      <c r="R60" s="28">
        <f t="shared" si="7"/>
        <v>0</v>
      </c>
      <c r="S60" s="28">
        <f>SUM(Q60:R60)</f>
        <v>1</v>
      </c>
    </row>
    <row r="61" spans="1:19" ht="11.25">
      <c r="A61" s="152" t="s">
        <v>28</v>
      </c>
      <c r="B61" s="122">
        <v>0</v>
      </c>
      <c r="C61" s="140">
        <v>0</v>
      </c>
      <c r="D61" s="140">
        <v>0</v>
      </c>
      <c r="E61" s="122">
        <v>0</v>
      </c>
      <c r="F61" s="140">
        <v>0</v>
      </c>
      <c r="G61" s="140">
        <v>0</v>
      </c>
      <c r="H61" s="122">
        <v>0</v>
      </c>
      <c r="I61" s="140">
        <v>0</v>
      </c>
      <c r="J61" s="140">
        <v>0</v>
      </c>
      <c r="K61" s="122">
        <v>1</v>
      </c>
      <c r="L61" s="140">
        <v>0</v>
      </c>
      <c r="M61" s="140">
        <v>1</v>
      </c>
      <c r="N61" s="122">
        <v>0</v>
      </c>
      <c r="O61" s="140">
        <v>0</v>
      </c>
      <c r="P61" s="140">
        <v>0</v>
      </c>
      <c r="Q61" s="27">
        <f t="shared" si="7"/>
        <v>1</v>
      </c>
      <c r="R61" s="28">
        <f t="shared" si="7"/>
        <v>0</v>
      </c>
      <c r="S61" s="28">
        <f>SUM(Q61:R61)</f>
        <v>1</v>
      </c>
    </row>
    <row r="62" spans="1:19" ht="11.25">
      <c r="A62" s="152" t="s">
        <v>15</v>
      </c>
      <c r="B62" s="122">
        <v>0</v>
      </c>
      <c r="C62" s="140">
        <v>0</v>
      </c>
      <c r="D62" s="140">
        <v>0</v>
      </c>
      <c r="E62" s="122">
        <v>2</v>
      </c>
      <c r="F62" s="140">
        <v>0</v>
      </c>
      <c r="G62" s="140">
        <v>2</v>
      </c>
      <c r="H62" s="122">
        <v>0</v>
      </c>
      <c r="I62" s="140">
        <v>0</v>
      </c>
      <c r="J62" s="140">
        <v>0</v>
      </c>
      <c r="K62" s="122">
        <v>0</v>
      </c>
      <c r="L62" s="140">
        <v>0</v>
      </c>
      <c r="M62" s="140">
        <v>0</v>
      </c>
      <c r="N62" s="122">
        <v>0</v>
      </c>
      <c r="O62" s="140">
        <v>0</v>
      </c>
      <c r="P62" s="140">
        <v>0</v>
      </c>
      <c r="Q62" s="27">
        <f t="shared" si="7"/>
        <v>2</v>
      </c>
      <c r="R62" s="28">
        <f t="shared" si="7"/>
        <v>0</v>
      </c>
      <c r="S62" s="28">
        <f>SUM(Q62:R62)</f>
        <v>2</v>
      </c>
    </row>
    <row r="63" spans="1:19" ht="11.25">
      <c r="A63" s="152" t="s">
        <v>51</v>
      </c>
      <c r="B63" s="122">
        <v>0</v>
      </c>
      <c r="C63" s="140">
        <v>0</v>
      </c>
      <c r="D63" s="140">
        <v>0</v>
      </c>
      <c r="E63" s="122">
        <v>0</v>
      </c>
      <c r="F63" s="140">
        <v>0</v>
      </c>
      <c r="G63" s="140">
        <v>0</v>
      </c>
      <c r="H63" s="122">
        <v>0</v>
      </c>
      <c r="I63" s="140">
        <v>0</v>
      </c>
      <c r="J63" s="140">
        <v>0</v>
      </c>
      <c r="K63" s="122">
        <v>1</v>
      </c>
      <c r="L63" s="140">
        <v>0</v>
      </c>
      <c r="M63" s="140">
        <v>1</v>
      </c>
      <c r="N63" s="122">
        <v>0</v>
      </c>
      <c r="O63" s="140">
        <v>0</v>
      </c>
      <c r="P63" s="140">
        <v>0</v>
      </c>
      <c r="Q63" s="27">
        <f t="shared" si="7"/>
        <v>1</v>
      </c>
      <c r="R63" s="28">
        <f t="shared" si="7"/>
        <v>0</v>
      </c>
      <c r="S63" s="28">
        <f>SUM(Q63:R63)</f>
        <v>1</v>
      </c>
    </row>
    <row r="64" spans="1:19" ht="11.25">
      <c r="A64" s="152" t="s">
        <v>414</v>
      </c>
      <c r="B64" s="122">
        <v>0</v>
      </c>
      <c r="C64" s="140">
        <v>0</v>
      </c>
      <c r="D64" s="140">
        <v>0</v>
      </c>
      <c r="E64" s="122">
        <v>0</v>
      </c>
      <c r="F64" s="140">
        <v>21</v>
      </c>
      <c r="G64" s="140">
        <v>21</v>
      </c>
      <c r="H64" s="122">
        <v>0</v>
      </c>
      <c r="I64" s="140">
        <v>0</v>
      </c>
      <c r="J64" s="140">
        <v>0</v>
      </c>
      <c r="K64" s="122">
        <v>0</v>
      </c>
      <c r="L64" s="140">
        <v>0</v>
      </c>
      <c r="M64" s="140">
        <v>0</v>
      </c>
      <c r="N64" s="122">
        <v>0</v>
      </c>
      <c r="O64" s="140">
        <v>0</v>
      </c>
      <c r="P64" s="140">
        <v>0</v>
      </c>
      <c r="Q64" s="27">
        <f t="shared" si="7"/>
        <v>0</v>
      </c>
      <c r="R64" s="28">
        <f t="shared" si="7"/>
        <v>21</v>
      </c>
      <c r="S64" s="28">
        <f>SUM(Q64:R64)</f>
        <v>21</v>
      </c>
    </row>
    <row r="65" spans="1:19" ht="11.25">
      <c r="A65" s="30" t="s">
        <v>1</v>
      </c>
      <c r="B65" s="31">
        <f aca="true" t="shared" si="8" ref="B65:S65">SUM(B60:B64)</f>
        <v>0</v>
      </c>
      <c r="C65" s="32">
        <f t="shared" si="8"/>
        <v>0</v>
      </c>
      <c r="D65" s="32">
        <f t="shared" si="8"/>
        <v>0</v>
      </c>
      <c r="E65" s="31">
        <f t="shared" si="8"/>
        <v>2</v>
      </c>
      <c r="F65" s="32">
        <f t="shared" si="8"/>
        <v>21</v>
      </c>
      <c r="G65" s="32">
        <f t="shared" si="8"/>
        <v>23</v>
      </c>
      <c r="H65" s="31">
        <f t="shared" si="8"/>
        <v>0</v>
      </c>
      <c r="I65" s="32">
        <f t="shared" si="8"/>
        <v>0</v>
      </c>
      <c r="J65" s="32">
        <f t="shared" si="8"/>
        <v>0</v>
      </c>
      <c r="K65" s="31">
        <f t="shared" si="8"/>
        <v>3</v>
      </c>
      <c r="L65" s="32">
        <f t="shared" si="8"/>
        <v>0</v>
      </c>
      <c r="M65" s="32">
        <f t="shared" si="8"/>
        <v>3</v>
      </c>
      <c r="N65" s="31">
        <f t="shared" si="8"/>
        <v>0</v>
      </c>
      <c r="O65" s="32">
        <f t="shared" si="8"/>
        <v>0</v>
      </c>
      <c r="P65" s="32">
        <f t="shared" si="8"/>
        <v>0</v>
      </c>
      <c r="Q65" s="31">
        <f t="shared" si="8"/>
        <v>5</v>
      </c>
      <c r="R65" s="32">
        <f t="shared" si="8"/>
        <v>21</v>
      </c>
      <c r="S65" s="32">
        <f t="shared" si="8"/>
        <v>26</v>
      </c>
    </row>
    <row r="66" spans="2:19" ht="11.25">
      <c r="B66" s="39"/>
      <c r="C66" s="39"/>
      <c r="D66" s="39"/>
      <c r="E66" s="39"/>
      <c r="F66" s="39"/>
      <c r="G66" s="39"/>
      <c r="H66" s="39"/>
      <c r="I66" s="39"/>
      <c r="J66" s="39"/>
      <c r="K66" s="39"/>
      <c r="L66" s="39"/>
      <c r="M66" s="39"/>
      <c r="N66" s="39"/>
      <c r="O66" s="39"/>
      <c r="P66" s="39"/>
      <c r="Q66" s="39"/>
      <c r="R66" s="39"/>
      <c r="S66" s="39"/>
    </row>
    <row r="67" spans="2:19" ht="11.25">
      <c r="B67" s="39"/>
      <c r="C67" s="39"/>
      <c r="D67" s="39"/>
      <c r="E67" s="39"/>
      <c r="F67" s="39"/>
      <c r="G67" s="39"/>
      <c r="H67" s="39"/>
      <c r="I67" s="39"/>
      <c r="J67" s="39"/>
      <c r="K67" s="39"/>
      <c r="L67" s="39"/>
      <c r="M67" s="39"/>
      <c r="N67" s="39"/>
      <c r="O67" s="39"/>
      <c r="P67" s="39"/>
      <c r="Q67" s="39"/>
      <c r="R67" s="39"/>
      <c r="S67" s="39"/>
    </row>
    <row r="68" spans="2:19" ht="11.25">
      <c r="B68" s="39"/>
      <c r="C68" s="39"/>
      <c r="D68" s="39"/>
      <c r="E68" s="39"/>
      <c r="F68" s="39"/>
      <c r="G68" s="39"/>
      <c r="H68" s="39"/>
      <c r="I68" s="39"/>
      <c r="J68" s="39"/>
      <c r="K68" s="39"/>
      <c r="L68" s="39"/>
      <c r="M68" s="39"/>
      <c r="N68" s="39"/>
      <c r="O68" s="39"/>
      <c r="P68" s="39"/>
      <c r="Q68" s="39"/>
      <c r="R68" s="39"/>
      <c r="S68" s="39"/>
    </row>
    <row r="69" spans="2:19" ht="11.25">
      <c r="B69" s="39"/>
      <c r="C69" s="39"/>
      <c r="D69" s="39"/>
      <c r="E69" s="39"/>
      <c r="F69" s="39"/>
      <c r="G69" s="39"/>
      <c r="H69" s="39"/>
      <c r="I69" s="39"/>
      <c r="J69" s="39"/>
      <c r="K69" s="39"/>
      <c r="L69" s="39"/>
      <c r="M69" s="39"/>
      <c r="N69" s="39"/>
      <c r="O69" s="39"/>
      <c r="P69" s="39"/>
      <c r="Q69" s="39"/>
      <c r="R69" s="39"/>
      <c r="S69" s="39"/>
    </row>
    <row r="70" spans="1:19" ht="11.25">
      <c r="A70" s="1" t="s">
        <v>400</v>
      </c>
      <c r="B70" s="39"/>
      <c r="C70" s="39"/>
      <c r="D70" s="39"/>
      <c r="E70" s="39"/>
      <c r="F70" s="39"/>
      <c r="G70" s="39"/>
      <c r="H70" s="39"/>
      <c r="I70" s="39"/>
      <c r="J70" s="39"/>
      <c r="K70" s="39"/>
      <c r="L70" s="39"/>
      <c r="M70" s="39"/>
      <c r="N70" s="39"/>
      <c r="O70" s="39"/>
      <c r="P70" s="39"/>
      <c r="Q70" s="39"/>
      <c r="R70" s="39"/>
      <c r="S70" s="39"/>
    </row>
    <row r="71" spans="1:19" s="29" customFormat="1" ht="11.25">
      <c r="A71" s="4" t="s">
        <v>32</v>
      </c>
      <c r="B71" s="5"/>
      <c r="C71" s="5"/>
      <c r="D71" s="6"/>
      <c r="E71" s="6"/>
      <c r="F71" s="6"/>
      <c r="G71" s="6"/>
      <c r="H71" s="6"/>
      <c r="I71" s="6"/>
      <c r="J71" s="6"/>
      <c r="K71" s="6"/>
      <c r="L71" s="6"/>
      <c r="M71" s="6"/>
      <c r="N71" s="6"/>
      <c r="O71" s="6"/>
      <c r="P71" s="6"/>
      <c r="Q71" s="6"/>
      <c r="R71" s="6"/>
      <c r="S71" s="6"/>
    </row>
    <row r="72" spans="1:19" s="29" customFormat="1" ht="11.25">
      <c r="A72" s="4" t="s">
        <v>401</v>
      </c>
      <c r="B72" s="5"/>
      <c r="C72" s="5"/>
      <c r="D72" s="6"/>
      <c r="E72" s="6"/>
      <c r="F72" s="6"/>
      <c r="G72" s="6"/>
      <c r="H72" s="6"/>
      <c r="I72" s="6"/>
      <c r="J72" s="6"/>
      <c r="K72" s="6"/>
      <c r="L72" s="6"/>
      <c r="M72" s="6"/>
      <c r="N72" s="6"/>
      <c r="O72" s="6"/>
      <c r="P72" s="6"/>
      <c r="Q72" s="6"/>
      <c r="R72" s="6"/>
      <c r="S72" s="6"/>
    </row>
    <row r="73" spans="1:19" s="29" customFormat="1" ht="11.25">
      <c r="A73" s="2"/>
      <c r="B73" s="2"/>
      <c r="C73" s="2"/>
      <c r="D73" s="3"/>
      <c r="E73" s="3"/>
      <c r="F73" s="3"/>
      <c r="G73" s="3"/>
      <c r="H73" s="3"/>
      <c r="I73" s="3"/>
      <c r="J73" s="3"/>
      <c r="K73" s="3"/>
      <c r="L73" s="3"/>
      <c r="M73" s="3"/>
      <c r="N73" s="3"/>
      <c r="O73" s="3"/>
      <c r="P73" s="3"/>
      <c r="Q73" s="3"/>
      <c r="R73" s="3"/>
      <c r="S73" s="3"/>
    </row>
    <row r="74" spans="1:19" s="29" customFormat="1" ht="11.25">
      <c r="A74" s="4" t="s">
        <v>248</v>
      </c>
      <c r="B74" s="5"/>
      <c r="C74" s="5"/>
      <c r="D74" s="6"/>
      <c r="E74" s="6"/>
      <c r="F74" s="6"/>
      <c r="G74" s="6"/>
      <c r="H74" s="6"/>
      <c r="I74" s="6"/>
      <c r="J74" s="6"/>
      <c r="K74" s="6"/>
      <c r="L74" s="6"/>
      <c r="M74" s="6"/>
      <c r="N74" s="6"/>
      <c r="O74" s="6"/>
      <c r="P74" s="6"/>
      <c r="Q74" s="6"/>
      <c r="R74" s="6"/>
      <c r="S74" s="6"/>
    </row>
    <row r="75" spans="1:19" ht="11.25">
      <c r="A75" s="4" t="s">
        <v>249</v>
      </c>
      <c r="B75" s="5"/>
      <c r="C75" s="5"/>
      <c r="D75" s="6"/>
      <c r="E75" s="6"/>
      <c r="F75" s="6"/>
      <c r="G75" s="6"/>
      <c r="H75" s="6"/>
      <c r="I75" s="6"/>
      <c r="J75" s="6"/>
      <c r="K75" s="6"/>
      <c r="L75" s="6"/>
      <c r="M75" s="6"/>
      <c r="N75" s="6"/>
      <c r="O75" s="6"/>
      <c r="P75" s="6"/>
      <c r="Q75" s="6"/>
      <c r="R75" s="6"/>
      <c r="S75" s="6"/>
    </row>
    <row r="76" spans="1:19" ht="11.25">
      <c r="A76" s="4"/>
      <c r="B76" s="5"/>
      <c r="C76" s="5"/>
      <c r="D76" s="6"/>
      <c r="E76" s="6"/>
      <c r="F76" s="6"/>
      <c r="G76" s="6"/>
      <c r="H76" s="6"/>
      <c r="I76" s="6"/>
      <c r="J76" s="6"/>
      <c r="K76" s="6"/>
      <c r="L76" s="6"/>
      <c r="M76" s="6"/>
      <c r="N76" s="6"/>
      <c r="O76" s="6"/>
      <c r="P76" s="6"/>
      <c r="Q76" s="6"/>
      <c r="R76" s="6"/>
      <c r="S76" s="6"/>
    </row>
    <row r="77" spans="1:19" ht="11.25">
      <c r="A77" s="4" t="s">
        <v>127</v>
      </c>
      <c r="B77" s="5"/>
      <c r="C77" s="5"/>
      <c r="D77" s="6"/>
      <c r="E77" s="6"/>
      <c r="F77" s="6"/>
      <c r="G77" s="6"/>
      <c r="H77" s="6"/>
      <c r="I77" s="6"/>
      <c r="J77" s="6"/>
      <c r="K77" s="6"/>
      <c r="L77" s="6"/>
      <c r="M77" s="6"/>
      <c r="N77" s="6"/>
      <c r="O77" s="6"/>
      <c r="P77" s="6"/>
      <c r="Q77" s="6"/>
      <c r="R77" s="6"/>
      <c r="S77" s="6"/>
    </row>
    <row r="78" ht="9" customHeight="1" thickBot="1"/>
    <row r="79" spans="1:19" ht="11.25">
      <c r="A79" s="8"/>
      <c r="B79" s="179" t="s">
        <v>35</v>
      </c>
      <c r="C79" s="180"/>
      <c r="D79" s="181"/>
      <c r="E79" s="10"/>
      <c r="F79" s="9" t="s">
        <v>22</v>
      </c>
      <c r="G79" s="11"/>
      <c r="H79" s="10"/>
      <c r="I79" s="9" t="s">
        <v>23</v>
      </c>
      <c r="J79" s="11"/>
      <c r="K79" s="10"/>
      <c r="L79" s="9" t="s">
        <v>24</v>
      </c>
      <c r="M79" s="11"/>
      <c r="N79" s="10"/>
      <c r="O79" s="9" t="s">
        <v>36</v>
      </c>
      <c r="P79" s="11"/>
      <c r="Q79" s="10"/>
      <c r="R79" s="9" t="s">
        <v>1</v>
      </c>
      <c r="S79" s="12"/>
    </row>
    <row r="80" spans="1:19" ht="11.25">
      <c r="A80" s="13"/>
      <c r="B80" s="182" t="s">
        <v>37</v>
      </c>
      <c r="C80" s="183"/>
      <c r="D80" s="184"/>
      <c r="E80" s="15"/>
      <c r="F80" s="16"/>
      <c r="G80" s="17"/>
      <c r="H80" s="15"/>
      <c r="I80" s="16"/>
      <c r="J80" s="17"/>
      <c r="K80" s="15"/>
      <c r="L80" s="16"/>
      <c r="M80" s="17"/>
      <c r="N80" s="15"/>
      <c r="O80" s="18" t="s">
        <v>38</v>
      </c>
      <c r="P80" s="17"/>
      <c r="Q80" s="15"/>
      <c r="R80" s="16"/>
      <c r="S80" s="17"/>
    </row>
    <row r="81" spans="1:19" ht="11.25">
      <c r="A81" s="14" t="s">
        <v>39</v>
      </c>
      <c r="B81" s="36" t="s">
        <v>40</v>
      </c>
      <c r="C81" s="37" t="s">
        <v>41</v>
      </c>
      <c r="D81" s="38" t="s">
        <v>1</v>
      </c>
      <c r="E81" s="36" t="s">
        <v>40</v>
      </c>
      <c r="F81" s="37" t="s">
        <v>41</v>
      </c>
      <c r="G81" s="38" t="s">
        <v>1</v>
      </c>
      <c r="H81" s="36" t="s">
        <v>40</v>
      </c>
      <c r="I81" s="37" t="s">
        <v>41</v>
      </c>
      <c r="J81" s="38" t="s">
        <v>1</v>
      </c>
      <c r="K81" s="36" t="s">
        <v>40</v>
      </c>
      <c r="L81" s="37" t="s">
        <v>41</v>
      </c>
      <c r="M81" s="38" t="s">
        <v>1</v>
      </c>
      <c r="N81" s="36" t="s">
        <v>40</v>
      </c>
      <c r="O81" s="37" t="s">
        <v>41</v>
      </c>
      <c r="P81" s="38" t="s">
        <v>1</v>
      </c>
      <c r="Q81" s="36" t="s">
        <v>40</v>
      </c>
      <c r="R81" s="37" t="s">
        <v>41</v>
      </c>
      <c r="S81" s="38" t="s">
        <v>1</v>
      </c>
    </row>
    <row r="82" spans="1:19" ht="11.25" customHeight="1">
      <c r="A82" s="13" t="s">
        <v>358</v>
      </c>
      <c r="B82" s="27">
        <v>0</v>
      </c>
      <c r="C82" s="28">
        <v>0</v>
      </c>
      <c r="D82" s="28">
        <v>0</v>
      </c>
      <c r="E82" s="27">
        <v>0</v>
      </c>
      <c r="F82" s="28">
        <v>0</v>
      </c>
      <c r="G82" s="28">
        <v>0</v>
      </c>
      <c r="H82" s="27">
        <v>12</v>
      </c>
      <c r="I82" s="28">
        <v>1</v>
      </c>
      <c r="J82" s="28">
        <v>13</v>
      </c>
      <c r="K82" s="27">
        <v>0</v>
      </c>
      <c r="L82" s="28">
        <v>0</v>
      </c>
      <c r="M82" s="28">
        <v>0</v>
      </c>
      <c r="N82" s="27">
        <v>0</v>
      </c>
      <c r="O82" s="28">
        <v>0</v>
      </c>
      <c r="P82" s="28">
        <v>0</v>
      </c>
      <c r="Q82" s="27">
        <f aca="true" t="shared" si="9" ref="Q82:Q115">B82+E82+H82+K82+N82</f>
        <v>12</v>
      </c>
      <c r="R82" s="28">
        <f aca="true" t="shared" si="10" ref="R82:R115">C82+F82+I82+L82+O82</f>
        <v>1</v>
      </c>
      <c r="S82" s="28">
        <f aca="true" t="shared" si="11" ref="S82:S115">SUM(Q82:R82)</f>
        <v>13</v>
      </c>
    </row>
    <row r="83" spans="1:19" ht="11.25" customHeight="1">
      <c r="A83" s="13" t="s">
        <v>223</v>
      </c>
      <c r="B83" s="27">
        <v>14</v>
      </c>
      <c r="C83" s="28">
        <v>0</v>
      </c>
      <c r="D83" s="28">
        <v>14</v>
      </c>
      <c r="E83" s="27">
        <v>103</v>
      </c>
      <c r="F83" s="28">
        <v>0</v>
      </c>
      <c r="G83" s="28">
        <v>103</v>
      </c>
      <c r="H83" s="27">
        <v>16</v>
      </c>
      <c r="I83" s="28">
        <v>0</v>
      </c>
      <c r="J83" s="28">
        <v>16</v>
      </c>
      <c r="K83" s="27">
        <v>0</v>
      </c>
      <c r="L83" s="28">
        <v>0</v>
      </c>
      <c r="M83" s="28">
        <v>0</v>
      </c>
      <c r="N83" s="27">
        <v>0</v>
      </c>
      <c r="O83" s="28">
        <v>0</v>
      </c>
      <c r="P83" s="28">
        <v>0</v>
      </c>
      <c r="Q83" s="27">
        <f t="shared" si="9"/>
        <v>133</v>
      </c>
      <c r="R83" s="28">
        <f t="shared" si="10"/>
        <v>0</v>
      </c>
      <c r="S83" s="28">
        <f t="shared" si="11"/>
        <v>133</v>
      </c>
    </row>
    <row r="84" spans="1:19" ht="11.25" customHeight="1">
      <c r="A84" s="13" t="s">
        <v>224</v>
      </c>
      <c r="B84" s="27">
        <v>17</v>
      </c>
      <c r="C84" s="28">
        <v>9</v>
      </c>
      <c r="D84" s="28">
        <v>26</v>
      </c>
      <c r="E84" s="27">
        <v>29</v>
      </c>
      <c r="F84" s="28">
        <v>22</v>
      </c>
      <c r="G84" s="28">
        <v>51</v>
      </c>
      <c r="H84" s="27">
        <v>1</v>
      </c>
      <c r="I84" s="28">
        <v>1</v>
      </c>
      <c r="J84" s="28">
        <v>2</v>
      </c>
      <c r="K84" s="27">
        <v>6</v>
      </c>
      <c r="L84" s="28">
        <v>5</v>
      </c>
      <c r="M84" s="28">
        <v>11</v>
      </c>
      <c r="N84" s="27">
        <v>0</v>
      </c>
      <c r="O84" s="28">
        <v>0</v>
      </c>
      <c r="P84" s="28">
        <v>0</v>
      </c>
      <c r="Q84" s="27">
        <f t="shared" si="9"/>
        <v>53</v>
      </c>
      <c r="R84" s="28">
        <f t="shared" si="10"/>
        <v>37</v>
      </c>
      <c r="S84" s="28">
        <f t="shared" si="11"/>
        <v>90</v>
      </c>
    </row>
    <row r="85" spans="1:19" s="19" customFormat="1" ht="11.25" customHeight="1">
      <c r="A85" s="13" t="s">
        <v>225</v>
      </c>
      <c r="B85" s="27">
        <v>21</v>
      </c>
      <c r="C85" s="28">
        <v>7</v>
      </c>
      <c r="D85" s="28">
        <v>28</v>
      </c>
      <c r="E85" s="27">
        <v>45</v>
      </c>
      <c r="F85" s="28">
        <v>27</v>
      </c>
      <c r="G85" s="28">
        <v>72</v>
      </c>
      <c r="H85" s="27">
        <v>11</v>
      </c>
      <c r="I85" s="28">
        <v>6</v>
      </c>
      <c r="J85" s="28">
        <v>17</v>
      </c>
      <c r="K85" s="27">
        <v>4</v>
      </c>
      <c r="L85" s="28">
        <v>1</v>
      </c>
      <c r="M85" s="28">
        <v>5</v>
      </c>
      <c r="N85" s="27">
        <v>1</v>
      </c>
      <c r="O85" s="28">
        <v>4</v>
      </c>
      <c r="P85" s="28">
        <v>5</v>
      </c>
      <c r="Q85" s="27">
        <f t="shared" si="9"/>
        <v>82</v>
      </c>
      <c r="R85" s="28">
        <f t="shared" si="10"/>
        <v>45</v>
      </c>
      <c r="S85" s="28">
        <f t="shared" si="11"/>
        <v>127</v>
      </c>
    </row>
    <row r="86" spans="1:19" s="19" customFormat="1" ht="11.25" customHeight="1">
      <c r="A86" s="13" t="s">
        <v>226</v>
      </c>
      <c r="B86" s="27">
        <v>3</v>
      </c>
      <c r="C86" s="28">
        <v>3</v>
      </c>
      <c r="D86" s="28">
        <v>6</v>
      </c>
      <c r="E86" s="27">
        <v>7</v>
      </c>
      <c r="F86" s="28">
        <v>0</v>
      </c>
      <c r="G86" s="28">
        <v>7</v>
      </c>
      <c r="H86" s="27">
        <v>0</v>
      </c>
      <c r="I86" s="28">
        <v>0</v>
      </c>
      <c r="J86" s="28">
        <v>0</v>
      </c>
      <c r="K86" s="27">
        <v>0</v>
      </c>
      <c r="L86" s="28">
        <v>0</v>
      </c>
      <c r="M86" s="28">
        <v>0</v>
      </c>
      <c r="N86" s="27">
        <v>0</v>
      </c>
      <c r="O86" s="28">
        <v>0</v>
      </c>
      <c r="P86" s="28">
        <v>0</v>
      </c>
      <c r="Q86" s="27">
        <f>B86+E86+H86+K86+N86</f>
        <v>10</v>
      </c>
      <c r="R86" s="28">
        <f>C86+F86+I86+L86+O86</f>
        <v>3</v>
      </c>
      <c r="S86" s="28">
        <f>SUM(Q86:R86)</f>
        <v>13</v>
      </c>
    </row>
    <row r="87" spans="1:19" ht="11.25" customHeight="1">
      <c r="A87" s="13" t="s">
        <v>251</v>
      </c>
      <c r="B87" s="27">
        <v>0</v>
      </c>
      <c r="C87" s="28">
        <v>0</v>
      </c>
      <c r="D87" s="28">
        <v>0</v>
      </c>
      <c r="E87" s="27">
        <v>15</v>
      </c>
      <c r="F87" s="28">
        <v>0</v>
      </c>
      <c r="G87" s="28">
        <v>15</v>
      </c>
      <c r="H87" s="27">
        <v>0</v>
      </c>
      <c r="I87" s="28">
        <v>0</v>
      </c>
      <c r="J87" s="28">
        <v>0</v>
      </c>
      <c r="K87" s="27">
        <v>0</v>
      </c>
      <c r="L87" s="28">
        <v>0</v>
      </c>
      <c r="M87" s="28">
        <v>0</v>
      </c>
      <c r="N87" s="27">
        <v>0</v>
      </c>
      <c r="O87" s="28">
        <v>0</v>
      </c>
      <c r="P87" s="28">
        <v>0</v>
      </c>
      <c r="Q87" s="27">
        <f t="shared" si="9"/>
        <v>15</v>
      </c>
      <c r="R87" s="28">
        <f t="shared" si="10"/>
        <v>0</v>
      </c>
      <c r="S87" s="28">
        <f t="shared" si="11"/>
        <v>15</v>
      </c>
    </row>
    <row r="88" spans="1:19" s="19" customFormat="1" ht="11.25" customHeight="1">
      <c r="A88" s="13" t="s">
        <v>252</v>
      </c>
      <c r="B88" s="27">
        <v>9</v>
      </c>
      <c r="C88" s="28">
        <v>0</v>
      </c>
      <c r="D88" s="28">
        <v>9</v>
      </c>
      <c r="E88" s="27">
        <v>0</v>
      </c>
      <c r="F88" s="28">
        <v>0</v>
      </c>
      <c r="G88" s="28">
        <v>0</v>
      </c>
      <c r="H88" s="27">
        <v>0</v>
      </c>
      <c r="I88" s="28">
        <v>0</v>
      </c>
      <c r="J88" s="28">
        <v>0</v>
      </c>
      <c r="K88" s="27">
        <v>0</v>
      </c>
      <c r="L88" s="28">
        <v>0</v>
      </c>
      <c r="M88" s="28">
        <v>0</v>
      </c>
      <c r="N88" s="27">
        <v>0</v>
      </c>
      <c r="O88" s="28">
        <v>0</v>
      </c>
      <c r="P88" s="28">
        <v>0</v>
      </c>
      <c r="Q88" s="27">
        <f t="shared" si="9"/>
        <v>9</v>
      </c>
      <c r="R88" s="28">
        <f t="shared" si="10"/>
        <v>0</v>
      </c>
      <c r="S88" s="28">
        <f t="shared" si="11"/>
        <v>9</v>
      </c>
    </row>
    <row r="89" spans="1:19" ht="11.25" customHeight="1">
      <c r="A89" s="13" t="s">
        <v>253</v>
      </c>
      <c r="B89" s="27">
        <v>9</v>
      </c>
      <c r="C89" s="28">
        <v>1</v>
      </c>
      <c r="D89" s="28">
        <v>10</v>
      </c>
      <c r="E89" s="27">
        <v>25</v>
      </c>
      <c r="F89" s="28">
        <v>0</v>
      </c>
      <c r="G89" s="28">
        <v>25</v>
      </c>
      <c r="H89" s="27">
        <v>0</v>
      </c>
      <c r="I89" s="28">
        <v>0</v>
      </c>
      <c r="J89" s="28">
        <v>0</v>
      </c>
      <c r="K89" s="27">
        <v>2</v>
      </c>
      <c r="L89" s="28">
        <v>0</v>
      </c>
      <c r="M89" s="28">
        <v>2</v>
      </c>
      <c r="N89" s="27">
        <v>0</v>
      </c>
      <c r="O89" s="28">
        <v>0</v>
      </c>
      <c r="P89" s="28">
        <v>0</v>
      </c>
      <c r="Q89" s="27">
        <f t="shared" si="9"/>
        <v>36</v>
      </c>
      <c r="R89" s="28">
        <f t="shared" si="10"/>
        <v>1</v>
      </c>
      <c r="S89" s="28">
        <f t="shared" si="11"/>
        <v>37</v>
      </c>
    </row>
    <row r="90" spans="1:19" s="23" customFormat="1" ht="11.25" customHeight="1">
      <c r="A90" s="13" t="s">
        <v>227</v>
      </c>
      <c r="B90" s="27">
        <v>0</v>
      </c>
      <c r="C90" s="28">
        <v>0</v>
      </c>
      <c r="D90" s="28">
        <v>0</v>
      </c>
      <c r="E90" s="27">
        <v>70</v>
      </c>
      <c r="F90" s="28">
        <v>2</v>
      </c>
      <c r="G90" s="28">
        <v>72</v>
      </c>
      <c r="H90" s="27">
        <v>0</v>
      </c>
      <c r="I90" s="28">
        <v>0</v>
      </c>
      <c r="J90" s="28">
        <v>0</v>
      </c>
      <c r="K90" s="27">
        <v>18</v>
      </c>
      <c r="L90" s="28">
        <v>1</v>
      </c>
      <c r="M90" s="28">
        <v>19</v>
      </c>
      <c r="N90" s="27">
        <v>0</v>
      </c>
      <c r="O90" s="28">
        <v>0</v>
      </c>
      <c r="P90" s="28">
        <v>0</v>
      </c>
      <c r="Q90" s="27">
        <f t="shared" si="9"/>
        <v>88</v>
      </c>
      <c r="R90" s="28">
        <f t="shared" si="10"/>
        <v>3</v>
      </c>
      <c r="S90" s="28">
        <f t="shared" si="11"/>
        <v>91</v>
      </c>
    </row>
    <row r="91" spans="1:19" ht="11.25">
      <c r="A91" s="13" t="s">
        <v>170</v>
      </c>
      <c r="B91" s="27">
        <v>3</v>
      </c>
      <c r="C91" s="28">
        <v>2</v>
      </c>
      <c r="D91" s="28">
        <v>5</v>
      </c>
      <c r="E91" s="27">
        <v>2</v>
      </c>
      <c r="F91" s="28">
        <v>3</v>
      </c>
      <c r="G91" s="28">
        <v>5</v>
      </c>
      <c r="H91" s="27">
        <v>4</v>
      </c>
      <c r="I91" s="28">
        <v>19</v>
      </c>
      <c r="J91" s="28">
        <v>23</v>
      </c>
      <c r="K91" s="27">
        <v>0</v>
      </c>
      <c r="L91" s="28">
        <v>0</v>
      </c>
      <c r="M91" s="28">
        <v>0</v>
      </c>
      <c r="N91" s="27">
        <v>0</v>
      </c>
      <c r="O91" s="28">
        <v>0</v>
      </c>
      <c r="P91" s="28">
        <v>0</v>
      </c>
      <c r="Q91" s="27">
        <f t="shared" si="9"/>
        <v>9</v>
      </c>
      <c r="R91" s="28">
        <f t="shared" si="10"/>
        <v>24</v>
      </c>
      <c r="S91" s="28">
        <f t="shared" si="11"/>
        <v>33</v>
      </c>
    </row>
    <row r="92" spans="1:19" ht="11.25">
      <c r="A92" s="13" t="s">
        <v>254</v>
      </c>
      <c r="B92" s="27">
        <v>4</v>
      </c>
      <c r="C92" s="28">
        <v>0</v>
      </c>
      <c r="D92" s="28">
        <v>4</v>
      </c>
      <c r="E92" s="27">
        <v>0</v>
      </c>
      <c r="F92" s="28">
        <v>0</v>
      </c>
      <c r="G92" s="28">
        <v>0</v>
      </c>
      <c r="H92" s="27">
        <v>0</v>
      </c>
      <c r="I92" s="28">
        <v>0</v>
      </c>
      <c r="J92" s="28">
        <v>0</v>
      </c>
      <c r="K92" s="27">
        <v>0</v>
      </c>
      <c r="L92" s="28">
        <v>0</v>
      </c>
      <c r="M92" s="28">
        <v>0</v>
      </c>
      <c r="N92" s="27">
        <v>0</v>
      </c>
      <c r="O92" s="28">
        <v>0</v>
      </c>
      <c r="P92" s="28">
        <v>0</v>
      </c>
      <c r="Q92" s="27">
        <f>B92+E92+H92+K92+N92</f>
        <v>4</v>
      </c>
      <c r="R92" s="28">
        <f>C92+F92+I92+L92+O92</f>
        <v>0</v>
      </c>
      <c r="S92" s="28">
        <f>SUM(Q92:R92)</f>
        <v>4</v>
      </c>
    </row>
    <row r="93" spans="1:19" ht="11.25">
      <c r="A93" s="13" t="s">
        <v>255</v>
      </c>
      <c r="B93" s="27">
        <v>32</v>
      </c>
      <c r="C93" s="28">
        <v>1</v>
      </c>
      <c r="D93" s="28">
        <v>33</v>
      </c>
      <c r="E93" s="27">
        <v>85</v>
      </c>
      <c r="F93" s="28">
        <v>1</v>
      </c>
      <c r="G93" s="28">
        <v>86</v>
      </c>
      <c r="H93" s="27">
        <v>16</v>
      </c>
      <c r="I93" s="28">
        <v>0</v>
      </c>
      <c r="J93" s="28">
        <v>16</v>
      </c>
      <c r="K93" s="27">
        <v>0</v>
      </c>
      <c r="L93" s="28">
        <v>0</v>
      </c>
      <c r="M93" s="28">
        <v>0</v>
      </c>
      <c r="N93" s="27">
        <v>0</v>
      </c>
      <c r="O93" s="28">
        <v>0</v>
      </c>
      <c r="P93" s="28">
        <v>0</v>
      </c>
      <c r="Q93" s="27">
        <f t="shared" si="9"/>
        <v>133</v>
      </c>
      <c r="R93" s="28">
        <f t="shared" si="10"/>
        <v>2</v>
      </c>
      <c r="S93" s="28">
        <f t="shared" si="11"/>
        <v>135</v>
      </c>
    </row>
    <row r="94" spans="1:19" ht="11.25">
      <c r="A94" s="13" t="s">
        <v>411</v>
      </c>
      <c r="B94" s="27">
        <v>0</v>
      </c>
      <c r="C94" s="28">
        <v>0</v>
      </c>
      <c r="D94" s="28">
        <v>0</v>
      </c>
      <c r="E94" s="27">
        <v>2</v>
      </c>
      <c r="F94" s="28">
        <v>0</v>
      </c>
      <c r="G94" s="28">
        <v>2</v>
      </c>
      <c r="H94" s="27">
        <v>0</v>
      </c>
      <c r="I94" s="28">
        <v>0</v>
      </c>
      <c r="J94" s="28">
        <v>0</v>
      </c>
      <c r="K94" s="27">
        <v>0</v>
      </c>
      <c r="L94" s="28">
        <v>0</v>
      </c>
      <c r="M94" s="28">
        <v>0</v>
      </c>
      <c r="N94" s="27">
        <v>0</v>
      </c>
      <c r="O94" s="28">
        <v>0</v>
      </c>
      <c r="P94" s="28">
        <v>0</v>
      </c>
      <c r="Q94" s="27">
        <f>B94+E94+H94+K94+N94</f>
        <v>2</v>
      </c>
      <c r="R94" s="28">
        <f>C94+F94+I94+L94+O94</f>
        <v>0</v>
      </c>
      <c r="S94" s="28">
        <f>SUM(Q94:R94)</f>
        <v>2</v>
      </c>
    </row>
    <row r="95" spans="1:19" ht="11.25">
      <c r="A95" s="13" t="s">
        <v>228</v>
      </c>
      <c r="B95" s="27">
        <v>18</v>
      </c>
      <c r="C95" s="28">
        <v>0</v>
      </c>
      <c r="D95" s="28">
        <v>18</v>
      </c>
      <c r="E95" s="27">
        <v>97</v>
      </c>
      <c r="F95" s="28">
        <v>1</v>
      </c>
      <c r="G95" s="28">
        <v>98</v>
      </c>
      <c r="H95" s="27">
        <v>26</v>
      </c>
      <c r="I95" s="28">
        <v>1</v>
      </c>
      <c r="J95" s="28">
        <v>27</v>
      </c>
      <c r="K95" s="27">
        <v>16</v>
      </c>
      <c r="L95" s="28">
        <v>0</v>
      </c>
      <c r="M95" s="28">
        <v>16</v>
      </c>
      <c r="N95" s="27">
        <v>0</v>
      </c>
      <c r="O95" s="28">
        <v>0</v>
      </c>
      <c r="P95" s="28">
        <v>0</v>
      </c>
      <c r="Q95" s="27">
        <f t="shared" si="9"/>
        <v>157</v>
      </c>
      <c r="R95" s="28">
        <f t="shared" si="10"/>
        <v>2</v>
      </c>
      <c r="S95" s="28">
        <f t="shared" si="11"/>
        <v>159</v>
      </c>
    </row>
    <row r="96" spans="1:19" ht="11.25">
      <c r="A96" s="13" t="s">
        <v>229</v>
      </c>
      <c r="B96" s="27">
        <v>8</v>
      </c>
      <c r="C96" s="28">
        <v>0</v>
      </c>
      <c r="D96" s="28">
        <v>8</v>
      </c>
      <c r="E96" s="27">
        <v>20</v>
      </c>
      <c r="F96" s="28">
        <v>0</v>
      </c>
      <c r="G96" s="28">
        <v>20</v>
      </c>
      <c r="H96" s="27">
        <v>0</v>
      </c>
      <c r="I96" s="28">
        <v>0</v>
      </c>
      <c r="J96" s="28">
        <v>0</v>
      </c>
      <c r="K96" s="27">
        <v>0</v>
      </c>
      <c r="L96" s="28">
        <v>0</v>
      </c>
      <c r="M96" s="28">
        <v>0</v>
      </c>
      <c r="N96" s="27">
        <v>0</v>
      </c>
      <c r="O96" s="28">
        <v>0</v>
      </c>
      <c r="P96" s="28">
        <v>0</v>
      </c>
      <c r="Q96" s="27">
        <f t="shared" si="9"/>
        <v>28</v>
      </c>
      <c r="R96" s="28">
        <f t="shared" si="10"/>
        <v>0</v>
      </c>
      <c r="S96" s="28">
        <f t="shared" si="11"/>
        <v>28</v>
      </c>
    </row>
    <row r="97" spans="1:19" ht="11.25">
      <c r="A97" s="13" t="s">
        <v>230</v>
      </c>
      <c r="B97" s="27">
        <v>0</v>
      </c>
      <c r="C97" s="28">
        <v>4</v>
      </c>
      <c r="D97" s="28">
        <v>4</v>
      </c>
      <c r="E97" s="27">
        <v>3</v>
      </c>
      <c r="F97" s="28">
        <v>10</v>
      </c>
      <c r="G97" s="28">
        <v>13</v>
      </c>
      <c r="H97" s="27">
        <v>0</v>
      </c>
      <c r="I97" s="28">
        <v>0</v>
      </c>
      <c r="J97" s="28">
        <v>0</v>
      </c>
      <c r="K97" s="27">
        <v>5</v>
      </c>
      <c r="L97" s="28">
        <v>11</v>
      </c>
      <c r="M97" s="28">
        <v>16</v>
      </c>
      <c r="N97" s="27">
        <v>0</v>
      </c>
      <c r="O97" s="28">
        <v>0</v>
      </c>
      <c r="P97" s="28">
        <v>0</v>
      </c>
      <c r="Q97" s="27">
        <f>B97+E97+H97+K97+N97</f>
        <v>8</v>
      </c>
      <c r="R97" s="28">
        <f>C97+F97+I97+L97+O97</f>
        <v>25</v>
      </c>
      <c r="S97" s="28">
        <f>SUM(Q97:R97)</f>
        <v>33</v>
      </c>
    </row>
    <row r="98" spans="1:19" ht="11.25">
      <c r="A98" s="13" t="s">
        <v>256</v>
      </c>
      <c r="B98" s="27">
        <v>0</v>
      </c>
      <c r="C98" s="28">
        <v>0</v>
      </c>
      <c r="D98" s="28">
        <v>0</v>
      </c>
      <c r="E98" s="27">
        <v>60</v>
      </c>
      <c r="F98" s="28">
        <v>28</v>
      </c>
      <c r="G98" s="28">
        <v>88</v>
      </c>
      <c r="H98" s="27">
        <v>0</v>
      </c>
      <c r="I98" s="28">
        <v>0</v>
      </c>
      <c r="J98" s="28">
        <v>0</v>
      </c>
      <c r="K98" s="27">
        <v>4</v>
      </c>
      <c r="L98" s="28">
        <v>1</v>
      </c>
      <c r="M98" s="28">
        <v>5</v>
      </c>
      <c r="N98" s="27">
        <v>0</v>
      </c>
      <c r="O98" s="28">
        <v>0</v>
      </c>
      <c r="P98" s="28">
        <v>0</v>
      </c>
      <c r="Q98" s="27">
        <f>B98+E98+H98+K98+N98</f>
        <v>64</v>
      </c>
      <c r="R98" s="28">
        <f>C98+F98+I98+L98+O98</f>
        <v>29</v>
      </c>
      <c r="S98" s="28">
        <f>SUM(Q98:R98)</f>
        <v>93</v>
      </c>
    </row>
    <row r="99" spans="1:19" ht="11.25">
      <c r="A99" s="13" t="s">
        <v>257</v>
      </c>
      <c r="B99" s="27">
        <v>0</v>
      </c>
      <c r="C99" s="28">
        <v>0</v>
      </c>
      <c r="D99" s="28">
        <v>0</v>
      </c>
      <c r="E99" s="27">
        <v>2</v>
      </c>
      <c r="F99" s="28">
        <v>2</v>
      </c>
      <c r="G99" s="28">
        <v>4</v>
      </c>
      <c r="H99" s="27">
        <v>2</v>
      </c>
      <c r="I99" s="28">
        <v>0</v>
      </c>
      <c r="J99" s="28">
        <v>2</v>
      </c>
      <c r="K99" s="27">
        <v>0</v>
      </c>
      <c r="L99" s="28">
        <v>0</v>
      </c>
      <c r="M99" s="28">
        <v>0</v>
      </c>
      <c r="N99" s="27">
        <v>0</v>
      </c>
      <c r="O99" s="28">
        <v>0</v>
      </c>
      <c r="P99" s="28">
        <v>0</v>
      </c>
      <c r="Q99" s="27">
        <f t="shared" si="9"/>
        <v>4</v>
      </c>
      <c r="R99" s="28">
        <f t="shared" si="10"/>
        <v>2</v>
      </c>
      <c r="S99" s="28">
        <f t="shared" si="11"/>
        <v>6</v>
      </c>
    </row>
    <row r="100" spans="1:19" ht="11.25">
      <c r="A100" s="13" t="s">
        <v>231</v>
      </c>
      <c r="B100" s="27">
        <v>25</v>
      </c>
      <c r="C100" s="28">
        <v>0</v>
      </c>
      <c r="D100" s="28">
        <v>25</v>
      </c>
      <c r="E100" s="27">
        <v>101</v>
      </c>
      <c r="F100" s="28">
        <v>1</v>
      </c>
      <c r="G100" s="28">
        <v>102</v>
      </c>
      <c r="H100" s="27">
        <v>0</v>
      </c>
      <c r="I100" s="28">
        <v>0</v>
      </c>
      <c r="J100" s="28">
        <v>0</v>
      </c>
      <c r="K100" s="27">
        <v>3</v>
      </c>
      <c r="L100" s="28">
        <v>0</v>
      </c>
      <c r="M100" s="28">
        <v>3</v>
      </c>
      <c r="N100" s="27">
        <v>0</v>
      </c>
      <c r="O100" s="28">
        <v>0</v>
      </c>
      <c r="P100" s="28">
        <v>0</v>
      </c>
      <c r="Q100" s="27">
        <f t="shared" si="9"/>
        <v>129</v>
      </c>
      <c r="R100" s="28">
        <f t="shared" si="10"/>
        <v>1</v>
      </c>
      <c r="S100" s="28">
        <f t="shared" si="11"/>
        <v>130</v>
      </c>
    </row>
    <row r="101" spans="1:19" ht="11.25">
      <c r="A101" s="13" t="s">
        <v>258</v>
      </c>
      <c r="B101" s="27">
        <v>0</v>
      </c>
      <c r="C101" s="28">
        <v>0</v>
      </c>
      <c r="D101" s="28">
        <v>0</v>
      </c>
      <c r="E101" s="27">
        <v>249</v>
      </c>
      <c r="F101" s="28">
        <v>5</v>
      </c>
      <c r="G101" s="28">
        <v>254</v>
      </c>
      <c r="H101" s="27">
        <v>8</v>
      </c>
      <c r="I101" s="28">
        <v>0</v>
      </c>
      <c r="J101" s="28">
        <v>8</v>
      </c>
      <c r="K101" s="27">
        <v>25</v>
      </c>
      <c r="L101" s="28">
        <v>0</v>
      </c>
      <c r="M101" s="28">
        <v>25</v>
      </c>
      <c r="N101" s="27">
        <v>0</v>
      </c>
      <c r="O101" s="28">
        <v>0</v>
      </c>
      <c r="P101" s="28">
        <v>0</v>
      </c>
      <c r="Q101" s="27">
        <f t="shared" si="9"/>
        <v>282</v>
      </c>
      <c r="R101" s="28">
        <f t="shared" si="10"/>
        <v>5</v>
      </c>
      <c r="S101" s="28">
        <f t="shared" si="11"/>
        <v>287</v>
      </c>
    </row>
    <row r="102" spans="1:19" ht="11.25">
      <c r="A102" s="13" t="s">
        <v>259</v>
      </c>
      <c r="B102" s="27">
        <v>0</v>
      </c>
      <c r="C102" s="28">
        <v>0</v>
      </c>
      <c r="D102" s="28">
        <v>0</v>
      </c>
      <c r="E102" s="27">
        <v>0</v>
      </c>
      <c r="F102" s="28">
        <v>0</v>
      </c>
      <c r="G102" s="28">
        <v>0</v>
      </c>
      <c r="H102" s="27">
        <v>0</v>
      </c>
      <c r="I102" s="28">
        <v>0</v>
      </c>
      <c r="J102" s="28">
        <v>0</v>
      </c>
      <c r="K102" s="27">
        <v>4</v>
      </c>
      <c r="L102" s="28">
        <v>1</v>
      </c>
      <c r="M102" s="28">
        <v>5</v>
      </c>
      <c r="N102" s="27">
        <v>0</v>
      </c>
      <c r="O102" s="28">
        <v>0</v>
      </c>
      <c r="P102" s="28">
        <v>0</v>
      </c>
      <c r="Q102" s="27">
        <f t="shared" si="9"/>
        <v>4</v>
      </c>
      <c r="R102" s="28">
        <f t="shared" si="10"/>
        <v>1</v>
      </c>
      <c r="S102" s="28">
        <f t="shared" si="11"/>
        <v>5</v>
      </c>
    </row>
    <row r="103" spans="1:19" ht="11.25">
      <c r="A103" s="13" t="s">
        <v>232</v>
      </c>
      <c r="B103" s="27">
        <v>0</v>
      </c>
      <c r="C103" s="28">
        <v>0</v>
      </c>
      <c r="D103" s="28">
        <v>0</v>
      </c>
      <c r="E103" s="27">
        <v>32</v>
      </c>
      <c r="F103" s="28">
        <v>37</v>
      </c>
      <c r="G103" s="28">
        <v>69</v>
      </c>
      <c r="H103" s="27">
        <v>0</v>
      </c>
      <c r="I103" s="28">
        <v>0</v>
      </c>
      <c r="J103" s="28">
        <v>0</v>
      </c>
      <c r="K103" s="27">
        <v>1</v>
      </c>
      <c r="L103" s="28">
        <v>5</v>
      </c>
      <c r="M103" s="28">
        <v>6</v>
      </c>
      <c r="N103" s="27">
        <v>3</v>
      </c>
      <c r="O103" s="28">
        <v>1</v>
      </c>
      <c r="P103" s="28">
        <v>4</v>
      </c>
      <c r="Q103" s="27">
        <f t="shared" si="9"/>
        <v>36</v>
      </c>
      <c r="R103" s="28">
        <f t="shared" si="10"/>
        <v>43</v>
      </c>
      <c r="S103" s="28">
        <f t="shared" si="11"/>
        <v>79</v>
      </c>
    </row>
    <row r="104" spans="1:19" ht="11.25">
      <c r="A104" s="13" t="s">
        <v>260</v>
      </c>
      <c r="B104" s="27">
        <v>0</v>
      </c>
      <c r="C104" s="28">
        <v>0</v>
      </c>
      <c r="D104" s="28">
        <v>0</v>
      </c>
      <c r="E104" s="27">
        <v>9</v>
      </c>
      <c r="F104" s="28">
        <v>4</v>
      </c>
      <c r="G104" s="28">
        <v>13</v>
      </c>
      <c r="H104" s="27">
        <v>0</v>
      </c>
      <c r="I104" s="28">
        <v>0</v>
      </c>
      <c r="J104" s="28">
        <v>0</v>
      </c>
      <c r="K104" s="27">
        <v>0</v>
      </c>
      <c r="L104" s="28">
        <v>0</v>
      </c>
      <c r="M104" s="28">
        <v>0</v>
      </c>
      <c r="N104" s="27">
        <v>0</v>
      </c>
      <c r="O104" s="28">
        <v>0</v>
      </c>
      <c r="P104" s="28">
        <v>0</v>
      </c>
      <c r="Q104" s="27">
        <f t="shared" si="9"/>
        <v>9</v>
      </c>
      <c r="R104" s="28">
        <f t="shared" si="10"/>
        <v>4</v>
      </c>
      <c r="S104" s="28">
        <f t="shared" si="11"/>
        <v>13</v>
      </c>
    </row>
    <row r="105" spans="1:19" ht="11.25">
      <c r="A105" s="13" t="s">
        <v>261</v>
      </c>
      <c r="B105" s="27">
        <v>16</v>
      </c>
      <c r="C105" s="28">
        <v>1</v>
      </c>
      <c r="D105" s="28">
        <v>17</v>
      </c>
      <c r="E105" s="27">
        <v>65</v>
      </c>
      <c r="F105" s="28">
        <v>3</v>
      </c>
      <c r="G105" s="28">
        <v>68</v>
      </c>
      <c r="H105" s="27">
        <v>36</v>
      </c>
      <c r="I105" s="28">
        <v>0</v>
      </c>
      <c r="J105" s="28">
        <v>36</v>
      </c>
      <c r="K105" s="27">
        <v>5</v>
      </c>
      <c r="L105" s="28">
        <v>1</v>
      </c>
      <c r="M105" s="28">
        <v>6</v>
      </c>
      <c r="N105" s="27">
        <v>0</v>
      </c>
      <c r="O105" s="28">
        <v>0</v>
      </c>
      <c r="P105" s="28">
        <v>0</v>
      </c>
      <c r="Q105" s="27">
        <f t="shared" si="9"/>
        <v>122</v>
      </c>
      <c r="R105" s="28">
        <f t="shared" si="10"/>
        <v>5</v>
      </c>
      <c r="S105" s="28">
        <f t="shared" si="11"/>
        <v>127</v>
      </c>
    </row>
    <row r="106" spans="1:19" ht="11.25">
      <c r="A106" s="13" t="s">
        <v>359</v>
      </c>
      <c r="B106" s="27">
        <v>1</v>
      </c>
      <c r="C106" s="28">
        <v>118</v>
      </c>
      <c r="D106" s="28">
        <v>119</v>
      </c>
      <c r="E106" s="27">
        <v>5</v>
      </c>
      <c r="F106" s="28">
        <v>275</v>
      </c>
      <c r="G106" s="28">
        <v>280</v>
      </c>
      <c r="H106" s="27">
        <v>1</v>
      </c>
      <c r="I106" s="28">
        <v>48</v>
      </c>
      <c r="J106" s="28">
        <v>49</v>
      </c>
      <c r="K106" s="27">
        <v>1</v>
      </c>
      <c r="L106" s="28">
        <v>27</v>
      </c>
      <c r="M106" s="28">
        <v>28</v>
      </c>
      <c r="N106" s="27">
        <v>0</v>
      </c>
      <c r="O106" s="28">
        <v>0</v>
      </c>
      <c r="P106" s="28">
        <v>0</v>
      </c>
      <c r="Q106" s="27">
        <f t="shared" si="9"/>
        <v>8</v>
      </c>
      <c r="R106" s="28">
        <f t="shared" si="10"/>
        <v>468</v>
      </c>
      <c r="S106" s="28">
        <f t="shared" si="11"/>
        <v>476</v>
      </c>
    </row>
    <row r="107" spans="1:19" ht="11.25">
      <c r="A107" s="13" t="s">
        <v>233</v>
      </c>
      <c r="B107" s="27">
        <v>1</v>
      </c>
      <c r="C107" s="28">
        <v>3</v>
      </c>
      <c r="D107" s="28">
        <v>4</v>
      </c>
      <c r="E107" s="27">
        <v>13</v>
      </c>
      <c r="F107" s="28">
        <v>24</v>
      </c>
      <c r="G107" s="28">
        <v>37</v>
      </c>
      <c r="H107" s="27">
        <v>7</v>
      </c>
      <c r="I107" s="28">
        <v>6</v>
      </c>
      <c r="J107" s="28">
        <v>13</v>
      </c>
      <c r="K107" s="27">
        <v>0</v>
      </c>
      <c r="L107" s="28">
        <v>0</v>
      </c>
      <c r="M107" s="28">
        <v>0</v>
      </c>
      <c r="N107" s="27">
        <v>0</v>
      </c>
      <c r="O107" s="28">
        <v>0</v>
      </c>
      <c r="P107" s="28">
        <v>0</v>
      </c>
      <c r="Q107" s="27">
        <f t="shared" si="9"/>
        <v>21</v>
      </c>
      <c r="R107" s="28">
        <f t="shared" si="10"/>
        <v>33</v>
      </c>
      <c r="S107" s="28">
        <f t="shared" si="11"/>
        <v>54</v>
      </c>
    </row>
    <row r="108" spans="1:19" ht="11.25">
      <c r="A108" s="13" t="s">
        <v>234</v>
      </c>
      <c r="B108" s="27">
        <v>6</v>
      </c>
      <c r="C108" s="28">
        <v>0</v>
      </c>
      <c r="D108" s="28">
        <v>6</v>
      </c>
      <c r="E108" s="27">
        <v>92</v>
      </c>
      <c r="F108" s="28">
        <v>1</v>
      </c>
      <c r="G108" s="28">
        <v>93</v>
      </c>
      <c r="H108" s="27">
        <v>23</v>
      </c>
      <c r="I108" s="28">
        <v>0</v>
      </c>
      <c r="J108" s="28">
        <v>23</v>
      </c>
      <c r="K108" s="27">
        <v>10</v>
      </c>
      <c r="L108" s="28">
        <v>0</v>
      </c>
      <c r="M108" s="28">
        <v>10</v>
      </c>
      <c r="N108" s="27">
        <v>0</v>
      </c>
      <c r="O108" s="28">
        <v>0</v>
      </c>
      <c r="P108" s="28">
        <v>0</v>
      </c>
      <c r="Q108" s="27">
        <f t="shared" si="9"/>
        <v>131</v>
      </c>
      <c r="R108" s="28">
        <f t="shared" si="10"/>
        <v>1</v>
      </c>
      <c r="S108" s="28">
        <f t="shared" si="11"/>
        <v>132</v>
      </c>
    </row>
    <row r="109" spans="1:19" ht="11.25">
      <c r="A109" s="13" t="s">
        <v>262</v>
      </c>
      <c r="B109" s="27">
        <v>54</v>
      </c>
      <c r="C109" s="28">
        <v>0</v>
      </c>
      <c r="D109" s="28">
        <v>54</v>
      </c>
      <c r="E109" s="27">
        <v>320</v>
      </c>
      <c r="F109" s="28">
        <v>5</v>
      </c>
      <c r="G109" s="28">
        <v>325</v>
      </c>
      <c r="H109" s="27">
        <v>10</v>
      </c>
      <c r="I109" s="28">
        <v>0</v>
      </c>
      <c r="J109" s="28">
        <v>10</v>
      </c>
      <c r="K109" s="27">
        <v>23</v>
      </c>
      <c r="L109" s="28">
        <v>0</v>
      </c>
      <c r="M109" s="28">
        <v>23</v>
      </c>
      <c r="N109" s="27">
        <v>0</v>
      </c>
      <c r="O109" s="28">
        <v>0</v>
      </c>
      <c r="P109" s="28">
        <v>0</v>
      </c>
      <c r="Q109" s="27">
        <f t="shared" si="9"/>
        <v>407</v>
      </c>
      <c r="R109" s="28">
        <f t="shared" si="10"/>
        <v>5</v>
      </c>
      <c r="S109" s="28">
        <f t="shared" si="11"/>
        <v>412</v>
      </c>
    </row>
    <row r="110" spans="1:19" ht="11.25">
      <c r="A110" s="13" t="s">
        <v>235</v>
      </c>
      <c r="B110" s="27">
        <v>30</v>
      </c>
      <c r="C110" s="28">
        <v>0</v>
      </c>
      <c r="D110" s="28">
        <v>30</v>
      </c>
      <c r="E110" s="27">
        <v>189</v>
      </c>
      <c r="F110" s="28">
        <v>1</v>
      </c>
      <c r="G110" s="28">
        <v>190</v>
      </c>
      <c r="H110" s="27">
        <v>45</v>
      </c>
      <c r="I110" s="28">
        <v>1</v>
      </c>
      <c r="J110" s="28">
        <v>46</v>
      </c>
      <c r="K110" s="27">
        <v>5</v>
      </c>
      <c r="L110" s="28">
        <v>0</v>
      </c>
      <c r="M110" s="28">
        <v>5</v>
      </c>
      <c r="N110" s="27">
        <v>0</v>
      </c>
      <c r="O110" s="28">
        <v>0</v>
      </c>
      <c r="P110" s="28">
        <v>0</v>
      </c>
      <c r="Q110" s="27">
        <f t="shared" si="9"/>
        <v>269</v>
      </c>
      <c r="R110" s="28">
        <f t="shared" si="10"/>
        <v>2</v>
      </c>
      <c r="S110" s="28">
        <f t="shared" si="11"/>
        <v>271</v>
      </c>
    </row>
    <row r="111" spans="1:19" ht="11.25">
      <c r="A111" s="13" t="s">
        <v>263</v>
      </c>
      <c r="B111" s="27">
        <v>0</v>
      </c>
      <c r="C111" s="28">
        <v>0</v>
      </c>
      <c r="D111" s="28">
        <v>0</v>
      </c>
      <c r="E111" s="27">
        <v>3</v>
      </c>
      <c r="F111" s="28">
        <v>2</v>
      </c>
      <c r="G111" s="28">
        <v>5</v>
      </c>
      <c r="H111" s="27">
        <v>0</v>
      </c>
      <c r="I111" s="28">
        <v>0</v>
      </c>
      <c r="J111" s="28">
        <v>0</v>
      </c>
      <c r="K111" s="27">
        <v>0</v>
      </c>
      <c r="L111" s="28">
        <v>0</v>
      </c>
      <c r="M111" s="28">
        <v>0</v>
      </c>
      <c r="N111" s="27">
        <v>0</v>
      </c>
      <c r="O111" s="28">
        <v>0</v>
      </c>
      <c r="P111" s="28">
        <v>0</v>
      </c>
      <c r="Q111" s="27">
        <f t="shared" si="9"/>
        <v>3</v>
      </c>
      <c r="R111" s="28">
        <f t="shared" si="10"/>
        <v>2</v>
      </c>
      <c r="S111" s="28">
        <f t="shared" si="11"/>
        <v>5</v>
      </c>
    </row>
    <row r="112" spans="1:19" ht="11.25">
      <c r="A112" s="13" t="s">
        <v>236</v>
      </c>
      <c r="B112" s="27">
        <v>0</v>
      </c>
      <c r="C112" s="28">
        <v>0</v>
      </c>
      <c r="D112" s="28">
        <v>0</v>
      </c>
      <c r="E112" s="27">
        <v>105</v>
      </c>
      <c r="F112" s="28">
        <v>4</v>
      </c>
      <c r="G112" s="28">
        <v>109</v>
      </c>
      <c r="H112" s="27">
        <v>0</v>
      </c>
      <c r="I112" s="28">
        <v>0</v>
      </c>
      <c r="J112" s="28">
        <v>0</v>
      </c>
      <c r="K112" s="27">
        <v>0</v>
      </c>
      <c r="L112" s="28">
        <v>0</v>
      </c>
      <c r="M112" s="28">
        <v>0</v>
      </c>
      <c r="N112" s="27">
        <v>0</v>
      </c>
      <c r="O112" s="28">
        <v>0</v>
      </c>
      <c r="P112" s="28">
        <v>0</v>
      </c>
      <c r="Q112" s="27">
        <f t="shared" si="9"/>
        <v>105</v>
      </c>
      <c r="R112" s="28">
        <f t="shared" si="10"/>
        <v>4</v>
      </c>
      <c r="S112" s="28">
        <f t="shared" si="11"/>
        <v>109</v>
      </c>
    </row>
    <row r="113" spans="1:19" ht="11.25">
      <c r="A113" s="13" t="s">
        <v>264</v>
      </c>
      <c r="B113" s="27">
        <v>0</v>
      </c>
      <c r="C113" s="28">
        <v>0</v>
      </c>
      <c r="D113" s="28">
        <v>0</v>
      </c>
      <c r="E113" s="27">
        <v>7</v>
      </c>
      <c r="F113" s="28">
        <v>7</v>
      </c>
      <c r="G113" s="28">
        <v>14</v>
      </c>
      <c r="H113" s="27">
        <v>0</v>
      </c>
      <c r="I113" s="28">
        <v>0</v>
      </c>
      <c r="J113" s="28">
        <v>0</v>
      </c>
      <c r="K113" s="27">
        <v>0</v>
      </c>
      <c r="L113" s="28">
        <v>0</v>
      </c>
      <c r="M113" s="28">
        <v>0</v>
      </c>
      <c r="N113" s="27">
        <v>0</v>
      </c>
      <c r="O113" s="28">
        <v>0</v>
      </c>
      <c r="P113" s="28">
        <v>0</v>
      </c>
      <c r="Q113" s="27">
        <f t="shared" si="9"/>
        <v>7</v>
      </c>
      <c r="R113" s="28">
        <f t="shared" si="10"/>
        <v>7</v>
      </c>
      <c r="S113" s="28">
        <f t="shared" si="11"/>
        <v>14</v>
      </c>
    </row>
    <row r="114" spans="1:19" ht="11.25">
      <c r="A114" s="13" t="s">
        <v>237</v>
      </c>
      <c r="B114" s="27">
        <v>130</v>
      </c>
      <c r="C114" s="28">
        <v>198</v>
      </c>
      <c r="D114" s="28">
        <v>328</v>
      </c>
      <c r="E114" s="27">
        <v>422</v>
      </c>
      <c r="F114" s="28">
        <v>770</v>
      </c>
      <c r="G114" s="28">
        <v>1192</v>
      </c>
      <c r="H114" s="27">
        <v>23</v>
      </c>
      <c r="I114" s="28">
        <v>56</v>
      </c>
      <c r="J114" s="28">
        <v>79</v>
      </c>
      <c r="K114" s="27">
        <v>25</v>
      </c>
      <c r="L114" s="28">
        <v>47</v>
      </c>
      <c r="M114" s="28">
        <v>72</v>
      </c>
      <c r="N114" s="27">
        <v>0</v>
      </c>
      <c r="O114" s="28">
        <v>0</v>
      </c>
      <c r="P114" s="28">
        <v>0</v>
      </c>
      <c r="Q114" s="27">
        <f t="shared" si="9"/>
        <v>600</v>
      </c>
      <c r="R114" s="28">
        <f t="shared" si="10"/>
        <v>1071</v>
      </c>
      <c r="S114" s="28">
        <f t="shared" si="11"/>
        <v>1671</v>
      </c>
    </row>
    <row r="115" spans="1:19" ht="11.25">
      <c r="A115" s="13" t="s">
        <v>238</v>
      </c>
      <c r="B115" s="27">
        <v>13</v>
      </c>
      <c r="C115" s="28">
        <v>222</v>
      </c>
      <c r="D115" s="28">
        <v>235</v>
      </c>
      <c r="E115" s="27">
        <v>24</v>
      </c>
      <c r="F115" s="28">
        <v>541</v>
      </c>
      <c r="G115" s="28">
        <v>565</v>
      </c>
      <c r="H115" s="27">
        <v>0</v>
      </c>
      <c r="I115" s="28">
        <v>8</v>
      </c>
      <c r="J115" s="28">
        <v>8</v>
      </c>
      <c r="K115" s="27">
        <v>0</v>
      </c>
      <c r="L115" s="28">
        <v>30</v>
      </c>
      <c r="M115" s="28">
        <v>30</v>
      </c>
      <c r="N115" s="27">
        <v>0</v>
      </c>
      <c r="O115" s="28">
        <v>0</v>
      </c>
      <c r="P115" s="28">
        <v>0</v>
      </c>
      <c r="Q115" s="27">
        <f t="shared" si="9"/>
        <v>37</v>
      </c>
      <c r="R115" s="28">
        <f t="shared" si="10"/>
        <v>801</v>
      </c>
      <c r="S115" s="28">
        <f t="shared" si="11"/>
        <v>838</v>
      </c>
    </row>
    <row r="116" spans="1:19" ht="11.25">
      <c r="A116" s="13" t="s">
        <v>265</v>
      </c>
      <c r="B116" s="27">
        <v>0</v>
      </c>
      <c r="C116" s="28">
        <v>0</v>
      </c>
      <c r="D116" s="28">
        <v>0</v>
      </c>
      <c r="E116" s="27">
        <v>25</v>
      </c>
      <c r="F116" s="28">
        <v>0</v>
      </c>
      <c r="G116" s="28">
        <v>25</v>
      </c>
      <c r="H116" s="27">
        <v>0</v>
      </c>
      <c r="I116" s="28">
        <v>0</v>
      </c>
      <c r="J116" s="28">
        <v>0</v>
      </c>
      <c r="K116" s="27">
        <v>0</v>
      </c>
      <c r="L116" s="28">
        <v>0</v>
      </c>
      <c r="M116" s="28">
        <v>0</v>
      </c>
      <c r="N116" s="27">
        <v>0</v>
      </c>
      <c r="O116" s="28">
        <v>0</v>
      </c>
      <c r="P116" s="28">
        <v>0</v>
      </c>
      <c r="Q116" s="27">
        <f aca="true" t="shared" si="12" ref="Q116:Q147">B116+E116+H116+K116+N116</f>
        <v>25</v>
      </c>
      <c r="R116" s="28">
        <f aca="true" t="shared" si="13" ref="R116:R147">C116+F116+I116+L116+O116</f>
        <v>0</v>
      </c>
      <c r="S116" s="28">
        <f aca="true" t="shared" si="14" ref="S116:S147">SUM(Q116:R116)</f>
        <v>25</v>
      </c>
    </row>
    <row r="117" spans="1:19" ht="11.25">
      <c r="A117" s="13" t="s">
        <v>350</v>
      </c>
      <c r="B117" s="27">
        <v>6</v>
      </c>
      <c r="C117" s="28">
        <v>0</v>
      </c>
      <c r="D117" s="28">
        <v>6</v>
      </c>
      <c r="E117" s="27">
        <v>13</v>
      </c>
      <c r="F117" s="28">
        <v>2</v>
      </c>
      <c r="G117" s="28">
        <v>15</v>
      </c>
      <c r="H117" s="27">
        <v>9</v>
      </c>
      <c r="I117" s="28">
        <v>1</v>
      </c>
      <c r="J117" s="28">
        <v>10</v>
      </c>
      <c r="K117" s="27">
        <v>0</v>
      </c>
      <c r="L117" s="28">
        <v>0</v>
      </c>
      <c r="M117" s="28">
        <v>0</v>
      </c>
      <c r="N117" s="27">
        <v>0</v>
      </c>
      <c r="O117" s="28">
        <v>0</v>
      </c>
      <c r="P117" s="28">
        <v>0</v>
      </c>
      <c r="Q117" s="27">
        <f t="shared" si="12"/>
        <v>28</v>
      </c>
      <c r="R117" s="28">
        <f t="shared" si="13"/>
        <v>3</v>
      </c>
      <c r="S117" s="28">
        <f t="shared" si="14"/>
        <v>31</v>
      </c>
    </row>
    <row r="118" spans="1:19" ht="11.25">
      <c r="A118" s="13" t="s">
        <v>382</v>
      </c>
      <c r="B118" s="27">
        <v>0</v>
      </c>
      <c r="C118" s="28">
        <v>0</v>
      </c>
      <c r="D118" s="28">
        <v>0</v>
      </c>
      <c r="E118" s="27">
        <v>34</v>
      </c>
      <c r="F118" s="28">
        <v>14</v>
      </c>
      <c r="G118" s="28">
        <v>48</v>
      </c>
      <c r="H118" s="27">
        <v>0</v>
      </c>
      <c r="I118" s="28">
        <v>0</v>
      </c>
      <c r="J118" s="28">
        <v>0</v>
      </c>
      <c r="K118" s="27">
        <v>14</v>
      </c>
      <c r="L118" s="28">
        <v>0</v>
      </c>
      <c r="M118" s="28">
        <v>14</v>
      </c>
      <c r="N118" s="27">
        <v>0</v>
      </c>
      <c r="O118" s="28">
        <v>0</v>
      </c>
      <c r="P118" s="28">
        <v>0</v>
      </c>
      <c r="Q118" s="27">
        <f t="shared" si="12"/>
        <v>48</v>
      </c>
      <c r="R118" s="28">
        <f t="shared" si="13"/>
        <v>14</v>
      </c>
      <c r="S118" s="28">
        <f t="shared" si="14"/>
        <v>62</v>
      </c>
    </row>
    <row r="119" spans="1:19" ht="11.25">
      <c r="A119" s="13" t="s">
        <v>266</v>
      </c>
      <c r="B119" s="27">
        <v>0</v>
      </c>
      <c r="C119" s="28">
        <v>9</v>
      </c>
      <c r="D119" s="28">
        <v>9</v>
      </c>
      <c r="E119" s="27">
        <v>2</v>
      </c>
      <c r="F119" s="28">
        <v>5</v>
      </c>
      <c r="G119" s="28">
        <v>7</v>
      </c>
      <c r="H119" s="27">
        <v>0</v>
      </c>
      <c r="I119" s="28">
        <v>0</v>
      </c>
      <c r="J119" s="28">
        <v>0</v>
      </c>
      <c r="K119" s="27">
        <v>0</v>
      </c>
      <c r="L119" s="28">
        <v>0</v>
      </c>
      <c r="M119" s="28">
        <v>0</v>
      </c>
      <c r="N119" s="27">
        <v>0</v>
      </c>
      <c r="O119" s="28">
        <v>0</v>
      </c>
      <c r="P119" s="28">
        <v>0</v>
      </c>
      <c r="Q119" s="27">
        <f t="shared" si="12"/>
        <v>2</v>
      </c>
      <c r="R119" s="28">
        <f t="shared" si="13"/>
        <v>14</v>
      </c>
      <c r="S119" s="28">
        <f t="shared" si="14"/>
        <v>16</v>
      </c>
    </row>
    <row r="120" spans="1:19" ht="11.25">
      <c r="A120" s="13" t="s">
        <v>267</v>
      </c>
      <c r="B120" s="27">
        <v>0</v>
      </c>
      <c r="C120" s="28">
        <v>0</v>
      </c>
      <c r="D120" s="28">
        <v>0</v>
      </c>
      <c r="E120" s="27">
        <v>2</v>
      </c>
      <c r="F120" s="28">
        <v>0</v>
      </c>
      <c r="G120" s="28">
        <v>2</v>
      </c>
      <c r="H120" s="27">
        <v>0</v>
      </c>
      <c r="I120" s="28">
        <v>0</v>
      </c>
      <c r="J120" s="28">
        <v>0</v>
      </c>
      <c r="K120" s="27">
        <v>0</v>
      </c>
      <c r="L120" s="28">
        <v>0</v>
      </c>
      <c r="M120" s="28">
        <v>0</v>
      </c>
      <c r="N120" s="27">
        <v>0</v>
      </c>
      <c r="O120" s="28">
        <v>0</v>
      </c>
      <c r="P120" s="28">
        <v>0</v>
      </c>
      <c r="Q120" s="27">
        <f t="shared" si="12"/>
        <v>2</v>
      </c>
      <c r="R120" s="28">
        <f t="shared" si="13"/>
        <v>0</v>
      </c>
      <c r="S120" s="28">
        <f t="shared" si="14"/>
        <v>2</v>
      </c>
    </row>
    <row r="121" spans="1:19" ht="11.25">
      <c r="A121" s="13" t="s">
        <v>268</v>
      </c>
      <c r="B121" s="27">
        <v>0</v>
      </c>
      <c r="C121" s="28">
        <v>0</v>
      </c>
      <c r="D121" s="28">
        <v>0</v>
      </c>
      <c r="E121" s="27">
        <v>11</v>
      </c>
      <c r="F121" s="28">
        <v>0</v>
      </c>
      <c r="G121" s="28">
        <v>11</v>
      </c>
      <c r="H121" s="27">
        <v>0</v>
      </c>
      <c r="I121" s="28">
        <v>0</v>
      </c>
      <c r="J121" s="28">
        <v>0</v>
      </c>
      <c r="K121" s="27">
        <v>0</v>
      </c>
      <c r="L121" s="28">
        <v>0</v>
      </c>
      <c r="M121" s="28">
        <v>0</v>
      </c>
      <c r="N121" s="27">
        <v>0</v>
      </c>
      <c r="O121" s="28">
        <v>0</v>
      </c>
      <c r="P121" s="28">
        <v>0</v>
      </c>
      <c r="Q121" s="27">
        <f t="shared" si="12"/>
        <v>11</v>
      </c>
      <c r="R121" s="28">
        <f t="shared" si="13"/>
        <v>0</v>
      </c>
      <c r="S121" s="28">
        <f t="shared" si="14"/>
        <v>11</v>
      </c>
    </row>
    <row r="122" spans="1:19" ht="11.25">
      <c r="A122" s="13" t="s">
        <v>239</v>
      </c>
      <c r="B122" s="27">
        <v>9</v>
      </c>
      <c r="C122" s="28">
        <v>1</v>
      </c>
      <c r="D122" s="28">
        <v>10</v>
      </c>
      <c r="E122" s="27">
        <v>22</v>
      </c>
      <c r="F122" s="28">
        <v>2</v>
      </c>
      <c r="G122" s="28">
        <v>24</v>
      </c>
      <c r="H122" s="27">
        <v>0</v>
      </c>
      <c r="I122" s="28">
        <v>0</v>
      </c>
      <c r="J122" s="28">
        <v>0</v>
      </c>
      <c r="K122" s="27">
        <v>0</v>
      </c>
      <c r="L122" s="28">
        <v>0</v>
      </c>
      <c r="M122" s="28">
        <v>0</v>
      </c>
      <c r="N122" s="27">
        <v>0</v>
      </c>
      <c r="O122" s="28">
        <v>0</v>
      </c>
      <c r="P122" s="28">
        <v>0</v>
      </c>
      <c r="Q122" s="27">
        <f t="shared" si="12"/>
        <v>31</v>
      </c>
      <c r="R122" s="28">
        <f t="shared" si="13"/>
        <v>3</v>
      </c>
      <c r="S122" s="28">
        <f t="shared" si="14"/>
        <v>34</v>
      </c>
    </row>
    <row r="123" spans="1:19" ht="11.25">
      <c r="A123" s="13" t="s">
        <v>269</v>
      </c>
      <c r="B123" s="27">
        <v>0</v>
      </c>
      <c r="C123" s="28">
        <v>0</v>
      </c>
      <c r="D123" s="28">
        <v>0</v>
      </c>
      <c r="E123" s="27">
        <v>13</v>
      </c>
      <c r="F123" s="28">
        <v>0</v>
      </c>
      <c r="G123" s="28">
        <v>13</v>
      </c>
      <c r="H123" s="27">
        <v>0</v>
      </c>
      <c r="I123" s="28">
        <v>0</v>
      </c>
      <c r="J123" s="28">
        <v>0</v>
      </c>
      <c r="K123" s="27">
        <v>0</v>
      </c>
      <c r="L123" s="28">
        <v>0</v>
      </c>
      <c r="M123" s="28">
        <v>0</v>
      </c>
      <c r="N123" s="27">
        <v>0</v>
      </c>
      <c r="O123" s="28">
        <v>0</v>
      </c>
      <c r="P123" s="28">
        <v>0</v>
      </c>
      <c r="Q123" s="27">
        <f t="shared" si="12"/>
        <v>13</v>
      </c>
      <c r="R123" s="28">
        <f t="shared" si="13"/>
        <v>0</v>
      </c>
      <c r="S123" s="28">
        <f t="shared" si="14"/>
        <v>13</v>
      </c>
    </row>
    <row r="124" spans="1:19" ht="11.25">
      <c r="A124" s="13" t="s">
        <v>360</v>
      </c>
      <c r="B124" s="27">
        <v>0</v>
      </c>
      <c r="C124" s="28">
        <v>2</v>
      </c>
      <c r="D124" s="28">
        <v>2</v>
      </c>
      <c r="E124" s="27">
        <v>2</v>
      </c>
      <c r="F124" s="28">
        <v>88</v>
      </c>
      <c r="G124" s="28">
        <v>90</v>
      </c>
      <c r="H124" s="27">
        <v>0</v>
      </c>
      <c r="I124" s="28">
        <v>0</v>
      </c>
      <c r="J124" s="28">
        <v>0</v>
      </c>
      <c r="K124" s="27">
        <v>0</v>
      </c>
      <c r="L124" s="28">
        <v>0</v>
      </c>
      <c r="M124" s="28">
        <v>0</v>
      </c>
      <c r="N124" s="27">
        <v>0</v>
      </c>
      <c r="O124" s="28">
        <v>0</v>
      </c>
      <c r="P124" s="28">
        <v>0</v>
      </c>
      <c r="Q124" s="27">
        <f>B124+E124+H124+K124+N124</f>
        <v>2</v>
      </c>
      <c r="R124" s="28">
        <f>C124+F124+I124+L124+O124</f>
        <v>90</v>
      </c>
      <c r="S124" s="28">
        <f>SUM(Q124:R124)</f>
        <v>92</v>
      </c>
    </row>
    <row r="125" spans="1:19" ht="11.25">
      <c r="A125" s="13" t="s">
        <v>361</v>
      </c>
      <c r="B125" s="27">
        <v>0</v>
      </c>
      <c r="C125" s="28">
        <v>0</v>
      </c>
      <c r="D125" s="28">
        <v>0</v>
      </c>
      <c r="E125" s="27">
        <v>0</v>
      </c>
      <c r="F125" s="28">
        <v>0</v>
      </c>
      <c r="G125" s="28">
        <v>0</v>
      </c>
      <c r="H125" s="27">
        <v>0</v>
      </c>
      <c r="I125" s="28">
        <v>5</v>
      </c>
      <c r="J125" s="28">
        <v>5</v>
      </c>
      <c r="K125" s="27">
        <v>0</v>
      </c>
      <c r="L125" s="28">
        <v>0</v>
      </c>
      <c r="M125" s="28">
        <v>0</v>
      </c>
      <c r="N125" s="27">
        <v>0</v>
      </c>
      <c r="O125" s="28">
        <v>0</v>
      </c>
      <c r="P125" s="28">
        <v>0</v>
      </c>
      <c r="Q125" s="27">
        <f t="shared" si="12"/>
        <v>0</v>
      </c>
      <c r="R125" s="28">
        <f t="shared" si="13"/>
        <v>5</v>
      </c>
      <c r="S125" s="28">
        <f t="shared" si="14"/>
        <v>5</v>
      </c>
    </row>
    <row r="126" spans="1:19" ht="11.25">
      <c r="A126" s="13" t="s">
        <v>250</v>
      </c>
      <c r="B126" s="27">
        <v>445</v>
      </c>
      <c r="C126" s="28">
        <v>303</v>
      </c>
      <c r="D126" s="28">
        <v>748</v>
      </c>
      <c r="E126" s="27">
        <v>10</v>
      </c>
      <c r="F126" s="28">
        <v>5</v>
      </c>
      <c r="G126" s="28">
        <v>15</v>
      </c>
      <c r="H126" s="27">
        <v>35</v>
      </c>
      <c r="I126" s="28">
        <v>4</v>
      </c>
      <c r="J126" s="28">
        <v>39</v>
      </c>
      <c r="K126" s="27">
        <v>85</v>
      </c>
      <c r="L126" s="28">
        <v>7</v>
      </c>
      <c r="M126" s="28">
        <v>92</v>
      </c>
      <c r="N126" s="27">
        <v>0</v>
      </c>
      <c r="O126" s="28">
        <v>0</v>
      </c>
      <c r="P126" s="28">
        <v>0</v>
      </c>
      <c r="Q126" s="27">
        <f t="shared" si="12"/>
        <v>575</v>
      </c>
      <c r="R126" s="28">
        <f t="shared" si="13"/>
        <v>319</v>
      </c>
      <c r="S126" s="28">
        <f t="shared" si="14"/>
        <v>894</v>
      </c>
    </row>
    <row r="127" spans="1:19" ht="11.25">
      <c r="A127" s="13" t="s">
        <v>270</v>
      </c>
      <c r="B127" s="27">
        <v>0</v>
      </c>
      <c r="C127" s="28">
        <v>0</v>
      </c>
      <c r="D127" s="28">
        <v>0</v>
      </c>
      <c r="E127" s="27">
        <v>33</v>
      </c>
      <c r="F127" s="28">
        <v>146</v>
      </c>
      <c r="G127" s="28">
        <v>179</v>
      </c>
      <c r="H127" s="27">
        <v>0</v>
      </c>
      <c r="I127" s="28">
        <v>0</v>
      </c>
      <c r="J127" s="28">
        <v>0</v>
      </c>
      <c r="K127" s="27">
        <v>0</v>
      </c>
      <c r="L127" s="28">
        <v>0</v>
      </c>
      <c r="M127" s="28">
        <v>0</v>
      </c>
      <c r="N127" s="27">
        <v>0</v>
      </c>
      <c r="O127" s="28">
        <v>0</v>
      </c>
      <c r="P127" s="28">
        <v>0</v>
      </c>
      <c r="Q127" s="27">
        <f t="shared" si="12"/>
        <v>33</v>
      </c>
      <c r="R127" s="28">
        <f t="shared" si="13"/>
        <v>146</v>
      </c>
      <c r="S127" s="28">
        <f t="shared" si="14"/>
        <v>179</v>
      </c>
    </row>
    <row r="128" spans="1:19" ht="11.25">
      <c r="A128" s="13" t="s">
        <v>271</v>
      </c>
      <c r="B128" s="27">
        <v>5</v>
      </c>
      <c r="C128" s="28">
        <v>0</v>
      </c>
      <c r="D128" s="28">
        <v>5</v>
      </c>
      <c r="E128" s="27">
        <v>32</v>
      </c>
      <c r="F128" s="28">
        <v>0</v>
      </c>
      <c r="G128" s="28">
        <v>32</v>
      </c>
      <c r="H128" s="27">
        <v>12</v>
      </c>
      <c r="I128" s="28">
        <v>0</v>
      </c>
      <c r="J128" s="28">
        <v>12</v>
      </c>
      <c r="K128" s="27">
        <v>10</v>
      </c>
      <c r="L128" s="28">
        <v>0</v>
      </c>
      <c r="M128" s="28">
        <v>10</v>
      </c>
      <c r="N128" s="27">
        <v>0</v>
      </c>
      <c r="O128" s="28">
        <v>0</v>
      </c>
      <c r="P128" s="28">
        <v>0</v>
      </c>
      <c r="Q128" s="27">
        <f t="shared" si="12"/>
        <v>59</v>
      </c>
      <c r="R128" s="28">
        <f t="shared" si="13"/>
        <v>0</v>
      </c>
      <c r="S128" s="28">
        <f t="shared" si="14"/>
        <v>59</v>
      </c>
    </row>
    <row r="129" spans="1:19" ht="11.25">
      <c r="A129" s="13" t="s">
        <v>240</v>
      </c>
      <c r="B129" s="27">
        <v>28</v>
      </c>
      <c r="C129" s="28">
        <v>25</v>
      </c>
      <c r="D129" s="28">
        <v>53</v>
      </c>
      <c r="E129" s="27">
        <v>28</v>
      </c>
      <c r="F129" s="28">
        <v>41</v>
      </c>
      <c r="G129" s="28">
        <v>69</v>
      </c>
      <c r="H129" s="27">
        <v>2</v>
      </c>
      <c r="I129" s="28">
        <v>2</v>
      </c>
      <c r="J129" s="28">
        <v>4</v>
      </c>
      <c r="K129" s="27">
        <v>16</v>
      </c>
      <c r="L129" s="28">
        <v>12</v>
      </c>
      <c r="M129" s="28">
        <v>28</v>
      </c>
      <c r="N129" s="27">
        <v>0</v>
      </c>
      <c r="O129" s="28">
        <v>0</v>
      </c>
      <c r="P129" s="28">
        <v>0</v>
      </c>
      <c r="Q129" s="27">
        <f t="shared" si="12"/>
        <v>74</v>
      </c>
      <c r="R129" s="28">
        <f t="shared" si="13"/>
        <v>80</v>
      </c>
      <c r="S129" s="28">
        <f t="shared" si="14"/>
        <v>154</v>
      </c>
    </row>
    <row r="130" spans="1:19" ht="11.25">
      <c r="A130" s="13" t="s">
        <v>362</v>
      </c>
      <c r="B130" s="27">
        <v>3</v>
      </c>
      <c r="C130" s="28">
        <v>0</v>
      </c>
      <c r="D130" s="28">
        <v>3</v>
      </c>
      <c r="E130" s="27">
        <v>130</v>
      </c>
      <c r="F130" s="28">
        <v>0</v>
      </c>
      <c r="G130" s="28">
        <v>130</v>
      </c>
      <c r="H130" s="27">
        <v>5</v>
      </c>
      <c r="I130" s="28">
        <v>0</v>
      </c>
      <c r="J130" s="28">
        <v>5</v>
      </c>
      <c r="K130" s="27">
        <v>0</v>
      </c>
      <c r="L130" s="28">
        <v>0</v>
      </c>
      <c r="M130" s="28">
        <v>0</v>
      </c>
      <c r="N130" s="27">
        <v>0</v>
      </c>
      <c r="O130" s="28">
        <v>0</v>
      </c>
      <c r="P130" s="28">
        <v>0</v>
      </c>
      <c r="Q130" s="27">
        <f t="shared" si="12"/>
        <v>138</v>
      </c>
      <c r="R130" s="28">
        <f t="shared" si="13"/>
        <v>0</v>
      </c>
      <c r="S130" s="28">
        <f t="shared" si="14"/>
        <v>138</v>
      </c>
    </row>
    <row r="131" spans="1:19" ht="11.25">
      <c r="A131" s="13" t="s">
        <v>241</v>
      </c>
      <c r="B131" s="27">
        <v>0</v>
      </c>
      <c r="C131" s="28">
        <v>0</v>
      </c>
      <c r="D131" s="28">
        <v>0</v>
      </c>
      <c r="E131" s="27">
        <v>20</v>
      </c>
      <c r="F131" s="28">
        <v>16</v>
      </c>
      <c r="G131" s="28">
        <v>36</v>
      </c>
      <c r="H131" s="27">
        <v>4</v>
      </c>
      <c r="I131" s="28">
        <v>4</v>
      </c>
      <c r="J131" s="28">
        <v>8</v>
      </c>
      <c r="K131" s="27">
        <v>0</v>
      </c>
      <c r="L131" s="28">
        <v>0</v>
      </c>
      <c r="M131" s="28">
        <v>0</v>
      </c>
      <c r="N131" s="27">
        <v>0</v>
      </c>
      <c r="O131" s="28">
        <v>0</v>
      </c>
      <c r="P131" s="28">
        <v>0</v>
      </c>
      <c r="Q131" s="27">
        <f t="shared" si="12"/>
        <v>24</v>
      </c>
      <c r="R131" s="28">
        <f t="shared" si="13"/>
        <v>20</v>
      </c>
      <c r="S131" s="28">
        <f t="shared" si="14"/>
        <v>44</v>
      </c>
    </row>
    <row r="132" spans="1:19" ht="11.25">
      <c r="A132" s="13" t="s">
        <v>363</v>
      </c>
      <c r="B132" s="27">
        <v>0</v>
      </c>
      <c r="C132" s="28">
        <v>0</v>
      </c>
      <c r="D132" s="28">
        <v>0</v>
      </c>
      <c r="E132" s="27">
        <v>15</v>
      </c>
      <c r="F132" s="28">
        <v>0</v>
      </c>
      <c r="G132" s="28">
        <v>15</v>
      </c>
      <c r="H132" s="27">
        <v>0</v>
      </c>
      <c r="I132" s="28">
        <v>0</v>
      </c>
      <c r="J132" s="28">
        <v>0</v>
      </c>
      <c r="K132" s="27">
        <v>0</v>
      </c>
      <c r="L132" s="28">
        <v>0</v>
      </c>
      <c r="M132" s="28">
        <v>0</v>
      </c>
      <c r="N132" s="27">
        <v>0</v>
      </c>
      <c r="O132" s="28">
        <v>0</v>
      </c>
      <c r="P132" s="28">
        <v>0</v>
      </c>
      <c r="Q132" s="27">
        <f t="shared" si="12"/>
        <v>15</v>
      </c>
      <c r="R132" s="28">
        <f t="shared" si="13"/>
        <v>0</v>
      </c>
      <c r="S132" s="28">
        <f t="shared" si="14"/>
        <v>15</v>
      </c>
    </row>
    <row r="133" spans="1:19" ht="11.25">
      <c r="A133" s="13" t="s">
        <v>364</v>
      </c>
      <c r="B133" s="27">
        <v>0</v>
      </c>
      <c r="C133" s="28">
        <v>0</v>
      </c>
      <c r="D133" s="28">
        <v>0</v>
      </c>
      <c r="E133" s="27">
        <v>0</v>
      </c>
      <c r="F133" s="28">
        <v>0</v>
      </c>
      <c r="G133" s="28">
        <v>0</v>
      </c>
      <c r="H133" s="27">
        <v>4</v>
      </c>
      <c r="I133" s="28">
        <v>1</v>
      </c>
      <c r="J133" s="28">
        <v>5</v>
      </c>
      <c r="K133" s="27">
        <v>0</v>
      </c>
      <c r="L133" s="28">
        <v>0</v>
      </c>
      <c r="M133" s="28">
        <v>0</v>
      </c>
      <c r="N133" s="27">
        <v>0</v>
      </c>
      <c r="O133" s="28">
        <v>0</v>
      </c>
      <c r="P133" s="28">
        <v>0</v>
      </c>
      <c r="Q133" s="27">
        <f t="shared" si="12"/>
        <v>4</v>
      </c>
      <c r="R133" s="28">
        <f t="shared" si="13"/>
        <v>1</v>
      </c>
      <c r="S133" s="28">
        <f t="shared" si="14"/>
        <v>5</v>
      </c>
    </row>
    <row r="134" spans="1:19" ht="11.25">
      <c r="A134" s="13" t="s">
        <v>242</v>
      </c>
      <c r="B134" s="27">
        <v>0</v>
      </c>
      <c r="C134" s="28">
        <v>0</v>
      </c>
      <c r="D134" s="28">
        <v>0</v>
      </c>
      <c r="E134" s="27">
        <v>22</v>
      </c>
      <c r="F134" s="28">
        <v>2</v>
      </c>
      <c r="G134" s="28">
        <v>24</v>
      </c>
      <c r="H134" s="27">
        <v>0</v>
      </c>
      <c r="I134" s="28">
        <v>0</v>
      </c>
      <c r="J134" s="28">
        <v>0</v>
      </c>
      <c r="K134" s="27">
        <v>0</v>
      </c>
      <c r="L134" s="28">
        <v>0</v>
      </c>
      <c r="M134" s="28">
        <v>0</v>
      </c>
      <c r="N134" s="27">
        <v>0</v>
      </c>
      <c r="O134" s="28">
        <v>0</v>
      </c>
      <c r="P134" s="28">
        <v>0</v>
      </c>
      <c r="Q134" s="27">
        <f t="shared" si="12"/>
        <v>22</v>
      </c>
      <c r="R134" s="28">
        <f t="shared" si="13"/>
        <v>2</v>
      </c>
      <c r="S134" s="28">
        <f t="shared" si="14"/>
        <v>24</v>
      </c>
    </row>
    <row r="135" spans="1:19" ht="11.25">
      <c r="A135" s="13" t="s">
        <v>272</v>
      </c>
      <c r="B135" s="27">
        <v>0</v>
      </c>
      <c r="C135" s="28">
        <v>0</v>
      </c>
      <c r="D135" s="28">
        <v>0</v>
      </c>
      <c r="E135" s="27">
        <v>0</v>
      </c>
      <c r="F135" s="28">
        <v>0</v>
      </c>
      <c r="G135" s="28">
        <v>0</v>
      </c>
      <c r="H135" s="27">
        <v>0</v>
      </c>
      <c r="I135" s="28">
        <v>0</v>
      </c>
      <c r="J135" s="28">
        <v>0</v>
      </c>
      <c r="K135" s="27">
        <v>12</v>
      </c>
      <c r="L135" s="28">
        <v>0</v>
      </c>
      <c r="M135" s="28">
        <v>12</v>
      </c>
      <c r="N135" s="27">
        <v>0</v>
      </c>
      <c r="O135" s="28">
        <v>0</v>
      </c>
      <c r="P135" s="28">
        <v>0</v>
      </c>
      <c r="Q135" s="27">
        <f t="shared" si="12"/>
        <v>12</v>
      </c>
      <c r="R135" s="28">
        <f t="shared" si="13"/>
        <v>0</v>
      </c>
      <c r="S135" s="28">
        <f t="shared" si="14"/>
        <v>12</v>
      </c>
    </row>
    <row r="136" spans="1:19" ht="11.25">
      <c r="A136" s="13" t="s">
        <v>243</v>
      </c>
      <c r="B136" s="27">
        <v>18</v>
      </c>
      <c r="C136" s="28">
        <v>1</v>
      </c>
      <c r="D136" s="28">
        <v>19</v>
      </c>
      <c r="E136" s="27">
        <v>5</v>
      </c>
      <c r="F136" s="28">
        <v>3</v>
      </c>
      <c r="G136" s="28">
        <v>8</v>
      </c>
      <c r="H136" s="27">
        <v>2</v>
      </c>
      <c r="I136" s="28">
        <v>2</v>
      </c>
      <c r="J136" s="28">
        <v>4</v>
      </c>
      <c r="K136" s="27">
        <v>0</v>
      </c>
      <c r="L136" s="28">
        <v>0</v>
      </c>
      <c r="M136" s="28">
        <v>0</v>
      </c>
      <c r="N136" s="27">
        <v>0</v>
      </c>
      <c r="O136" s="28">
        <v>0</v>
      </c>
      <c r="P136" s="28">
        <v>0</v>
      </c>
      <c r="Q136" s="27">
        <f t="shared" si="12"/>
        <v>25</v>
      </c>
      <c r="R136" s="28">
        <f t="shared" si="13"/>
        <v>6</v>
      </c>
      <c r="S136" s="28">
        <f t="shared" si="14"/>
        <v>31</v>
      </c>
    </row>
    <row r="137" spans="1:19" ht="11.25">
      <c r="A137" s="13" t="s">
        <v>244</v>
      </c>
      <c r="B137" s="27">
        <v>14</v>
      </c>
      <c r="C137" s="28">
        <v>6</v>
      </c>
      <c r="D137" s="28">
        <v>20</v>
      </c>
      <c r="E137" s="27">
        <v>25</v>
      </c>
      <c r="F137" s="28">
        <v>6</v>
      </c>
      <c r="G137" s="28">
        <v>31</v>
      </c>
      <c r="H137" s="27">
        <v>7</v>
      </c>
      <c r="I137" s="28">
        <v>2</v>
      </c>
      <c r="J137" s="28">
        <v>9</v>
      </c>
      <c r="K137" s="27">
        <v>6</v>
      </c>
      <c r="L137" s="28">
        <v>2</v>
      </c>
      <c r="M137" s="28">
        <v>8</v>
      </c>
      <c r="N137" s="27">
        <v>4</v>
      </c>
      <c r="O137" s="28">
        <v>2</v>
      </c>
      <c r="P137" s="28">
        <v>6</v>
      </c>
      <c r="Q137" s="27">
        <f t="shared" si="12"/>
        <v>56</v>
      </c>
      <c r="R137" s="28">
        <f t="shared" si="13"/>
        <v>18</v>
      </c>
      <c r="S137" s="28">
        <f t="shared" si="14"/>
        <v>74</v>
      </c>
    </row>
    <row r="138" spans="1:19" ht="11.25">
      <c r="A138" s="13" t="s">
        <v>245</v>
      </c>
      <c r="B138" s="27">
        <v>4</v>
      </c>
      <c r="C138" s="28">
        <v>0</v>
      </c>
      <c r="D138" s="28">
        <v>4</v>
      </c>
      <c r="E138" s="27">
        <v>25</v>
      </c>
      <c r="F138" s="28">
        <v>0</v>
      </c>
      <c r="G138" s="28">
        <v>25</v>
      </c>
      <c r="H138" s="27">
        <v>0</v>
      </c>
      <c r="I138" s="28">
        <v>0</v>
      </c>
      <c r="J138" s="28">
        <v>0</v>
      </c>
      <c r="K138" s="27">
        <v>0</v>
      </c>
      <c r="L138" s="28">
        <v>0</v>
      </c>
      <c r="M138" s="28">
        <v>0</v>
      </c>
      <c r="N138" s="27">
        <v>0</v>
      </c>
      <c r="O138" s="28">
        <v>0</v>
      </c>
      <c r="P138" s="28">
        <v>0</v>
      </c>
      <c r="Q138" s="27">
        <f t="shared" si="12"/>
        <v>29</v>
      </c>
      <c r="R138" s="28">
        <f t="shared" si="13"/>
        <v>0</v>
      </c>
      <c r="S138" s="28">
        <f t="shared" si="14"/>
        <v>29</v>
      </c>
    </row>
    <row r="139" spans="1:19" ht="11.25">
      <c r="A139" s="13" t="s">
        <v>410</v>
      </c>
      <c r="B139" s="27">
        <v>7</v>
      </c>
      <c r="C139" s="28">
        <v>132</v>
      </c>
      <c r="D139" s="28">
        <v>139</v>
      </c>
      <c r="E139" s="27">
        <v>50</v>
      </c>
      <c r="F139" s="28">
        <v>485</v>
      </c>
      <c r="G139" s="28">
        <v>535</v>
      </c>
      <c r="H139" s="27">
        <v>2</v>
      </c>
      <c r="I139" s="28">
        <v>12</v>
      </c>
      <c r="J139" s="28">
        <v>14</v>
      </c>
      <c r="K139" s="27">
        <v>3</v>
      </c>
      <c r="L139" s="28">
        <v>37</v>
      </c>
      <c r="M139" s="28">
        <v>40</v>
      </c>
      <c r="N139" s="27">
        <v>0</v>
      </c>
      <c r="O139" s="28">
        <v>0</v>
      </c>
      <c r="P139" s="28">
        <v>0</v>
      </c>
      <c r="Q139" s="27">
        <f t="shared" si="12"/>
        <v>62</v>
      </c>
      <c r="R139" s="28">
        <f t="shared" si="13"/>
        <v>666</v>
      </c>
      <c r="S139" s="28">
        <f t="shared" si="14"/>
        <v>728</v>
      </c>
    </row>
    <row r="140" spans="1:19" ht="11.25">
      <c r="A140" s="13" t="s">
        <v>273</v>
      </c>
      <c r="B140" s="27">
        <v>0</v>
      </c>
      <c r="C140" s="28">
        <v>0</v>
      </c>
      <c r="D140" s="28">
        <v>0</v>
      </c>
      <c r="E140" s="27">
        <v>0</v>
      </c>
      <c r="F140" s="28">
        <v>0</v>
      </c>
      <c r="G140" s="28">
        <v>0</v>
      </c>
      <c r="H140" s="27">
        <v>10</v>
      </c>
      <c r="I140" s="28">
        <v>0</v>
      </c>
      <c r="J140" s="28">
        <v>10</v>
      </c>
      <c r="K140" s="27">
        <v>0</v>
      </c>
      <c r="L140" s="28">
        <v>0</v>
      </c>
      <c r="M140" s="28">
        <v>0</v>
      </c>
      <c r="N140" s="27">
        <v>0</v>
      </c>
      <c r="O140" s="28">
        <v>0</v>
      </c>
      <c r="P140" s="28">
        <v>0</v>
      </c>
      <c r="Q140" s="27">
        <f t="shared" si="12"/>
        <v>10</v>
      </c>
      <c r="R140" s="28">
        <f t="shared" si="13"/>
        <v>0</v>
      </c>
      <c r="S140" s="28">
        <f t="shared" si="14"/>
        <v>10</v>
      </c>
    </row>
    <row r="141" spans="1:19" ht="11.25">
      <c r="A141" s="13" t="s">
        <v>274</v>
      </c>
      <c r="B141" s="27">
        <v>0</v>
      </c>
      <c r="C141" s="28">
        <v>0</v>
      </c>
      <c r="D141" s="28">
        <v>0</v>
      </c>
      <c r="E141" s="27">
        <v>20</v>
      </c>
      <c r="F141" s="28">
        <v>0</v>
      </c>
      <c r="G141" s="28">
        <v>20</v>
      </c>
      <c r="H141" s="27">
        <v>0</v>
      </c>
      <c r="I141" s="28">
        <v>0</v>
      </c>
      <c r="J141" s="28">
        <v>0</v>
      </c>
      <c r="K141" s="27">
        <v>6</v>
      </c>
      <c r="L141" s="28">
        <v>1</v>
      </c>
      <c r="M141" s="28">
        <v>7</v>
      </c>
      <c r="N141" s="27">
        <v>0</v>
      </c>
      <c r="O141" s="28">
        <v>0</v>
      </c>
      <c r="P141" s="28">
        <v>0</v>
      </c>
      <c r="Q141" s="27">
        <f t="shared" si="12"/>
        <v>26</v>
      </c>
      <c r="R141" s="28">
        <f t="shared" si="13"/>
        <v>1</v>
      </c>
      <c r="S141" s="28">
        <f t="shared" si="14"/>
        <v>27</v>
      </c>
    </row>
    <row r="142" spans="1:19" ht="11.25">
      <c r="A142" s="13" t="s">
        <v>275</v>
      </c>
      <c r="B142" s="27">
        <v>0</v>
      </c>
      <c r="C142" s="28">
        <v>0</v>
      </c>
      <c r="D142" s="28">
        <v>0</v>
      </c>
      <c r="E142" s="27">
        <v>3</v>
      </c>
      <c r="F142" s="28">
        <v>1</v>
      </c>
      <c r="G142" s="28">
        <v>4</v>
      </c>
      <c r="H142" s="27">
        <v>0</v>
      </c>
      <c r="I142" s="28">
        <v>0</v>
      </c>
      <c r="J142" s="28">
        <v>0</v>
      </c>
      <c r="K142" s="27">
        <v>0</v>
      </c>
      <c r="L142" s="28">
        <v>0</v>
      </c>
      <c r="M142" s="28">
        <v>0</v>
      </c>
      <c r="N142" s="27">
        <v>0</v>
      </c>
      <c r="O142" s="28">
        <v>0</v>
      </c>
      <c r="P142" s="28">
        <v>0</v>
      </c>
      <c r="Q142" s="27">
        <f t="shared" si="12"/>
        <v>3</v>
      </c>
      <c r="R142" s="28">
        <f t="shared" si="13"/>
        <v>1</v>
      </c>
      <c r="S142" s="28">
        <f t="shared" si="14"/>
        <v>4</v>
      </c>
    </row>
    <row r="143" spans="1:19" ht="11.25">
      <c r="A143" s="13" t="s">
        <v>383</v>
      </c>
      <c r="B143" s="27">
        <v>0</v>
      </c>
      <c r="C143" s="28">
        <v>0</v>
      </c>
      <c r="D143" s="28">
        <v>0</v>
      </c>
      <c r="E143" s="27">
        <v>29</v>
      </c>
      <c r="F143" s="28">
        <v>8</v>
      </c>
      <c r="G143" s="28">
        <v>37</v>
      </c>
      <c r="H143" s="27">
        <v>0</v>
      </c>
      <c r="I143" s="28">
        <v>0</v>
      </c>
      <c r="J143" s="28">
        <v>0</v>
      </c>
      <c r="K143" s="27">
        <v>0</v>
      </c>
      <c r="L143" s="28">
        <v>0</v>
      </c>
      <c r="M143" s="28">
        <v>0</v>
      </c>
      <c r="N143" s="27">
        <v>0</v>
      </c>
      <c r="O143" s="28">
        <v>0</v>
      </c>
      <c r="P143" s="28">
        <v>0</v>
      </c>
      <c r="Q143" s="27">
        <f t="shared" si="12"/>
        <v>29</v>
      </c>
      <c r="R143" s="28">
        <f t="shared" si="13"/>
        <v>8</v>
      </c>
      <c r="S143" s="28">
        <f t="shared" si="14"/>
        <v>37</v>
      </c>
    </row>
    <row r="144" spans="1:19" ht="11.25">
      <c r="A144" s="13" t="s">
        <v>246</v>
      </c>
      <c r="B144" s="27">
        <v>9</v>
      </c>
      <c r="C144" s="28">
        <v>29</v>
      </c>
      <c r="D144" s="28">
        <v>38</v>
      </c>
      <c r="E144" s="27">
        <v>12</v>
      </c>
      <c r="F144" s="28">
        <v>14</v>
      </c>
      <c r="G144" s="28">
        <v>26</v>
      </c>
      <c r="H144" s="27">
        <v>0</v>
      </c>
      <c r="I144" s="28">
        <v>0</v>
      </c>
      <c r="J144" s="28">
        <v>0</v>
      </c>
      <c r="K144" s="27">
        <v>0</v>
      </c>
      <c r="L144" s="28">
        <v>0</v>
      </c>
      <c r="M144" s="28">
        <v>0</v>
      </c>
      <c r="N144" s="27">
        <v>0</v>
      </c>
      <c r="O144" s="28">
        <v>0</v>
      </c>
      <c r="P144" s="28">
        <v>0</v>
      </c>
      <c r="Q144" s="27">
        <f t="shared" si="12"/>
        <v>21</v>
      </c>
      <c r="R144" s="28">
        <f t="shared" si="13"/>
        <v>43</v>
      </c>
      <c r="S144" s="28">
        <f t="shared" si="14"/>
        <v>64</v>
      </c>
    </row>
    <row r="145" spans="1:19" ht="11.25">
      <c r="A145" s="13" t="s">
        <v>365</v>
      </c>
      <c r="B145" s="27">
        <v>3</v>
      </c>
      <c r="C145" s="28">
        <v>0</v>
      </c>
      <c r="D145" s="28">
        <v>3</v>
      </c>
      <c r="E145" s="27">
        <v>93</v>
      </c>
      <c r="F145" s="28">
        <v>0</v>
      </c>
      <c r="G145" s="28">
        <v>93</v>
      </c>
      <c r="H145" s="27">
        <v>18</v>
      </c>
      <c r="I145" s="28">
        <v>0</v>
      </c>
      <c r="J145" s="28">
        <v>18</v>
      </c>
      <c r="K145" s="27">
        <v>22</v>
      </c>
      <c r="L145" s="28">
        <v>0</v>
      </c>
      <c r="M145" s="28">
        <v>22</v>
      </c>
      <c r="N145" s="27">
        <v>0</v>
      </c>
      <c r="O145" s="28">
        <v>0</v>
      </c>
      <c r="P145" s="28">
        <v>0</v>
      </c>
      <c r="Q145" s="27">
        <f t="shared" si="12"/>
        <v>136</v>
      </c>
      <c r="R145" s="28">
        <f t="shared" si="13"/>
        <v>0</v>
      </c>
      <c r="S145" s="28">
        <f t="shared" si="14"/>
        <v>136</v>
      </c>
    </row>
    <row r="146" spans="1:19" ht="11.25">
      <c r="A146" s="13" t="s">
        <v>276</v>
      </c>
      <c r="B146" s="27">
        <v>0</v>
      </c>
      <c r="C146" s="28">
        <v>0</v>
      </c>
      <c r="D146" s="28">
        <v>0</v>
      </c>
      <c r="E146" s="27">
        <v>9</v>
      </c>
      <c r="F146" s="28">
        <v>0</v>
      </c>
      <c r="G146" s="28">
        <v>9</v>
      </c>
      <c r="H146" s="27">
        <v>0</v>
      </c>
      <c r="I146" s="28">
        <v>0</v>
      </c>
      <c r="J146" s="28">
        <v>0</v>
      </c>
      <c r="K146" s="27">
        <v>0</v>
      </c>
      <c r="L146" s="28">
        <v>0</v>
      </c>
      <c r="M146" s="28">
        <v>0</v>
      </c>
      <c r="N146" s="27">
        <v>0</v>
      </c>
      <c r="O146" s="28">
        <v>0</v>
      </c>
      <c r="P146" s="28">
        <v>0</v>
      </c>
      <c r="Q146" s="27">
        <f t="shared" si="12"/>
        <v>9</v>
      </c>
      <c r="R146" s="28">
        <f t="shared" si="13"/>
        <v>0</v>
      </c>
      <c r="S146" s="28">
        <f t="shared" si="14"/>
        <v>9</v>
      </c>
    </row>
    <row r="147" spans="1:19" ht="11.25">
      <c r="A147" s="13" t="s">
        <v>247</v>
      </c>
      <c r="B147" s="27">
        <v>0</v>
      </c>
      <c r="C147" s="28">
        <v>0</v>
      </c>
      <c r="D147" s="28">
        <v>0</v>
      </c>
      <c r="E147" s="27">
        <v>21</v>
      </c>
      <c r="F147" s="28">
        <v>7</v>
      </c>
      <c r="G147" s="28">
        <v>28</v>
      </c>
      <c r="H147" s="27">
        <v>0</v>
      </c>
      <c r="I147" s="28">
        <v>0</v>
      </c>
      <c r="J147" s="28">
        <v>0</v>
      </c>
      <c r="K147" s="27">
        <v>4</v>
      </c>
      <c r="L147" s="28">
        <v>1</v>
      </c>
      <c r="M147" s="28">
        <v>5</v>
      </c>
      <c r="N147" s="27">
        <v>0</v>
      </c>
      <c r="O147" s="28">
        <v>0</v>
      </c>
      <c r="P147" s="28">
        <v>0</v>
      </c>
      <c r="Q147" s="27">
        <f t="shared" si="12"/>
        <v>25</v>
      </c>
      <c r="R147" s="28">
        <f t="shared" si="13"/>
        <v>8</v>
      </c>
      <c r="S147" s="28">
        <f t="shared" si="14"/>
        <v>33</v>
      </c>
    </row>
    <row r="148" spans="1:19" ht="11.25">
      <c r="A148" s="13" t="s">
        <v>277</v>
      </c>
      <c r="B148" s="27">
        <v>10</v>
      </c>
      <c r="C148" s="28">
        <v>36</v>
      </c>
      <c r="D148" s="28">
        <v>46</v>
      </c>
      <c r="E148" s="27">
        <v>54</v>
      </c>
      <c r="F148" s="28">
        <v>233</v>
      </c>
      <c r="G148" s="28">
        <v>287</v>
      </c>
      <c r="H148" s="27">
        <v>4</v>
      </c>
      <c r="I148" s="28">
        <v>5</v>
      </c>
      <c r="J148" s="28">
        <v>9</v>
      </c>
      <c r="K148" s="27">
        <v>10</v>
      </c>
      <c r="L148" s="28">
        <v>17</v>
      </c>
      <c r="M148" s="28">
        <v>27</v>
      </c>
      <c r="N148" s="27">
        <v>0</v>
      </c>
      <c r="O148" s="28">
        <v>0</v>
      </c>
      <c r="P148" s="28">
        <v>0</v>
      </c>
      <c r="Q148" s="27">
        <f>B148+E148+H148+K148+N148</f>
        <v>78</v>
      </c>
      <c r="R148" s="28">
        <f>C148+F148+I148+L148+O148</f>
        <v>291</v>
      </c>
      <c r="S148" s="28">
        <f>SUM(Q148:R148)</f>
        <v>369</v>
      </c>
    </row>
    <row r="149" spans="1:19" ht="11.25">
      <c r="A149" s="13" t="s">
        <v>278</v>
      </c>
      <c r="B149" s="27">
        <v>0</v>
      </c>
      <c r="C149" s="28">
        <v>0</v>
      </c>
      <c r="D149" s="28">
        <v>0</v>
      </c>
      <c r="E149" s="27">
        <v>4</v>
      </c>
      <c r="F149" s="28">
        <v>2</v>
      </c>
      <c r="G149" s="28">
        <v>6</v>
      </c>
      <c r="H149" s="27">
        <v>0</v>
      </c>
      <c r="I149" s="28">
        <v>0</v>
      </c>
      <c r="J149" s="28">
        <v>0</v>
      </c>
      <c r="K149" s="27">
        <v>0</v>
      </c>
      <c r="L149" s="28">
        <v>0</v>
      </c>
      <c r="M149" s="28">
        <v>0</v>
      </c>
      <c r="N149" s="27">
        <v>0</v>
      </c>
      <c r="O149" s="28">
        <v>0</v>
      </c>
      <c r="P149" s="28">
        <v>0</v>
      </c>
      <c r="Q149" s="27">
        <f>B149+E149+H149+K149+N149</f>
        <v>4</v>
      </c>
      <c r="R149" s="28">
        <f>C149+F149+I149+L149+O149</f>
        <v>2</v>
      </c>
      <c r="S149" s="28">
        <f>SUM(Q149:R149)</f>
        <v>6</v>
      </c>
    </row>
    <row r="150" spans="1:19" ht="11.25">
      <c r="A150" s="30" t="s">
        <v>1</v>
      </c>
      <c r="B150" s="31">
        <f aca="true" t="shared" si="15" ref="B150:S150">SUM(B82:B149)</f>
        <v>975</v>
      </c>
      <c r="C150" s="32">
        <f t="shared" si="15"/>
        <v>1113</v>
      </c>
      <c r="D150" s="32">
        <f t="shared" si="15"/>
        <v>2088</v>
      </c>
      <c r="E150" s="31">
        <f t="shared" si="15"/>
        <v>2965</v>
      </c>
      <c r="F150" s="32">
        <f t="shared" si="15"/>
        <v>2856</v>
      </c>
      <c r="G150" s="32">
        <f t="shared" si="15"/>
        <v>5821</v>
      </c>
      <c r="H150" s="31">
        <f t="shared" si="15"/>
        <v>355</v>
      </c>
      <c r="I150" s="32">
        <f t="shared" si="15"/>
        <v>185</v>
      </c>
      <c r="J150" s="32">
        <f t="shared" si="15"/>
        <v>540</v>
      </c>
      <c r="K150" s="31">
        <f t="shared" si="15"/>
        <v>345</v>
      </c>
      <c r="L150" s="32">
        <f t="shared" si="15"/>
        <v>207</v>
      </c>
      <c r="M150" s="32">
        <f t="shared" si="15"/>
        <v>552</v>
      </c>
      <c r="N150" s="31">
        <f t="shared" si="15"/>
        <v>8</v>
      </c>
      <c r="O150" s="32">
        <f t="shared" si="15"/>
        <v>7</v>
      </c>
      <c r="P150" s="32">
        <f t="shared" si="15"/>
        <v>15</v>
      </c>
      <c r="Q150" s="31">
        <f t="shared" si="15"/>
        <v>4648</v>
      </c>
      <c r="R150" s="32">
        <f t="shared" si="15"/>
        <v>4368</v>
      </c>
      <c r="S150" s="32">
        <f t="shared" si="15"/>
        <v>9016</v>
      </c>
    </row>
    <row r="152" spans="1:19" ht="24" customHeight="1">
      <c r="A152" s="197" t="s">
        <v>466</v>
      </c>
      <c r="B152" s="197"/>
      <c r="C152" s="197"/>
      <c r="D152" s="197"/>
      <c r="E152" s="197"/>
      <c r="F152" s="197"/>
      <c r="G152" s="197"/>
      <c r="H152" s="197"/>
      <c r="I152" s="197"/>
      <c r="J152" s="197"/>
      <c r="K152" s="197"/>
      <c r="L152" s="197"/>
      <c r="M152" s="197"/>
      <c r="N152" s="197"/>
      <c r="O152" s="197"/>
      <c r="P152" s="197"/>
      <c r="Q152" s="197"/>
      <c r="R152" s="197"/>
      <c r="S152" s="197"/>
    </row>
    <row r="155" spans="1:19" s="29" customFormat="1" ht="11.25">
      <c r="A155" s="4" t="s">
        <v>146</v>
      </c>
      <c r="B155" s="5"/>
      <c r="C155" s="5"/>
      <c r="D155" s="6"/>
      <c r="E155" s="6"/>
      <c r="F155" s="6"/>
      <c r="G155" s="6"/>
      <c r="H155" s="6"/>
      <c r="I155" s="6"/>
      <c r="J155" s="6"/>
      <c r="K155" s="6"/>
      <c r="L155" s="6"/>
      <c r="M155" s="6"/>
      <c r="N155" s="6"/>
      <c r="O155" s="6"/>
      <c r="P155" s="6"/>
      <c r="Q155" s="6"/>
      <c r="R155" s="6"/>
      <c r="S155" s="6"/>
    </row>
    <row r="156" spans="1:19" ht="11.25">
      <c r="A156" s="4" t="s">
        <v>384</v>
      </c>
      <c r="B156" s="5"/>
      <c r="C156" s="5"/>
      <c r="D156" s="6"/>
      <c r="E156" s="6"/>
      <c r="F156" s="6"/>
      <c r="G156" s="6"/>
      <c r="H156" s="6"/>
      <c r="I156" s="6"/>
      <c r="J156" s="6"/>
      <c r="K156" s="6"/>
      <c r="L156" s="6"/>
      <c r="M156" s="6"/>
      <c r="N156" s="6"/>
      <c r="O156" s="6"/>
      <c r="P156" s="6"/>
      <c r="Q156" s="6"/>
      <c r="R156" s="6"/>
      <c r="S156" s="6"/>
    </row>
    <row r="157" spans="1:19" ht="11.25">
      <c r="A157" s="4"/>
      <c r="B157" s="5"/>
      <c r="C157" s="5"/>
      <c r="D157" s="6"/>
      <c r="E157" s="6"/>
      <c r="F157" s="6"/>
      <c r="G157" s="6"/>
      <c r="H157" s="6"/>
      <c r="I157" s="6"/>
      <c r="J157" s="6"/>
      <c r="K157" s="6"/>
      <c r="L157" s="6"/>
      <c r="M157" s="6"/>
      <c r="N157" s="6"/>
      <c r="O157" s="6"/>
      <c r="P157" s="6"/>
      <c r="Q157" s="6"/>
      <c r="R157" s="6"/>
      <c r="S157" s="6"/>
    </row>
    <row r="158" spans="1:19" ht="11.25">
      <c r="A158" s="4" t="s">
        <v>127</v>
      </c>
      <c r="B158" s="5"/>
      <c r="C158" s="5"/>
      <c r="D158" s="6"/>
      <c r="E158" s="6"/>
      <c r="F158" s="6"/>
      <c r="G158" s="6"/>
      <c r="H158" s="6"/>
      <c r="I158" s="6"/>
      <c r="J158" s="6"/>
      <c r="K158" s="6"/>
      <c r="L158" s="6"/>
      <c r="M158" s="6"/>
      <c r="N158" s="6"/>
      <c r="O158" s="6"/>
      <c r="P158" s="6"/>
      <c r="Q158" s="6"/>
      <c r="R158" s="6"/>
      <c r="S158" s="6"/>
    </row>
    <row r="159" ht="9" customHeight="1" thickBot="1"/>
    <row r="160" spans="1:19" ht="11.25">
      <c r="A160" s="8"/>
      <c r="B160" s="179" t="s">
        <v>35</v>
      </c>
      <c r="C160" s="180"/>
      <c r="D160" s="181"/>
      <c r="E160" s="10"/>
      <c r="F160" s="9" t="s">
        <v>22</v>
      </c>
      <c r="G160" s="11"/>
      <c r="H160" s="10"/>
      <c r="I160" s="9" t="s">
        <v>23</v>
      </c>
      <c r="J160" s="11"/>
      <c r="K160" s="10"/>
      <c r="L160" s="9" t="s">
        <v>24</v>
      </c>
      <c r="M160" s="11"/>
      <c r="N160" s="10"/>
      <c r="O160" s="9" t="s">
        <v>36</v>
      </c>
      <c r="P160" s="11"/>
      <c r="Q160" s="10"/>
      <c r="R160" s="9" t="s">
        <v>1</v>
      </c>
      <c r="S160" s="12"/>
    </row>
    <row r="161" spans="1:19" ht="11.25">
      <c r="A161" s="13"/>
      <c r="B161" s="182" t="s">
        <v>37</v>
      </c>
      <c r="C161" s="183"/>
      <c r="D161" s="184"/>
      <c r="E161" s="15"/>
      <c r="F161" s="16"/>
      <c r="G161" s="17"/>
      <c r="H161" s="15"/>
      <c r="I161" s="16"/>
      <c r="J161" s="17"/>
      <c r="K161" s="15"/>
      <c r="L161" s="16"/>
      <c r="M161" s="17"/>
      <c r="N161" s="15"/>
      <c r="O161" s="18" t="s">
        <v>38</v>
      </c>
      <c r="P161" s="17"/>
      <c r="Q161" s="15"/>
      <c r="R161" s="16"/>
      <c r="S161" s="17"/>
    </row>
    <row r="162" spans="1:19" ht="11.25">
      <c r="A162" s="14" t="s">
        <v>4</v>
      </c>
      <c r="B162" s="36" t="s">
        <v>40</v>
      </c>
      <c r="C162" s="37" t="s">
        <v>41</v>
      </c>
      <c r="D162" s="38" t="s">
        <v>1</v>
      </c>
      <c r="E162" s="36" t="s">
        <v>40</v>
      </c>
      <c r="F162" s="37" t="s">
        <v>41</v>
      </c>
      <c r="G162" s="38" t="s">
        <v>1</v>
      </c>
      <c r="H162" s="36" t="s">
        <v>40</v>
      </c>
      <c r="I162" s="37" t="s">
        <v>41</v>
      </c>
      <c r="J162" s="38" t="s">
        <v>1</v>
      </c>
      <c r="K162" s="36" t="s">
        <v>40</v>
      </c>
      <c r="L162" s="37" t="s">
        <v>41</v>
      </c>
      <c r="M162" s="38" t="s">
        <v>1</v>
      </c>
      <c r="N162" s="36" t="s">
        <v>40</v>
      </c>
      <c r="O162" s="37" t="s">
        <v>41</v>
      </c>
      <c r="P162" s="38" t="s">
        <v>1</v>
      </c>
      <c r="Q162" s="36" t="s">
        <v>40</v>
      </c>
      <c r="R162" s="37" t="s">
        <v>41</v>
      </c>
      <c r="S162" s="38" t="s">
        <v>1</v>
      </c>
    </row>
    <row r="163" spans="1:19" ht="11.25" customHeight="1">
      <c r="A163" s="151" t="s">
        <v>25</v>
      </c>
      <c r="B163" s="122">
        <v>0</v>
      </c>
      <c r="C163" s="140">
        <v>0</v>
      </c>
      <c r="D163" s="140">
        <v>0</v>
      </c>
      <c r="E163" s="122">
        <v>12</v>
      </c>
      <c r="F163" s="140">
        <v>0</v>
      </c>
      <c r="G163" s="140">
        <v>12</v>
      </c>
      <c r="H163" s="122">
        <v>9</v>
      </c>
      <c r="I163" s="140">
        <v>0</v>
      </c>
      <c r="J163" s="140">
        <v>9</v>
      </c>
      <c r="K163" s="122">
        <v>19</v>
      </c>
      <c r="L163" s="140">
        <v>0</v>
      </c>
      <c r="M163" s="140">
        <v>19</v>
      </c>
      <c r="N163" s="122">
        <v>0</v>
      </c>
      <c r="O163" s="140">
        <v>0</v>
      </c>
      <c r="P163" s="140">
        <v>0</v>
      </c>
      <c r="Q163" s="27">
        <f>B163+E163+H163+K163+N163</f>
        <v>40</v>
      </c>
      <c r="R163" s="28">
        <f>C163+F163+I163+L163+O163</f>
        <v>0</v>
      </c>
      <c r="S163" s="28">
        <f>SUM(Q163:R163)</f>
        <v>40</v>
      </c>
    </row>
    <row r="164" spans="1:19" ht="11.25" customHeight="1">
      <c r="A164" s="152" t="s">
        <v>12</v>
      </c>
      <c r="B164" s="122">
        <v>0</v>
      </c>
      <c r="C164" s="140">
        <v>0</v>
      </c>
      <c r="D164" s="140">
        <v>0</v>
      </c>
      <c r="E164" s="122">
        <v>26</v>
      </c>
      <c r="F164" s="140">
        <v>2</v>
      </c>
      <c r="G164" s="140">
        <f>SUM(E164:F164)</f>
        <v>28</v>
      </c>
      <c r="H164" s="122">
        <v>4</v>
      </c>
      <c r="I164" s="140">
        <v>0</v>
      </c>
      <c r="J164" s="140">
        <v>4</v>
      </c>
      <c r="K164" s="122">
        <v>7</v>
      </c>
      <c r="L164" s="140">
        <v>2</v>
      </c>
      <c r="M164" s="140">
        <v>9</v>
      </c>
      <c r="N164" s="122">
        <v>0</v>
      </c>
      <c r="O164" s="140">
        <v>0</v>
      </c>
      <c r="P164" s="140">
        <v>0</v>
      </c>
      <c r="Q164" s="27">
        <f aca="true" t="shared" si="16" ref="Q164:Q170">B164+E164+H164+K164+N164</f>
        <v>37</v>
      </c>
      <c r="R164" s="28">
        <f aca="true" t="shared" si="17" ref="R164:R170">C164+F164+I164+L164+O164</f>
        <v>4</v>
      </c>
      <c r="S164" s="28">
        <f aca="true" t="shared" si="18" ref="S164:S170">SUM(Q164:R164)</f>
        <v>41</v>
      </c>
    </row>
    <row r="165" spans="1:19" ht="11.25" customHeight="1">
      <c r="A165" s="152" t="s">
        <v>385</v>
      </c>
      <c r="B165" s="122">
        <v>0</v>
      </c>
      <c r="C165" s="140">
        <v>0</v>
      </c>
      <c r="D165" s="140">
        <v>0</v>
      </c>
      <c r="E165" s="122">
        <v>0</v>
      </c>
      <c r="F165" s="140">
        <v>0</v>
      </c>
      <c r="G165" s="140">
        <v>0</v>
      </c>
      <c r="H165" s="122">
        <v>0</v>
      </c>
      <c r="I165" s="140">
        <v>0</v>
      </c>
      <c r="J165" s="140">
        <v>0</v>
      </c>
      <c r="K165" s="122">
        <v>8</v>
      </c>
      <c r="L165" s="140">
        <v>4</v>
      </c>
      <c r="M165" s="140">
        <v>12</v>
      </c>
      <c r="N165" s="122">
        <v>0</v>
      </c>
      <c r="O165" s="140">
        <v>0</v>
      </c>
      <c r="P165" s="140">
        <v>0</v>
      </c>
      <c r="Q165" s="27">
        <f t="shared" si="16"/>
        <v>8</v>
      </c>
      <c r="R165" s="28">
        <f t="shared" si="17"/>
        <v>4</v>
      </c>
      <c r="S165" s="28">
        <f t="shared" si="18"/>
        <v>12</v>
      </c>
    </row>
    <row r="166" spans="1:19" ht="11.25" customHeight="1">
      <c r="A166" s="152" t="s">
        <v>28</v>
      </c>
      <c r="B166" s="122">
        <v>0</v>
      </c>
      <c r="C166" s="140">
        <v>0</v>
      </c>
      <c r="D166" s="140">
        <v>0</v>
      </c>
      <c r="E166" s="122">
        <v>6</v>
      </c>
      <c r="F166" s="140">
        <v>8</v>
      </c>
      <c r="G166" s="140">
        <v>14</v>
      </c>
      <c r="H166" s="122">
        <v>0</v>
      </c>
      <c r="I166" s="140">
        <v>0</v>
      </c>
      <c r="J166" s="140">
        <v>0</v>
      </c>
      <c r="K166" s="122">
        <v>7</v>
      </c>
      <c r="L166" s="140">
        <v>14</v>
      </c>
      <c r="M166" s="140">
        <v>21</v>
      </c>
      <c r="N166" s="122">
        <v>0</v>
      </c>
      <c r="O166" s="140">
        <v>0</v>
      </c>
      <c r="P166" s="140">
        <v>0</v>
      </c>
      <c r="Q166" s="27">
        <f t="shared" si="16"/>
        <v>13</v>
      </c>
      <c r="R166" s="28">
        <f t="shared" si="17"/>
        <v>22</v>
      </c>
      <c r="S166" s="28">
        <f t="shared" si="18"/>
        <v>35</v>
      </c>
    </row>
    <row r="167" spans="1:19" ht="11.25" customHeight="1">
      <c r="A167" s="152" t="s">
        <v>15</v>
      </c>
      <c r="B167" s="122">
        <v>0</v>
      </c>
      <c r="C167" s="140">
        <v>0</v>
      </c>
      <c r="D167" s="140">
        <v>0</v>
      </c>
      <c r="E167" s="122">
        <v>24</v>
      </c>
      <c r="F167" s="140">
        <v>0</v>
      </c>
      <c r="G167" s="140">
        <v>24</v>
      </c>
      <c r="H167" s="122">
        <v>7</v>
      </c>
      <c r="I167" s="140">
        <v>0</v>
      </c>
      <c r="J167" s="140">
        <v>7</v>
      </c>
      <c r="K167" s="122">
        <v>6</v>
      </c>
      <c r="L167" s="140">
        <v>1</v>
      </c>
      <c r="M167" s="140">
        <v>7</v>
      </c>
      <c r="N167" s="122">
        <v>0</v>
      </c>
      <c r="O167" s="140">
        <v>0</v>
      </c>
      <c r="P167" s="140">
        <v>0</v>
      </c>
      <c r="Q167" s="27">
        <f t="shared" si="16"/>
        <v>37</v>
      </c>
      <c r="R167" s="28">
        <f t="shared" si="17"/>
        <v>1</v>
      </c>
      <c r="S167" s="28">
        <f t="shared" si="18"/>
        <v>38</v>
      </c>
    </row>
    <row r="168" spans="1:19" ht="11.25" customHeight="1">
      <c r="A168" s="152" t="s">
        <v>412</v>
      </c>
      <c r="B168" s="122">
        <v>0</v>
      </c>
      <c r="C168" s="140">
        <v>0</v>
      </c>
      <c r="D168" s="140">
        <v>0</v>
      </c>
      <c r="E168" s="122">
        <v>15</v>
      </c>
      <c r="F168" s="140">
        <v>0</v>
      </c>
      <c r="G168" s="140">
        <v>15</v>
      </c>
      <c r="H168" s="122">
        <v>0</v>
      </c>
      <c r="I168" s="140">
        <v>0</v>
      </c>
      <c r="J168" s="140">
        <v>0</v>
      </c>
      <c r="K168" s="122">
        <v>3</v>
      </c>
      <c r="L168" s="140">
        <v>0</v>
      </c>
      <c r="M168" s="140">
        <v>3</v>
      </c>
      <c r="N168" s="122">
        <v>0</v>
      </c>
      <c r="O168" s="140">
        <v>0</v>
      </c>
      <c r="P168" s="140">
        <v>0</v>
      </c>
      <c r="Q168" s="27">
        <f t="shared" si="16"/>
        <v>18</v>
      </c>
      <c r="R168" s="28">
        <f t="shared" si="17"/>
        <v>0</v>
      </c>
      <c r="S168" s="28">
        <f t="shared" si="18"/>
        <v>18</v>
      </c>
    </row>
    <row r="169" spans="1:19" ht="11.25" customHeight="1">
      <c r="A169" s="152" t="s">
        <v>413</v>
      </c>
      <c r="B169" s="122">
        <v>0</v>
      </c>
      <c r="C169" s="140">
        <v>0</v>
      </c>
      <c r="D169" s="140">
        <v>0</v>
      </c>
      <c r="E169" s="122">
        <v>1</v>
      </c>
      <c r="F169" s="140">
        <v>20</v>
      </c>
      <c r="G169" s="140">
        <v>21</v>
      </c>
      <c r="H169" s="122">
        <v>0</v>
      </c>
      <c r="I169" s="140">
        <v>0</v>
      </c>
      <c r="J169" s="140">
        <v>0</v>
      </c>
      <c r="K169" s="122">
        <v>1</v>
      </c>
      <c r="L169" s="140">
        <v>27</v>
      </c>
      <c r="M169" s="140">
        <v>28</v>
      </c>
      <c r="N169" s="122">
        <v>0</v>
      </c>
      <c r="O169" s="140">
        <v>0</v>
      </c>
      <c r="P169" s="140">
        <v>0</v>
      </c>
      <c r="Q169" s="27">
        <f t="shared" si="16"/>
        <v>2</v>
      </c>
      <c r="R169" s="28">
        <f t="shared" si="17"/>
        <v>47</v>
      </c>
      <c r="S169" s="28">
        <f t="shared" si="18"/>
        <v>49</v>
      </c>
    </row>
    <row r="170" spans="1:19" ht="11.25" customHeight="1">
      <c r="A170" s="152" t="s">
        <v>51</v>
      </c>
      <c r="B170" s="122">
        <v>0</v>
      </c>
      <c r="C170" s="140">
        <v>0</v>
      </c>
      <c r="D170" s="140">
        <v>0</v>
      </c>
      <c r="E170" s="122">
        <v>20</v>
      </c>
      <c r="F170" s="140">
        <v>0</v>
      </c>
      <c r="G170" s="140">
        <v>20</v>
      </c>
      <c r="H170" s="122">
        <v>1</v>
      </c>
      <c r="I170" s="140">
        <v>0</v>
      </c>
      <c r="J170" s="140">
        <v>1</v>
      </c>
      <c r="K170" s="122">
        <v>10</v>
      </c>
      <c r="L170" s="140">
        <v>0</v>
      </c>
      <c r="M170" s="140">
        <v>10</v>
      </c>
      <c r="N170" s="122">
        <v>0</v>
      </c>
      <c r="O170" s="140">
        <v>0</v>
      </c>
      <c r="P170" s="140">
        <v>0</v>
      </c>
      <c r="Q170" s="27">
        <f t="shared" si="16"/>
        <v>31</v>
      </c>
      <c r="R170" s="28">
        <f t="shared" si="17"/>
        <v>0</v>
      </c>
      <c r="S170" s="28">
        <f t="shared" si="18"/>
        <v>31</v>
      </c>
    </row>
    <row r="171" spans="1:19" ht="11.25" customHeight="1">
      <c r="A171" s="152" t="s">
        <v>414</v>
      </c>
      <c r="B171" s="122">
        <v>0</v>
      </c>
      <c r="C171" s="140">
        <v>9</v>
      </c>
      <c r="D171" s="140">
        <v>9</v>
      </c>
      <c r="E171" s="122">
        <v>5</v>
      </c>
      <c r="F171" s="140">
        <v>103</v>
      </c>
      <c r="G171" s="140">
        <v>108</v>
      </c>
      <c r="H171" s="122">
        <v>0</v>
      </c>
      <c r="I171" s="140">
        <v>0</v>
      </c>
      <c r="J171" s="140">
        <v>0</v>
      </c>
      <c r="K171" s="122">
        <v>0</v>
      </c>
      <c r="L171" s="140">
        <v>0</v>
      </c>
      <c r="M171" s="140">
        <v>0</v>
      </c>
      <c r="N171" s="122">
        <v>0</v>
      </c>
      <c r="O171" s="140">
        <v>0</v>
      </c>
      <c r="P171" s="140">
        <v>0</v>
      </c>
      <c r="Q171" s="27">
        <f aca="true" t="shared" si="19" ref="Q171:R173">B171+E171+H171+K171+N171</f>
        <v>5</v>
      </c>
      <c r="R171" s="28">
        <f t="shared" si="19"/>
        <v>112</v>
      </c>
      <c r="S171" s="28">
        <f>SUM(Q171:R171)</f>
        <v>117</v>
      </c>
    </row>
    <row r="172" spans="1:19" ht="11.25" customHeight="1">
      <c r="A172" s="152" t="s">
        <v>16</v>
      </c>
      <c r="B172" s="122">
        <v>0</v>
      </c>
      <c r="C172" s="140">
        <v>0</v>
      </c>
      <c r="D172" s="140">
        <v>0</v>
      </c>
      <c r="E172" s="122">
        <v>0</v>
      </c>
      <c r="F172" s="140">
        <v>0</v>
      </c>
      <c r="G172" s="140">
        <v>0</v>
      </c>
      <c r="H172" s="122">
        <v>4</v>
      </c>
      <c r="I172" s="140">
        <v>0</v>
      </c>
      <c r="J172" s="140">
        <v>4</v>
      </c>
      <c r="K172" s="122">
        <v>0</v>
      </c>
      <c r="L172" s="140">
        <v>0</v>
      </c>
      <c r="M172" s="140">
        <v>0</v>
      </c>
      <c r="N172" s="122">
        <v>0</v>
      </c>
      <c r="O172" s="140">
        <v>0</v>
      </c>
      <c r="P172" s="140">
        <v>0</v>
      </c>
      <c r="Q172" s="27">
        <f t="shared" si="19"/>
        <v>4</v>
      </c>
      <c r="R172" s="28">
        <f t="shared" si="19"/>
        <v>0</v>
      </c>
      <c r="S172" s="28">
        <f>SUM(Q172:R172)</f>
        <v>4</v>
      </c>
    </row>
    <row r="173" spans="1:19" s="19" customFormat="1" ht="11.25" customHeight="1">
      <c r="A173" s="152" t="s">
        <v>415</v>
      </c>
      <c r="B173" s="122">
        <v>9</v>
      </c>
      <c r="C173" s="140">
        <v>2</v>
      </c>
      <c r="D173" s="140">
        <v>11</v>
      </c>
      <c r="E173" s="122">
        <v>0</v>
      </c>
      <c r="F173" s="140">
        <v>0</v>
      </c>
      <c r="G173" s="140">
        <v>0</v>
      </c>
      <c r="H173" s="122">
        <v>0</v>
      </c>
      <c r="I173" s="140">
        <v>0</v>
      </c>
      <c r="J173" s="140">
        <v>0</v>
      </c>
      <c r="K173" s="122">
        <v>0</v>
      </c>
      <c r="L173" s="140">
        <v>0</v>
      </c>
      <c r="M173" s="140">
        <v>0</v>
      </c>
      <c r="N173" s="122">
        <v>0</v>
      </c>
      <c r="O173" s="140">
        <v>0</v>
      </c>
      <c r="P173" s="140">
        <v>0</v>
      </c>
      <c r="Q173" s="27">
        <f t="shared" si="19"/>
        <v>9</v>
      </c>
      <c r="R173" s="28">
        <f t="shared" si="19"/>
        <v>2</v>
      </c>
      <c r="S173" s="28">
        <f>SUM(Q173:R173)</f>
        <v>11</v>
      </c>
    </row>
    <row r="174" spans="1:19" ht="11.25" customHeight="1">
      <c r="A174" s="30" t="s">
        <v>1</v>
      </c>
      <c r="B174" s="31">
        <f aca="true" t="shared" si="20" ref="B174:S174">SUM(B163:B173)</f>
        <v>9</v>
      </c>
      <c r="C174" s="32">
        <f t="shared" si="20"/>
        <v>11</v>
      </c>
      <c r="D174" s="32">
        <f t="shared" si="20"/>
        <v>20</v>
      </c>
      <c r="E174" s="31">
        <f t="shared" si="20"/>
        <v>109</v>
      </c>
      <c r="F174" s="32">
        <f t="shared" si="20"/>
        <v>133</v>
      </c>
      <c r="G174" s="32">
        <f t="shared" si="20"/>
        <v>242</v>
      </c>
      <c r="H174" s="31">
        <f t="shared" si="20"/>
        <v>25</v>
      </c>
      <c r="I174" s="32">
        <f t="shared" si="20"/>
        <v>0</v>
      </c>
      <c r="J174" s="32">
        <f t="shared" si="20"/>
        <v>25</v>
      </c>
      <c r="K174" s="31">
        <f t="shared" si="20"/>
        <v>61</v>
      </c>
      <c r="L174" s="32">
        <f t="shared" si="20"/>
        <v>48</v>
      </c>
      <c r="M174" s="32">
        <f t="shared" si="20"/>
        <v>109</v>
      </c>
      <c r="N174" s="31">
        <f t="shared" si="20"/>
        <v>0</v>
      </c>
      <c r="O174" s="32">
        <f t="shared" si="20"/>
        <v>0</v>
      </c>
      <c r="P174" s="32">
        <f t="shared" si="20"/>
        <v>0</v>
      </c>
      <c r="Q174" s="31">
        <f t="shared" si="20"/>
        <v>204</v>
      </c>
      <c r="R174" s="32">
        <f t="shared" si="20"/>
        <v>192</v>
      </c>
      <c r="S174" s="32">
        <f t="shared" si="20"/>
        <v>396</v>
      </c>
    </row>
  </sheetData>
  <sheetProtection/>
  <mergeCells count="10">
    <mergeCell ref="B160:D160"/>
    <mergeCell ref="B161:D161"/>
    <mergeCell ref="B9:D9"/>
    <mergeCell ref="B10:D10"/>
    <mergeCell ref="B79:D79"/>
    <mergeCell ref="B80:D80"/>
    <mergeCell ref="B57:D57"/>
    <mergeCell ref="B58:D58"/>
    <mergeCell ref="A50:S50"/>
    <mergeCell ref="A152:S152"/>
  </mergeCells>
  <printOptions horizontalCentered="1"/>
  <pageMargins left="0" right="0" top="0.3937007874015748" bottom="0.1968503937007874" header="0.11811023622047245" footer="0.11811023622047245"/>
  <pageSetup orientation="landscape" paperSize="9" scale="90" r:id="rId1"/>
  <headerFooter alignWithMargins="0">
    <oddFooter>&amp;R&amp;A</oddFooter>
  </headerFooter>
  <rowBreaks count="2" manualBreakCount="2">
    <brk id="50" max="255" man="1"/>
    <brk id="153" max="255" man="1"/>
  </rowBreaks>
  <ignoredErrors>
    <ignoredError sqref="G164" formulaRange="1"/>
  </ignoredErrors>
</worksheet>
</file>

<file path=xl/worksheets/sheet15.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selection activeCell="M39" sqref="M39"/>
    </sheetView>
  </sheetViews>
  <sheetFormatPr defaultColWidth="9.33203125" defaultRowHeight="11.25"/>
  <cols>
    <col min="1" max="1" width="16.66015625" style="0" customWidth="1"/>
  </cols>
  <sheetData>
    <row r="1" spans="1:19" ht="11.25">
      <c r="A1" s="1" t="s">
        <v>400</v>
      </c>
      <c r="B1" s="2"/>
      <c r="C1" s="2"/>
      <c r="D1" s="3"/>
      <c r="E1" s="3"/>
      <c r="F1" s="3"/>
      <c r="G1" s="3"/>
      <c r="H1" s="3"/>
      <c r="I1" s="3"/>
      <c r="J1" s="3"/>
      <c r="K1" s="3"/>
      <c r="L1" s="3"/>
      <c r="M1" s="3"/>
      <c r="N1" s="3"/>
      <c r="O1" s="3"/>
      <c r="P1" s="3"/>
      <c r="Q1" s="3"/>
      <c r="R1" s="3"/>
      <c r="S1" s="3"/>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12.75">
      <c r="A4" s="7"/>
      <c r="B4" s="5"/>
      <c r="C4" s="5"/>
      <c r="D4" s="6"/>
      <c r="E4" s="6"/>
      <c r="F4" s="6"/>
      <c r="G4" s="6"/>
      <c r="H4" s="6"/>
      <c r="I4" s="6"/>
      <c r="J4" s="6"/>
      <c r="K4" s="6"/>
      <c r="L4" s="6"/>
      <c r="M4" s="6"/>
      <c r="N4" s="6"/>
      <c r="O4" s="6"/>
      <c r="P4" s="6"/>
      <c r="Q4" s="6"/>
      <c r="R4" s="6"/>
      <c r="S4" s="6"/>
    </row>
    <row r="5" spans="1:19" ht="11.25">
      <c r="A5" s="4" t="s">
        <v>279</v>
      </c>
      <c r="B5" s="5"/>
      <c r="C5" s="5"/>
      <c r="D5" s="6"/>
      <c r="E5" s="6"/>
      <c r="F5" s="6"/>
      <c r="G5" s="6"/>
      <c r="H5" s="6"/>
      <c r="I5" s="6"/>
      <c r="J5" s="6"/>
      <c r="K5" s="6"/>
      <c r="L5" s="6"/>
      <c r="M5" s="6"/>
      <c r="N5" s="6"/>
      <c r="O5" s="6"/>
      <c r="P5" s="6"/>
      <c r="Q5" s="6"/>
      <c r="R5" s="6"/>
      <c r="S5" s="6"/>
    </row>
    <row r="6" spans="1:19" ht="11.25">
      <c r="A6" s="4"/>
      <c r="B6" s="5"/>
      <c r="C6" s="5"/>
      <c r="D6" s="6"/>
      <c r="E6" s="6"/>
      <c r="F6" s="6"/>
      <c r="G6" s="6"/>
      <c r="H6" s="6"/>
      <c r="I6" s="6"/>
      <c r="J6" s="6"/>
      <c r="K6" s="6"/>
      <c r="L6" s="6"/>
      <c r="M6" s="6"/>
      <c r="N6" s="6"/>
      <c r="O6" s="6"/>
      <c r="P6" s="6"/>
      <c r="Q6" s="6"/>
      <c r="R6" s="6"/>
      <c r="S6" s="6"/>
    </row>
    <row r="7" spans="1:19" ht="11.25">
      <c r="A7" s="4" t="s">
        <v>248</v>
      </c>
      <c r="B7" s="5"/>
      <c r="C7" s="5"/>
      <c r="D7" s="6"/>
      <c r="E7" s="6"/>
      <c r="F7" s="6"/>
      <c r="G7" s="6"/>
      <c r="H7" s="6"/>
      <c r="I7" s="6"/>
      <c r="J7" s="6"/>
      <c r="K7" s="6"/>
      <c r="L7" s="6"/>
      <c r="M7" s="6"/>
      <c r="N7" s="6"/>
      <c r="O7" s="6"/>
      <c r="P7" s="6"/>
      <c r="Q7" s="6"/>
      <c r="R7" s="6"/>
      <c r="S7" s="6"/>
    </row>
    <row r="8" spans="1:19" ht="13.5" thickBot="1">
      <c r="A8" s="7"/>
      <c r="B8" s="5"/>
      <c r="C8" s="5"/>
      <c r="D8" s="6"/>
      <c r="E8" s="3"/>
      <c r="F8" s="3"/>
      <c r="G8" s="3"/>
      <c r="H8" s="3"/>
      <c r="I8" s="3"/>
      <c r="J8" s="3"/>
      <c r="K8" s="3"/>
      <c r="L8" s="3"/>
      <c r="M8" s="3"/>
      <c r="N8" s="3"/>
      <c r="O8" s="3"/>
      <c r="P8" s="3"/>
      <c r="Q8" s="3"/>
      <c r="R8" s="3"/>
      <c r="S8" s="3"/>
    </row>
    <row r="9" spans="1:19" ht="11.25">
      <c r="A9" s="8"/>
      <c r="B9" s="179" t="s">
        <v>35</v>
      </c>
      <c r="C9" s="180"/>
      <c r="D9" s="181"/>
      <c r="E9" s="40"/>
      <c r="F9" s="9" t="s">
        <v>22</v>
      </c>
      <c r="G9" s="11"/>
      <c r="H9" s="10"/>
      <c r="I9" s="9" t="s">
        <v>23</v>
      </c>
      <c r="J9" s="11"/>
      <c r="K9" s="10"/>
      <c r="L9" s="9" t="s">
        <v>24</v>
      </c>
      <c r="M9" s="11"/>
      <c r="N9" s="10"/>
      <c r="O9" s="9" t="s">
        <v>36</v>
      </c>
      <c r="P9" s="11"/>
      <c r="Q9" s="10"/>
      <c r="R9" s="9" t="s">
        <v>1</v>
      </c>
      <c r="S9" s="12"/>
    </row>
    <row r="10" spans="1:19" ht="11.25">
      <c r="A10" s="13"/>
      <c r="B10" s="182" t="s">
        <v>37</v>
      </c>
      <c r="C10" s="183"/>
      <c r="D10" s="184"/>
      <c r="E10" s="41"/>
      <c r="F10" s="42"/>
      <c r="G10" s="43"/>
      <c r="H10" s="41"/>
      <c r="I10" s="42"/>
      <c r="J10" s="43"/>
      <c r="K10" s="41"/>
      <c r="L10" s="42"/>
      <c r="M10" s="43"/>
      <c r="N10" s="41"/>
      <c r="O10" s="14" t="s">
        <v>38</v>
      </c>
      <c r="P10" s="43"/>
      <c r="Q10" s="41"/>
      <c r="R10" s="42"/>
      <c r="S10" s="43"/>
    </row>
    <row r="11" spans="1:19" ht="11.25">
      <c r="A11" s="14" t="s">
        <v>39</v>
      </c>
      <c r="B11" s="36" t="s">
        <v>40</v>
      </c>
      <c r="C11" s="37" t="s">
        <v>41</v>
      </c>
      <c r="D11" s="38" t="s">
        <v>1</v>
      </c>
      <c r="E11" s="36" t="s">
        <v>40</v>
      </c>
      <c r="F11" s="37" t="s">
        <v>41</v>
      </c>
      <c r="G11" s="38" t="s">
        <v>1</v>
      </c>
      <c r="H11" s="36" t="s">
        <v>40</v>
      </c>
      <c r="I11" s="37" t="s">
        <v>41</v>
      </c>
      <c r="J11" s="38" t="s">
        <v>1</v>
      </c>
      <c r="K11" s="36" t="s">
        <v>40</v>
      </c>
      <c r="L11" s="37" t="s">
        <v>41</v>
      </c>
      <c r="M11" s="38" t="s">
        <v>1</v>
      </c>
      <c r="N11" s="36" t="s">
        <v>40</v>
      </c>
      <c r="O11" s="37" t="s">
        <v>41</v>
      </c>
      <c r="P11" s="38" t="s">
        <v>1</v>
      </c>
      <c r="Q11" s="36" t="s">
        <v>40</v>
      </c>
      <c r="R11" s="37" t="s">
        <v>41</v>
      </c>
      <c r="S11" s="38" t="s">
        <v>1</v>
      </c>
    </row>
    <row r="12" spans="1:19" ht="11.25">
      <c r="A12" s="13" t="s">
        <v>366</v>
      </c>
      <c r="B12" s="122">
        <v>0</v>
      </c>
      <c r="C12" s="140">
        <v>0</v>
      </c>
      <c r="D12" s="140">
        <v>0</v>
      </c>
      <c r="E12" s="122">
        <v>2</v>
      </c>
      <c r="F12" s="140">
        <v>23</v>
      </c>
      <c r="G12" s="140">
        <v>25</v>
      </c>
      <c r="H12" s="122">
        <v>0</v>
      </c>
      <c r="I12" s="140">
        <v>0</v>
      </c>
      <c r="J12" s="140">
        <v>0</v>
      </c>
      <c r="K12" s="122">
        <v>0</v>
      </c>
      <c r="L12" s="140">
        <v>0</v>
      </c>
      <c r="M12" s="140">
        <v>0</v>
      </c>
      <c r="N12" s="27">
        <v>0</v>
      </c>
      <c r="O12" s="28">
        <v>0</v>
      </c>
      <c r="P12" s="28">
        <v>0</v>
      </c>
      <c r="Q12" s="27">
        <f aca="true" t="shared" si="0" ref="Q12:R14">B12+E12+H12+K12+N12</f>
        <v>2</v>
      </c>
      <c r="R12" s="28">
        <f t="shared" si="0"/>
        <v>23</v>
      </c>
      <c r="S12" s="28">
        <f>SUM(Q12:R12)</f>
        <v>25</v>
      </c>
    </row>
    <row r="13" spans="1:19" ht="11.25">
      <c r="A13" s="13" t="s">
        <v>5</v>
      </c>
      <c r="B13" s="122">
        <v>0</v>
      </c>
      <c r="C13" s="140">
        <v>0</v>
      </c>
      <c r="D13" s="140">
        <v>0</v>
      </c>
      <c r="E13" s="122">
        <v>24</v>
      </c>
      <c r="F13" s="140">
        <v>50</v>
      </c>
      <c r="G13" s="140">
        <v>74</v>
      </c>
      <c r="H13" s="122">
        <v>0</v>
      </c>
      <c r="I13" s="140">
        <v>0</v>
      </c>
      <c r="J13" s="140">
        <v>0</v>
      </c>
      <c r="K13" s="122">
        <v>0</v>
      </c>
      <c r="L13" s="140">
        <v>0</v>
      </c>
      <c r="M13" s="140">
        <v>0</v>
      </c>
      <c r="N13" s="27">
        <v>0</v>
      </c>
      <c r="O13" s="28">
        <v>0</v>
      </c>
      <c r="P13" s="28">
        <v>0</v>
      </c>
      <c r="Q13" s="27">
        <f t="shared" si="0"/>
        <v>24</v>
      </c>
      <c r="R13" s="28">
        <f t="shared" si="0"/>
        <v>50</v>
      </c>
      <c r="S13" s="28">
        <f>SUM(Q13:R13)</f>
        <v>74</v>
      </c>
    </row>
    <row r="14" spans="1:19" ht="11.25">
      <c r="A14" s="13" t="s">
        <v>6</v>
      </c>
      <c r="B14" s="122">
        <v>8</v>
      </c>
      <c r="C14" s="140">
        <v>51</v>
      </c>
      <c r="D14" s="140">
        <v>59</v>
      </c>
      <c r="E14" s="122">
        <v>99</v>
      </c>
      <c r="F14" s="140">
        <v>795</v>
      </c>
      <c r="G14" s="140">
        <v>894</v>
      </c>
      <c r="H14" s="122">
        <v>25</v>
      </c>
      <c r="I14" s="140">
        <v>89</v>
      </c>
      <c r="J14" s="140">
        <v>114</v>
      </c>
      <c r="K14" s="122">
        <v>4</v>
      </c>
      <c r="L14" s="140">
        <v>18</v>
      </c>
      <c r="M14" s="140">
        <v>22</v>
      </c>
      <c r="N14" s="27">
        <v>0</v>
      </c>
      <c r="O14" s="28">
        <v>0</v>
      </c>
      <c r="P14" s="28">
        <v>0</v>
      </c>
      <c r="Q14" s="27">
        <f t="shared" si="0"/>
        <v>136</v>
      </c>
      <c r="R14" s="28">
        <f t="shared" si="0"/>
        <v>953</v>
      </c>
      <c r="S14" s="28">
        <f>SUM(Q14:R14)</f>
        <v>1089</v>
      </c>
    </row>
    <row r="15" spans="1:19" ht="11.25">
      <c r="A15" s="30" t="s">
        <v>1</v>
      </c>
      <c r="B15" s="31">
        <f>SUM(B12:B14)</f>
        <v>8</v>
      </c>
      <c r="C15" s="32">
        <f aca="true" t="shared" si="1" ref="C15:S15">SUM(C12:C14)</f>
        <v>51</v>
      </c>
      <c r="D15" s="32">
        <f t="shared" si="1"/>
        <v>59</v>
      </c>
      <c r="E15" s="31">
        <f t="shared" si="1"/>
        <v>125</v>
      </c>
      <c r="F15" s="32">
        <f t="shared" si="1"/>
        <v>868</v>
      </c>
      <c r="G15" s="32">
        <f t="shared" si="1"/>
        <v>993</v>
      </c>
      <c r="H15" s="31">
        <f t="shared" si="1"/>
        <v>25</v>
      </c>
      <c r="I15" s="32">
        <f t="shared" si="1"/>
        <v>89</v>
      </c>
      <c r="J15" s="32">
        <f t="shared" si="1"/>
        <v>114</v>
      </c>
      <c r="K15" s="31">
        <f t="shared" si="1"/>
        <v>4</v>
      </c>
      <c r="L15" s="32">
        <f t="shared" si="1"/>
        <v>18</v>
      </c>
      <c r="M15" s="32">
        <f t="shared" si="1"/>
        <v>22</v>
      </c>
      <c r="N15" s="31">
        <f t="shared" si="1"/>
        <v>0</v>
      </c>
      <c r="O15" s="32">
        <f t="shared" si="1"/>
        <v>0</v>
      </c>
      <c r="P15" s="32">
        <f t="shared" si="1"/>
        <v>0</v>
      </c>
      <c r="Q15" s="31">
        <f t="shared" si="1"/>
        <v>162</v>
      </c>
      <c r="R15" s="32">
        <f t="shared" si="1"/>
        <v>1026</v>
      </c>
      <c r="S15" s="32">
        <f t="shared" si="1"/>
        <v>1188</v>
      </c>
    </row>
    <row r="17" spans="1:19" ht="11.25">
      <c r="A17" s="2" t="s">
        <v>280</v>
      </c>
      <c r="B17" s="2"/>
      <c r="C17" s="2"/>
      <c r="D17" s="3"/>
      <c r="E17" s="3"/>
      <c r="F17" s="3"/>
      <c r="G17" s="3"/>
      <c r="H17" s="3"/>
      <c r="I17" s="3"/>
      <c r="J17" s="3"/>
      <c r="K17" s="3"/>
      <c r="L17" s="3"/>
      <c r="M17" s="3"/>
      <c r="N17" s="3"/>
      <c r="O17" s="3"/>
      <c r="P17" s="3"/>
      <c r="Q17" s="3"/>
      <c r="R17" s="3"/>
      <c r="S17" s="3"/>
    </row>
    <row r="18" spans="1:19" ht="11.25">
      <c r="A18" s="2" t="s">
        <v>281</v>
      </c>
      <c r="B18" s="2"/>
      <c r="C18" s="2"/>
      <c r="D18" s="3"/>
      <c r="E18" s="3"/>
      <c r="F18" s="3"/>
      <c r="G18" s="3"/>
      <c r="H18" s="3"/>
      <c r="I18" s="3"/>
      <c r="J18" s="3"/>
      <c r="K18" s="3"/>
      <c r="L18" s="3"/>
      <c r="M18" s="3"/>
      <c r="N18" s="3"/>
      <c r="O18" s="3"/>
      <c r="P18" s="3"/>
      <c r="Q18" s="3"/>
      <c r="R18" s="3"/>
      <c r="S18" s="3"/>
    </row>
    <row r="21" spans="1:19" ht="11.25">
      <c r="A21" s="4" t="s">
        <v>282</v>
      </c>
      <c r="B21" s="5"/>
      <c r="C21" s="5"/>
      <c r="D21" s="6"/>
      <c r="E21" s="6"/>
      <c r="F21" s="6"/>
      <c r="G21" s="6"/>
      <c r="H21" s="6"/>
      <c r="I21" s="6"/>
      <c r="J21" s="6"/>
      <c r="K21" s="6"/>
      <c r="L21" s="6"/>
      <c r="M21" s="6"/>
      <c r="N21" s="6"/>
      <c r="O21" s="6"/>
      <c r="P21" s="6"/>
      <c r="Q21" s="6"/>
      <c r="R21" s="6"/>
      <c r="S21" s="6"/>
    </row>
    <row r="22" spans="1:19" ht="13.5" thickBot="1">
      <c r="A22" s="7"/>
      <c r="B22" s="5"/>
      <c r="C22" s="5"/>
      <c r="D22" s="6"/>
      <c r="E22" s="3"/>
      <c r="F22" s="3"/>
      <c r="G22" s="3"/>
      <c r="H22" s="3"/>
      <c r="I22" s="3"/>
      <c r="J22" s="3"/>
      <c r="K22" s="3"/>
      <c r="L22" s="3"/>
      <c r="M22" s="3"/>
      <c r="N22" s="3"/>
      <c r="O22" s="3"/>
      <c r="P22" s="3"/>
      <c r="Q22" s="3"/>
      <c r="R22" s="3"/>
      <c r="S22" s="3"/>
    </row>
    <row r="23" spans="1:19" ht="11.25">
      <c r="A23" s="8"/>
      <c r="B23" s="179" t="s">
        <v>35</v>
      </c>
      <c r="C23" s="180"/>
      <c r="D23" s="181"/>
      <c r="E23" s="40"/>
      <c r="F23" s="9" t="s">
        <v>22</v>
      </c>
      <c r="G23" s="11"/>
      <c r="H23" s="10"/>
      <c r="I23" s="9" t="s">
        <v>23</v>
      </c>
      <c r="J23" s="11"/>
      <c r="K23" s="10"/>
      <c r="L23" s="9" t="s">
        <v>24</v>
      </c>
      <c r="M23" s="11"/>
      <c r="N23" s="10"/>
      <c r="O23" s="9" t="s">
        <v>36</v>
      </c>
      <c r="P23" s="11"/>
      <c r="Q23" s="10"/>
      <c r="R23" s="9" t="s">
        <v>1</v>
      </c>
      <c r="S23" s="12"/>
    </row>
    <row r="24" spans="1:19" ht="11.25">
      <c r="A24" s="13"/>
      <c r="B24" s="182" t="s">
        <v>37</v>
      </c>
      <c r="C24" s="183"/>
      <c r="D24" s="184"/>
      <c r="E24" s="41"/>
      <c r="F24" s="42"/>
      <c r="G24" s="43"/>
      <c r="H24" s="41"/>
      <c r="I24" s="42"/>
      <c r="J24" s="43"/>
      <c r="K24" s="41"/>
      <c r="L24" s="42"/>
      <c r="M24" s="43"/>
      <c r="N24" s="41"/>
      <c r="O24" s="14" t="s">
        <v>38</v>
      </c>
      <c r="P24" s="43"/>
      <c r="Q24" s="41"/>
      <c r="R24" s="42"/>
      <c r="S24" s="43"/>
    </row>
    <row r="25" spans="1:19" ht="11.25">
      <c r="A25" s="14" t="s">
        <v>39</v>
      </c>
      <c r="B25" s="36" t="s">
        <v>40</v>
      </c>
      <c r="C25" s="37" t="s">
        <v>41</v>
      </c>
      <c r="D25" s="38" t="s">
        <v>1</v>
      </c>
      <c r="E25" s="36" t="s">
        <v>40</v>
      </c>
      <c r="F25" s="37" t="s">
        <v>41</v>
      </c>
      <c r="G25" s="38" t="s">
        <v>1</v>
      </c>
      <c r="H25" s="36" t="s">
        <v>40</v>
      </c>
      <c r="I25" s="37" t="s">
        <v>41</v>
      </c>
      <c r="J25" s="38" t="s">
        <v>1</v>
      </c>
      <c r="K25" s="36" t="s">
        <v>40</v>
      </c>
      <c r="L25" s="37" t="s">
        <v>41</v>
      </c>
      <c r="M25" s="38" t="s">
        <v>1</v>
      </c>
      <c r="N25" s="36" t="s">
        <v>40</v>
      </c>
      <c r="O25" s="37" t="s">
        <v>41</v>
      </c>
      <c r="P25" s="38" t="s">
        <v>1</v>
      </c>
      <c r="Q25" s="36" t="s">
        <v>40</v>
      </c>
      <c r="R25" s="37" t="s">
        <v>41</v>
      </c>
      <c r="S25" s="38" t="s">
        <v>1</v>
      </c>
    </row>
    <row r="26" spans="1:19" ht="11.25">
      <c r="A26" s="13" t="s">
        <v>366</v>
      </c>
      <c r="B26" s="27">
        <v>0</v>
      </c>
      <c r="C26" s="28">
        <v>0</v>
      </c>
      <c r="D26" s="28">
        <v>0</v>
      </c>
      <c r="E26" s="122">
        <v>0</v>
      </c>
      <c r="F26" s="140">
        <v>14</v>
      </c>
      <c r="G26" s="140">
        <v>14</v>
      </c>
      <c r="H26" s="27">
        <v>0</v>
      </c>
      <c r="I26" s="28">
        <v>0</v>
      </c>
      <c r="J26" s="28">
        <v>0</v>
      </c>
      <c r="K26" s="27">
        <v>0</v>
      </c>
      <c r="L26" s="28">
        <v>0</v>
      </c>
      <c r="M26" s="28">
        <v>0</v>
      </c>
      <c r="N26" s="27">
        <v>0</v>
      </c>
      <c r="O26" s="28">
        <v>0</v>
      </c>
      <c r="P26" s="28">
        <v>0</v>
      </c>
      <c r="Q26" s="27">
        <f>B26+E26+H26+K26+N26</f>
        <v>0</v>
      </c>
      <c r="R26" s="28">
        <f>C26+F26+I26+L26+O26</f>
        <v>14</v>
      </c>
      <c r="S26" s="28">
        <f>SUM(Q26:R26)</f>
        <v>14</v>
      </c>
    </row>
    <row r="27" spans="1:19" ht="11.25">
      <c r="A27" s="30" t="s">
        <v>1</v>
      </c>
      <c r="B27" s="31">
        <f aca="true" t="shared" si="2" ref="B27:S27">SUM(B26:B26)</f>
        <v>0</v>
      </c>
      <c r="C27" s="32">
        <f t="shared" si="2"/>
        <v>0</v>
      </c>
      <c r="D27" s="32">
        <f t="shared" si="2"/>
        <v>0</v>
      </c>
      <c r="E27" s="31">
        <f t="shared" si="2"/>
        <v>0</v>
      </c>
      <c r="F27" s="32">
        <f t="shared" si="2"/>
        <v>14</v>
      </c>
      <c r="G27" s="32">
        <f t="shared" si="2"/>
        <v>14</v>
      </c>
      <c r="H27" s="31">
        <f t="shared" si="2"/>
        <v>0</v>
      </c>
      <c r="I27" s="32">
        <f t="shared" si="2"/>
        <v>0</v>
      </c>
      <c r="J27" s="32">
        <f t="shared" si="2"/>
        <v>0</v>
      </c>
      <c r="K27" s="31">
        <f t="shared" si="2"/>
        <v>0</v>
      </c>
      <c r="L27" s="32">
        <f t="shared" si="2"/>
        <v>0</v>
      </c>
      <c r="M27" s="32">
        <f t="shared" si="2"/>
        <v>0</v>
      </c>
      <c r="N27" s="31">
        <f t="shared" si="2"/>
        <v>0</v>
      </c>
      <c r="O27" s="32">
        <f t="shared" si="2"/>
        <v>0</v>
      </c>
      <c r="P27" s="32">
        <f t="shared" si="2"/>
        <v>0</v>
      </c>
      <c r="Q27" s="31">
        <f t="shared" si="2"/>
        <v>0</v>
      </c>
      <c r="R27" s="32">
        <f t="shared" si="2"/>
        <v>14</v>
      </c>
      <c r="S27" s="32">
        <f t="shared" si="2"/>
        <v>14</v>
      </c>
    </row>
    <row r="29" spans="1:19" ht="11.25">
      <c r="A29" s="2" t="s">
        <v>371</v>
      </c>
      <c r="B29" s="2"/>
      <c r="C29" s="2"/>
      <c r="D29" s="3"/>
      <c r="E29" s="3"/>
      <c r="F29" s="3"/>
      <c r="G29" s="3"/>
      <c r="H29" s="3"/>
      <c r="I29" s="3"/>
      <c r="J29" s="3"/>
      <c r="K29" s="3"/>
      <c r="L29" s="3"/>
      <c r="M29" s="3"/>
      <c r="N29" s="3"/>
      <c r="O29" s="3"/>
      <c r="P29" s="3"/>
      <c r="Q29" s="3"/>
      <c r="R29" s="3"/>
      <c r="S29" s="3"/>
    </row>
    <row r="32" spans="1:19" ht="11.25">
      <c r="A32" s="4" t="s">
        <v>368</v>
      </c>
      <c r="B32" s="5"/>
      <c r="C32" s="5"/>
      <c r="D32" s="6"/>
      <c r="E32" s="6"/>
      <c r="F32" s="6"/>
      <c r="G32" s="6"/>
      <c r="H32" s="6"/>
      <c r="I32" s="6"/>
      <c r="J32" s="6"/>
      <c r="K32" s="6"/>
      <c r="L32" s="6"/>
      <c r="M32" s="6"/>
      <c r="N32" s="6"/>
      <c r="O32" s="6"/>
      <c r="P32" s="6"/>
      <c r="Q32" s="6"/>
      <c r="R32" s="6"/>
      <c r="S32" s="6"/>
    </row>
    <row r="33" spans="1:19" ht="13.5" thickBot="1">
      <c r="A33" s="7"/>
      <c r="B33" s="5"/>
      <c r="C33" s="5"/>
      <c r="D33" s="6"/>
      <c r="E33" s="3"/>
      <c r="F33" s="3"/>
      <c r="G33" s="3"/>
      <c r="H33" s="3"/>
      <c r="I33" s="3"/>
      <c r="J33" s="3"/>
      <c r="K33" s="3"/>
      <c r="L33" s="3"/>
      <c r="M33" s="3"/>
      <c r="N33" s="3"/>
      <c r="O33" s="3"/>
      <c r="P33" s="3"/>
      <c r="Q33" s="3"/>
      <c r="R33" s="3"/>
      <c r="S33" s="3"/>
    </row>
    <row r="34" spans="1:19" ht="11.25">
      <c r="A34" s="8"/>
      <c r="B34" s="179" t="s">
        <v>35</v>
      </c>
      <c r="C34" s="180"/>
      <c r="D34" s="181"/>
      <c r="E34" s="40"/>
      <c r="F34" s="9" t="s">
        <v>22</v>
      </c>
      <c r="G34" s="11"/>
      <c r="H34" s="10"/>
      <c r="I34" s="9" t="s">
        <v>23</v>
      </c>
      <c r="J34" s="11"/>
      <c r="K34" s="10"/>
      <c r="L34" s="9" t="s">
        <v>24</v>
      </c>
      <c r="M34" s="11"/>
      <c r="N34" s="10"/>
      <c r="O34" s="9" t="s">
        <v>36</v>
      </c>
      <c r="P34" s="11"/>
      <c r="Q34" s="10"/>
      <c r="R34" s="9" t="s">
        <v>1</v>
      </c>
      <c r="S34" s="12"/>
    </row>
    <row r="35" spans="1:19" ht="11.25">
      <c r="A35" s="13"/>
      <c r="B35" s="182" t="s">
        <v>37</v>
      </c>
      <c r="C35" s="183"/>
      <c r="D35" s="184"/>
      <c r="E35" s="41"/>
      <c r="F35" s="42"/>
      <c r="G35" s="43"/>
      <c r="H35" s="41"/>
      <c r="I35" s="42"/>
      <c r="J35" s="43"/>
      <c r="K35" s="41"/>
      <c r="L35" s="42"/>
      <c r="M35" s="43"/>
      <c r="N35" s="41"/>
      <c r="O35" s="14" t="s">
        <v>38</v>
      </c>
      <c r="P35" s="43"/>
      <c r="Q35" s="41"/>
      <c r="R35" s="42"/>
      <c r="S35" s="43"/>
    </row>
    <row r="36" spans="1:19" ht="11.25">
      <c r="A36" s="14" t="s">
        <v>39</v>
      </c>
      <c r="B36" s="36" t="s">
        <v>40</v>
      </c>
      <c r="C36" s="37" t="s">
        <v>41</v>
      </c>
      <c r="D36" s="38" t="s">
        <v>1</v>
      </c>
      <c r="E36" s="36" t="s">
        <v>40</v>
      </c>
      <c r="F36" s="37" t="s">
        <v>41</v>
      </c>
      <c r="G36" s="38" t="s">
        <v>1</v>
      </c>
      <c r="H36" s="36" t="s">
        <v>40</v>
      </c>
      <c r="I36" s="37" t="s">
        <v>41</v>
      </c>
      <c r="J36" s="38" t="s">
        <v>1</v>
      </c>
      <c r="K36" s="36" t="s">
        <v>40</v>
      </c>
      <c r="L36" s="37" t="s">
        <v>41</v>
      </c>
      <c r="M36" s="38" t="s">
        <v>1</v>
      </c>
      <c r="N36" s="36" t="s">
        <v>40</v>
      </c>
      <c r="O36" s="37" t="s">
        <v>41</v>
      </c>
      <c r="P36" s="38" t="s">
        <v>1</v>
      </c>
      <c r="Q36" s="36" t="s">
        <v>40</v>
      </c>
      <c r="R36" s="37" t="s">
        <v>41</v>
      </c>
      <c r="S36" s="38" t="s">
        <v>1</v>
      </c>
    </row>
    <row r="37" spans="1:19" ht="11.25">
      <c r="A37" s="13" t="s">
        <v>6</v>
      </c>
      <c r="B37" s="122">
        <v>8</v>
      </c>
      <c r="C37" s="140">
        <v>92</v>
      </c>
      <c r="D37" s="140">
        <f>SUM(B37:C37)</f>
        <v>100</v>
      </c>
      <c r="E37" s="122">
        <v>91</v>
      </c>
      <c r="F37" s="140">
        <v>694</v>
      </c>
      <c r="G37" s="140">
        <f>SUM(E37:F37)</f>
        <v>785</v>
      </c>
      <c r="H37" s="122">
        <v>15</v>
      </c>
      <c r="I37" s="140">
        <v>65</v>
      </c>
      <c r="J37" s="140">
        <f>SUM(H37:I37)</f>
        <v>80</v>
      </c>
      <c r="K37" s="122">
        <v>5</v>
      </c>
      <c r="L37" s="140">
        <v>20</v>
      </c>
      <c r="M37" s="140">
        <f>SUM(K37:L37)</f>
        <v>25</v>
      </c>
      <c r="N37" s="27">
        <v>0</v>
      </c>
      <c r="O37" s="28">
        <v>0</v>
      </c>
      <c r="P37" s="28">
        <v>0</v>
      </c>
      <c r="Q37" s="27">
        <f>B37+E37+H37+K37+N37</f>
        <v>119</v>
      </c>
      <c r="R37" s="28">
        <f>C37+F37+I37+L37+O37</f>
        <v>871</v>
      </c>
      <c r="S37" s="28">
        <f>SUM(Q37:R37)</f>
        <v>990</v>
      </c>
    </row>
    <row r="38" spans="1:19" ht="11.25">
      <c r="A38" s="30" t="s">
        <v>1</v>
      </c>
      <c r="B38" s="31">
        <f>B37</f>
        <v>8</v>
      </c>
      <c r="C38" s="32">
        <f aca="true" t="shared" si="3" ref="C38:S38">C37</f>
        <v>92</v>
      </c>
      <c r="D38" s="32">
        <f t="shared" si="3"/>
        <v>100</v>
      </c>
      <c r="E38" s="31">
        <f t="shared" si="3"/>
        <v>91</v>
      </c>
      <c r="F38" s="32">
        <f t="shared" si="3"/>
        <v>694</v>
      </c>
      <c r="G38" s="32">
        <f t="shared" si="3"/>
        <v>785</v>
      </c>
      <c r="H38" s="31">
        <f t="shared" si="3"/>
        <v>15</v>
      </c>
      <c r="I38" s="32">
        <f t="shared" si="3"/>
        <v>65</v>
      </c>
      <c r="J38" s="32">
        <f t="shared" si="3"/>
        <v>80</v>
      </c>
      <c r="K38" s="31">
        <f t="shared" si="3"/>
        <v>5</v>
      </c>
      <c r="L38" s="32">
        <f t="shared" si="3"/>
        <v>20</v>
      </c>
      <c r="M38" s="32">
        <f t="shared" si="3"/>
        <v>25</v>
      </c>
      <c r="N38" s="31">
        <f t="shared" si="3"/>
        <v>0</v>
      </c>
      <c r="O38" s="32">
        <f t="shared" si="3"/>
        <v>0</v>
      </c>
      <c r="P38" s="32">
        <f t="shared" si="3"/>
        <v>0</v>
      </c>
      <c r="Q38" s="31">
        <f t="shared" si="3"/>
        <v>119</v>
      </c>
      <c r="R38" s="32">
        <f t="shared" si="3"/>
        <v>871</v>
      </c>
      <c r="S38" s="32">
        <f t="shared" si="3"/>
        <v>990</v>
      </c>
    </row>
    <row r="40" spans="1:19" ht="11.25">
      <c r="A40" s="2" t="s">
        <v>369</v>
      </c>
      <c r="B40" s="2"/>
      <c r="C40" s="2"/>
      <c r="D40" s="3"/>
      <c r="E40" s="3"/>
      <c r="F40" s="3"/>
      <c r="G40" s="3"/>
      <c r="H40" s="3"/>
      <c r="I40" s="3"/>
      <c r="J40" s="3"/>
      <c r="K40" s="3"/>
      <c r="L40" s="3"/>
      <c r="M40" s="3"/>
      <c r="N40" s="3"/>
      <c r="O40" s="3"/>
      <c r="P40" s="3"/>
      <c r="Q40" s="3"/>
      <c r="R40" s="3"/>
      <c r="S40" s="3"/>
    </row>
    <row r="41" spans="1:19" ht="11.25">
      <c r="A41" s="2" t="s">
        <v>283</v>
      </c>
      <c r="B41" s="2"/>
      <c r="C41" s="2"/>
      <c r="D41" s="3"/>
      <c r="E41" s="3"/>
      <c r="F41" s="3"/>
      <c r="G41" s="3"/>
      <c r="H41" s="3"/>
      <c r="I41" s="3"/>
      <c r="J41" s="3"/>
      <c r="K41" s="3"/>
      <c r="L41" s="3"/>
      <c r="M41" s="3"/>
      <c r="N41" s="3"/>
      <c r="O41" s="3"/>
      <c r="P41" s="3"/>
      <c r="Q41" s="3"/>
      <c r="R41" s="3"/>
      <c r="S41" s="3"/>
    </row>
  </sheetData>
  <sheetProtection/>
  <mergeCells count="6">
    <mergeCell ref="B34:D34"/>
    <mergeCell ref="B35:D35"/>
    <mergeCell ref="B9:D9"/>
    <mergeCell ref="B10:D10"/>
    <mergeCell ref="B23:D23"/>
    <mergeCell ref="B24:D24"/>
  </mergeCells>
  <printOptions horizontalCentered="1"/>
  <pageMargins left="0" right="0" top="0.3937007874015748" bottom="0.1968503937007874" header="0.11811023622047245" footer="0.11811023622047245"/>
  <pageSetup fitToHeight="1" fitToWidth="1" horizontalDpi="600" verticalDpi="600" orientation="landscape" paperSize="9" scale="99"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56"/>
  <sheetViews>
    <sheetView zoomScalePageLayoutView="0" workbookViewId="0" topLeftCell="A1">
      <selection activeCell="T61" sqref="T61"/>
    </sheetView>
  </sheetViews>
  <sheetFormatPr defaultColWidth="9.33203125" defaultRowHeight="11.25"/>
  <cols>
    <col min="1" max="1" width="2.83203125" style="0" customWidth="1"/>
    <col min="2" max="2" width="48.83203125" style="0" customWidth="1"/>
    <col min="3" max="4" width="5.66015625" style="0" customWidth="1"/>
    <col min="5" max="6" width="7" style="0" bestFit="1" customWidth="1"/>
    <col min="7" max="8" width="6.33203125" style="0" customWidth="1"/>
    <col min="9" max="10" width="7.5" style="0" customWidth="1"/>
    <col min="11" max="13" width="6.33203125" style="0" customWidth="1"/>
    <col min="14" max="14" width="7" style="0" customWidth="1"/>
    <col min="15" max="18" width="6.33203125" style="0" customWidth="1"/>
    <col min="19" max="22" width="5.66015625" style="0" customWidth="1"/>
    <col min="23" max="25" width="7.83203125" style="0" customWidth="1"/>
  </cols>
  <sheetData>
    <row r="1" spans="1:25" ht="11.25">
      <c r="A1" s="1" t="s">
        <v>400</v>
      </c>
      <c r="B1" s="44"/>
      <c r="C1" s="45"/>
      <c r="D1" s="45"/>
      <c r="E1" s="45"/>
      <c r="F1" s="45"/>
      <c r="G1" s="45"/>
      <c r="H1" s="45"/>
      <c r="I1" s="45"/>
      <c r="J1" s="45"/>
      <c r="K1" s="45"/>
      <c r="L1" s="45"/>
      <c r="M1" s="45"/>
      <c r="N1" s="45"/>
      <c r="O1" s="45"/>
      <c r="P1" s="45"/>
      <c r="Q1" s="45"/>
      <c r="R1" s="45"/>
      <c r="S1" s="45"/>
      <c r="T1" s="45"/>
      <c r="U1" s="45"/>
      <c r="V1" s="46"/>
      <c r="W1" s="46"/>
      <c r="X1" s="46"/>
      <c r="Y1" s="46"/>
    </row>
    <row r="2" spans="1:25" ht="11.25">
      <c r="A2" s="47" t="s">
        <v>32</v>
      </c>
      <c r="B2" s="47"/>
      <c r="C2" s="48"/>
      <c r="D2" s="48"/>
      <c r="E2" s="48"/>
      <c r="F2" s="48"/>
      <c r="G2" s="48"/>
      <c r="H2" s="48"/>
      <c r="I2" s="48"/>
      <c r="J2" s="48"/>
      <c r="K2" s="48"/>
      <c r="L2" s="48"/>
      <c r="M2" s="48"/>
      <c r="N2" s="48"/>
      <c r="O2" s="48"/>
      <c r="P2" s="48"/>
      <c r="Q2" s="48"/>
      <c r="R2" s="48"/>
      <c r="S2" s="48"/>
      <c r="T2" s="48"/>
      <c r="U2" s="48"/>
      <c r="V2" s="49"/>
      <c r="W2" s="49"/>
      <c r="X2" s="49"/>
      <c r="Y2" s="49"/>
    </row>
    <row r="3" spans="1:25" ht="11.25">
      <c r="A3" s="4" t="s">
        <v>401</v>
      </c>
      <c r="B3" s="47"/>
      <c r="C3" s="47"/>
      <c r="D3" s="47"/>
      <c r="E3" s="47"/>
      <c r="F3" s="47"/>
      <c r="G3" s="47"/>
      <c r="H3" s="47"/>
      <c r="I3" s="47"/>
      <c r="J3" s="47"/>
      <c r="K3" s="47"/>
      <c r="L3" s="47"/>
      <c r="M3" s="47"/>
      <c r="N3" s="47"/>
      <c r="O3" s="47"/>
      <c r="P3" s="47"/>
      <c r="Q3" s="47"/>
      <c r="R3" s="47"/>
      <c r="S3" s="47"/>
      <c r="T3" s="47"/>
      <c r="U3" s="47"/>
      <c r="V3" s="50"/>
      <c r="W3" s="50"/>
      <c r="X3" s="50"/>
      <c r="Y3" s="50"/>
    </row>
    <row r="4" spans="1:25" ht="11.25">
      <c r="A4" s="47" t="s">
        <v>284</v>
      </c>
      <c r="B4" s="47"/>
      <c r="C4" s="48"/>
      <c r="D4" s="48"/>
      <c r="E4" s="48"/>
      <c r="F4" s="48"/>
      <c r="G4" s="48"/>
      <c r="H4" s="48"/>
      <c r="I4" s="48"/>
      <c r="J4" s="48"/>
      <c r="K4" s="48"/>
      <c r="L4" s="48"/>
      <c r="M4" s="48"/>
      <c r="N4" s="48"/>
      <c r="O4" s="48"/>
      <c r="P4" s="48"/>
      <c r="Q4" s="48"/>
      <c r="R4" s="48"/>
      <c r="S4" s="48"/>
      <c r="T4" s="48"/>
      <c r="U4" s="48"/>
      <c r="V4" s="49"/>
      <c r="W4" s="49"/>
      <c r="X4" s="49"/>
      <c r="Y4" s="49"/>
    </row>
    <row r="5" spans="1:25" ht="11.25">
      <c r="A5" s="47"/>
      <c r="B5" s="47"/>
      <c r="C5" s="48"/>
      <c r="D5" s="48"/>
      <c r="E5" s="48"/>
      <c r="F5" s="48"/>
      <c r="G5" s="48"/>
      <c r="H5" s="48"/>
      <c r="I5" s="48"/>
      <c r="J5" s="48"/>
      <c r="K5" s="48"/>
      <c r="L5" s="48"/>
      <c r="M5" s="48"/>
      <c r="N5" s="48"/>
      <c r="O5" s="48"/>
      <c r="P5" s="48"/>
      <c r="Q5" s="48"/>
      <c r="R5" s="48"/>
      <c r="S5" s="48"/>
      <c r="T5" s="48"/>
      <c r="U5" s="48"/>
      <c r="V5" s="49"/>
      <c r="W5" s="49"/>
      <c r="X5" s="49"/>
      <c r="Y5" s="49"/>
    </row>
    <row r="6" spans="1:25" ht="11.25">
      <c r="A6" s="47" t="s">
        <v>285</v>
      </c>
      <c r="B6" s="47"/>
      <c r="C6" s="48"/>
      <c r="D6" s="48"/>
      <c r="E6" s="48"/>
      <c r="F6" s="48"/>
      <c r="G6" s="48"/>
      <c r="H6" s="48"/>
      <c r="I6" s="48"/>
      <c r="J6" s="48"/>
      <c r="K6" s="48"/>
      <c r="L6" s="48"/>
      <c r="M6" s="48"/>
      <c r="N6" s="48"/>
      <c r="O6" s="48"/>
      <c r="P6" s="48"/>
      <c r="Q6" s="48"/>
      <c r="R6" s="48"/>
      <c r="S6" s="48"/>
      <c r="T6" s="48"/>
      <c r="U6" s="48"/>
      <c r="V6" s="49"/>
      <c r="W6" s="49"/>
      <c r="X6" s="49"/>
      <c r="Y6" s="49"/>
    </row>
    <row r="7" spans="1:25" ht="12" thickBot="1">
      <c r="A7" s="47"/>
      <c r="B7" s="47"/>
      <c r="C7" s="48"/>
      <c r="D7" s="48"/>
      <c r="E7" s="48"/>
      <c r="F7" s="48"/>
      <c r="G7" s="48"/>
      <c r="H7" s="48"/>
      <c r="I7" s="48"/>
      <c r="J7" s="48"/>
      <c r="K7" s="48"/>
      <c r="L7" s="48"/>
      <c r="M7" s="48"/>
      <c r="N7" s="48"/>
      <c r="O7" s="48"/>
      <c r="P7" s="48"/>
      <c r="Q7" s="48"/>
      <c r="R7" s="48"/>
      <c r="S7" s="48"/>
      <c r="T7" s="48"/>
      <c r="U7" s="48"/>
      <c r="V7" s="49"/>
      <c r="W7" s="49"/>
      <c r="X7" s="49"/>
      <c r="Y7" s="49"/>
    </row>
    <row r="8" spans="1:25" ht="11.25">
      <c r="A8" s="51"/>
      <c r="B8" s="51"/>
      <c r="C8" s="52" t="s">
        <v>286</v>
      </c>
      <c r="D8" s="53"/>
      <c r="E8" s="53"/>
      <c r="F8" s="53"/>
      <c r="G8" s="53"/>
      <c r="H8" s="53"/>
      <c r="I8" s="53"/>
      <c r="J8" s="53"/>
      <c r="K8" s="53"/>
      <c r="L8" s="53"/>
      <c r="M8" s="53"/>
      <c r="N8" s="53"/>
      <c r="O8" s="53"/>
      <c r="P8" s="53"/>
      <c r="Q8" s="53"/>
      <c r="R8" s="53"/>
      <c r="S8" s="53"/>
      <c r="T8" s="53"/>
      <c r="U8" s="53"/>
      <c r="V8" s="54"/>
      <c r="W8" s="54"/>
      <c r="X8" s="54"/>
      <c r="Y8" s="54"/>
    </row>
    <row r="9" spans="1:25" ht="11.25">
      <c r="A9" s="45"/>
      <c r="B9" s="45"/>
      <c r="C9" s="55">
        <v>1994</v>
      </c>
      <c r="D9" s="48"/>
      <c r="E9" s="55">
        <f>C9-1</f>
        <v>1993</v>
      </c>
      <c r="F9" s="48"/>
      <c r="G9" s="55">
        <f>E9-1</f>
        <v>1992</v>
      </c>
      <c r="H9" s="48"/>
      <c r="I9" s="55">
        <f>G9-1</f>
        <v>1991</v>
      </c>
      <c r="J9" s="48"/>
      <c r="K9" s="55">
        <f>I9-1</f>
        <v>1990</v>
      </c>
      <c r="L9" s="48"/>
      <c r="M9" s="55">
        <f>K9-1</f>
        <v>1989</v>
      </c>
      <c r="N9" s="48"/>
      <c r="O9" s="55">
        <f>M9-1</f>
        <v>1988</v>
      </c>
      <c r="P9" s="48"/>
      <c r="Q9" s="55">
        <f>O9-1</f>
        <v>1987</v>
      </c>
      <c r="R9" s="48"/>
      <c r="S9" s="55">
        <f>Q9-1</f>
        <v>1986</v>
      </c>
      <c r="T9" s="48"/>
      <c r="U9" s="55" t="str">
        <f>S9-1&amp;" + vóór"</f>
        <v>1985 + vóór</v>
      </c>
      <c r="V9" s="49"/>
      <c r="W9" s="55" t="s">
        <v>1</v>
      </c>
      <c r="X9" s="49"/>
      <c r="Y9" s="56"/>
    </row>
    <row r="10" spans="1:25" ht="11.25">
      <c r="A10" s="57"/>
      <c r="B10" s="57"/>
      <c r="C10" s="58" t="s">
        <v>287</v>
      </c>
      <c r="D10" s="59" t="s">
        <v>0</v>
      </c>
      <c r="E10" s="58" t="s">
        <v>287</v>
      </c>
      <c r="F10" s="59" t="s">
        <v>0</v>
      </c>
      <c r="G10" s="58" t="s">
        <v>287</v>
      </c>
      <c r="H10" s="59" t="s">
        <v>0</v>
      </c>
      <c r="I10" s="58" t="s">
        <v>287</v>
      </c>
      <c r="J10" s="59" t="s">
        <v>0</v>
      </c>
      <c r="K10" s="58" t="s">
        <v>287</v>
      </c>
      <c r="L10" s="59" t="s">
        <v>0</v>
      </c>
      <c r="M10" s="58" t="s">
        <v>287</v>
      </c>
      <c r="N10" s="59" t="s">
        <v>0</v>
      </c>
      <c r="O10" s="58" t="s">
        <v>287</v>
      </c>
      <c r="P10" s="59" t="s">
        <v>0</v>
      </c>
      <c r="Q10" s="58" t="s">
        <v>287</v>
      </c>
      <c r="R10" s="59" t="s">
        <v>0</v>
      </c>
      <c r="S10" s="58" t="s">
        <v>287</v>
      </c>
      <c r="T10" s="59" t="s">
        <v>0</v>
      </c>
      <c r="U10" s="58" t="s">
        <v>287</v>
      </c>
      <c r="V10" s="59" t="s">
        <v>0</v>
      </c>
      <c r="W10" s="58" t="s">
        <v>287</v>
      </c>
      <c r="X10" s="59" t="s">
        <v>0</v>
      </c>
      <c r="Y10" s="59" t="s">
        <v>2</v>
      </c>
    </row>
    <row r="11" spans="1:25" ht="11.25">
      <c r="A11" s="60"/>
      <c r="B11" s="60"/>
      <c r="C11" s="61"/>
      <c r="D11" s="62"/>
      <c r="E11" s="61"/>
      <c r="F11" s="62"/>
      <c r="G11" s="61"/>
      <c r="H11" s="62"/>
      <c r="I11" s="61"/>
      <c r="J11" s="62"/>
      <c r="K11" s="61"/>
      <c r="L11" s="62"/>
      <c r="M11" s="61"/>
      <c r="N11" s="62"/>
      <c r="O11" s="61"/>
      <c r="P11" s="62"/>
      <c r="Q11" s="61"/>
      <c r="R11" s="62"/>
      <c r="S11" s="61"/>
      <c r="T11" s="62"/>
      <c r="U11" s="61"/>
      <c r="V11" s="62"/>
      <c r="W11" s="61"/>
      <c r="X11" s="62"/>
      <c r="Y11" s="62"/>
    </row>
    <row r="12" spans="1:25" ht="12">
      <c r="A12" s="63" t="s">
        <v>288</v>
      </c>
      <c r="B12" s="64"/>
      <c r="C12" s="65"/>
      <c r="D12" s="66"/>
      <c r="E12" s="65"/>
      <c r="F12" s="66"/>
      <c r="G12" s="65"/>
      <c r="H12" s="66"/>
      <c r="I12" s="65"/>
      <c r="J12" s="66"/>
      <c r="K12" s="65"/>
      <c r="L12" s="66"/>
      <c r="M12" s="65"/>
      <c r="N12" s="66"/>
      <c r="O12" s="65"/>
      <c r="P12" s="66"/>
      <c r="Q12" s="65"/>
      <c r="R12" s="66"/>
      <c r="S12" s="65"/>
      <c r="T12" s="66"/>
      <c r="U12" s="65"/>
      <c r="V12" s="60"/>
      <c r="W12" s="65"/>
      <c r="X12" s="60"/>
      <c r="Y12" s="60"/>
    </row>
    <row r="13" spans="1:25" ht="12.75">
      <c r="A13" s="70"/>
      <c r="B13" s="64" t="s">
        <v>33</v>
      </c>
      <c r="C13" s="65"/>
      <c r="D13" s="66"/>
      <c r="E13" s="65"/>
      <c r="F13" s="66"/>
      <c r="G13" s="65"/>
      <c r="H13" s="66"/>
      <c r="I13" s="65"/>
      <c r="J13" s="66"/>
      <c r="K13" s="65"/>
      <c r="L13" s="66"/>
      <c r="M13" s="65"/>
      <c r="N13" s="66"/>
      <c r="O13" s="65"/>
      <c r="P13" s="66"/>
      <c r="Q13" s="65"/>
      <c r="R13" s="66"/>
      <c r="S13" s="65"/>
      <c r="T13" s="66"/>
      <c r="U13" s="65"/>
      <c r="V13" s="60"/>
      <c r="W13" s="65"/>
      <c r="X13" s="60"/>
      <c r="Y13" s="60"/>
    </row>
    <row r="14" spans="1:25" ht="11.25">
      <c r="A14" s="45"/>
      <c r="B14" s="45" t="s">
        <v>34</v>
      </c>
      <c r="C14" s="67">
        <v>327</v>
      </c>
      <c r="D14" s="68">
        <v>335</v>
      </c>
      <c r="E14" s="67">
        <v>23057</v>
      </c>
      <c r="F14" s="68">
        <v>24853</v>
      </c>
      <c r="G14" s="67">
        <v>4587</v>
      </c>
      <c r="H14" s="68">
        <v>3635</v>
      </c>
      <c r="I14" s="67">
        <v>651</v>
      </c>
      <c r="J14" s="68">
        <v>527</v>
      </c>
      <c r="K14" s="67">
        <v>72</v>
      </c>
      <c r="L14" s="68">
        <v>54</v>
      </c>
      <c r="M14" s="67">
        <v>8</v>
      </c>
      <c r="N14" s="68">
        <v>4</v>
      </c>
      <c r="O14" s="67">
        <v>0</v>
      </c>
      <c r="P14" s="68">
        <v>1</v>
      </c>
      <c r="Q14" s="67">
        <v>0</v>
      </c>
      <c r="R14" s="68">
        <v>0</v>
      </c>
      <c r="S14" s="67">
        <v>0</v>
      </c>
      <c r="T14" s="68">
        <v>0</v>
      </c>
      <c r="U14" s="67">
        <v>0</v>
      </c>
      <c r="V14" s="68">
        <v>0</v>
      </c>
      <c r="W14" s="67">
        <f>C14+E14+G14+I14+K14+M14+O14+Q14+S14+U14</f>
        <v>28702</v>
      </c>
      <c r="X14" s="68">
        <f>D14+F14+H14+J14+L14+N14+P14+R14+T14+V14</f>
        <v>29409</v>
      </c>
      <c r="Y14" s="69">
        <f>SUM(W14:X14)</f>
        <v>58111</v>
      </c>
    </row>
    <row r="15" spans="1:25" ht="11.25">
      <c r="A15" s="45"/>
      <c r="B15" s="45" t="s">
        <v>416</v>
      </c>
      <c r="C15" s="67">
        <v>1</v>
      </c>
      <c r="D15" s="68">
        <v>5</v>
      </c>
      <c r="E15" s="67">
        <v>2667</v>
      </c>
      <c r="F15" s="68">
        <v>2254</v>
      </c>
      <c r="G15" s="67">
        <v>3135</v>
      </c>
      <c r="H15" s="68">
        <v>2419</v>
      </c>
      <c r="I15" s="67">
        <v>528</v>
      </c>
      <c r="J15" s="68">
        <v>425</v>
      </c>
      <c r="K15" s="67">
        <v>25</v>
      </c>
      <c r="L15" s="68">
        <v>32</v>
      </c>
      <c r="M15" s="67">
        <v>4</v>
      </c>
      <c r="N15" s="68">
        <v>0</v>
      </c>
      <c r="O15" s="67">
        <v>0</v>
      </c>
      <c r="P15" s="68">
        <v>2</v>
      </c>
      <c r="Q15" s="67">
        <v>0</v>
      </c>
      <c r="R15" s="68">
        <v>0</v>
      </c>
      <c r="S15" s="67">
        <v>0</v>
      </c>
      <c r="T15" s="68">
        <v>0</v>
      </c>
      <c r="U15" s="67">
        <v>0</v>
      </c>
      <c r="V15" s="68">
        <v>0</v>
      </c>
      <c r="W15" s="67">
        <f>C15+E15+G15+I15+K15+M15+O15+Q15+S15+U15</f>
        <v>6360</v>
      </c>
      <c r="X15" s="68">
        <f>D15+F15+H15+J15+L15+N15+P15+R15+T15+V15</f>
        <v>5137</v>
      </c>
      <c r="Y15" s="69">
        <f>SUM(W15:X15)</f>
        <v>11497</v>
      </c>
    </row>
    <row r="16" spans="1:25" ht="11.25">
      <c r="A16" s="45"/>
      <c r="B16" s="45"/>
      <c r="C16" s="67"/>
      <c r="D16" s="68"/>
      <c r="E16" s="67"/>
      <c r="F16" s="68"/>
      <c r="G16" s="67"/>
      <c r="H16" s="68"/>
      <c r="I16" s="67"/>
      <c r="J16" s="68"/>
      <c r="K16" s="67"/>
      <c r="L16" s="68"/>
      <c r="M16" s="67"/>
      <c r="N16" s="68"/>
      <c r="O16" s="67"/>
      <c r="P16" s="68"/>
      <c r="Q16" s="67"/>
      <c r="R16" s="68"/>
      <c r="S16" s="67"/>
      <c r="T16" s="68"/>
      <c r="U16" s="67"/>
      <c r="V16" s="68"/>
      <c r="W16" s="67"/>
      <c r="X16" s="68"/>
      <c r="Y16" s="69"/>
    </row>
    <row r="17" spans="1:25" ht="12">
      <c r="A17" s="63" t="s">
        <v>289</v>
      </c>
      <c r="B17" s="66"/>
      <c r="C17" s="67"/>
      <c r="D17" s="69"/>
      <c r="E17" s="67"/>
      <c r="F17" s="69"/>
      <c r="G17" s="67"/>
      <c r="H17" s="69"/>
      <c r="I17" s="67"/>
      <c r="J17" s="69"/>
      <c r="K17" s="67"/>
      <c r="L17" s="69"/>
      <c r="M17" s="67"/>
      <c r="N17" s="69"/>
      <c r="O17" s="67"/>
      <c r="P17" s="69"/>
      <c r="Q17" s="67"/>
      <c r="R17" s="69"/>
      <c r="S17" s="67"/>
      <c r="T17" s="69"/>
      <c r="U17" s="67"/>
      <c r="V17" s="69"/>
      <c r="W17" s="67"/>
      <c r="X17" s="69"/>
      <c r="Y17" s="69"/>
    </row>
    <row r="18" spans="1:25" ht="12.75">
      <c r="A18" s="70"/>
      <c r="B18" s="64" t="s">
        <v>87</v>
      </c>
      <c r="C18" s="67"/>
      <c r="D18" s="69"/>
      <c r="E18" s="67"/>
      <c r="F18" s="69"/>
      <c r="G18" s="67"/>
      <c r="H18" s="69"/>
      <c r="I18" s="67"/>
      <c r="J18" s="69"/>
      <c r="K18" s="67"/>
      <c r="L18" s="69"/>
      <c r="M18" s="67"/>
      <c r="N18" s="69"/>
      <c r="O18" s="67"/>
      <c r="P18" s="69"/>
      <c r="Q18" s="67"/>
      <c r="R18" s="69"/>
      <c r="S18" s="67"/>
      <c r="T18" s="69"/>
      <c r="U18" s="67"/>
      <c r="V18" s="69"/>
      <c r="W18" s="67"/>
      <c r="X18" s="69"/>
      <c r="Y18" s="69"/>
    </row>
    <row r="19" spans="1:25" ht="11.25">
      <c r="A19" s="45"/>
      <c r="B19" s="45" t="s">
        <v>290</v>
      </c>
      <c r="C19" s="67">
        <v>0</v>
      </c>
      <c r="D19" s="68">
        <v>0</v>
      </c>
      <c r="E19" s="67">
        <v>5</v>
      </c>
      <c r="F19" s="68">
        <v>3</v>
      </c>
      <c r="G19" s="67">
        <v>219</v>
      </c>
      <c r="H19" s="68">
        <v>289</v>
      </c>
      <c r="I19" s="67">
        <v>11529</v>
      </c>
      <c r="J19" s="68">
        <v>14723</v>
      </c>
      <c r="K19" s="67">
        <v>1528</v>
      </c>
      <c r="L19" s="68">
        <v>1345</v>
      </c>
      <c r="M19" s="67">
        <v>214</v>
      </c>
      <c r="N19" s="68">
        <v>166</v>
      </c>
      <c r="O19" s="67">
        <v>27</v>
      </c>
      <c r="P19" s="68">
        <v>33</v>
      </c>
      <c r="Q19" s="67">
        <v>3</v>
      </c>
      <c r="R19" s="68">
        <v>2</v>
      </c>
      <c r="S19" s="67">
        <v>1</v>
      </c>
      <c r="T19" s="68">
        <v>0</v>
      </c>
      <c r="U19" s="67">
        <v>0</v>
      </c>
      <c r="V19" s="68">
        <v>1</v>
      </c>
      <c r="W19" s="67">
        <f aca="true" t="shared" si="0" ref="W19:X22">C19+E19+G19+I19+K19+M19+O19+Q19+S19+U19</f>
        <v>13526</v>
      </c>
      <c r="X19" s="68">
        <f t="shared" si="0"/>
        <v>16562</v>
      </c>
      <c r="Y19" s="69">
        <f>SUM(W19:X19)</f>
        <v>30088</v>
      </c>
    </row>
    <row r="20" spans="1:25" ht="11.25">
      <c r="A20" s="45"/>
      <c r="B20" s="45" t="s">
        <v>291</v>
      </c>
      <c r="C20" s="67">
        <v>0</v>
      </c>
      <c r="D20" s="68">
        <v>0</v>
      </c>
      <c r="E20" s="67">
        <v>0</v>
      </c>
      <c r="F20" s="68">
        <v>0</v>
      </c>
      <c r="G20" s="67">
        <v>0</v>
      </c>
      <c r="H20" s="68">
        <v>3</v>
      </c>
      <c r="I20" s="67">
        <v>177</v>
      </c>
      <c r="J20" s="68">
        <v>533</v>
      </c>
      <c r="K20" s="67">
        <v>135</v>
      </c>
      <c r="L20" s="68">
        <v>233</v>
      </c>
      <c r="M20" s="67">
        <v>87</v>
      </c>
      <c r="N20" s="68">
        <v>56</v>
      </c>
      <c r="O20" s="67">
        <v>9</v>
      </c>
      <c r="P20" s="68">
        <v>10</v>
      </c>
      <c r="Q20" s="67">
        <v>2</v>
      </c>
      <c r="R20" s="68">
        <v>1</v>
      </c>
      <c r="S20" s="67">
        <v>1</v>
      </c>
      <c r="T20" s="68">
        <v>0</v>
      </c>
      <c r="U20" s="67">
        <v>0</v>
      </c>
      <c r="V20" s="68">
        <v>0</v>
      </c>
      <c r="W20" s="67">
        <f t="shared" si="0"/>
        <v>411</v>
      </c>
      <c r="X20" s="68">
        <f t="shared" si="0"/>
        <v>836</v>
      </c>
      <c r="Y20" s="69">
        <f>SUM(W20:X20)</f>
        <v>1247</v>
      </c>
    </row>
    <row r="21" spans="1:25" ht="11.25">
      <c r="A21" s="45"/>
      <c r="B21" s="45" t="s">
        <v>292</v>
      </c>
      <c r="C21" s="67">
        <v>0</v>
      </c>
      <c r="D21" s="68">
        <v>0</v>
      </c>
      <c r="E21" s="67">
        <v>0</v>
      </c>
      <c r="F21" s="68">
        <v>0</v>
      </c>
      <c r="G21" s="67">
        <v>19</v>
      </c>
      <c r="H21" s="68">
        <v>19</v>
      </c>
      <c r="I21" s="67">
        <v>7766</v>
      </c>
      <c r="J21" s="68">
        <v>6601</v>
      </c>
      <c r="K21" s="67">
        <v>3511</v>
      </c>
      <c r="L21" s="68">
        <v>2311</v>
      </c>
      <c r="M21" s="67">
        <v>862</v>
      </c>
      <c r="N21" s="68">
        <v>435</v>
      </c>
      <c r="O21" s="67">
        <v>136</v>
      </c>
      <c r="P21" s="68">
        <v>59</v>
      </c>
      <c r="Q21" s="67">
        <v>18</v>
      </c>
      <c r="R21" s="68">
        <v>6</v>
      </c>
      <c r="S21" s="67">
        <v>4</v>
      </c>
      <c r="T21" s="68">
        <v>1</v>
      </c>
      <c r="U21" s="67">
        <v>0</v>
      </c>
      <c r="V21" s="68">
        <v>0</v>
      </c>
      <c r="W21" s="67">
        <f t="shared" si="0"/>
        <v>12316</v>
      </c>
      <c r="X21" s="68">
        <f t="shared" si="0"/>
        <v>9432</v>
      </c>
      <c r="Y21" s="69">
        <f>SUM(W21:X21)</f>
        <v>21748</v>
      </c>
    </row>
    <row r="22" spans="1:25" ht="11.25">
      <c r="A22" s="45"/>
      <c r="B22" s="45" t="s">
        <v>293</v>
      </c>
      <c r="C22" s="67">
        <v>0</v>
      </c>
      <c r="D22" s="68">
        <v>0</v>
      </c>
      <c r="E22" s="67">
        <v>0</v>
      </c>
      <c r="F22" s="68">
        <v>2</v>
      </c>
      <c r="G22" s="67">
        <v>1</v>
      </c>
      <c r="H22" s="68">
        <v>9</v>
      </c>
      <c r="I22" s="67">
        <v>3101</v>
      </c>
      <c r="J22" s="68">
        <v>3012</v>
      </c>
      <c r="K22" s="67">
        <v>3242</v>
      </c>
      <c r="L22" s="68">
        <v>2751</v>
      </c>
      <c r="M22" s="67">
        <v>1013</v>
      </c>
      <c r="N22" s="68">
        <v>682</v>
      </c>
      <c r="O22" s="67">
        <v>186</v>
      </c>
      <c r="P22" s="68">
        <v>129</v>
      </c>
      <c r="Q22" s="67">
        <v>36</v>
      </c>
      <c r="R22" s="68">
        <v>29</v>
      </c>
      <c r="S22" s="67">
        <v>6</v>
      </c>
      <c r="T22" s="68">
        <v>6</v>
      </c>
      <c r="U22" s="67">
        <v>1</v>
      </c>
      <c r="V22" s="68">
        <v>1</v>
      </c>
      <c r="W22" s="67">
        <f t="shared" si="0"/>
        <v>7586</v>
      </c>
      <c r="X22" s="68">
        <f t="shared" si="0"/>
        <v>6621</v>
      </c>
      <c r="Y22" s="69">
        <f>SUM(W22:X22)</f>
        <v>14207</v>
      </c>
    </row>
    <row r="23" spans="1:25" ht="12.75">
      <c r="A23" s="70"/>
      <c r="B23" s="44" t="s">
        <v>145</v>
      </c>
      <c r="C23" s="67"/>
      <c r="D23" s="68"/>
      <c r="E23" s="67"/>
      <c r="F23" s="68"/>
      <c r="G23" s="67"/>
      <c r="H23" s="68"/>
      <c r="I23" s="67"/>
      <c r="J23" s="68"/>
      <c r="K23" s="67"/>
      <c r="L23" s="68"/>
      <c r="M23" s="67"/>
      <c r="N23" s="68"/>
      <c r="O23" s="67"/>
      <c r="P23" s="68"/>
      <c r="Q23" s="67"/>
      <c r="R23" s="68"/>
      <c r="S23" s="67"/>
      <c r="T23" s="68"/>
      <c r="U23" s="67"/>
      <c r="V23" s="68"/>
      <c r="W23" s="67"/>
      <c r="X23" s="68"/>
      <c r="Y23" s="69"/>
    </row>
    <row r="24" spans="1:25" ht="12.75">
      <c r="A24" s="70"/>
      <c r="B24" s="45" t="s">
        <v>294</v>
      </c>
      <c r="C24" s="112">
        <v>0</v>
      </c>
      <c r="D24" s="133">
        <v>0</v>
      </c>
      <c r="E24" s="112">
        <v>0</v>
      </c>
      <c r="F24" s="133">
        <v>0</v>
      </c>
      <c r="G24" s="112">
        <v>0</v>
      </c>
      <c r="H24" s="133">
        <v>0</v>
      </c>
      <c r="I24" s="112">
        <v>0</v>
      </c>
      <c r="J24" s="133">
        <v>0</v>
      </c>
      <c r="K24" s="112">
        <v>0</v>
      </c>
      <c r="L24" s="133">
        <v>0</v>
      </c>
      <c r="M24" s="112">
        <v>0</v>
      </c>
      <c r="N24" s="133">
        <v>0</v>
      </c>
      <c r="O24" s="112">
        <v>0</v>
      </c>
      <c r="P24" s="133">
        <v>0</v>
      </c>
      <c r="Q24" s="112">
        <v>0</v>
      </c>
      <c r="R24" s="133">
        <v>0</v>
      </c>
      <c r="S24" s="112">
        <v>0</v>
      </c>
      <c r="T24" s="133">
        <v>0</v>
      </c>
      <c r="U24" s="112">
        <v>0</v>
      </c>
      <c r="V24" s="133">
        <v>0</v>
      </c>
      <c r="W24" s="67">
        <f>C24+E24+G24+I24+K24+M24+O24+Q24+S24+U24</f>
        <v>0</v>
      </c>
      <c r="X24" s="68">
        <f>D24+F24+H24+J24+L24+N24+P24+R24+T24+V24</f>
        <v>0</v>
      </c>
      <c r="Y24" s="69">
        <f>SUM(W24:X24)</f>
        <v>0</v>
      </c>
    </row>
    <row r="25" spans="1:25" ht="11.25">
      <c r="A25" s="44"/>
      <c r="B25" s="45"/>
      <c r="C25" s="67"/>
      <c r="D25" s="68"/>
      <c r="E25" s="67"/>
      <c r="F25" s="68"/>
      <c r="G25" s="67"/>
      <c r="H25" s="68"/>
      <c r="I25" s="67"/>
      <c r="J25" s="68"/>
      <c r="K25" s="67"/>
      <c r="L25" s="68"/>
      <c r="M25" s="67"/>
      <c r="N25" s="68"/>
      <c r="O25" s="67"/>
      <c r="P25" s="68"/>
      <c r="Q25" s="67"/>
      <c r="R25" s="68"/>
      <c r="S25" s="67"/>
      <c r="T25" s="68"/>
      <c r="U25" s="67"/>
      <c r="V25" s="68"/>
      <c r="W25" s="67"/>
      <c r="X25" s="68"/>
      <c r="Y25" s="69"/>
    </row>
    <row r="26" spans="1:25" ht="12">
      <c r="A26" s="63" t="s">
        <v>295</v>
      </c>
      <c r="B26" s="66"/>
      <c r="C26" s="67"/>
      <c r="D26" s="69"/>
      <c r="E26" s="67"/>
      <c r="F26" s="69"/>
      <c r="G26" s="67"/>
      <c r="H26" s="69"/>
      <c r="I26" s="67"/>
      <c r="J26" s="69"/>
      <c r="K26" s="67"/>
      <c r="L26" s="69"/>
      <c r="M26" s="67"/>
      <c r="N26" s="69"/>
      <c r="O26" s="67"/>
      <c r="P26" s="69"/>
      <c r="Q26" s="67"/>
      <c r="R26" s="69"/>
      <c r="S26" s="67"/>
      <c r="T26" s="69"/>
      <c r="U26" s="67"/>
      <c r="V26" s="69"/>
      <c r="W26" s="67"/>
      <c r="X26" s="69"/>
      <c r="Y26" s="69"/>
    </row>
    <row r="27" spans="1:25" ht="12.75">
      <c r="A27" s="70"/>
      <c r="B27" s="64" t="s">
        <v>147</v>
      </c>
      <c r="C27" s="67"/>
      <c r="D27" s="69"/>
      <c r="E27" s="67"/>
      <c r="F27" s="69"/>
      <c r="G27" s="67"/>
      <c r="H27" s="69"/>
      <c r="I27" s="67"/>
      <c r="J27" s="69"/>
      <c r="K27" s="67"/>
      <c r="L27" s="69"/>
      <c r="M27" s="67"/>
      <c r="N27" s="69"/>
      <c r="O27" s="67"/>
      <c r="P27" s="69"/>
      <c r="Q27" s="67"/>
      <c r="R27" s="69"/>
      <c r="S27" s="67"/>
      <c r="T27" s="69"/>
      <c r="U27" s="67"/>
      <c r="V27" s="69"/>
      <c r="W27" s="67"/>
      <c r="X27" s="69"/>
      <c r="Y27" s="69"/>
    </row>
    <row r="28" spans="1:25" ht="11.25">
      <c r="A28" s="66"/>
      <c r="B28" s="45" t="s">
        <v>296</v>
      </c>
      <c r="C28" s="67">
        <v>0</v>
      </c>
      <c r="D28" s="68">
        <v>0</v>
      </c>
      <c r="E28" s="67">
        <v>0</v>
      </c>
      <c r="F28" s="68">
        <v>0</v>
      </c>
      <c r="G28" s="67">
        <v>0</v>
      </c>
      <c r="H28" s="68">
        <v>0</v>
      </c>
      <c r="I28" s="67">
        <v>9</v>
      </c>
      <c r="J28" s="68">
        <v>2</v>
      </c>
      <c r="K28" s="67">
        <v>180</v>
      </c>
      <c r="L28" s="68">
        <v>252</v>
      </c>
      <c r="M28" s="67">
        <v>8498</v>
      </c>
      <c r="N28" s="68">
        <v>12506</v>
      </c>
      <c r="O28" s="67">
        <v>1437</v>
      </c>
      <c r="P28" s="68">
        <v>1161</v>
      </c>
      <c r="Q28" s="67">
        <v>237</v>
      </c>
      <c r="R28" s="68">
        <v>180</v>
      </c>
      <c r="S28" s="67">
        <v>40</v>
      </c>
      <c r="T28" s="68">
        <v>26</v>
      </c>
      <c r="U28" s="67">
        <v>5</v>
      </c>
      <c r="V28" s="68">
        <v>9</v>
      </c>
      <c r="W28" s="67">
        <f aca="true" t="shared" si="1" ref="W28:X31">C28+E28+G28+I28+K28+M28+O28+Q28+S28+U28</f>
        <v>10406</v>
      </c>
      <c r="X28" s="68">
        <f t="shared" si="1"/>
        <v>14136</v>
      </c>
      <c r="Y28" s="69">
        <f>SUM(W28:X28)</f>
        <v>24542</v>
      </c>
    </row>
    <row r="29" spans="1:25" ht="11.25">
      <c r="A29" s="66"/>
      <c r="B29" s="45" t="s">
        <v>297</v>
      </c>
      <c r="C29" s="67">
        <v>0</v>
      </c>
      <c r="D29" s="68">
        <v>0</v>
      </c>
      <c r="E29" s="67">
        <v>0</v>
      </c>
      <c r="F29" s="68">
        <v>0</v>
      </c>
      <c r="G29" s="67">
        <v>0</v>
      </c>
      <c r="H29" s="68">
        <v>0</v>
      </c>
      <c r="I29" s="67">
        <v>0</v>
      </c>
      <c r="J29" s="68">
        <v>0</v>
      </c>
      <c r="K29" s="67">
        <v>0</v>
      </c>
      <c r="L29" s="68">
        <v>3</v>
      </c>
      <c r="M29" s="67">
        <v>177</v>
      </c>
      <c r="N29" s="68">
        <v>481</v>
      </c>
      <c r="O29" s="67">
        <v>140</v>
      </c>
      <c r="P29" s="68">
        <v>237</v>
      </c>
      <c r="Q29" s="67">
        <v>62</v>
      </c>
      <c r="R29" s="68">
        <v>67</v>
      </c>
      <c r="S29" s="67">
        <v>20</v>
      </c>
      <c r="T29" s="68">
        <v>11</v>
      </c>
      <c r="U29" s="67">
        <v>6</v>
      </c>
      <c r="V29" s="68">
        <v>3</v>
      </c>
      <c r="W29" s="67">
        <f t="shared" si="1"/>
        <v>405</v>
      </c>
      <c r="X29" s="68">
        <f t="shared" si="1"/>
        <v>802</v>
      </c>
      <c r="Y29" s="69">
        <f>SUM(W29:X29)</f>
        <v>1207</v>
      </c>
    </row>
    <row r="30" spans="1:25" ht="11.25">
      <c r="A30" s="66"/>
      <c r="B30" s="45" t="s">
        <v>298</v>
      </c>
      <c r="C30" s="67">
        <v>0</v>
      </c>
      <c r="D30" s="68">
        <v>0</v>
      </c>
      <c r="E30" s="67">
        <v>0</v>
      </c>
      <c r="F30" s="68">
        <v>0</v>
      </c>
      <c r="G30" s="67">
        <v>0</v>
      </c>
      <c r="H30" s="68">
        <v>0</v>
      </c>
      <c r="I30" s="67">
        <v>0</v>
      </c>
      <c r="J30" s="68">
        <v>0</v>
      </c>
      <c r="K30" s="67">
        <v>13</v>
      </c>
      <c r="L30" s="68">
        <v>14</v>
      </c>
      <c r="M30" s="67">
        <v>5751</v>
      </c>
      <c r="N30" s="68">
        <v>5570</v>
      </c>
      <c r="O30" s="67">
        <v>3149</v>
      </c>
      <c r="P30" s="68">
        <v>2190</v>
      </c>
      <c r="Q30" s="67">
        <v>1096</v>
      </c>
      <c r="R30" s="68">
        <v>515</v>
      </c>
      <c r="S30" s="67">
        <v>232</v>
      </c>
      <c r="T30" s="68">
        <v>121</v>
      </c>
      <c r="U30" s="67">
        <v>71</v>
      </c>
      <c r="V30" s="68">
        <v>46</v>
      </c>
      <c r="W30" s="67">
        <f t="shared" si="1"/>
        <v>10312</v>
      </c>
      <c r="X30" s="68">
        <f t="shared" si="1"/>
        <v>8456</v>
      </c>
      <c r="Y30" s="69">
        <f>SUM(W30:X30)</f>
        <v>18768</v>
      </c>
    </row>
    <row r="31" spans="1:25" ht="11.25">
      <c r="A31" s="45"/>
      <c r="B31" s="45" t="s">
        <v>299</v>
      </c>
      <c r="C31" s="67">
        <v>0</v>
      </c>
      <c r="D31" s="68">
        <v>0</v>
      </c>
      <c r="E31" s="67">
        <v>0</v>
      </c>
      <c r="F31" s="68">
        <v>0</v>
      </c>
      <c r="G31" s="67">
        <v>0</v>
      </c>
      <c r="H31" s="68">
        <v>0</v>
      </c>
      <c r="I31" s="67">
        <v>0</v>
      </c>
      <c r="J31" s="68">
        <v>0</v>
      </c>
      <c r="K31" s="67">
        <v>2</v>
      </c>
      <c r="L31" s="68">
        <v>2</v>
      </c>
      <c r="M31" s="67">
        <v>2561</v>
      </c>
      <c r="N31" s="68">
        <v>2738</v>
      </c>
      <c r="O31" s="67">
        <v>2679</v>
      </c>
      <c r="P31" s="68">
        <v>2173</v>
      </c>
      <c r="Q31" s="67">
        <v>925</v>
      </c>
      <c r="R31" s="68">
        <v>628</v>
      </c>
      <c r="S31" s="67">
        <v>231</v>
      </c>
      <c r="T31" s="68">
        <v>135</v>
      </c>
      <c r="U31" s="67">
        <v>68</v>
      </c>
      <c r="V31" s="68">
        <v>54</v>
      </c>
      <c r="W31" s="67">
        <f t="shared" si="1"/>
        <v>6466</v>
      </c>
      <c r="X31" s="68">
        <f t="shared" si="1"/>
        <v>5730</v>
      </c>
      <c r="Y31" s="69">
        <f>SUM(W31:X31)</f>
        <v>12196</v>
      </c>
    </row>
    <row r="32" spans="1:25" ht="11.25">
      <c r="A32" s="45"/>
      <c r="B32" s="45"/>
      <c r="C32" s="67"/>
      <c r="D32" s="68"/>
      <c r="E32" s="67"/>
      <c r="F32" s="68"/>
      <c r="G32" s="67"/>
      <c r="H32" s="68"/>
      <c r="I32" s="67"/>
      <c r="J32" s="68"/>
      <c r="K32" s="67"/>
      <c r="L32" s="68"/>
      <c r="M32" s="67"/>
      <c r="N32" s="68"/>
      <c r="O32" s="67"/>
      <c r="P32" s="68"/>
      <c r="Q32" s="67"/>
      <c r="R32" s="68"/>
      <c r="S32" s="67"/>
      <c r="T32" s="68"/>
      <c r="U32" s="67"/>
      <c r="V32" s="68"/>
      <c r="W32" s="67"/>
      <c r="X32" s="68"/>
      <c r="Y32" s="69"/>
    </row>
    <row r="33" spans="1:25" ht="12.75">
      <c r="A33" s="70"/>
      <c r="B33" s="64" t="s">
        <v>249</v>
      </c>
      <c r="C33" s="67"/>
      <c r="D33" s="69"/>
      <c r="E33" s="67"/>
      <c r="F33" s="69"/>
      <c r="G33" s="67"/>
      <c r="H33" s="69"/>
      <c r="I33" s="67"/>
      <c r="J33" s="69"/>
      <c r="K33" s="67"/>
      <c r="L33" s="69"/>
      <c r="M33" s="67"/>
      <c r="N33" s="69"/>
      <c r="O33" s="67"/>
      <c r="P33" s="69"/>
      <c r="Q33" s="67"/>
      <c r="R33" s="69"/>
      <c r="S33" s="67"/>
      <c r="T33" s="69"/>
      <c r="U33" s="67"/>
      <c r="V33" s="69"/>
      <c r="W33" s="67"/>
      <c r="X33" s="69"/>
      <c r="Y33" s="69"/>
    </row>
    <row r="34" spans="1:25" ht="11.25">
      <c r="A34" s="66"/>
      <c r="B34" s="45" t="s">
        <v>300</v>
      </c>
      <c r="C34" s="67">
        <v>0</v>
      </c>
      <c r="D34" s="68">
        <v>0</v>
      </c>
      <c r="E34" s="67">
        <v>0</v>
      </c>
      <c r="F34" s="68">
        <v>0</v>
      </c>
      <c r="G34" s="67">
        <v>0</v>
      </c>
      <c r="H34" s="68">
        <v>0</v>
      </c>
      <c r="I34" s="67">
        <v>0</v>
      </c>
      <c r="J34" s="68">
        <v>0</v>
      </c>
      <c r="K34" s="67">
        <v>0</v>
      </c>
      <c r="L34" s="68">
        <v>0</v>
      </c>
      <c r="M34" s="67">
        <v>0</v>
      </c>
      <c r="N34" s="68">
        <v>0</v>
      </c>
      <c r="O34" s="67">
        <v>0</v>
      </c>
      <c r="P34" s="68">
        <v>1</v>
      </c>
      <c r="Q34" s="67">
        <v>3</v>
      </c>
      <c r="R34" s="68">
        <v>0</v>
      </c>
      <c r="S34" s="67">
        <v>2</v>
      </c>
      <c r="T34" s="68">
        <v>3</v>
      </c>
      <c r="U34" s="67">
        <v>0</v>
      </c>
      <c r="V34" s="68">
        <v>0</v>
      </c>
      <c r="W34" s="67">
        <f aca="true" t="shared" si="2" ref="W34:X38">C34+E34+G34+I34+K34+M34+O34+Q34+S34+U34</f>
        <v>5</v>
      </c>
      <c r="X34" s="68">
        <f t="shared" si="2"/>
        <v>4</v>
      </c>
      <c r="Y34" s="69">
        <f>SUM(W34:X34)</f>
        <v>9</v>
      </c>
    </row>
    <row r="35" spans="1:25" ht="11.25">
      <c r="A35" s="66"/>
      <c r="B35" s="45" t="s">
        <v>301</v>
      </c>
      <c r="C35" s="67">
        <v>0</v>
      </c>
      <c r="D35" s="68">
        <v>0</v>
      </c>
      <c r="E35" s="67">
        <v>0</v>
      </c>
      <c r="F35" s="68">
        <v>0</v>
      </c>
      <c r="G35" s="67">
        <v>0</v>
      </c>
      <c r="H35" s="68">
        <v>0</v>
      </c>
      <c r="I35" s="67">
        <v>0</v>
      </c>
      <c r="J35" s="68">
        <v>0</v>
      </c>
      <c r="K35" s="67">
        <v>0</v>
      </c>
      <c r="L35" s="68">
        <v>0</v>
      </c>
      <c r="M35" s="67">
        <v>1</v>
      </c>
      <c r="N35" s="68">
        <v>2</v>
      </c>
      <c r="O35" s="67">
        <v>393</v>
      </c>
      <c r="P35" s="68">
        <v>199</v>
      </c>
      <c r="Q35" s="67">
        <v>259</v>
      </c>
      <c r="R35" s="68">
        <v>247</v>
      </c>
      <c r="S35" s="67">
        <v>122</v>
      </c>
      <c r="T35" s="68">
        <v>186</v>
      </c>
      <c r="U35" s="67">
        <v>50</v>
      </c>
      <c r="V35" s="68">
        <v>100</v>
      </c>
      <c r="W35" s="67">
        <f t="shared" si="2"/>
        <v>825</v>
      </c>
      <c r="X35" s="68">
        <f t="shared" si="2"/>
        <v>734</v>
      </c>
      <c r="Y35" s="69">
        <f>SUM(W35:X35)</f>
        <v>1559</v>
      </c>
    </row>
    <row r="36" spans="1:25" ht="11.25">
      <c r="A36" s="66"/>
      <c r="B36" s="45" t="s">
        <v>302</v>
      </c>
      <c r="C36" s="67">
        <v>0</v>
      </c>
      <c r="D36" s="68">
        <v>0</v>
      </c>
      <c r="E36" s="67">
        <v>0</v>
      </c>
      <c r="F36" s="68">
        <v>0</v>
      </c>
      <c r="G36" s="67">
        <v>0</v>
      </c>
      <c r="H36" s="68">
        <v>0</v>
      </c>
      <c r="I36" s="67">
        <v>0</v>
      </c>
      <c r="J36" s="68">
        <v>0</v>
      </c>
      <c r="K36" s="67">
        <v>0</v>
      </c>
      <c r="L36" s="68">
        <v>0</v>
      </c>
      <c r="M36" s="67">
        <v>0</v>
      </c>
      <c r="N36" s="68">
        <v>0</v>
      </c>
      <c r="O36" s="67">
        <v>71</v>
      </c>
      <c r="P36" s="68">
        <v>41</v>
      </c>
      <c r="Q36" s="67">
        <v>43</v>
      </c>
      <c r="R36" s="68">
        <v>80</v>
      </c>
      <c r="S36" s="67">
        <v>23</v>
      </c>
      <c r="T36" s="68">
        <v>57</v>
      </c>
      <c r="U36" s="67">
        <v>9</v>
      </c>
      <c r="V36" s="68">
        <v>27</v>
      </c>
      <c r="W36" s="67">
        <f t="shared" si="2"/>
        <v>146</v>
      </c>
      <c r="X36" s="68">
        <f t="shared" si="2"/>
        <v>205</v>
      </c>
      <c r="Y36" s="69">
        <f>SUM(W36:X36)</f>
        <v>351</v>
      </c>
    </row>
    <row r="37" spans="1:25" ht="11.25">
      <c r="A37" s="66"/>
      <c r="B37" s="45" t="s">
        <v>303</v>
      </c>
      <c r="C37" s="67">
        <v>0</v>
      </c>
      <c r="D37" s="68">
        <v>0</v>
      </c>
      <c r="E37" s="67">
        <v>0</v>
      </c>
      <c r="F37" s="68">
        <v>0</v>
      </c>
      <c r="G37" s="67">
        <v>0</v>
      </c>
      <c r="H37" s="68">
        <v>0</v>
      </c>
      <c r="I37" s="67">
        <v>0</v>
      </c>
      <c r="J37" s="68">
        <v>0</v>
      </c>
      <c r="K37" s="67">
        <v>0</v>
      </c>
      <c r="L37" s="68">
        <v>0</v>
      </c>
      <c r="M37" s="67">
        <v>1</v>
      </c>
      <c r="N37" s="68">
        <v>1</v>
      </c>
      <c r="O37" s="67">
        <v>1685</v>
      </c>
      <c r="P37" s="68">
        <v>1996</v>
      </c>
      <c r="Q37" s="67">
        <v>1656</v>
      </c>
      <c r="R37" s="68">
        <v>1474</v>
      </c>
      <c r="S37" s="67">
        <v>578</v>
      </c>
      <c r="T37" s="68">
        <v>433</v>
      </c>
      <c r="U37" s="67">
        <v>153</v>
      </c>
      <c r="V37" s="68">
        <v>145</v>
      </c>
      <c r="W37" s="67">
        <f t="shared" si="2"/>
        <v>4073</v>
      </c>
      <c r="X37" s="68">
        <f t="shared" si="2"/>
        <v>4049</v>
      </c>
      <c r="Y37" s="69">
        <f>SUM(W37:X37)</f>
        <v>8122</v>
      </c>
    </row>
    <row r="38" spans="1:25" ht="11.25">
      <c r="A38" s="66"/>
      <c r="B38" s="45" t="s">
        <v>304</v>
      </c>
      <c r="C38" s="67">
        <v>0</v>
      </c>
      <c r="D38" s="68">
        <v>0</v>
      </c>
      <c r="E38" s="67">
        <v>0</v>
      </c>
      <c r="F38" s="68">
        <v>0</v>
      </c>
      <c r="G38" s="67">
        <v>0</v>
      </c>
      <c r="H38" s="68">
        <v>0</v>
      </c>
      <c r="I38" s="67">
        <v>0</v>
      </c>
      <c r="J38" s="68">
        <v>0</v>
      </c>
      <c r="K38" s="67">
        <v>0</v>
      </c>
      <c r="L38" s="68">
        <v>0</v>
      </c>
      <c r="M38" s="67">
        <v>0</v>
      </c>
      <c r="N38" s="68">
        <v>1</v>
      </c>
      <c r="O38" s="67">
        <v>192</v>
      </c>
      <c r="P38" s="68">
        <v>131</v>
      </c>
      <c r="Q38" s="67">
        <v>207</v>
      </c>
      <c r="R38" s="68">
        <v>111</v>
      </c>
      <c r="S38" s="67">
        <v>130</v>
      </c>
      <c r="T38" s="68">
        <v>55</v>
      </c>
      <c r="U38" s="67">
        <v>46</v>
      </c>
      <c r="V38" s="68">
        <v>21</v>
      </c>
      <c r="W38" s="67">
        <f t="shared" si="2"/>
        <v>575</v>
      </c>
      <c r="X38" s="68">
        <f t="shared" si="2"/>
        <v>319</v>
      </c>
      <c r="Y38" s="69">
        <f>SUM(W38:X38)</f>
        <v>894</v>
      </c>
    </row>
    <row r="39" spans="1:25" ht="11.25">
      <c r="A39" s="45"/>
      <c r="B39" s="45"/>
      <c r="C39" s="65"/>
      <c r="D39" s="45"/>
      <c r="E39" s="65"/>
      <c r="F39" s="45"/>
      <c r="G39" s="65"/>
      <c r="H39" s="45"/>
      <c r="I39" s="65"/>
      <c r="J39" s="45"/>
      <c r="K39" s="65"/>
      <c r="L39" s="45"/>
      <c r="M39" s="65"/>
      <c r="N39" s="45"/>
      <c r="O39" s="65"/>
      <c r="P39" s="45"/>
      <c r="Q39" s="65"/>
      <c r="R39" s="45"/>
      <c r="S39" s="65"/>
      <c r="T39" s="45"/>
      <c r="U39" s="65"/>
      <c r="V39" s="46"/>
      <c r="W39" s="65"/>
      <c r="X39" s="45"/>
      <c r="Y39" s="45"/>
    </row>
    <row r="40" spans="1:25" ht="12">
      <c r="A40" s="63" t="s">
        <v>367</v>
      </c>
      <c r="B40" s="66"/>
      <c r="C40" s="67"/>
      <c r="D40" s="69"/>
      <c r="E40" s="67"/>
      <c r="F40" s="69"/>
      <c r="G40" s="67"/>
      <c r="H40" s="69"/>
      <c r="I40" s="67"/>
      <c r="J40" s="69"/>
      <c r="K40" s="67"/>
      <c r="L40" s="69"/>
      <c r="M40" s="67"/>
      <c r="N40" s="69"/>
      <c r="O40" s="67"/>
      <c r="P40" s="69"/>
      <c r="Q40" s="67"/>
      <c r="R40" s="69"/>
      <c r="S40" s="67"/>
      <c r="T40" s="69"/>
      <c r="U40" s="67"/>
      <c r="V40" s="69"/>
      <c r="W40" s="67"/>
      <c r="X40" s="69"/>
      <c r="Y40" s="69"/>
    </row>
    <row r="41" spans="1:25" ht="12">
      <c r="A41" s="63"/>
      <c r="B41" s="66" t="s">
        <v>87</v>
      </c>
      <c r="C41" s="112">
        <v>0</v>
      </c>
      <c r="D41" s="134">
        <v>0</v>
      </c>
      <c r="E41" s="112">
        <v>0</v>
      </c>
      <c r="F41" s="134">
        <v>0</v>
      </c>
      <c r="G41" s="112">
        <v>0</v>
      </c>
      <c r="H41" s="134">
        <v>0</v>
      </c>
      <c r="I41" s="112">
        <v>128</v>
      </c>
      <c r="J41" s="134">
        <v>109</v>
      </c>
      <c r="K41" s="112">
        <v>110</v>
      </c>
      <c r="L41" s="134">
        <v>131</v>
      </c>
      <c r="M41" s="112">
        <v>34</v>
      </c>
      <c r="N41" s="134">
        <v>37</v>
      </c>
      <c r="O41" s="112">
        <v>3</v>
      </c>
      <c r="P41" s="134">
        <v>4</v>
      </c>
      <c r="Q41" s="112">
        <v>0</v>
      </c>
      <c r="R41" s="134">
        <v>3</v>
      </c>
      <c r="S41" s="112">
        <v>0</v>
      </c>
      <c r="T41" s="134">
        <v>0</v>
      </c>
      <c r="U41" s="112">
        <v>0</v>
      </c>
      <c r="V41" s="134">
        <v>0</v>
      </c>
      <c r="W41" s="67">
        <f aca="true" t="shared" si="3" ref="W41:X44">C41+E41+G41+I41+K41+M41+O41+Q41+S41+U41</f>
        <v>275</v>
      </c>
      <c r="X41" s="68">
        <f t="shared" si="3"/>
        <v>284</v>
      </c>
      <c r="Y41" s="69">
        <f>SUM(W41:X41)</f>
        <v>559</v>
      </c>
    </row>
    <row r="42" spans="1:25" ht="11.25">
      <c r="A42" s="66"/>
      <c r="B42" s="45" t="s">
        <v>299</v>
      </c>
      <c r="C42" s="112">
        <v>0</v>
      </c>
      <c r="D42" s="134">
        <v>0</v>
      </c>
      <c r="E42" s="112">
        <v>0</v>
      </c>
      <c r="F42" s="134">
        <v>0</v>
      </c>
      <c r="G42" s="112">
        <v>0</v>
      </c>
      <c r="H42" s="134">
        <v>0</v>
      </c>
      <c r="I42" s="112">
        <v>0</v>
      </c>
      <c r="J42" s="134">
        <v>0</v>
      </c>
      <c r="K42" s="112">
        <v>0</v>
      </c>
      <c r="L42" s="134">
        <v>0</v>
      </c>
      <c r="M42" s="112">
        <v>108</v>
      </c>
      <c r="N42" s="134">
        <v>118</v>
      </c>
      <c r="O42" s="112">
        <v>108</v>
      </c>
      <c r="P42" s="134">
        <v>99</v>
      </c>
      <c r="Q42" s="112">
        <v>50</v>
      </c>
      <c r="R42" s="134">
        <v>30</v>
      </c>
      <c r="S42" s="112">
        <v>17</v>
      </c>
      <c r="T42" s="134">
        <v>6</v>
      </c>
      <c r="U42" s="112">
        <v>1</v>
      </c>
      <c r="V42" s="134">
        <v>4</v>
      </c>
      <c r="W42" s="67">
        <f t="shared" si="3"/>
        <v>284</v>
      </c>
      <c r="X42" s="68">
        <f t="shared" si="3"/>
        <v>257</v>
      </c>
      <c r="Y42" s="69">
        <f>SUM(W42:X42)</f>
        <v>541</v>
      </c>
    </row>
    <row r="43" spans="1:25" ht="11.25">
      <c r="A43" s="66"/>
      <c r="B43" s="45" t="s">
        <v>386</v>
      </c>
      <c r="C43" s="112">
        <v>0</v>
      </c>
      <c r="D43" s="134">
        <v>0</v>
      </c>
      <c r="E43" s="112">
        <v>0</v>
      </c>
      <c r="F43" s="134">
        <v>0</v>
      </c>
      <c r="G43" s="112">
        <v>0</v>
      </c>
      <c r="H43" s="134">
        <v>0</v>
      </c>
      <c r="I43" s="112">
        <v>0</v>
      </c>
      <c r="J43" s="134">
        <v>0</v>
      </c>
      <c r="K43" s="112">
        <v>0</v>
      </c>
      <c r="L43" s="134">
        <v>0</v>
      </c>
      <c r="M43" s="112">
        <v>0</v>
      </c>
      <c r="N43" s="134">
        <v>0</v>
      </c>
      <c r="O43" s="112">
        <v>2</v>
      </c>
      <c r="P43" s="134">
        <v>0</v>
      </c>
      <c r="Q43" s="112">
        <v>1</v>
      </c>
      <c r="R43" s="134">
        <v>11</v>
      </c>
      <c r="S43" s="112">
        <v>1</v>
      </c>
      <c r="T43" s="134">
        <v>6</v>
      </c>
      <c r="U43" s="112">
        <v>1</v>
      </c>
      <c r="V43" s="134">
        <v>4</v>
      </c>
      <c r="W43" s="67">
        <f t="shared" si="3"/>
        <v>5</v>
      </c>
      <c r="X43" s="68">
        <f t="shared" si="3"/>
        <v>21</v>
      </c>
      <c r="Y43" s="69">
        <f>SUM(W43:X43)</f>
        <v>26</v>
      </c>
    </row>
    <row r="44" spans="1:25" ht="11.25">
      <c r="A44" s="66"/>
      <c r="B44" s="45" t="s">
        <v>146</v>
      </c>
      <c r="C44" s="112">
        <v>0</v>
      </c>
      <c r="D44" s="134">
        <v>0</v>
      </c>
      <c r="E44" s="112">
        <v>0</v>
      </c>
      <c r="F44" s="134">
        <v>0</v>
      </c>
      <c r="G44" s="112">
        <v>0</v>
      </c>
      <c r="H44" s="134">
        <v>0</v>
      </c>
      <c r="I44" s="112">
        <v>0</v>
      </c>
      <c r="J44" s="134">
        <v>0</v>
      </c>
      <c r="K44" s="112">
        <v>0</v>
      </c>
      <c r="L44" s="134">
        <v>0</v>
      </c>
      <c r="M44" s="112">
        <v>0</v>
      </c>
      <c r="N44" s="134">
        <v>0</v>
      </c>
      <c r="O44" s="112">
        <v>93</v>
      </c>
      <c r="P44" s="134">
        <v>84</v>
      </c>
      <c r="Q44" s="112">
        <v>74</v>
      </c>
      <c r="R44" s="134">
        <v>80</v>
      </c>
      <c r="S44" s="112">
        <v>31</v>
      </c>
      <c r="T44" s="134">
        <v>20</v>
      </c>
      <c r="U44" s="112">
        <v>6</v>
      </c>
      <c r="V44" s="134">
        <v>8</v>
      </c>
      <c r="W44" s="67">
        <f t="shared" si="3"/>
        <v>204</v>
      </c>
      <c r="X44" s="68">
        <f t="shared" si="3"/>
        <v>192</v>
      </c>
      <c r="Y44" s="69">
        <f>SUM(W44:X44)</f>
        <v>396</v>
      </c>
    </row>
    <row r="45" spans="1:26" ht="11.25">
      <c r="A45" s="45"/>
      <c r="B45" s="45"/>
      <c r="C45" s="65"/>
      <c r="D45" s="45"/>
      <c r="E45" s="65"/>
      <c r="F45" s="45"/>
      <c r="G45" s="65"/>
      <c r="H45" s="45"/>
      <c r="I45" s="65"/>
      <c r="J45" s="45"/>
      <c r="K45" s="65"/>
      <c r="L45" s="45"/>
      <c r="M45" s="65"/>
      <c r="N45" s="45"/>
      <c r="O45" s="65"/>
      <c r="P45" s="45"/>
      <c r="Q45" s="65"/>
      <c r="R45" s="45"/>
      <c r="S45" s="65"/>
      <c r="T45" s="45"/>
      <c r="U45" s="65"/>
      <c r="V45" s="46"/>
      <c r="W45" s="65"/>
      <c r="X45" s="45"/>
      <c r="Y45" s="45"/>
      <c r="Z45" s="46"/>
    </row>
    <row r="46" spans="1:26" ht="12">
      <c r="A46" s="63" t="s">
        <v>305</v>
      </c>
      <c r="B46" s="66"/>
      <c r="C46" s="67"/>
      <c r="D46" s="69"/>
      <c r="E46" s="67"/>
      <c r="F46" s="69"/>
      <c r="G46" s="67"/>
      <c r="H46" s="69"/>
      <c r="I46" s="67"/>
      <c r="J46" s="69"/>
      <c r="K46" s="67"/>
      <c r="L46" s="69"/>
      <c r="M46" s="67"/>
      <c r="N46" s="69"/>
      <c r="O46" s="67"/>
      <c r="P46" s="69"/>
      <c r="Q46" s="67"/>
      <c r="R46" s="69"/>
      <c r="S46" s="67"/>
      <c r="T46" s="69"/>
      <c r="U46" s="67"/>
      <c r="V46" s="69"/>
      <c r="W46" s="67"/>
      <c r="X46" s="69"/>
      <c r="Y46" s="69"/>
      <c r="Z46" s="46"/>
    </row>
    <row r="47" spans="1:26" ht="12.75">
      <c r="A47" s="70"/>
      <c r="B47" s="64" t="s">
        <v>372</v>
      </c>
      <c r="C47" s="67"/>
      <c r="D47" s="69"/>
      <c r="E47" s="67"/>
      <c r="F47" s="69"/>
      <c r="G47" s="67"/>
      <c r="H47" s="69"/>
      <c r="I47" s="67"/>
      <c r="J47" s="69"/>
      <c r="K47" s="67"/>
      <c r="L47" s="69"/>
      <c r="M47" s="67"/>
      <c r="N47" s="69"/>
      <c r="O47" s="67"/>
      <c r="P47" s="69"/>
      <c r="Q47" s="67"/>
      <c r="R47" s="69"/>
      <c r="S47" s="67"/>
      <c r="T47" s="69"/>
      <c r="U47" s="67"/>
      <c r="V47" s="69"/>
      <c r="W47" s="67"/>
      <c r="X47" s="69"/>
      <c r="Y47" s="69"/>
      <c r="Z47" s="46"/>
    </row>
    <row r="48" spans="1:26" ht="11.25">
      <c r="A48" s="66"/>
      <c r="B48" s="45" t="s">
        <v>306</v>
      </c>
      <c r="C48" s="112">
        <v>0</v>
      </c>
      <c r="D48" s="133">
        <v>0</v>
      </c>
      <c r="E48" s="112">
        <v>0</v>
      </c>
      <c r="F48" s="133">
        <v>0</v>
      </c>
      <c r="G48" s="112">
        <v>0</v>
      </c>
      <c r="H48" s="133">
        <v>0</v>
      </c>
      <c r="I48" s="112">
        <v>0</v>
      </c>
      <c r="J48" s="133">
        <v>0</v>
      </c>
      <c r="K48" s="112">
        <v>0</v>
      </c>
      <c r="L48" s="133">
        <v>0</v>
      </c>
      <c r="M48" s="112">
        <v>0</v>
      </c>
      <c r="N48" s="133">
        <v>0</v>
      </c>
      <c r="O48" s="112">
        <v>0</v>
      </c>
      <c r="P48" s="133">
        <v>0</v>
      </c>
      <c r="Q48" s="112">
        <v>0</v>
      </c>
      <c r="R48" s="133">
        <v>4</v>
      </c>
      <c r="S48" s="112">
        <v>0</v>
      </c>
      <c r="T48" s="133">
        <v>5</v>
      </c>
      <c r="U48" s="112">
        <v>0</v>
      </c>
      <c r="V48" s="133">
        <v>5</v>
      </c>
      <c r="W48" s="67">
        <f>C48+E48+G48+I48+K48+M48+O48+Q48+S48+U48</f>
        <v>0</v>
      </c>
      <c r="X48" s="68">
        <f>D48+F48+H48+J48+L48+N48+P48+R48+T48+V48</f>
        <v>14</v>
      </c>
      <c r="Y48" s="69">
        <f>SUM(W48:X48)</f>
        <v>14</v>
      </c>
      <c r="Z48" s="46"/>
    </row>
    <row r="49" spans="1:26" ht="11.25">
      <c r="A49" s="66"/>
      <c r="B49" s="45" t="s">
        <v>146</v>
      </c>
      <c r="C49" s="112">
        <v>0</v>
      </c>
      <c r="D49" s="133">
        <v>0</v>
      </c>
      <c r="E49" s="112">
        <v>0</v>
      </c>
      <c r="F49" s="133">
        <v>0</v>
      </c>
      <c r="G49" s="112">
        <v>0</v>
      </c>
      <c r="H49" s="133">
        <v>0</v>
      </c>
      <c r="I49" s="112">
        <v>0</v>
      </c>
      <c r="J49" s="133">
        <v>0</v>
      </c>
      <c r="K49" s="112">
        <v>0</v>
      </c>
      <c r="L49" s="133">
        <v>0</v>
      </c>
      <c r="M49" s="112">
        <v>0</v>
      </c>
      <c r="N49" s="133">
        <v>0</v>
      </c>
      <c r="O49" s="112">
        <v>5</v>
      </c>
      <c r="P49" s="133">
        <v>15</v>
      </c>
      <c r="Q49" s="112">
        <v>7</v>
      </c>
      <c r="R49" s="133">
        <v>20</v>
      </c>
      <c r="S49" s="112">
        <v>7</v>
      </c>
      <c r="T49" s="133">
        <v>15</v>
      </c>
      <c r="U49" s="112">
        <v>7</v>
      </c>
      <c r="V49" s="133">
        <v>23</v>
      </c>
      <c r="W49" s="67">
        <f>C49+E49+G49+I49+K49+M49+O49+Q49+S49+U49</f>
        <v>26</v>
      </c>
      <c r="X49" s="68">
        <f>D49+F49+H49+J49+L49+N49+P49+R49+T49+V49</f>
        <v>73</v>
      </c>
      <c r="Y49" s="69">
        <f>SUM(W49:X49)</f>
        <v>99</v>
      </c>
      <c r="Z49" s="46"/>
    </row>
    <row r="50" spans="1:26" ht="11.25">
      <c r="A50" s="45"/>
      <c r="B50" s="45"/>
      <c r="C50" s="67"/>
      <c r="D50" s="68"/>
      <c r="E50" s="67"/>
      <c r="F50" s="68"/>
      <c r="G50" s="67"/>
      <c r="H50" s="68"/>
      <c r="I50" s="67"/>
      <c r="J50" s="68"/>
      <c r="K50" s="67"/>
      <c r="L50" s="68"/>
      <c r="M50" s="67"/>
      <c r="N50" s="68"/>
      <c r="O50" s="67"/>
      <c r="P50" s="68"/>
      <c r="Q50" s="67"/>
      <c r="R50" s="68"/>
      <c r="S50" s="67"/>
      <c r="T50" s="68"/>
      <c r="U50" s="67"/>
      <c r="V50" s="68"/>
      <c r="W50" s="67"/>
      <c r="X50" s="68"/>
      <c r="Y50" s="69"/>
      <c r="Z50" s="46"/>
    </row>
    <row r="51" spans="1:26" ht="12.75">
      <c r="A51" s="70"/>
      <c r="B51" s="64" t="s">
        <v>370</v>
      </c>
      <c r="C51" s="67"/>
      <c r="D51" s="69"/>
      <c r="E51" s="67"/>
      <c r="F51" s="69"/>
      <c r="G51" s="67"/>
      <c r="H51" s="69"/>
      <c r="I51" s="67"/>
      <c r="J51" s="69"/>
      <c r="K51" s="67"/>
      <c r="L51" s="69"/>
      <c r="M51" s="67"/>
      <c r="N51" s="69"/>
      <c r="O51" s="67"/>
      <c r="P51" s="69"/>
      <c r="Q51" s="67"/>
      <c r="R51" s="69"/>
      <c r="S51" s="67"/>
      <c r="T51" s="69"/>
      <c r="U51" s="67"/>
      <c r="V51" s="69"/>
      <c r="W51" s="67"/>
      <c r="X51" s="69"/>
      <c r="Y51" s="69"/>
      <c r="Z51" s="46"/>
    </row>
    <row r="52" spans="1:26" ht="11.25">
      <c r="A52" s="66"/>
      <c r="B52" s="45" t="s">
        <v>146</v>
      </c>
      <c r="C52" s="112">
        <v>0</v>
      </c>
      <c r="D52" s="133">
        <v>0</v>
      </c>
      <c r="E52" s="112">
        <v>0</v>
      </c>
      <c r="F52" s="133">
        <v>0</v>
      </c>
      <c r="G52" s="112">
        <v>0</v>
      </c>
      <c r="H52" s="133">
        <v>0</v>
      </c>
      <c r="I52" s="112">
        <v>0</v>
      </c>
      <c r="J52" s="133">
        <v>0</v>
      </c>
      <c r="K52" s="112">
        <v>0</v>
      </c>
      <c r="L52" s="133">
        <v>0</v>
      </c>
      <c r="M52" s="112">
        <v>0</v>
      </c>
      <c r="N52" s="133">
        <v>0</v>
      </c>
      <c r="O52" s="112">
        <v>14</v>
      </c>
      <c r="P52" s="133">
        <v>216</v>
      </c>
      <c r="Q52" s="112">
        <v>23</v>
      </c>
      <c r="R52" s="133">
        <v>186</v>
      </c>
      <c r="S52" s="112">
        <v>19</v>
      </c>
      <c r="T52" s="133">
        <v>110</v>
      </c>
      <c r="U52" s="112">
        <v>80</v>
      </c>
      <c r="V52" s="133">
        <v>441</v>
      </c>
      <c r="W52" s="67">
        <f>C52+E52+G52+I52+K52+M52+O52+Q52+S52+U52</f>
        <v>136</v>
      </c>
      <c r="X52" s="68">
        <f>D52+F52+H52+J52+L52+N52+P52+R52+T52+V52</f>
        <v>953</v>
      </c>
      <c r="Y52" s="69">
        <f>SUM(W52:X52)</f>
        <v>1089</v>
      </c>
      <c r="Z52" s="46"/>
    </row>
    <row r="53" spans="1:26" ht="11.25">
      <c r="A53" s="66"/>
      <c r="B53" s="45" t="s">
        <v>307</v>
      </c>
      <c r="C53" s="112">
        <v>0</v>
      </c>
      <c r="D53" s="133">
        <v>0</v>
      </c>
      <c r="E53" s="112">
        <v>0</v>
      </c>
      <c r="F53" s="133">
        <v>0</v>
      </c>
      <c r="G53" s="112">
        <v>0</v>
      </c>
      <c r="H53" s="133">
        <v>0</v>
      </c>
      <c r="I53" s="112">
        <v>0</v>
      </c>
      <c r="J53" s="133">
        <v>0</v>
      </c>
      <c r="K53" s="112">
        <v>0</v>
      </c>
      <c r="L53" s="133">
        <v>0</v>
      </c>
      <c r="M53" s="112">
        <v>0</v>
      </c>
      <c r="N53" s="133">
        <v>1</v>
      </c>
      <c r="O53" s="112">
        <v>0</v>
      </c>
      <c r="P53" s="133">
        <v>0</v>
      </c>
      <c r="Q53" s="112">
        <v>0</v>
      </c>
      <c r="R53" s="133">
        <v>0</v>
      </c>
      <c r="S53" s="112">
        <v>13</v>
      </c>
      <c r="T53" s="133">
        <v>132</v>
      </c>
      <c r="U53" s="112">
        <v>106</v>
      </c>
      <c r="V53" s="133">
        <v>738</v>
      </c>
      <c r="W53" s="67">
        <f>C53+E53+G53+I53+K53+M53+O53+Q53+S53+U53</f>
        <v>119</v>
      </c>
      <c r="X53" s="68">
        <f>D53+F53+H53+J53+L53+N53+P53+R53+T53+V53</f>
        <v>871</v>
      </c>
      <c r="Y53" s="69">
        <f>SUM(W53:X53)</f>
        <v>990</v>
      </c>
      <c r="Z53" s="46"/>
    </row>
    <row r="54" spans="1:26" ht="11.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68"/>
    </row>
    <row r="55" spans="1:26" ht="25.5" customHeight="1">
      <c r="A55" s="197" t="s">
        <v>466</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46"/>
    </row>
    <row r="56" spans="1:26" ht="11.25">
      <c r="A56" s="45" t="s">
        <v>308</v>
      </c>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92"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96"/>
  <sheetViews>
    <sheetView zoomScalePageLayoutView="0" workbookViewId="0" topLeftCell="A1">
      <selection activeCell="U70" sqref="U70"/>
    </sheetView>
  </sheetViews>
  <sheetFormatPr defaultColWidth="9.33203125" defaultRowHeight="11.25"/>
  <cols>
    <col min="1" max="1" width="2.83203125" style="0" customWidth="1"/>
    <col min="2" max="2" width="47" style="0" customWidth="1"/>
    <col min="3" max="22" width="6" style="0" customWidth="1"/>
    <col min="23" max="25" width="7.83203125" style="0" customWidth="1"/>
  </cols>
  <sheetData>
    <row r="1" spans="1:25" ht="11.25">
      <c r="A1" s="1" t="s">
        <v>400</v>
      </c>
      <c r="B1" s="47"/>
      <c r="C1" s="48"/>
      <c r="D1" s="48"/>
      <c r="E1" s="48"/>
      <c r="F1" s="48"/>
      <c r="G1" s="48"/>
      <c r="H1" s="48"/>
      <c r="I1" s="48"/>
      <c r="J1" s="48"/>
      <c r="K1" s="48"/>
      <c r="L1" s="48"/>
      <c r="M1" s="48"/>
      <c r="N1" s="48"/>
      <c r="O1" s="48"/>
      <c r="P1" s="48"/>
      <c r="Q1" s="48"/>
      <c r="R1" s="48"/>
      <c r="S1" s="48"/>
      <c r="T1" s="48"/>
      <c r="U1" s="48"/>
      <c r="V1" s="49"/>
      <c r="W1" s="49"/>
      <c r="X1" s="49"/>
      <c r="Y1" s="49"/>
    </row>
    <row r="2" spans="1:25" ht="11.25">
      <c r="A2" s="188" t="s">
        <v>32</v>
      </c>
      <c r="B2" s="188"/>
      <c r="C2" s="188"/>
      <c r="D2" s="188"/>
      <c r="E2" s="188"/>
      <c r="F2" s="188"/>
      <c r="G2" s="188"/>
      <c r="H2" s="188"/>
      <c r="I2" s="188"/>
      <c r="J2" s="188"/>
      <c r="K2" s="188"/>
      <c r="L2" s="188"/>
      <c r="M2" s="188"/>
      <c r="N2" s="188"/>
      <c r="O2" s="188"/>
      <c r="P2" s="188"/>
      <c r="Q2" s="188"/>
      <c r="R2" s="188"/>
      <c r="S2" s="188"/>
      <c r="T2" s="188"/>
      <c r="U2" s="188"/>
      <c r="V2" s="188"/>
      <c r="W2" s="188"/>
      <c r="X2" s="188"/>
      <c r="Y2" s="188"/>
    </row>
    <row r="3" spans="1:25" ht="11.25">
      <c r="A3" s="4" t="s">
        <v>401</v>
      </c>
      <c r="B3" s="47"/>
      <c r="C3" s="47"/>
      <c r="D3" s="47"/>
      <c r="E3" s="47"/>
      <c r="F3" s="47"/>
      <c r="G3" s="47"/>
      <c r="H3" s="47"/>
      <c r="I3" s="47"/>
      <c r="J3" s="47"/>
      <c r="K3" s="47"/>
      <c r="L3" s="47"/>
      <c r="M3" s="47"/>
      <c r="N3" s="47"/>
      <c r="O3" s="47"/>
      <c r="P3" s="47"/>
      <c r="Q3" s="47"/>
      <c r="R3" s="47"/>
      <c r="S3" s="47"/>
      <c r="T3" s="47"/>
      <c r="U3" s="47"/>
      <c r="V3" s="50"/>
      <c r="W3" s="50"/>
      <c r="X3" s="50"/>
      <c r="Y3" s="50"/>
    </row>
    <row r="4" spans="1:25" ht="11.25">
      <c r="A4" s="47" t="s">
        <v>284</v>
      </c>
      <c r="B4" s="47"/>
      <c r="C4" s="48"/>
      <c r="D4" s="48"/>
      <c r="E4" s="48"/>
      <c r="F4" s="48"/>
      <c r="G4" s="48"/>
      <c r="H4" s="48"/>
      <c r="I4" s="48"/>
      <c r="J4" s="48"/>
      <c r="K4" s="48"/>
      <c r="L4" s="48"/>
      <c r="M4" s="48"/>
      <c r="N4" s="48"/>
      <c r="O4" s="48"/>
      <c r="P4" s="48"/>
      <c r="Q4" s="48"/>
      <c r="R4" s="48"/>
      <c r="S4" s="48"/>
      <c r="T4" s="48"/>
      <c r="U4" s="48"/>
      <c r="V4" s="49"/>
      <c r="W4" s="49"/>
      <c r="X4" s="49"/>
      <c r="Y4" s="49"/>
    </row>
    <row r="5" spans="1:25" ht="11.25">
      <c r="A5" s="47"/>
      <c r="B5" s="47"/>
      <c r="C5" s="48"/>
      <c r="D5" s="48"/>
      <c r="E5" s="48"/>
      <c r="F5" s="48"/>
      <c r="G5" s="48"/>
      <c r="H5" s="48"/>
      <c r="I5" s="48"/>
      <c r="J5" s="48"/>
      <c r="K5" s="48"/>
      <c r="L5" s="48"/>
      <c r="M5" s="48"/>
      <c r="N5" s="48"/>
      <c r="O5" s="48"/>
      <c r="P5" s="48"/>
      <c r="Q5" s="48"/>
      <c r="R5" s="48"/>
      <c r="S5" s="48"/>
      <c r="T5" s="48"/>
      <c r="U5" s="48"/>
      <c r="V5" s="49"/>
      <c r="W5" s="49"/>
      <c r="X5" s="49"/>
      <c r="Y5" s="49"/>
    </row>
    <row r="6" spans="1:25" ht="11.25">
      <c r="A6" s="47" t="s">
        <v>309</v>
      </c>
      <c r="B6" s="47"/>
      <c r="C6" s="48"/>
      <c r="D6" s="48"/>
      <c r="E6" s="48"/>
      <c r="F6" s="48"/>
      <c r="G6" s="48"/>
      <c r="H6" s="48"/>
      <c r="I6" s="48"/>
      <c r="J6" s="48"/>
      <c r="K6" s="48"/>
      <c r="L6" s="48"/>
      <c r="M6" s="48"/>
      <c r="N6" s="48"/>
      <c r="O6" s="48"/>
      <c r="P6" s="48"/>
      <c r="Q6" s="48"/>
      <c r="R6" s="48"/>
      <c r="S6" s="48"/>
      <c r="T6" s="48"/>
      <c r="U6" s="48"/>
      <c r="V6" s="49"/>
      <c r="W6" s="49"/>
      <c r="X6" s="49"/>
      <c r="Y6" s="49"/>
    </row>
    <row r="7" spans="1:25" ht="12" thickBot="1">
      <c r="A7" s="47"/>
      <c r="B7" s="47"/>
      <c r="C7" s="48"/>
      <c r="D7" s="48"/>
      <c r="E7" s="48"/>
      <c r="F7" s="48"/>
      <c r="G7" s="48"/>
      <c r="H7" s="48"/>
      <c r="I7" s="48"/>
      <c r="J7" s="48"/>
      <c r="K7" s="48"/>
      <c r="L7" s="48"/>
      <c r="M7" s="48"/>
      <c r="N7" s="48"/>
      <c r="O7" s="48"/>
      <c r="P7" s="48"/>
      <c r="Q7" s="48"/>
      <c r="R7" s="48"/>
      <c r="S7" s="48"/>
      <c r="T7" s="48"/>
      <c r="U7" s="48"/>
      <c r="V7" s="49"/>
      <c r="W7" s="49"/>
      <c r="X7" s="49"/>
      <c r="Y7" s="49"/>
    </row>
    <row r="8" spans="1:25" ht="11.25">
      <c r="A8" s="51"/>
      <c r="B8" s="51"/>
      <c r="C8" s="52" t="s">
        <v>286</v>
      </c>
      <c r="D8" s="53"/>
      <c r="E8" s="53"/>
      <c r="F8" s="53"/>
      <c r="G8" s="53"/>
      <c r="H8" s="53"/>
      <c r="I8" s="53"/>
      <c r="J8" s="53"/>
      <c r="K8" s="53"/>
      <c r="L8" s="53"/>
      <c r="M8" s="53"/>
      <c r="N8" s="53"/>
      <c r="O8" s="53"/>
      <c r="P8" s="53"/>
      <c r="Q8" s="53"/>
      <c r="R8" s="53"/>
      <c r="S8" s="53"/>
      <c r="T8" s="53"/>
      <c r="U8" s="53"/>
      <c r="V8" s="54"/>
      <c r="W8" s="54"/>
      <c r="X8" s="54"/>
      <c r="Y8" s="54"/>
    </row>
    <row r="9" spans="1:25" ht="11.25">
      <c r="A9" s="45"/>
      <c r="B9" s="45"/>
      <c r="C9" s="55">
        <f>'07dsec15'!C9</f>
        <v>1994</v>
      </c>
      <c r="D9" s="48"/>
      <c r="E9" s="55">
        <f>C9-1</f>
        <v>1993</v>
      </c>
      <c r="F9" s="48"/>
      <c r="G9" s="55">
        <f>E9-1</f>
        <v>1992</v>
      </c>
      <c r="H9" s="48"/>
      <c r="I9" s="55">
        <f>G9-1</f>
        <v>1991</v>
      </c>
      <c r="J9" s="48"/>
      <c r="K9" s="55">
        <f>I9-1</f>
        <v>1990</v>
      </c>
      <c r="L9" s="48"/>
      <c r="M9" s="55">
        <f>K9-1</f>
        <v>1989</v>
      </c>
      <c r="N9" s="48"/>
      <c r="O9" s="55">
        <f>M9-1</f>
        <v>1988</v>
      </c>
      <c r="P9" s="48"/>
      <c r="Q9" s="55">
        <f>O9-1</f>
        <v>1987</v>
      </c>
      <c r="R9" s="48"/>
      <c r="S9" s="55">
        <f>Q9-1</f>
        <v>1986</v>
      </c>
      <c r="T9" s="48"/>
      <c r="U9" s="55" t="str">
        <f>S9-1&amp;" + vóór"</f>
        <v>1985 + vóór</v>
      </c>
      <c r="V9" s="49"/>
      <c r="W9" s="55" t="s">
        <v>1</v>
      </c>
      <c r="X9" s="49"/>
      <c r="Y9" s="56"/>
    </row>
    <row r="10" spans="1:25" ht="11.25">
      <c r="A10" s="57"/>
      <c r="B10" s="57"/>
      <c r="C10" s="58" t="s">
        <v>287</v>
      </c>
      <c r="D10" s="59" t="s">
        <v>0</v>
      </c>
      <c r="E10" s="58" t="s">
        <v>287</v>
      </c>
      <c r="F10" s="59" t="s">
        <v>0</v>
      </c>
      <c r="G10" s="58" t="s">
        <v>287</v>
      </c>
      <c r="H10" s="59" t="s">
        <v>0</v>
      </c>
      <c r="I10" s="58" t="s">
        <v>287</v>
      </c>
      <c r="J10" s="59" t="s">
        <v>0</v>
      </c>
      <c r="K10" s="58" t="s">
        <v>287</v>
      </c>
      <c r="L10" s="59" t="s">
        <v>0</v>
      </c>
      <c r="M10" s="58" t="s">
        <v>287</v>
      </c>
      <c r="N10" s="59" t="s">
        <v>0</v>
      </c>
      <c r="O10" s="58" t="s">
        <v>287</v>
      </c>
      <c r="P10" s="59" t="s">
        <v>0</v>
      </c>
      <c r="Q10" s="58" t="s">
        <v>287</v>
      </c>
      <c r="R10" s="59" t="s">
        <v>0</v>
      </c>
      <c r="S10" s="58" t="s">
        <v>287</v>
      </c>
      <c r="T10" s="59" t="s">
        <v>0</v>
      </c>
      <c r="U10" s="58" t="s">
        <v>287</v>
      </c>
      <c r="V10" s="59" t="s">
        <v>0</v>
      </c>
      <c r="W10" s="58" t="s">
        <v>287</v>
      </c>
      <c r="X10" s="59" t="s">
        <v>0</v>
      </c>
      <c r="Y10" s="59" t="s">
        <v>2</v>
      </c>
    </row>
    <row r="11" spans="1:25" ht="11.25">
      <c r="A11" s="60"/>
      <c r="B11" s="60"/>
      <c r="C11" s="61"/>
      <c r="D11" s="62"/>
      <c r="E11" s="61"/>
      <c r="F11" s="62"/>
      <c r="G11" s="61"/>
      <c r="H11" s="62"/>
      <c r="I11" s="61"/>
      <c r="J11" s="62"/>
      <c r="K11" s="61"/>
      <c r="L11" s="62"/>
      <c r="M11" s="61"/>
      <c r="N11" s="62"/>
      <c r="O11" s="61"/>
      <c r="P11" s="62"/>
      <c r="Q11" s="61"/>
      <c r="R11" s="62"/>
      <c r="S11" s="61"/>
      <c r="T11" s="62"/>
      <c r="U11" s="61"/>
      <c r="V11" s="62"/>
      <c r="W11" s="61"/>
      <c r="X11" s="62"/>
      <c r="Y11" s="62"/>
    </row>
    <row r="12" spans="1:25" ht="12">
      <c r="A12" s="63" t="s">
        <v>288</v>
      </c>
      <c r="B12" s="64"/>
      <c r="C12" s="65"/>
      <c r="D12" s="66"/>
      <c r="E12" s="65"/>
      <c r="F12" s="66"/>
      <c r="G12" s="65"/>
      <c r="H12" s="66"/>
      <c r="I12" s="65"/>
      <c r="J12" s="66"/>
      <c r="K12" s="65"/>
      <c r="L12" s="66"/>
      <c r="M12" s="65"/>
      <c r="N12" s="66"/>
      <c r="O12" s="65"/>
      <c r="P12" s="66"/>
      <c r="Q12" s="65"/>
      <c r="R12" s="66"/>
      <c r="S12" s="65"/>
      <c r="T12" s="66"/>
      <c r="U12" s="65"/>
      <c r="V12" s="60"/>
      <c r="W12" s="65"/>
      <c r="X12" s="60"/>
      <c r="Y12" s="60"/>
    </row>
    <row r="13" spans="1:25" ht="12.75">
      <c r="A13" s="70"/>
      <c r="B13" s="64" t="s">
        <v>33</v>
      </c>
      <c r="C13" s="65"/>
      <c r="D13" s="66"/>
      <c r="E13" s="65"/>
      <c r="F13" s="66"/>
      <c r="G13" s="65"/>
      <c r="H13" s="66"/>
      <c r="I13" s="65"/>
      <c r="J13" s="66"/>
      <c r="K13" s="65"/>
      <c r="L13" s="66"/>
      <c r="M13" s="65"/>
      <c r="N13" s="66"/>
      <c r="O13" s="65"/>
      <c r="P13" s="66"/>
      <c r="Q13" s="65"/>
      <c r="R13" s="66"/>
      <c r="S13" s="65"/>
      <c r="T13" s="66"/>
      <c r="U13" s="65"/>
      <c r="V13" s="60"/>
      <c r="W13" s="65"/>
      <c r="X13" s="60"/>
      <c r="Y13" s="60"/>
    </row>
    <row r="14" spans="1:25" ht="11.25">
      <c r="A14" s="45"/>
      <c r="B14" s="45" t="s">
        <v>34</v>
      </c>
      <c r="C14" s="67">
        <v>54</v>
      </c>
      <c r="D14" s="68">
        <v>72</v>
      </c>
      <c r="E14" s="67">
        <v>2773</v>
      </c>
      <c r="F14" s="68">
        <v>3031</v>
      </c>
      <c r="G14" s="67">
        <v>972</v>
      </c>
      <c r="H14" s="68">
        <v>835</v>
      </c>
      <c r="I14" s="67">
        <v>203</v>
      </c>
      <c r="J14" s="68">
        <v>149</v>
      </c>
      <c r="K14" s="67">
        <v>26</v>
      </c>
      <c r="L14" s="68">
        <v>16</v>
      </c>
      <c r="M14" s="67">
        <v>2</v>
      </c>
      <c r="N14" s="68">
        <v>1</v>
      </c>
      <c r="O14" s="67">
        <v>0</v>
      </c>
      <c r="P14" s="68">
        <v>1</v>
      </c>
      <c r="Q14" s="67">
        <v>0</v>
      </c>
      <c r="R14" s="68">
        <v>0</v>
      </c>
      <c r="S14" s="67">
        <v>0</v>
      </c>
      <c r="T14" s="68">
        <v>0</v>
      </c>
      <c r="U14" s="67">
        <v>0</v>
      </c>
      <c r="V14" s="68">
        <v>0</v>
      </c>
      <c r="W14" s="67">
        <f>C14+E14+G14+I14+K14+M14+O14+Q14+S14+U14</f>
        <v>4030</v>
      </c>
      <c r="X14" s="68">
        <f>D14+F14+H14+J14+L14+N14+P14+R14+T14+V14</f>
        <v>4105</v>
      </c>
      <c r="Y14" s="69">
        <f>SUM(W14:X14)</f>
        <v>8135</v>
      </c>
    </row>
    <row r="15" spans="1:25" ht="11.25">
      <c r="A15" s="45"/>
      <c r="B15" s="45" t="s">
        <v>416</v>
      </c>
      <c r="C15" s="67">
        <v>1</v>
      </c>
      <c r="D15" s="68">
        <v>2</v>
      </c>
      <c r="E15" s="67">
        <v>479</v>
      </c>
      <c r="F15" s="68">
        <v>459</v>
      </c>
      <c r="G15" s="67">
        <v>686</v>
      </c>
      <c r="H15" s="68">
        <v>654</v>
      </c>
      <c r="I15" s="67">
        <v>174</v>
      </c>
      <c r="J15" s="68">
        <v>166</v>
      </c>
      <c r="K15" s="67">
        <v>13</v>
      </c>
      <c r="L15" s="68">
        <v>15</v>
      </c>
      <c r="M15" s="67">
        <v>2</v>
      </c>
      <c r="N15" s="68">
        <v>0</v>
      </c>
      <c r="O15" s="67">
        <v>0</v>
      </c>
      <c r="P15" s="68">
        <v>0</v>
      </c>
      <c r="Q15" s="67">
        <v>0</v>
      </c>
      <c r="R15" s="68">
        <v>0</v>
      </c>
      <c r="S15" s="67">
        <v>0</v>
      </c>
      <c r="T15" s="68">
        <v>0</v>
      </c>
      <c r="U15" s="67">
        <v>0</v>
      </c>
      <c r="V15" s="68">
        <v>0</v>
      </c>
      <c r="W15" s="67">
        <f>C15+E15+G15+I15+K15+M15+O15+Q15+S15+U15</f>
        <v>1355</v>
      </c>
      <c r="X15" s="68">
        <f>D15+F15+H15+J15+L15+N15+P15+R15+T15+V15</f>
        <v>1296</v>
      </c>
      <c r="Y15" s="69">
        <f>SUM(W15:X15)</f>
        <v>2651</v>
      </c>
    </row>
    <row r="16" spans="1:25" ht="11.25">
      <c r="A16" s="45"/>
      <c r="B16" s="45"/>
      <c r="C16" s="67"/>
      <c r="D16" s="68"/>
      <c r="E16" s="67"/>
      <c r="F16" s="68"/>
      <c r="G16" s="67"/>
      <c r="H16" s="68"/>
      <c r="I16" s="67"/>
      <c r="J16" s="68"/>
      <c r="K16" s="67"/>
      <c r="L16" s="68"/>
      <c r="M16" s="67"/>
      <c r="N16" s="68"/>
      <c r="O16" s="67"/>
      <c r="P16" s="68"/>
      <c r="Q16" s="67"/>
      <c r="R16" s="68"/>
      <c r="S16" s="67"/>
      <c r="T16" s="68"/>
      <c r="U16" s="67"/>
      <c r="V16" s="68"/>
      <c r="W16" s="67"/>
      <c r="X16" s="68"/>
      <c r="Y16" s="69"/>
    </row>
    <row r="17" spans="1:25" ht="12">
      <c r="A17" s="63" t="s">
        <v>289</v>
      </c>
      <c r="B17" s="66"/>
      <c r="C17" s="67"/>
      <c r="D17" s="69"/>
      <c r="E17" s="67"/>
      <c r="F17" s="69"/>
      <c r="G17" s="67"/>
      <c r="H17" s="69"/>
      <c r="I17" s="67"/>
      <c r="J17" s="69"/>
      <c r="K17" s="67"/>
      <c r="L17" s="69"/>
      <c r="M17" s="67"/>
      <c r="N17" s="69"/>
      <c r="O17" s="67"/>
      <c r="P17" s="69"/>
      <c r="Q17" s="67"/>
      <c r="R17" s="69"/>
      <c r="S17" s="67"/>
      <c r="T17" s="69"/>
      <c r="U17" s="67"/>
      <c r="V17" s="69"/>
      <c r="W17" s="67"/>
      <c r="X17" s="69"/>
      <c r="Y17" s="69"/>
    </row>
    <row r="18" spans="1:25" ht="12.75">
      <c r="A18" s="70"/>
      <c r="B18" s="64" t="s">
        <v>87</v>
      </c>
      <c r="C18" s="67"/>
      <c r="D18" s="69"/>
      <c r="E18" s="67"/>
      <c r="F18" s="69"/>
      <c r="G18" s="67"/>
      <c r="H18" s="69"/>
      <c r="I18" s="67"/>
      <c r="J18" s="69"/>
      <c r="K18" s="67"/>
      <c r="L18" s="69"/>
      <c r="M18" s="67"/>
      <c r="N18" s="69"/>
      <c r="O18" s="67"/>
      <c r="P18" s="69"/>
      <c r="Q18" s="67"/>
      <c r="R18" s="69"/>
      <c r="S18" s="67"/>
      <c r="T18" s="69"/>
      <c r="U18" s="67"/>
      <c r="V18" s="69"/>
      <c r="W18" s="67"/>
      <c r="X18" s="69"/>
      <c r="Y18" s="69"/>
    </row>
    <row r="19" spans="1:25" ht="11.25">
      <c r="A19" s="45"/>
      <c r="B19" s="45" t="s">
        <v>290</v>
      </c>
      <c r="C19" s="67">
        <v>0</v>
      </c>
      <c r="D19" s="68">
        <v>0</v>
      </c>
      <c r="E19" s="67">
        <v>1</v>
      </c>
      <c r="F19" s="68">
        <v>0</v>
      </c>
      <c r="G19" s="67">
        <v>28</v>
      </c>
      <c r="H19" s="68">
        <v>56</v>
      </c>
      <c r="I19" s="67">
        <v>1513</v>
      </c>
      <c r="J19" s="68">
        <v>1978</v>
      </c>
      <c r="K19" s="67">
        <v>463</v>
      </c>
      <c r="L19" s="68">
        <v>427</v>
      </c>
      <c r="M19" s="67">
        <v>89</v>
      </c>
      <c r="N19" s="68">
        <v>62</v>
      </c>
      <c r="O19" s="67">
        <v>17</v>
      </c>
      <c r="P19" s="68">
        <v>17</v>
      </c>
      <c r="Q19" s="67">
        <v>1</v>
      </c>
      <c r="R19" s="68">
        <v>2</v>
      </c>
      <c r="S19" s="67">
        <v>0</v>
      </c>
      <c r="T19" s="68">
        <v>0</v>
      </c>
      <c r="U19" s="67">
        <v>0</v>
      </c>
      <c r="V19" s="68">
        <v>1</v>
      </c>
      <c r="W19" s="67">
        <f aca="true" t="shared" si="0" ref="W19:X22">C19+E19+G19+I19+K19+M19+O19+Q19+S19+U19</f>
        <v>2112</v>
      </c>
      <c r="X19" s="68">
        <f t="shared" si="0"/>
        <v>2543</v>
      </c>
      <c r="Y19" s="69">
        <f>SUM(W19:X19)</f>
        <v>4655</v>
      </c>
    </row>
    <row r="20" spans="1:25" ht="11.25">
      <c r="A20" s="45"/>
      <c r="B20" s="45" t="s">
        <v>291</v>
      </c>
      <c r="C20" s="67">
        <v>0</v>
      </c>
      <c r="D20" s="68">
        <v>0</v>
      </c>
      <c r="E20" s="67">
        <v>0</v>
      </c>
      <c r="F20" s="68">
        <v>0</v>
      </c>
      <c r="G20" s="67">
        <v>0</v>
      </c>
      <c r="H20" s="68">
        <v>1</v>
      </c>
      <c r="I20" s="67">
        <v>25</v>
      </c>
      <c r="J20" s="68">
        <v>87</v>
      </c>
      <c r="K20" s="67">
        <v>30</v>
      </c>
      <c r="L20" s="68">
        <v>50</v>
      </c>
      <c r="M20" s="67">
        <v>17</v>
      </c>
      <c r="N20" s="68">
        <v>11</v>
      </c>
      <c r="O20" s="67">
        <v>2</v>
      </c>
      <c r="P20" s="68">
        <v>2</v>
      </c>
      <c r="Q20" s="67">
        <v>1</v>
      </c>
      <c r="R20" s="68">
        <v>0</v>
      </c>
      <c r="S20" s="67">
        <v>0</v>
      </c>
      <c r="T20" s="68">
        <v>0</v>
      </c>
      <c r="U20" s="67">
        <v>0</v>
      </c>
      <c r="V20" s="68">
        <v>0</v>
      </c>
      <c r="W20" s="67">
        <f t="shared" si="0"/>
        <v>75</v>
      </c>
      <c r="X20" s="68">
        <f t="shared" si="0"/>
        <v>151</v>
      </c>
      <c r="Y20" s="69">
        <f>SUM(W20:X20)</f>
        <v>226</v>
      </c>
    </row>
    <row r="21" spans="1:25" ht="11.25">
      <c r="A21" s="45"/>
      <c r="B21" s="45" t="s">
        <v>292</v>
      </c>
      <c r="C21" s="67">
        <v>0</v>
      </c>
      <c r="D21" s="68">
        <v>0</v>
      </c>
      <c r="E21" s="67">
        <v>0</v>
      </c>
      <c r="F21" s="68">
        <v>0</v>
      </c>
      <c r="G21" s="67">
        <v>4</v>
      </c>
      <c r="H21" s="68">
        <v>1</v>
      </c>
      <c r="I21" s="67">
        <v>583</v>
      </c>
      <c r="J21" s="68">
        <v>555</v>
      </c>
      <c r="K21" s="67">
        <v>553</v>
      </c>
      <c r="L21" s="68">
        <v>381</v>
      </c>
      <c r="M21" s="67">
        <v>232</v>
      </c>
      <c r="N21" s="68">
        <v>116</v>
      </c>
      <c r="O21" s="67">
        <v>53</v>
      </c>
      <c r="P21" s="68">
        <v>19</v>
      </c>
      <c r="Q21" s="67">
        <v>9</v>
      </c>
      <c r="R21" s="68">
        <v>1</v>
      </c>
      <c r="S21" s="67">
        <v>1</v>
      </c>
      <c r="T21" s="68">
        <v>0</v>
      </c>
      <c r="U21" s="67">
        <v>0</v>
      </c>
      <c r="V21" s="68">
        <v>0</v>
      </c>
      <c r="W21" s="67">
        <f t="shared" si="0"/>
        <v>1435</v>
      </c>
      <c r="X21" s="68">
        <f t="shared" si="0"/>
        <v>1073</v>
      </c>
      <c r="Y21" s="69">
        <f>SUM(W21:X21)</f>
        <v>2508</v>
      </c>
    </row>
    <row r="22" spans="1:25" ht="11.25">
      <c r="A22" s="45"/>
      <c r="B22" s="45" t="s">
        <v>293</v>
      </c>
      <c r="C22" s="67">
        <v>0</v>
      </c>
      <c r="D22" s="68">
        <v>0</v>
      </c>
      <c r="E22" s="67">
        <v>0</v>
      </c>
      <c r="F22" s="68">
        <v>2</v>
      </c>
      <c r="G22" s="67">
        <v>1</v>
      </c>
      <c r="H22" s="68">
        <v>4</v>
      </c>
      <c r="I22" s="67">
        <v>511</v>
      </c>
      <c r="J22" s="68">
        <v>600</v>
      </c>
      <c r="K22" s="67">
        <v>675</v>
      </c>
      <c r="L22" s="68">
        <v>760</v>
      </c>
      <c r="M22" s="67">
        <v>317</v>
      </c>
      <c r="N22" s="68">
        <v>244</v>
      </c>
      <c r="O22" s="67">
        <v>71</v>
      </c>
      <c r="P22" s="68">
        <v>48</v>
      </c>
      <c r="Q22" s="67">
        <v>13</v>
      </c>
      <c r="R22" s="68">
        <v>13</v>
      </c>
      <c r="S22" s="67">
        <v>4</v>
      </c>
      <c r="T22" s="68">
        <v>3</v>
      </c>
      <c r="U22" s="67">
        <v>0</v>
      </c>
      <c r="V22" s="68">
        <v>0</v>
      </c>
      <c r="W22" s="67">
        <f t="shared" si="0"/>
        <v>1592</v>
      </c>
      <c r="X22" s="68">
        <f t="shared" si="0"/>
        <v>1674</v>
      </c>
      <c r="Y22" s="69">
        <f>SUM(W22:X22)</f>
        <v>3266</v>
      </c>
    </row>
    <row r="23" spans="1:25" ht="12.75">
      <c r="A23" s="70"/>
      <c r="B23" s="44" t="s">
        <v>145</v>
      </c>
      <c r="C23" s="67"/>
      <c r="D23" s="68"/>
      <c r="E23" s="67"/>
      <c r="F23" s="68"/>
      <c r="G23" s="67"/>
      <c r="H23" s="68"/>
      <c r="I23" s="67"/>
      <c r="J23" s="68"/>
      <c r="K23" s="67"/>
      <c r="L23" s="68"/>
      <c r="M23" s="67"/>
      <c r="N23" s="68"/>
      <c r="O23" s="67"/>
      <c r="P23" s="68"/>
      <c r="Q23" s="67"/>
      <c r="R23" s="68"/>
      <c r="S23" s="67"/>
      <c r="T23" s="68"/>
      <c r="U23" s="67"/>
      <c r="V23" s="68"/>
      <c r="W23" s="67"/>
      <c r="X23" s="68"/>
      <c r="Y23" s="69"/>
    </row>
    <row r="24" spans="1:25" ht="12.75">
      <c r="A24" s="70"/>
      <c r="B24" s="45" t="s">
        <v>294</v>
      </c>
      <c r="C24" s="112">
        <v>0</v>
      </c>
      <c r="D24" s="133">
        <v>0</v>
      </c>
      <c r="E24" s="112">
        <v>0</v>
      </c>
      <c r="F24" s="133">
        <v>0</v>
      </c>
      <c r="G24" s="112">
        <v>0</v>
      </c>
      <c r="H24" s="133">
        <v>0</v>
      </c>
      <c r="I24" s="112">
        <v>0</v>
      </c>
      <c r="J24" s="133">
        <v>0</v>
      </c>
      <c r="K24" s="112">
        <v>0</v>
      </c>
      <c r="L24" s="133">
        <v>0</v>
      </c>
      <c r="M24" s="112">
        <v>0</v>
      </c>
      <c r="N24" s="133">
        <v>0</v>
      </c>
      <c r="O24" s="112">
        <v>0</v>
      </c>
      <c r="P24" s="133">
        <v>0</v>
      </c>
      <c r="Q24" s="112">
        <v>0</v>
      </c>
      <c r="R24" s="133">
        <v>0</v>
      </c>
      <c r="S24" s="112">
        <v>0</v>
      </c>
      <c r="T24" s="133">
        <v>0</v>
      </c>
      <c r="U24" s="112">
        <v>0</v>
      </c>
      <c r="V24" s="133">
        <v>0</v>
      </c>
      <c r="W24" s="67">
        <f>C24+E24+G24+I24+K24+M24+O24+Q24+S24+U24</f>
        <v>0</v>
      </c>
      <c r="X24" s="68">
        <f>D24+F24+H24+J24+L24+N24+P24+R24+T24+V24</f>
        <v>0</v>
      </c>
      <c r="Y24" s="69">
        <f>SUM(W24:X24)</f>
        <v>0</v>
      </c>
    </row>
    <row r="25" spans="1:25" ht="11.25">
      <c r="A25" s="44"/>
      <c r="B25" s="45"/>
      <c r="C25" s="67"/>
      <c r="D25" s="68"/>
      <c r="E25" s="67"/>
      <c r="F25" s="68"/>
      <c r="G25" s="67"/>
      <c r="H25" s="68"/>
      <c r="I25" s="67"/>
      <c r="J25" s="68"/>
      <c r="K25" s="67"/>
      <c r="L25" s="68"/>
      <c r="M25" s="67"/>
      <c r="N25" s="68"/>
      <c r="O25" s="67"/>
      <c r="P25" s="68"/>
      <c r="Q25" s="67"/>
      <c r="R25" s="68"/>
      <c r="S25" s="67"/>
      <c r="T25" s="68"/>
      <c r="U25" s="67"/>
      <c r="V25" s="68"/>
      <c r="W25" s="67"/>
      <c r="X25" s="68"/>
      <c r="Y25" s="69"/>
    </row>
    <row r="26" spans="1:25" ht="12">
      <c r="A26" s="63" t="s">
        <v>295</v>
      </c>
      <c r="B26" s="66"/>
      <c r="C26" s="67"/>
      <c r="D26" s="69"/>
      <c r="E26" s="67"/>
      <c r="F26" s="69"/>
      <c r="G26" s="67"/>
      <c r="H26" s="69"/>
      <c r="I26" s="67"/>
      <c r="J26" s="69"/>
      <c r="K26" s="67"/>
      <c r="L26" s="69"/>
      <c r="M26" s="67"/>
      <c r="N26" s="69"/>
      <c r="O26" s="67"/>
      <c r="P26" s="69"/>
      <c r="Q26" s="67"/>
      <c r="R26" s="69"/>
      <c r="S26" s="67"/>
      <c r="T26" s="69"/>
      <c r="U26" s="67"/>
      <c r="V26" s="69"/>
      <c r="W26" s="67"/>
      <c r="X26" s="69"/>
      <c r="Y26" s="69"/>
    </row>
    <row r="27" spans="1:25" ht="12.75">
      <c r="A27" s="70"/>
      <c r="B27" s="64" t="s">
        <v>147</v>
      </c>
      <c r="C27" s="67"/>
      <c r="D27" s="69"/>
      <c r="E27" s="67"/>
      <c r="F27" s="69"/>
      <c r="G27" s="67"/>
      <c r="H27" s="69"/>
      <c r="I27" s="67"/>
      <c r="J27" s="69"/>
      <c r="K27" s="67"/>
      <c r="L27" s="69"/>
      <c r="M27" s="67"/>
      <c r="N27" s="69"/>
      <c r="O27" s="67"/>
      <c r="P27" s="69"/>
      <c r="Q27" s="67"/>
      <c r="R27" s="69"/>
      <c r="S27" s="67"/>
      <c r="T27" s="69"/>
      <c r="U27" s="67"/>
      <c r="V27" s="69"/>
      <c r="W27" s="67"/>
      <c r="X27" s="69"/>
      <c r="Y27" s="69"/>
    </row>
    <row r="28" spans="1:25" ht="11.25">
      <c r="A28" s="66"/>
      <c r="B28" s="45" t="s">
        <v>296</v>
      </c>
      <c r="C28" s="67">
        <v>0</v>
      </c>
      <c r="D28" s="68">
        <v>0</v>
      </c>
      <c r="E28" s="67">
        <v>0</v>
      </c>
      <c r="F28" s="68">
        <v>0</v>
      </c>
      <c r="G28" s="67">
        <v>0</v>
      </c>
      <c r="H28" s="68">
        <v>0</v>
      </c>
      <c r="I28" s="67">
        <v>3</v>
      </c>
      <c r="J28" s="68">
        <v>0</v>
      </c>
      <c r="K28" s="67">
        <v>31</v>
      </c>
      <c r="L28" s="68">
        <v>50</v>
      </c>
      <c r="M28" s="67">
        <v>1042</v>
      </c>
      <c r="N28" s="68">
        <v>1634</v>
      </c>
      <c r="O28" s="67">
        <v>364</v>
      </c>
      <c r="P28" s="68">
        <v>340</v>
      </c>
      <c r="Q28" s="67">
        <v>101</v>
      </c>
      <c r="R28" s="68">
        <v>70</v>
      </c>
      <c r="S28" s="67">
        <v>23</v>
      </c>
      <c r="T28" s="68">
        <v>16</v>
      </c>
      <c r="U28" s="67">
        <v>4</v>
      </c>
      <c r="V28" s="68">
        <v>5</v>
      </c>
      <c r="W28" s="67">
        <f aca="true" t="shared" si="1" ref="W28:X31">C28+E28+G28+I28+K28+M28+O28+Q28+S28+U28</f>
        <v>1568</v>
      </c>
      <c r="X28" s="68">
        <f t="shared" si="1"/>
        <v>2115</v>
      </c>
      <c r="Y28" s="69">
        <f>SUM(W28:X28)</f>
        <v>3683</v>
      </c>
    </row>
    <row r="29" spans="1:25" ht="11.25">
      <c r="A29" s="66"/>
      <c r="B29" s="45" t="s">
        <v>297</v>
      </c>
      <c r="C29" s="67">
        <v>0</v>
      </c>
      <c r="D29" s="68">
        <v>0</v>
      </c>
      <c r="E29" s="67">
        <v>0</v>
      </c>
      <c r="F29" s="68">
        <v>0</v>
      </c>
      <c r="G29" s="67">
        <v>0</v>
      </c>
      <c r="H29" s="68">
        <v>0</v>
      </c>
      <c r="I29" s="67">
        <v>0</v>
      </c>
      <c r="J29" s="68">
        <v>0</v>
      </c>
      <c r="K29" s="67">
        <v>0</v>
      </c>
      <c r="L29" s="68">
        <v>1</v>
      </c>
      <c r="M29" s="67">
        <v>23</v>
      </c>
      <c r="N29" s="68">
        <v>84</v>
      </c>
      <c r="O29" s="67">
        <v>29</v>
      </c>
      <c r="P29" s="68">
        <v>36</v>
      </c>
      <c r="Q29" s="67">
        <v>7</v>
      </c>
      <c r="R29" s="68">
        <v>8</v>
      </c>
      <c r="S29" s="67">
        <v>5</v>
      </c>
      <c r="T29" s="68">
        <v>0</v>
      </c>
      <c r="U29" s="67">
        <v>1</v>
      </c>
      <c r="V29" s="68">
        <v>0</v>
      </c>
      <c r="W29" s="67">
        <f t="shared" si="1"/>
        <v>65</v>
      </c>
      <c r="X29" s="68">
        <f t="shared" si="1"/>
        <v>129</v>
      </c>
      <c r="Y29" s="69">
        <f>SUM(W29:X29)</f>
        <v>194</v>
      </c>
    </row>
    <row r="30" spans="1:25" ht="11.25">
      <c r="A30" s="66"/>
      <c r="B30" s="45" t="s">
        <v>298</v>
      </c>
      <c r="C30" s="67">
        <v>0</v>
      </c>
      <c r="D30" s="68">
        <v>0</v>
      </c>
      <c r="E30" s="67">
        <v>0</v>
      </c>
      <c r="F30" s="68">
        <v>0</v>
      </c>
      <c r="G30" s="67">
        <v>0</v>
      </c>
      <c r="H30" s="68">
        <v>0</v>
      </c>
      <c r="I30" s="67">
        <v>0</v>
      </c>
      <c r="J30" s="68">
        <v>0</v>
      </c>
      <c r="K30" s="67">
        <v>0</v>
      </c>
      <c r="L30" s="68">
        <v>2</v>
      </c>
      <c r="M30" s="67">
        <v>373</v>
      </c>
      <c r="N30" s="68">
        <v>490</v>
      </c>
      <c r="O30" s="67">
        <v>430</v>
      </c>
      <c r="P30" s="68">
        <v>378</v>
      </c>
      <c r="Q30" s="67">
        <v>248</v>
      </c>
      <c r="R30" s="68">
        <v>146</v>
      </c>
      <c r="S30" s="67">
        <v>69</v>
      </c>
      <c r="T30" s="68">
        <v>29</v>
      </c>
      <c r="U30" s="67">
        <v>28</v>
      </c>
      <c r="V30" s="68">
        <v>12</v>
      </c>
      <c r="W30" s="67">
        <f t="shared" si="1"/>
        <v>1148</v>
      </c>
      <c r="X30" s="68">
        <f t="shared" si="1"/>
        <v>1057</v>
      </c>
      <c r="Y30" s="69">
        <f>SUM(W30:X30)</f>
        <v>2205</v>
      </c>
    </row>
    <row r="31" spans="1:25" ht="11.25">
      <c r="A31" s="45"/>
      <c r="B31" s="45" t="s">
        <v>299</v>
      </c>
      <c r="C31" s="67">
        <v>0</v>
      </c>
      <c r="D31" s="68">
        <v>0</v>
      </c>
      <c r="E31" s="67">
        <v>0</v>
      </c>
      <c r="F31" s="68">
        <v>0</v>
      </c>
      <c r="G31" s="67">
        <v>0</v>
      </c>
      <c r="H31" s="68">
        <v>0</v>
      </c>
      <c r="I31" s="67">
        <v>0</v>
      </c>
      <c r="J31" s="68">
        <v>0</v>
      </c>
      <c r="K31" s="67">
        <v>0</v>
      </c>
      <c r="L31" s="68">
        <v>1</v>
      </c>
      <c r="M31" s="67">
        <v>378</v>
      </c>
      <c r="N31" s="68">
        <v>493</v>
      </c>
      <c r="O31" s="67">
        <v>525</v>
      </c>
      <c r="P31" s="68">
        <v>542</v>
      </c>
      <c r="Q31" s="67">
        <v>253</v>
      </c>
      <c r="R31" s="68">
        <v>221</v>
      </c>
      <c r="S31" s="67">
        <v>77</v>
      </c>
      <c r="T31" s="68">
        <v>49</v>
      </c>
      <c r="U31" s="67">
        <v>25</v>
      </c>
      <c r="V31" s="68">
        <v>18</v>
      </c>
      <c r="W31" s="67">
        <f t="shared" si="1"/>
        <v>1258</v>
      </c>
      <c r="X31" s="68">
        <f t="shared" si="1"/>
        <v>1324</v>
      </c>
      <c r="Y31" s="69">
        <f>SUM(W31:X31)</f>
        <v>2582</v>
      </c>
    </row>
    <row r="32" spans="1:25" ht="11.25">
      <c r="A32" s="45"/>
      <c r="B32" s="45"/>
      <c r="C32" s="67"/>
      <c r="D32" s="68"/>
      <c r="E32" s="67"/>
      <c r="F32" s="68"/>
      <c r="G32" s="67"/>
      <c r="H32" s="68"/>
      <c r="I32" s="67"/>
      <c r="J32" s="68"/>
      <c r="K32" s="67"/>
      <c r="L32" s="68"/>
      <c r="M32" s="67"/>
      <c r="N32" s="68"/>
      <c r="O32" s="67"/>
      <c r="P32" s="68"/>
      <c r="Q32" s="67"/>
      <c r="R32" s="68"/>
      <c r="S32" s="67"/>
      <c r="T32" s="68"/>
      <c r="U32" s="67"/>
      <c r="V32" s="68"/>
      <c r="W32" s="67"/>
      <c r="X32" s="68"/>
      <c r="Y32" s="69"/>
    </row>
    <row r="33" spans="1:25" ht="12.75">
      <c r="A33" s="70"/>
      <c r="B33" s="64" t="s">
        <v>249</v>
      </c>
      <c r="C33" s="67"/>
      <c r="D33" s="69"/>
      <c r="E33" s="67"/>
      <c r="F33" s="69"/>
      <c r="G33" s="67"/>
      <c r="H33" s="69"/>
      <c r="I33" s="67"/>
      <c r="J33" s="69"/>
      <c r="K33" s="67"/>
      <c r="L33" s="69"/>
      <c r="M33" s="67"/>
      <c r="N33" s="69"/>
      <c r="O33" s="67"/>
      <c r="P33" s="69"/>
      <c r="Q33" s="67"/>
      <c r="R33" s="69"/>
      <c r="S33" s="67"/>
      <c r="T33" s="69"/>
      <c r="U33" s="67"/>
      <c r="V33" s="69"/>
      <c r="W33" s="67"/>
      <c r="X33" s="69"/>
      <c r="Y33" s="69"/>
    </row>
    <row r="34" spans="1:25" ht="11.25">
      <c r="A34" s="66"/>
      <c r="B34" s="45" t="s">
        <v>300</v>
      </c>
      <c r="C34" s="67">
        <v>0</v>
      </c>
      <c r="D34" s="68">
        <v>0</v>
      </c>
      <c r="E34" s="67">
        <v>0</v>
      </c>
      <c r="F34" s="68">
        <v>0</v>
      </c>
      <c r="G34" s="67">
        <v>0</v>
      </c>
      <c r="H34" s="68">
        <v>0</v>
      </c>
      <c r="I34" s="67">
        <v>0</v>
      </c>
      <c r="J34" s="68">
        <v>0</v>
      </c>
      <c r="K34" s="67">
        <v>0</v>
      </c>
      <c r="L34" s="68">
        <v>0</v>
      </c>
      <c r="M34" s="67">
        <v>0</v>
      </c>
      <c r="N34" s="68">
        <v>0</v>
      </c>
      <c r="O34" s="67">
        <v>0</v>
      </c>
      <c r="P34" s="68">
        <v>0</v>
      </c>
      <c r="Q34" s="67">
        <v>0</v>
      </c>
      <c r="R34" s="68">
        <v>0</v>
      </c>
      <c r="S34" s="67">
        <v>0</v>
      </c>
      <c r="T34" s="68">
        <v>0</v>
      </c>
      <c r="U34" s="67">
        <v>0</v>
      </c>
      <c r="V34" s="68">
        <v>0</v>
      </c>
      <c r="W34" s="67">
        <f aca="true" t="shared" si="2" ref="W34:X38">C34+E34+G34+I34+K34+M34+O34+Q34+S34+U34</f>
        <v>0</v>
      </c>
      <c r="X34" s="68">
        <f t="shared" si="2"/>
        <v>0</v>
      </c>
      <c r="Y34" s="69">
        <f>SUM(W34:X34)</f>
        <v>0</v>
      </c>
    </row>
    <row r="35" spans="1:25" ht="11.25">
      <c r="A35" s="66"/>
      <c r="B35" s="45" t="s">
        <v>301</v>
      </c>
      <c r="C35" s="67">
        <v>0</v>
      </c>
      <c r="D35" s="68">
        <v>0</v>
      </c>
      <c r="E35" s="67">
        <v>0</v>
      </c>
      <c r="F35" s="68">
        <v>0</v>
      </c>
      <c r="G35" s="67">
        <v>0</v>
      </c>
      <c r="H35" s="68">
        <v>0</v>
      </c>
      <c r="I35" s="67">
        <v>0</v>
      </c>
      <c r="J35" s="68">
        <v>0</v>
      </c>
      <c r="K35" s="67">
        <v>0</v>
      </c>
      <c r="L35" s="68">
        <v>0</v>
      </c>
      <c r="M35" s="67">
        <v>0</v>
      </c>
      <c r="N35" s="68">
        <v>1</v>
      </c>
      <c r="O35" s="67">
        <v>34</v>
      </c>
      <c r="P35" s="68">
        <v>27</v>
      </c>
      <c r="Q35" s="67">
        <v>23</v>
      </c>
      <c r="R35" s="68">
        <v>37</v>
      </c>
      <c r="S35" s="67">
        <v>6</v>
      </c>
      <c r="T35" s="68">
        <v>35</v>
      </c>
      <c r="U35" s="67">
        <v>1</v>
      </c>
      <c r="V35" s="68">
        <v>20</v>
      </c>
      <c r="W35" s="67">
        <f t="shared" si="2"/>
        <v>64</v>
      </c>
      <c r="X35" s="68">
        <f t="shared" si="2"/>
        <v>120</v>
      </c>
      <c r="Y35" s="69">
        <f>SUM(W35:X35)</f>
        <v>184</v>
      </c>
    </row>
    <row r="36" spans="1:25" ht="11.25">
      <c r="A36" s="66"/>
      <c r="B36" s="45" t="s">
        <v>302</v>
      </c>
      <c r="C36" s="67">
        <v>0</v>
      </c>
      <c r="D36" s="68">
        <v>0</v>
      </c>
      <c r="E36" s="67">
        <v>0</v>
      </c>
      <c r="F36" s="68">
        <v>0</v>
      </c>
      <c r="G36" s="67">
        <v>0</v>
      </c>
      <c r="H36" s="68">
        <v>0</v>
      </c>
      <c r="I36" s="67">
        <v>0</v>
      </c>
      <c r="J36" s="68">
        <v>0</v>
      </c>
      <c r="K36" s="67">
        <v>0</v>
      </c>
      <c r="L36" s="68">
        <v>0</v>
      </c>
      <c r="M36" s="67">
        <v>0</v>
      </c>
      <c r="N36" s="68">
        <v>0</v>
      </c>
      <c r="O36" s="67">
        <v>10</v>
      </c>
      <c r="P36" s="68">
        <v>12</v>
      </c>
      <c r="Q36" s="67">
        <v>2</v>
      </c>
      <c r="R36" s="68">
        <v>13</v>
      </c>
      <c r="S36" s="67">
        <v>2</v>
      </c>
      <c r="T36" s="68">
        <v>6</v>
      </c>
      <c r="U36" s="67">
        <v>3</v>
      </c>
      <c r="V36" s="68">
        <v>4</v>
      </c>
      <c r="W36" s="67">
        <f t="shared" si="2"/>
        <v>17</v>
      </c>
      <c r="X36" s="68">
        <f t="shared" si="2"/>
        <v>35</v>
      </c>
      <c r="Y36" s="69">
        <f>SUM(W36:X36)</f>
        <v>52</v>
      </c>
    </row>
    <row r="37" spans="1:25" ht="11.25">
      <c r="A37" s="66"/>
      <c r="B37" s="45" t="s">
        <v>303</v>
      </c>
      <c r="C37" s="67">
        <v>0</v>
      </c>
      <c r="D37" s="68">
        <v>0</v>
      </c>
      <c r="E37" s="67">
        <v>0</v>
      </c>
      <c r="F37" s="68">
        <v>0</v>
      </c>
      <c r="G37" s="67">
        <v>0</v>
      </c>
      <c r="H37" s="68">
        <v>0</v>
      </c>
      <c r="I37" s="67">
        <v>0</v>
      </c>
      <c r="J37" s="68">
        <v>0</v>
      </c>
      <c r="K37" s="67">
        <v>0</v>
      </c>
      <c r="L37" s="68">
        <v>0</v>
      </c>
      <c r="M37" s="67">
        <v>1</v>
      </c>
      <c r="N37" s="68">
        <v>1</v>
      </c>
      <c r="O37" s="67">
        <v>155</v>
      </c>
      <c r="P37" s="68">
        <v>331</v>
      </c>
      <c r="Q37" s="67">
        <v>216</v>
      </c>
      <c r="R37" s="68">
        <v>294</v>
      </c>
      <c r="S37" s="67">
        <v>122</v>
      </c>
      <c r="T37" s="68">
        <v>130</v>
      </c>
      <c r="U37" s="67">
        <v>36</v>
      </c>
      <c r="V37" s="68">
        <v>54</v>
      </c>
      <c r="W37" s="67">
        <f t="shared" si="2"/>
        <v>530</v>
      </c>
      <c r="X37" s="68">
        <f t="shared" si="2"/>
        <v>810</v>
      </c>
      <c r="Y37" s="69">
        <f>SUM(W37:X37)</f>
        <v>1340</v>
      </c>
    </row>
    <row r="38" spans="1:25" ht="11.25">
      <c r="A38" s="66"/>
      <c r="B38" s="45" t="s">
        <v>304</v>
      </c>
      <c r="C38" s="67">
        <v>0</v>
      </c>
      <c r="D38" s="68">
        <v>0</v>
      </c>
      <c r="E38" s="67">
        <v>0</v>
      </c>
      <c r="F38" s="68">
        <v>0</v>
      </c>
      <c r="G38" s="67">
        <v>0</v>
      </c>
      <c r="H38" s="68">
        <v>0</v>
      </c>
      <c r="I38" s="67">
        <v>0</v>
      </c>
      <c r="J38" s="68">
        <v>0</v>
      </c>
      <c r="K38" s="67">
        <v>0</v>
      </c>
      <c r="L38" s="68">
        <v>0</v>
      </c>
      <c r="M38" s="67">
        <v>0</v>
      </c>
      <c r="N38" s="68">
        <v>1</v>
      </c>
      <c r="O38" s="67">
        <v>143</v>
      </c>
      <c r="P38" s="68">
        <v>126</v>
      </c>
      <c r="Q38" s="67">
        <v>160</v>
      </c>
      <c r="R38" s="68">
        <v>106</v>
      </c>
      <c r="S38" s="67">
        <v>102</v>
      </c>
      <c r="T38" s="68">
        <v>50</v>
      </c>
      <c r="U38" s="67">
        <v>40</v>
      </c>
      <c r="V38" s="68">
        <v>20</v>
      </c>
      <c r="W38" s="67">
        <f t="shared" si="2"/>
        <v>445</v>
      </c>
      <c r="X38" s="68">
        <f t="shared" si="2"/>
        <v>303</v>
      </c>
      <c r="Y38" s="69">
        <f>SUM(W38:X38)</f>
        <v>748</v>
      </c>
    </row>
    <row r="39" spans="1:25" ht="11.25">
      <c r="A39" s="45"/>
      <c r="B39" s="45"/>
      <c r="C39" s="65"/>
      <c r="D39" s="45"/>
      <c r="E39" s="65"/>
      <c r="F39" s="45"/>
      <c r="G39" s="65"/>
      <c r="H39" s="45"/>
      <c r="I39" s="65"/>
      <c r="J39" s="45"/>
      <c r="K39" s="65"/>
      <c r="L39" s="45"/>
      <c r="M39" s="65"/>
      <c r="N39" s="45"/>
      <c r="O39" s="65"/>
      <c r="P39" s="45"/>
      <c r="Q39" s="65"/>
      <c r="R39" s="45"/>
      <c r="S39" s="65"/>
      <c r="T39" s="45"/>
      <c r="U39" s="65"/>
      <c r="V39" s="46"/>
      <c r="W39" s="65"/>
      <c r="X39" s="45"/>
      <c r="Y39" s="45"/>
    </row>
    <row r="40" spans="1:25" ht="12">
      <c r="A40" s="63" t="s">
        <v>367</v>
      </c>
      <c r="B40" s="66"/>
      <c r="C40" s="67"/>
      <c r="D40" s="69"/>
      <c r="E40" s="67"/>
      <c r="F40" s="69"/>
      <c r="G40" s="67"/>
      <c r="H40" s="69"/>
      <c r="I40" s="67"/>
      <c r="J40" s="69"/>
      <c r="K40" s="67"/>
      <c r="L40" s="69"/>
      <c r="M40" s="67"/>
      <c r="N40" s="69"/>
      <c r="O40" s="67"/>
      <c r="P40" s="69"/>
      <c r="Q40" s="67"/>
      <c r="R40" s="69"/>
      <c r="S40" s="67"/>
      <c r="T40" s="69"/>
      <c r="U40" s="67"/>
      <c r="V40" s="69"/>
      <c r="W40" s="67"/>
      <c r="X40" s="69"/>
      <c r="Y40" s="69"/>
    </row>
    <row r="41" spans="1:25" ht="12">
      <c r="A41" s="63"/>
      <c r="B41" s="66" t="s">
        <v>87</v>
      </c>
      <c r="C41" s="112">
        <v>0</v>
      </c>
      <c r="D41" s="133">
        <v>0</v>
      </c>
      <c r="E41" s="112">
        <v>0</v>
      </c>
      <c r="F41" s="133">
        <v>0</v>
      </c>
      <c r="G41" s="112">
        <v>0</v>
      </c>
      <c r="H41" s="133">
        <v>0</v>
      </c>
      <c r="I41" s="112">
        <v>6</v>
      </c>
      <c r="J41" s="133">
        <v>7</v>
      </c>
      <c r="K41" s="112">
        <v>5</v>
      </c>
      <c r="L41" s="133">
        <v>11</v>
      </c>
      <c r="M41" s="112">
        <v>3</v>
      </c>
      <c r="N41" s="133">
        <v>2</v>
      </c>
      <c r="O41" s="112">
        <v>1</v>
      </c>
      <c r="P41" s="133">
        <v>0</v>
      </c>
      <c r="Q41" s="112">
        <v>0</v>
      </c>
      <c r="R41" s="133">
        <v>0</v>
      </c>
      <c r="S41" s="112">
        <v>0</v>
      </c>
      <c r="T41" s="133">
        <v>0</v>
      </c>
      <c r="U41" s="112">
        <v>0</v>
      </c>
      <c r="V41" s="133">
        <v>0</v>
      </c>
      <c r="W41" s="67">
        <f aca="true" t="shared" si="3" ref="W41:X44">C41+E41+G41+I41+K41+M41+O41+Q41+S41+U41</f>
        <v>15</v>
      </c>
      <c r="X41" s="68">
        <f t="shared" si="3"/>
        <v>20</v>
      </c>
      <c r="Y41" s="69">
        <f>SUM(W41:X41)</f>
        <v>35</v>
      </c>
    </row>
    <row r="42" spans="1:25" ht="11.25">
      <c r="A42" s="66"/>
      <c r="B42" s="45" t="s">
        <v>299</v>
      </c>
      <c r="C42" s="112">
        <v>0</v>
      </c>
      <c r="D42" s="133">
        <v>0</v>
      </c>
      <c r="E42" s="112">
        <v>0</v>
      </c>
      <c r="F42" s="133">
        <v>0</v>
      </c>
      <c r="G42" s="112">
        <v>0</v>
      </c>
      <c r="H42" s="133">
        <v>0</v>
      </c>
      <c r="I42" s="112">
        <v>0</v>
      </c>
      <c r="J42" s="133">
        <v>0</v>
      </c>
      <c r="K42" s="112">
        <v>0</v>
      </c>
      <c r="L42" s="133">
        <v>0</v>
      </c>
      <c r="M42" s="112">
        <v>8</v>
      </c>
      <c r="N42" s="133">
        <v>5</v>
      </c>
      <c r="O42" s="112">
        <v>8</v>
      </c>
      <c r="P42" s="133">
        <v>8</v>
      </c>
      <c r="Q42" s="112">
        <v>2</v>
      </c>
      <c r="R42" s="133">
        <v>7</v>
      </c>
      <c r="S42" s="112">
        <v>3</v>
      </c>
      <c r="T42" s="133">
        <v>0</v>
      </c>
      <c r="U42" s="112">
        <v>0</v>
      </c>
      <c r="V42" s="133">
        <v>1</v>
      </c>
      <c r="W42" s="67">
        <f t="shared" si="3"/>
        <v>21</v>
      </c>
      <c r="X42" s="68">
        <f t="shared" si="3"/>
        <v>21</v>
      </c>
      <c r="Y42" s="69">
        <f>SUM(W42:X42)</f>
        <v>42</v>
      </c>
    </row>
    <row r="43" spans="1:25" ht="11.25">
      <c r="A43" s="66"/>
      <c r="B43" s="45" t="s">
        <v>386</v>
      </c>
      <c r="C43" s="112">
        <v>0</v>
      </c>
      <c r="D43" s="133">
        <v>0</v>
      </c>
      <c r="E43" s="112">
        <v>0</v>
      </c>
      <c r="F43" s="133">
        <v>0</v>
      </c>
      <c r="G43" s="112">
        <v>0</v>
      </c>
      <c r="H43" s="133">
        <v>0</v>
      </c>
      <c r="I43" s="112">
        <v>0</v>
      </c>
      <c r="J43" s="133">
        <v>0</v>
      </c>
      <c r="K43" s="112">
        <v>0</v>
      </c>
      <c r="L43" s="133">
        <v>0</v>
      </c>
      <c r="M43" s="112">
        <v>0</v>
      </c>
      <c r="N43" s="133">
        <v>0</v>
      </c>
      <c r="O43" s="112">
        <v>0</v>
      </c>
      <c r="P43" s="133">
        <v>0</v>
      </c>
      <c r="Q43" s="112">
        <v>0</v>
      </c>
      <c r="R43" s="133">
        <v>0</v>
      </c>
      <c r="S43" s="112">
        <v>0</v>
      </c>
      <c r="T43" s="133">
        <v>0</v>
      </c>
      <c r="U43" s="112">
        <v>0</v>
      </c>
      <c r="V43" s="133">
        <v>0</v>
      </c>
      <c r="W43" s="67">
        <f t="shared" si="3"/>
        <v>0</v>
      </c>
      <c r="X43" s="68">
        <f t="shared" si="3"/>
        <v>0</v>
      </c>
      <c r="Y43" s="69">
        <f>SUM(W43:X43)</f>
        <v>0</v>
      </c>
    </row>
    <row r="44" spans="1:25" ht="11.25">
      <c r="A44" s="66"/>
      <c r="B44" s="45" t="s">
        <v>146</v>
      </c>
      <c r="C44" s="112">
        <v>0</v>
      </c>
      <c r="D44" s="133">
        <v>0</v>
      </c>
      <c r="E44" s="112">
        <v>0</v>
      </c>
      <c r="F44" s="133">
        <v>0</v>
      </c>
      <c r="G44" s="112">
        <v>0</v>
      </c>
      <c r="H44" s="133">
        <v>0</v>
      </c>
      <c r="I44" s="112">
        <v>0</v>
      </c>
      <c r="J44" s="133">
        <v>0</v>
      </c>
      <c r="K44" s="112">
        <v>0</v>
      </c>
      <c r="L44" s="133">
        <v>0</v>
      </c>
      <c r="M44" s="112">
        <v>0</v>
      </c>
      <c r="N44" s="133">
        <v>0</v>
      </c>
      <c r="O44" s="112">
        <v>2</v>
      </c>
      <c r="P44" s="133">
        <v>6</v>
      </c>
      <c r="Q44" s="112">
        <v>4</v>
      </c>
      <c r="R44" s="133">
        <v>4</v>
      </c>
      <c r="S44" s="112">
        <v>3</v>
      </c>
      <c r="T44" s="133">
        <v>1</v>
      </c>
      <c r="U44" s="112">
        <v>0</v>
      </c>
      <c r="V44" s="133">
        <v>0</v>
      </c>
      <c r="W44" s="67">
        <f t="shared" si="3"/>
        <v>9</v>
      </c>
      <c r="X44" s="68">
        <f t="shared" si="3"/>
        <v>11</v>
      </c>
      <c r="Y44" s="69">
        <f>SUM(W44:X44)</f>
        <v>20</v>
      </c>
    </row>
    <row r="45" spans="1:26" ht="11.25">
      <c r="A45" s="45"/>
      <c r="B45" s="45"/>
      <c r="C45" s="65"/>
      <c r="D45" s="45"/>
      <c r="E45" s="65"/>
      <c r="F45" s="45"/>
      <c r="G45" s="65"/>
      <c r="H45" s="45"/>
      <c r="I45" s="65"/>
      <c r="J45" s="45"/>
      <c r="K45" s="65"/>
      <c r="L45" s="45"/>
      <c r="M45" s="65"/>
      <c r="N45" s="45"/>
      <c r="O45" s="65"/>
      <c r="P45" s="45"/>
      <c r="Q45" s="65"/>
      <c r="R45" s="45"/>
      <c r="S45" s="65"/>
      <c r="T45" s="45"/>
      <c r="U45" s="65"/>
      <c r="V45" s="46"/>
      <c r="W45" s="65"/>
      <c r="X45" s="45"/>
      <c r="Y45" s="45"/>
      <c r="Z45" s="46"/>
    </row>
    <row r="46" spans="1:26" ht="12">
      <c r="A46" s="63" t="s">
        <v>305</v>
      </c>
      <c r="B46" s="66"/>
      <c r="C46" s="67"/>
      <c r="D46" s="69"/>
      <c r="E46" s="67"/>
      <c r="F46" s="69"/>
      <c r="G46" s="67"/>
      <c r="H46" s="69"/>
      <c r="I46" s="67"/>
      <c r="J46" s="69"/>
      <c r="K46" s="67"/>
      <c r="L46" s="69"/>
      <c r="M46" s="67"/>
      <c r="N46" s="69"/>
      <c r="O46" s="67"/>
      <c r="P46" s="69"/>
      <c r="Q46" s="67"/>
      <c r="R46" s="69"/>
      <c r="S46" s="67"/>
      <c r="T46" s="69"/>
      <c r="U46" s="67"/>
      <c r="V46" s="69"/>
      <c r="W46" s="67"/>
      <c r="X46" s="69"/>
      <c r="Y46" s="69"/>
      <c r="Z46" s="46"/>
    </row>
    <row r="47" spans="1:26" ht="12.75">
      <c r="A47" s="70"/>
      <c r="B47" s="64" t="s">
        <v>372</v>
      </c>
      <c r="C47" s="67"/>
      <c r="D47" s="69"/>
      <c r="E47" s="67"/>
      <c r="F47" s="69"/>
      <c r="G47" s="67"/>
      <c r="H47" s="69"/>
      <c r="I47" s="67"/>
      <c r="J47" s="69"/>
      <c r="K47" s="67"/>
      <c r="L47" s="69"/>
      <c r="M47" s="67"/>
      <c r="N47" s="69"/>
      <c r="O47" s="67"/>
      <c r="P47" s="69"/>
      <c r="Q47" s="67"/>
      <c r="R47" s="69"/>
      <c r="S47" s="67"/>
      <c r="T47" s="69"/>
      <c r="U47" s="67"/>
      <c r="V47" s="69"/>
      <c r="W47" s="67"/>
      <c r="X47" s="69"/>
      <c r="Y47" s="69"/>
      <c r="Z47" s="46"/>
    </row>
    <row r="48" spans="1:26" ht="11.25">
      <c r="A48" s="66"/>
      <c r="B48" s="45" t="s">
        <v>306</v>
      </c>
      <c r="C48" s="112">
        <v>0</v>
      </c>
      <c r="D48" s="133">
        <v>0</v>
      </c>
      <c r="E48" s="112">
        <v>0</v>
      </c>
      <c r="F48" s="133">
        <v>0</v>
      </c>
      <c r="G48" s="112">
        <v>0</v>
      </c>
      <c r="H48" s="133">
        <v>0</v>
      </c>
      <c r="I48" s="112">
        <v>0</v>
      </c>
      <c r="J48" s="133">
        <v>0</v>
      </c>
      <c r="K48" s="112">
        <v>0</v>
      </c>
      <c r="L48" s="133">
        <v>0</v>
      </c>
      <c r="M48" s="112">
        <v>0</v>
      </c>
      <c r="N48" s="133">
        <v>0</v>
      </c>
      <c r="O48" s="112">
        <v>0</v>
      </c>
      <c r="P48" s="133">
        <v>0</v>
      </c>
      <c r="Q48" s="112">
        <v>0</v>
      </c>
      <c r="R48" s="133">
        <v>0</v>
      </c>
      <c r="S48" s="112">
        <v>0</v>
      </c>
      <c r="T48" s="133">
        <v>0</v>
      </c>
      <c r="U48" s="112">
        <v>0</v>
      </c>
      <c r="V48" s="133">
        <v>0</v>
      </c>
      <c r="W48" s="67">
        <f>C48+E48+G48+I48+K48+M48+O48+Q48+S48+U48</f>
        <v>0</v>
      </c>
      <c r="X48" s="68">
        <f>D48+F48+H48+J48+L48+N48+P48+R48+T48+V48</f>
        <v>0</v>
      </c>
      <c r="Y48" s="69">
        <f>SUM(W48:X48)</f>
        <v>0</v>
      </c>
      <c r="Z48" s="46"/>
    </row>
    <row r="49" spans="1:26" ht="11.25">
      <c r="A49" s="66"/>
      <c r="B49" s="45" t="s">
        <v>146</v>
      </c>
      <c r="C49" s="112">
        <v>0</v>
      </c>
      <c r="D49" s="133">
        <v>0</v>
      </c>
      <c r="E49" s="112">
        <v>0</v>
      </c>
      <c r="F49" s="133">
        <v>0</v>
      </c>
      <c r="G49" s="112">
        <v>0</v>
      </c>
      <c r="H49" s="133">
        <v>0</v>
      </c>
      <c r="I49" s="112">
        <v>0</v>
      </c>
      <c r="J49" s="133">
        <v>0</v>
      </c>
      <c r="K49" s="112">
        <v>0</v>
      </c>
      <c r="L49" s="133">
        <v>0</v>
      </c>
      <c r="M49" s="112">
        <v>0</v>
      </c>
      <c r="N49" s="133">
        <v>0</v>
      </c>
      <c r="O49" s="112">
        <v>0</v>
      </c>
      <c r="P49" s="133">
        <v>0</v>
      </c>
      <c r="Q49" s="112">
        <v>0</v>
      </c>
      <c r="R49" s="133">
        <v>0</v>
      </c>
      <c r="S49" s="112">
        <v>0</v>
      </c>
      <c r="T49" s="133">
        <v>0</v>
      </c>
      <c r="U49" s="112">
        <v>0</v>
      </c>
      <c r="V49" s="133">
        <v>0</v>
      </c>
      <c r="W49" s="67">
        <f>C49+E49+G49+I49+K49+M49+O49+Q49+S49+U49</f>
        <v>0</v>
      </c>
      <c r="X49" s="68">
        <f>D49+F49+H49+J49+L49+N49+P49+R49+T49+V49</f>
        <v>0</v>
      </c>
      <c r="Y49" s="69">
        <f>SUM(W49:X49)</f>
        <v>0</v>
      </c>
      <c r="Z49" s="46"/>
    </row>
    <row r="50" spans="1:26" ht="11.25">
      <c r="A50" s="45"/>
      <c r="B50" s="45"/>
      <c r="C50" s="67"/>
      <c r="D50" s="68"/>
      <c r="E50" s="67"/>
      <c r="F50" s="68"/>
      <c r="G50" s="67"/>
      <c r="H50" s="68"/>
      <c r="I50" s="67"/>
      <c r="J50" s="68"/>
      <c r="K50" s="67"/>
      <c r="L50" s="68"/>
      <c r="M50" s="67"/>
      <c r="N50" s="68"/>
      <c r="O50" s="67"/>
      <c r="P50" s="68"/>
      <c r="Q50" s="67"/>
      <c r="R50" s="68"/>
      <c r="S50" s="67"/>
      <c r="T50" s="68"/>
      <c r="U50" s="67"/>
      <c r="V50" s="68"/>
      <c r="W50" s="67"/>
      <c r="X50" s="68"/>
      <c r="Y50" s="69"/>
      <c r="Z50" s="46"/>
    </row>
    <row r="51" spans="1:26" ht="12.75">
      <c r="A51" s="70"/>
      <c r="B51" s="64" t="s">
        <v>370</v>
      </c>
      <c r="C51" s="67"/>
      <c r="D51" s="69"/>
      <c r="E51" s="67"/>
      <c r="F51" s="69"/>
      <c r="G51" s="67"/>
      <c r="H51" s="69"/>
      <c r="I51" s="67"/>
      <c r="J51" s="69"/>
      <c r="K51" s="67"/>
      <c r="L51" s="69"/>
      <c r="M51" s="67"/>
      <c r="N51" s="69"/>
      <c r="O51" s="67"/>
      <c r="P51" s="69"/>
      <c r="Q51" s="67"/>
      <c r="R51" s="69"/>
      <c r="S51" s="67"/>
      <c r="T51" s="69"/>
      <c r="U51" s="67"/>
      <c r="V51" s="69"/>
      <c r="W51" s="67"/>
      <c r="X51" s="69"/>
      <c r="Y51" s="69"/>
      <c r="Z51" s="46"/>
    </row>
    <row r="52" spans="1:26" ht="11.25">
      <c r="A52" s="66"/>
      <c r="B52" s="45" t="s">
        <v>146</v>
      </c>
      <c r="C52" s="112">
        <v>0</v>
      </c>
      <c r="D52" s="133">
        <v>0</v>
      </c>
      <c r="E52" s="112">
        <v>0</v>
      </c>
      <c r="F52" s="133">
        <v>0</v>
      </c>
      <c r="G52" s="112">
        <v>0</v>
      </c>
      <c r="H52" s="133">
        <v>0</v>
      </c>
      <c r="I52" s="112">
        <v>0</v>
      </c>
      <c r="J52" s="133">
        <v>0</v>
      </c>
      <c r="K52" s="112">
        <v>0</v>
      </c>
      <c r="L52" s="133">
        <v>0</v>
      </c>
      <c r="M52" s="112">
        <v>0</v>
      </c>
      <c r="N52" s="133">
        <v>0</v>
      </c>
      <c r="O52" s="112">
        <v>0</v>
      </c>
      <c r="P52" s="133">
        <v>6</v>
      </c>
      <c r="Q52" s="112">
        <v>0</v>
      </c>
      <c r="R52" s="133">
        <v>8</v>
      </c>
      <c r="S52" s="112">
        <v>1</v>
      </c>
      <c r="T52" s="133">
        <v>4</v>
      </c>
      <c r="U52" s="112">
        <v>7</v>
      </c>
      <c r="V52" s="133">
        <v>33</v>
      </c>
      <c r="W52" s="67">
        <f>C52+E52+G52+I52+K52+M52+O52+Q52+S52+U52</f>
        <v>8</v>
      </c>
      <c r="X52" s="68">
        <f>D52+F52+H52+J52+L52+N52+P52+R52+T52+V52</f>
        <v>51</v>
      </c>
      <c r="Y52" s="69">
        <f>SUM(W52:X52)</f>
        <v>59</v>
      </c>
      <c r="Z52" s="46"/>
    </row>
    <row r="53" spans="1:26" ht="11.25">
      <c r="A53" s="66"/>
      <c r="B53" s="45" t="s">
        <v>307</v>
      </c>
      <c r="C53" s="112">
        <v>0</v>
      </c>
      <c r="D53" s="133">
        <v>0</v>
      </c>
      <c r="E53" s="112">
        <v>0</v>
      </c>
      <c r="F53" s="133">
        <v>0</v>
      </c>
      <c r="G53" s="112">
        <v>0</v>
      </c>
      <c r="H53" s="133">
        <v>0</v>
      </c>
      <c r="I53" s="112">
        <v>0</v>
      </c>
      <c r="J53" s="133">
        <v>0</v>
      </c>
      <c r="K53" s="112">
        <v>0</v>
      </c>
      <c r="L53" s="133">
        <v>0</v>
      </c>
      <c r="M53" s="112">
        <v>0</v>
      </c>
      <c r="N53" s="133">
        <v>0</v>
      </c>
      <c r="O53" s="112">
        <v>0</v>
      </c>
      <c r="P53" s="133">
        <v>0</v>
      </c>
      <c r="Q53" s="112">
        <v>0</v>
      </c>
      <c r="R53" s="133">
        <v>0</v>
      </c>
      <c r="S53" s="112">
        <v>1</v>
      </c>
      <c r="T53" s="133">
        <v>8</v>
      </c>
      <c r="U53" s="112">
        <v>7</v>
      </c>
      <c r="V53" s="133">
        <v>84</v>
      </c>
      <c r="W53" s="67">
        <f>C53+E53+G53+I53+K53+M53+O53+Q53+S53+U53</f>
        <v>8</v>
      </c>
      <c r="X53" s="68">
        <f>D53+F53+H53+J53+L53+N53+P53+R53+T53+V53</f>
        <v>92</v>
      </c>
      <c r="Y53" s="69">
        <f>SUM(W53:X53)</f>
        <v>100</v>
      </c>
      <c r="Z53" s="46"/>
    </row>
    <row r="54" spans="1:26" ht="11.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68"/>
    </row>
    <row r="55" spans="1:26" ht="23.25" customHeight="1">
      <c r="A55" s="197" t="s">
        <v>466</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46"/>
    </row>
    <row r="56" spans="1:26" ht="11.25">
      <c r="A56" s="45" t="s">
        <v>308</v>
      </c>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1.25">
      <c r="A57" s="46"/>
      <c r="B57" s="46"/>
      <c r="C57" s="46"/>
      <c r="D57" s="46"/>
      <c r="E57" s="46"/>
      <c r="F57" s="46"/>
      <c r="G57" s="46"/>
      <c r="H57" s="46"/>
      <c r="I57" s="46"/>
      <c r="J57" s="46"/>
      <c r="K57" s="46"/>
      <c r="L57" s="46"/>
      <c r="M57" s="46"/>
      <c r="N57" s="46"/>
      <c r="O57" s="46"/>
      <c r="P57" s="46"/>
      <c r="Q57" s="46"/>
      <c r="R57" s="46"/>
      <c r="S57" s="46"/>
      <c r="T57" s="46"/>
      <c r="U57" s="46"/>
      <c r="V57" s="46"/>
      <c r="Z57" s="46"/>
    </row>
    <row r="58" spans="1:26" ht="11.25">
      <c r="A58" s="46"/>
      <c r="B58" s="46"/>
      <c r="C58" s="46"/>
      <c r="D58" s="46"/>
      <c r="E58" s="46"/>
      <c r="F58" s="46"/>
      <c r="G58" s="46"/>
      <c r="H58" s="46"/>
      <c r="I58" s="46"/>
      <c r="J58" s="46"/>
      <c r="K58" s="46"/>
      <c r="L58" s="46"/>
      <c r="M58" s="46"/>
      <c r="N58" s="46"/>
      <c r="O58" s="46"/>
      <c r="P58" s="46"/>
      <c r="Q58" s="46"/>
      <c r="R58" s="46"/>
      <c r="S58" s="46"/>
      <c r="T58" s="46"/>
      <c r="U58" s="46"/>
      <c r="V58" s="46"/>
      <c r="Z58" s="46"/>
    </row>
    <row r="59" spans="1:26" ht="11.25">
      <c r="A59" s="46"/>
      <c r="B59" s="46"/>
      <c r="C59" s="46"/>
      <c r="D59" s="46"/>
      <c r="E59" s="46"/>
      <c r="F59" s="46"/>
      <c r="G59" s="46"/>
      <c r="H59" s="46"/>
      <c r="I59" s="46"/>
      <c r="J59" s="46"/>
      <c r="K59" s="46"/>
      <c r="L59" s="46"/>
      <c r="M59" s="46"/>
      <c r="N59" s="46"/>
      <c r="O59" s="46"/>
      <c r="P59" s="46"/>
      <c r="Q59" s="46"/>
      <c r="R59" s="46"/>
      <c r="S59" s="46"/>
      <c r="T59" s="46"/>
      <c r="U59" s="46"/>
      <c r="V59" s="46"/>
      <c r="Z59" s="46"/>
    </row>
    <row r="60" spans="1:21" ht="11.25">
      <c r="A60" s="46"/>
      <c r="B60" s="46"/>
      <c r="C60" s="46"/>
      <c r="D60" s="46"/>
      <c r="E60" s="46"/>
      <c r="F60" s="46"/>
      <c r="G60" s="46"/>
      <c r="H60" s="46"/>
      <c r="I60" s="46"/>
      <c r="J60" s="46"/>
      <c r="K60" s="46"/>
      <c r="L60" s="46"/>
      <c r="M60" s="46"/>
      <c r="N60" s="46"/>
      <c r="O60" s="46"/>
      <c r="P60" s="46"/>
      <c r="Q60" s="46"/>
      <c r="R60" s="46"/>
      <c r="S60" s="46"/>
      <c r="T60" s="46"/>
      <c r="U60" s="46"/>
    </row>
    <row r="61" spans="1:21" ht="11.25">
      <c r="A61" s="46"/>
      <c r="B61" s="46"/>
      <c r="C61" s="46"/>
      <c r="D61" s="46"/>
      <c r="E61" s="46"/>
      <c r="F61" s="46"/>
      <c r="G61" s="46"/>
      <c r="H61" s="46"/>
      <c r="I61" s="46"/>
      <c r="J61" s="46"/>
      <c r="K61" s="46"/>
      <c r="L61" s="46"/>
      <c r="M61" s="46"/>
      <c r="N61" s="46"/>
      <c r="O61" s="46"/>
      <c r="P61" s="46"/>
      <c r="Q61" s="46"/>
      <c r="R61" s="46"/>
      <c r="S61" s="46"/>
      <c r="T61" s="46"/>
      <c r="U61" s="46"/>
    </row>
    <row r="62" spans="1:21" ht="11.25">
      <c r="A62" s="46"/>
      <c r="B62" s="46"/>
      <c r="C62" s="46"/>
      <c r="D62" s="46"/>
      <c r="E62" s="46"/>
      <c r="F62" s="46"/>
      <c r="G62" s="46"/>
      <c r="H62" s="46"/>
      <c r="I62" s="46"/>
      <c r="J62" s="46"/>
      <c r="K62" s="46"/>
      <c r="L62" s="46"/>
      <c r="M62" s="46"/>
      <c r="N62" s="46"/>
      <c r="O62" s="46"/>
      <c r="P62" s="46"/>
      <c r="Q62" s="46"/>
      <c r="R62" s="46"/>
      <c r="S62" s="46"/>
      <c r="T62" s="46"/>
      <c r="U62" s="46"/>
    </row>
    <row r="63" spans="1:21" ht="11.25">
      <c r="A63" s="46"/>
      <c r="B63" s="46"/>
      <c r="C63" s="46"/>
      <c r="D63" s="46"/>
      <c r="E63" s="46"/>
      <c r="F63" s="46"/>
      <c r="G63" s="46"/>
      <c r="H63" s="46"/>
      <c r="I63" s="46"/>
      <c r="J63" s="46"/>
      <c r="K63" s="46"/>
      <c r="L63" s="46"/>
      <c r="M63" s="46"/>
      <c r="N63" s="46"/>
      <c r="O63" s="46"/>
      <c r="P63" s="46"/>
      <c r="Q63" s="46"/>
      <c r="R63" s="46"/>
      <c r="S63" s="46"/>
      <c r="T63" s="46"/>
      <c r="U63" s="46"/>
    </row>
    <row r="64" spans="1:21" ht="11.25">
      <c r="A64" s="46"/>
      <c r="B64" s="46"/>
      <c r="C64" s="46"/>
      <c r="D64" s="46"/>
      <c r="E64" s="46"/>
      <c r="F64" s="46"/>
      <c r="G64" s="46"/>
      <c r="H64" s="46"/>
      <c r="I64" s="46"/>
      <c r="J64" s="46"/>
      <c r="K64" s="46"/>
      <c r="L64" s="46"/>
      <c r="M64" s="46"/>
      <c r="N64" s="46"/>
      <c r="O64" s="46"/>
      <c r="P64" s="46"/>
      <c r="Q64" s="46"/>
      <c r="R64" s="46"/>
      <c r="S64" s="46"/>
      <c r="T64" s="46"/>
      <c r="U64" s="46"/>
    </row>
    <row r="65" spans="1:21" ht="11.25">
      <c r="A65" s="46"/>
      <c r="B65" s="46"/>
      <c r="C65" s="46"/>
      <c r="D65" s="46"/>
      <c r="E65" s="46"/>
      <c r="F65" s="46"/>
      <c r="G65" s="46"/>
      <c r="H65" s="46"/>
      <c r="I65" s="46"/>
      <c r="J65" s="46"/>
      <c r="K65" s="46"/>
      <c r="L65" s="46"/>
      <c r="M65" s="46"/>
      <c r="N65" s="46"/>
      <c r="O65" s="46"/>
      <c r="P65" s="46"/>
      <c r="Q65" s="46"/>
      <c r="R65" s="46"/>
      <c r="S65" s="46"/>
      <c r="T65" s="46"/>
      <c r="U65" s="46"/>
    </row>
    <row r="66" spans="1:21" ht="11.25">
      <c r="A66" s="46"/>
      <c r="B66" s="46"/>
      <c r="C66" s="46"/>
      <c r="D66" s="46"/>
      <c r="E66" s="46"/>
      <c r="F66" s="46"/>
      <c r="G66" s="46"/>
      <c r="H66" s="46"/>
      <c r="I66" s="46"/>
      <c r="J66" s="46"/>
      <c r="K66" s="46"/>
      <c r="L66" s="46"/>
      <c r="M66" s="46"/>
      <c r="N66" s="46"/>
      <c r="O66" s="46"/>
      <c r="P66" s="46"/>
      <c r="Q66" s="46"/>
      <c r="R66" s="46"/>
      <c r="S66" s="46"/>
      <c r="T66" s="46"/>
      <c r="U66" s="46"/>
    </row>
    <row r="67" spans="1:21" ht="11.25">
      <c r="A67" s="46"/>
      <c r="B67" s="46"/>
      <c r="C67" s="46"/>
      <c r="D67" s="46"/>
      <c r="E67" s="46"/>
      <c r="F67" s="46"/>
      <c r="G67" s="46"/>
      <c r="H67" s="46"/>
      <c r="I67" s="46"/>
      <c r="J67" s="46"/>
      <c r="K67" s="46"/>
      <c r="L67" s="46"/>
      <c r="M67" s="46"/>
      <c r="N67" s="46"/>
      <c r="O67" s="46"/>
      <c r="P67" s="46"/>
      <c r="Q67" s="46"/>
      <c r="R67" s="46"/>
      <c r="S67" s="46"/>
      <c r="T67" s="46"/>
      <c r="U67" s="46"/>
    </row>
    <row r="68" spans="1:21" ht="11.25">
      <c r="A68" s="46"/>
      <c r="B68" s="46"/>
      <c r="C68" s="46"/>
      <c r="D68" s="46"/>
      <c r="E68" s="46"/>
      <c r="F68" s="46"/>
      <c r="G68" s="46"/>
      <c r="H68" s="46"/>
      <c r="I68" s="46"/>
      <c r="J68" s="46"/>
      <c r="K68" s="46"/>
      <c r="L68" s="46"/>
      <c r="M68" s="46"/>
      <c r="N68" s="46"/>
      <c r="O68" s="46"/>
      <c r="P68" s="46"/>
      <c r="Q68" s="46"/>
      <c r="R68" s="46"/>
      <c r="S68" s="46"/>
      <c r="T68" s="46"/>
      <c r="U68" s="46"/>
    </row>
    <row r="69" spans="1:21" ht="11.25">
      <c r="A69" s="46"/>
      <c r="B69" s="46"/>
      <c r="C69" s="46"/>
      <c r="D69" s="46"/>
      <c r="E69" s="46"/>
      <c r="F69" s="46"/>
      <c r="G69" s="46"/>
      <c r="H69" s="46"/>
      <c r="I69" s="46"/>
      <c r="J69" s="46"/>
      <c r="K69" s="46"/>
      <c r="L69" s="46"/>
      <c r="M69" s="46"/>
      <c r="N69" s="46"/>
      <c r="O69" s="46"/>
      <c r="P69" s="46"/>
      <c r="Q69" s="46"/>
      <c r="R69" s="46"/>
      <c r="S69" s="46"/>
      <c r="T69" s="46"/>
      <c r="U69" s="46"/>
    </row>
    <row r="70" spans="1:21" ht="11.25">
      <c r="A70" s="46"/>
      <c r="B70" s="46"/>
      <c r="C70" s="46"/>
      <c r="D70" s="46"/>
      <c r="E70" s="46"/>
      <c r="F70" s="46"/>
      <c r="G70" s="46"/>
      <c r="H70" s="46"/>
      <c r="I70" s="46"/>
      <c r="J70" s="46"/>
      <c r="K70" s="46"/>
      <c r="L70" s="46"/>
      <c r="M70" s="46"/>
      <c r="N70" s="46"/>
      <c r="O70" s="46"/>
      <c r="P70" s="46"/>
      <c r="Q70" s="46"/>
      <c r="R70" s="46"/>
      <c r="S70" s="46"/>
      <c r="T70" s="46"/>
      <c r="U70" s="46"/>
    </row>
    <row r="71" spans="1:21" ht="11.25">
      <c r="A71" s="46"/>
      <c r="B71" s="46"/>
      <c r="C71" s="46"/>
      <c r="D71" s="46"/>
      <c r="E71" s="46"/>
      <c r="F71" s="46"/>
      <c r="G71" s="46"/>
      <c r="H71" s="46"/>
      <c r="I71" s="46"/>
      <c r="J71" s="46"/>
      <c r="K71" s="46"/>
      <c r="L71" s="46"/>
      <c r="M71" s="46"/>
      <c r="N71" s="46"/>
      <c r="O71" s="46"/>
      <c r="P71" s="46"/>
      <c r="Q71" s="46"/>
      <c r="R71" s="46"/>
      <c r="S71" s="46"/>
      <c r="T71" s="46"/>
      <c r="U71" s="46"/>
    </row>
    <row r="72" spans="1:21" ht="11.25">
      <c r="A72" s="46"/>
      <c r="B72" s="46"/>
      <c r="C72" s="46"/>
      <c r="D72" s="46"/>
      <c r="E72" s="46"/>
      <c r="F72" s="46"/>
      <c r="G72" s="46"/>
      <c r="H72" s="46"/>
      <c r="I72" s="46"/>
      <c r="J72" s="46"/>
      <c r="K72" s="46"/>
      <c r="L72" s="46"/>
      <c r="M72" s="46"/>
      <c r="N72" s="46"/>
      <c r="O72" s="46"/>
      <c r="P72" s="46"/>
      <c r="Q72" s="46"/>
      <c r="R72" s="46"/>
      <c r="S72" s="46"/>
      <c r="T72" s="46"/>
      <c r="U72" s="46"/>
    </row>
    <row r="73" spans="1:21" ht="409.5">
      <c r="A73" s="46"/>
      <c r="B73" s="46"/>
      <c r="C73" s="46"/>
      <c r="D73" s="46"/>
      <c r="E73" s="46"/>
      <c r="F73" s="46"/>
      <c r="G73" s="46"/>
      <c r="H73" s="46"/>
      <c r="I73" s="46"/>
      <c r="J73" s="46"/>
      <c r="K73" s="46"/>
      <c r="L73" s="46"/>
      <c r="M73" s="46"/>
      <c r="N73" s="46"/>
      <c r="O73" s="46"/>
      <c r="P73" s="46"/>
      <c r="Q73" s="46"/>
      <c r="R73" s="46"/>
      <c r="S73" s="46"/>
      <c r="T73" s="46"/>
      <c r="U73" s="46"/>
    </row>
    <row r="74" spans="1:21" ht="11.25">
      <c r="A74" s="46"/>
      <c r="B74" s="46"/>
      <c r="C74" s="46"/>
      <c r="D74" s="46"/>
      <c r="E74" s="46"/>
      <c r="F74" s="46"/>
      <c r="G74" s="46"/>
      <c r="H74" s="46"/>
      <c r="I74" s="46"/>
      <c r="J74" s="46"/>
      <c r="K74" s="46"/>
      <c r="L74" s="46"/>
      <c r="M74" s="46"/>
      <c r="N74" s="46"/>
      <c r="O74" s="46"/>
      <c r="P74" s="46"/>
      <c r="Q74" s="46"/>
      <c r="R74" s="46"/>
      <c r="S74" s="46"/>
      <c r="T74" s="46"/>
      <c r="U74" s="46"/>
    </row>
    <row r="75" spans="1:21" ht="11.25">
      <c r="A75" s="46"/>
      <c r="B75" s="46"/>
      <c r="C75" s="46"/>
      <c r="D75" s="46"/>
      <c r="E75" s="46"/>
      <c r="F75" s="46"/>
      <c r="G75" s="46"/>
      <c r="H75" s="46"/>
      <c r="I75" s="46"/>
      <c r="J75" s="46"/>
      <c r="K75" s="46"/>
      <c r="L75" s="46"/>
      <c r="M75" s="46"/>
      <c r="N75" s="46"/>
      <c r="O75" s="46"/>
      <c r="P75" s="46"/>
      <c r="Q75" s="46"/>
      <c r="R75" s="46"/>
      <c r="S75" s="46"/>
      <c r="T75" s="46"/>
      <c r="U75" s="46"/>
    </row>
    <row r="76" spans="1:21" ht="11.25">
      <c r="A76" s="46"/>
      <c r="B76" s="46"/>
      <c r="C76" s="46"/>
      <c r="D76" s="46"/>
      <c r="E76" s="46"/>
      <c r="F76" s="46"/>
      <c r="G76" s="46"/>
      <c r="H76" s="46"/>
      <c r="I76" s="46"/>
      <c r="J76" s="46"/>
      <c r="K76" s="46"/>
      <c r="L76" s="46"/>
      <c r="M76" s="46"/>
      <c r="N76" s="46"/>
      <c r="O76" s="46"/>
      <c r="P76" s="46"/>
      <c r="Q76" s="46"/>
      <c r="R76" s="46"/>
      <c r="S76" s="46"/>
      <c r="T76" s="46"/>
      <c r="U76" s="46"/>
    </row>
    <row r="77" spans="1:21" ht="11.25">
      <c r="A77" s="46"/>
      <c r="B77" s="46"/>
      <c r="C77" s="46"/>
      <c r="D77" s="46"/>
      <c r="E77" s="46"/>
      <c r="F77" s="46"/>
      <c r="G77" s="46"/>
      <c r="H77" s="46"/>
      <c r="I77" s="46"/>
      <c r="J77" s="46"/>
      <c r="K77" s="46"/>
      <c r="L77" s="46"/>
      <c r="M77" s="46"/>
      <c r="N77" s="46"/>
      <c r="O77" s="46"/>
      <c r="P77" s="46"/>
      <c r="Q77" s="46"/>
      <c r="R77" s="46"/>
      <c r="S77" s="46"/>
      <c r="T77" s="46"/>
      <c r="U77" s="46"/>
    </row>
    <row r="78" spans="1:21" ht="11.25">
      <c r="A78" s="46"/>
      <c r="B78" s="46"/>
      <c r="C78" s="46"/>
      <c r="D78" s="46"/>
      <c r="E78" s="46"/>
      <c r="F78" s="46"/>
      <c r="G78" s="46"/>
      <c r="H78" s="46"/>
      <c r="I78" s="46"/>
      <c r="J78" s="46"/>
      <c r="K78" s="46"/>
      <c r="L78" s="46"/>
      <c r="M78" s="46"/>
      <c r="N78" s="46"/>
      <c r="O78" s="46"/>
      <c r="P78" s="46"/>
      <c r="Q78" s="46"/>
      <c r="R78" s="46"/>
      <c r="S78" s="46"/>
      <c r="T78" s="46"/>
      <c r="U78" s="46"/>
    </row>
    <row r="79" spans="1:21" ht="11.25">
      <c r="A79" s="46"/>
      <c r="B79" s="46"/>
      <c r="C79" s="46"/>
      <c r="D79" s="46"/>
      <c r="E79" s="46"/>
      <c r="F79" s="46"/>
      <c r="G79" s="46"/>
      <c r="H79" s="46"/>
      <c r="I79" s="46"/>
      <c r="J79" s="46"/>
      <c r="K79" s="46"/>
      <c r="L79" s="46"/>
      <c r="M79" s="46"/>
      <c r="N79" s="46"/>
      <c r="O79" s="46"/>
      <c r="P79" s="46"/>
      <c r="Q79" s="46"/>
      <c r="R79" s="46"/>
      <c r="S79" s="46"/>
      <c r="T79" s="46"/>
      <c r="U79" s="46"/>
    </row>
    <row r="80" spans="1:21" ht="11.25">
      <c r="A80" s="46"/>
      <c r="B80" s="46"/>
      <c r="C80" s="46"/>
      <c r="D80" s="46"/>
      <c r="E80" s="46"/>
      <c r="F80" s="46"/>
      <c r="G80" s="46"/>
      <c r="H80" s="46"/>
      <c r="I80" s="46"/>
      <c r="J80" s="46"/>
      <c r="K80" s="46"/>
      <c r="L80" s="46"/>
      <c r="M80" s="46"/>
      <c r="N80" s="46"/>
      <c r="O80" s="46"/>
      <c r="P80" s="46"/>
      <c r="Q80" s="46"/>
      <c r="R80" s="46"/>
      <c r="S80" s="46"/>
      <c r="T80" s="46"/>
      <c r="U80" s="46"/>
    </row>
    <row r="81" spans="1:21" ht="11.25">
      <c r="A81" s="46"/>
      <c r="B81" s="46"/>
      <c r="C81" s="46"/>
      <c r="D81" s="46"/>
      <c r="E81" s="46"/>
      <c r="F81" s="46"/>
      <c r="G81" s="46"/>
      <c r="H81" s="46"/>
      <c r="I81" s="46"/>
      <c r="J81" s="46"/>
      <c r="K81" s="46"/>
      <c r="L81" s="46"/>
      <c r="M81" s="46"/>
      <c r="N81" s="46"/>
      <c r="O81" s="46"/>
      <c r="P81" s="46"/>
      <c r="Q81" s="46"/>
      <c r="R81" s="46"/>
      <c r="S81" s="46"/>
      <c r="T81" s="46"/>
      <c r="U81" s="46"/>
    </row>
    <row r="82" spans="1:21" ht="11.25">
      <c r="A82" s="46"/>
      <c r="B82" s="46"/>
      <c r="C82" s="46"/>
      <c r="D82" s="46"/>
      <c r="E82" s="46"/>
      <c r="F82" s="46"/>
      <c r="G82" s="46"/>
      <c r="H82" s="46"/>
      <c r="I82" s="46"/>
      <c r="J82" s="46"/>
      <c r="K82" s="46"/>
      <c r="L82" s="46"/>
      <c r="M82" s="46"/>
      <c r="N82" s="46"/>
      <c r="O82" s="46"/>
      <c r="P82" s="46"/>
      <c r="Q82" s="46"/>
      <c r="R82" s="46"/>
      <c r="S82" s="46"/>
      <c r="T82" s="46"/>
      <c r="U82" s="46"/>
    </row>
    <row r="83" spans="1:21" ht="11.25">
      <c r="A83" s="46"/>
      <c r="B83" s="46"/>
      <c r="C83" s="46"/>
      <c r="D83" s="46"/>
      <c r="E83" s="46"/>
      <c r="F83" s="46"/>
      <c r="G83" s="46"/>
      <c r="H83" s="46"/>
      <c r="I83" s="46"/>
      <c r="J83" s="46"/>
      <c r="K83" s="46"/>
      <c r="L83" s="46"/>
      <c r="M83" s="46"/>
      <c r="N83" s="46"/>
      <c r="O83" s="46"/>
      <c r="P83" s="46"/>
      <c r="Q83" s="46"/>
      <c r="R83" s="46"/>
      <c r="S83" s="46"/>
      <c r="T83" s="46"/>
      <c r="U83" s="46"/>
    </row>
    <row r="84" spans="1:21" ht="11.25">
      <c r="A84" s="46"/>
      <c r="B84" s="46"/>
      <c r="C84" s="46"/>
      <c r="D84" s="46"/>
      <c r="E84" s="46"/>
      <c r="F84" s="46"/>
      <c r="G84" s="46"/>
      <c r="H84" s="46"/>
      <c r="I84" s="46"/>
      <c r="J84" s="46"/>
      <c r="K84" s="46"/>
      <c r="L84" s="46"/>
      <c r="M84" s="46"/>
      <c r="N84" s="46"/>
      <c r="O84" s="46"/>
      <c r="P84" s="46"/>
      <c r="Q84" s="46"/>
      <c r="R84" s="46"/>
      <c r="S84" s="46"/>
      <c r="T84" s="46"/>
      <c r="U84" s="46"/>
    </row>
    <row r="85" spans="1:21" ht="11.25">
      <c r="A85" s="46"/>
      <c r="B85" s="46"/>
      <c r="C85" s="46"/>
      <c r="D85" s="46"/>
      <c r="E85" s="46"/>
      <c r="F85" s="46"/>
      <c r="G85" s="46"/>
      <c r="H85" s="46"/>
      <c r="I85" s="46"/>
      <c r="J85" s="46"/>
      <c r="K85" s="46"/>
      <c r="L85" s="46"/>
      <c r="M85" s="46"/>
      <c r="N85" s="46"/>
      <c r="O85" s="46"/>
      <c r="P85" s="46"/>
      <c r="Q85" s="46"/>
      <c r="R85" s="46"/>
      <c r="S85" s="46"/>
      <c r="T85" s="46"/>
      <c r="U85" s="46"/>
    </row>
    <row r="86" spans="1:21" ht="11.25">
      <c r="A86" s="46"/>
      <c r="B86" s="46"/>
      <c r="C86" s="46"/>
      <c r="D86" s="46"/>
      <c r="E86" s="46"/>
      <c r="F86" s="46"/>
      <c r="G86" s="46"/>
      <c r="H86" s="46"/>
      <c r="I86" s="46"/>
      <c r="J86" s="46"/>
      <c r="K86" s="46"/>
      <c r="L86" s="46"/>
      <c r="M86" s="46"/>
      <c r="N86" s="46"/>
      <c r="O86" s="46"/>
      <c r="P86" s="46"/>
      <c r="Q86" s="46"/>
      <c r="R86" s="46"/>
      <c r="S86" s="46"/>
      <c r="T86" s="46"/>
      <c r="U86" s="46"/>
    </row>
    <row r="87" spans="1:21" ht="11.25">
      <c r="A87" s="46"/>
      <c r="B87" s="46"/>
      <c r="C87" s="46"/>
      <c r="D87" s="46"/>
      <c r="E87" s="46"/>
      <c r="F87" s="46"/>
      <c r="G87" s="46"/>
      <c r="H87" s="46"/>
      <c r="I87" s="46"/>
      <c r="J87" s="46"/>
      <c r="K87" s="46"/>
      <c r="L87" s="46"/>
      <c r="M87" s="46"/>
      <c r="N87" s="46"/>
      <c r="O87" s="46"/>
      <c r="P87" s="46"/>
      <c r="Q87" s="46"/>
      <c r="R87" s="46"/>
      <c r="S87" s="46"/>
      <c r="T87" s="46"/>
      <c r="U87" s="46"/>
    </row>
    <row r="88" spans="1:21" ht="11.25">
      <c r="A88" s="46"/>
      <c r="B88" s="46"/>
      <c r="C88" s="46"/>
      <c r="D88" s="46"/>
      <c r="E88" s="46"/>
      <c r="F88" s="46"/>
      <c r="G88" s="46"/>
      <c r="H88" s="46"/>
      <c r="I88" s="46"/>
      <c r="J88" s="46"/>
      <c r="K88" s="46"/>
      <c r="L88" s="46"/>
      <c r="M88" s="46"/>
      <c r="N88" s="46"/>
      <c r="O88" s="46"/>
      <c r="P88" s="46"/>
      <c r="Q88" s="46"/>
      <c r="R88" s="46"/>
      <c r="S88" s="46"/>
      <c r="T88" s="46"/>
      <c r="U88" s="46"/>
    </row>
    <row r="89" spans="1:21" ht="11.25">
      <c r="A89" s="46"/>
      <c r="B89" s="46"/>
      <c r="C89" s="46"/>
      <c r="D89" s="46"/>
      <c r="E89" s="46"/>
      <c r="F89" s="46"/>
      <c r="G89" s="46"/>
      <c r="H89" s="46"/>
      <c r="I89" s="46"/>
      <c r="J89" s="46"/>
      <c r="K89" s="46"/>
      <c r="L89" s="46"/>
      <c r="M89" s="46"/>
      <c r="N89" s="46"/>
      <c r="O89" s="46"/>
      <c r="P89" s="46"/>
      <c r="Q89" s="46"/>
      <c r="R89" s="46"/>
      <c r="S89" s="46"/>
      <c r="T89" s="46"/>
      <c r="U89" s="46"/>
    </row>
    <row r="90" spans="1:21" ht="11.25">
      <c r="A90" s="46"/>
      <c r="B90" s="46"/>
      <c r="C90" s="46"/>
      <c r="D90" s="46"/>
      <c r="E90" s="46"/>
      <c r="F90" s="46"/>
      <c r="G90" s="46"/>
      <c r="H90" s="46"/>
      <c r="I90" s="46"/>
      <c r="J90" s="46"/>
      <c r="K90" s="46"/>
      <c r="L90" s="46"/>
      <c r="M90" s="46"/>
      <c r="N90" s="46"/>
      <c r="O90" s="46"/>
      <c r="P90" s="46"/>
      <c r="Q90" s="46"/>
      <c r="R90" s="46"/>
      <c r="S90" s="46"/>
      <c r="T90" s="46"/>
      <c r="U90" s="46"/>
    </row>
    <row r="91" spans="1:21" ht="11.25">
      <c r="A91" s="46"/>
      <c r="B91" s="46"/>
      <c r="C91" s="46"/>
      <c r="D91" s="46"/>
      <c r="E91" s="46"/>
      <c r="F91" s="46"/>
      <c r="G91" s="46"/>
      <c r="H91" s="46"/>
      <c r="I91" s="46"/>
      <c r="J91" s="46"/>
      <c r="K91" s="46"/>
      <c r="L91" s="46"/>
      <c r="M91" s="46"/>
      <c r="N91" s="46"/>
      <c r="O91" s="46"/>
      <c r="P91" s="46"/>
      <c r="Q91" s="46"/>
      <c r="R91" s="46"/>
      <c r="S91" s="46"/>
      <c r="T91" s="46"/>
      <c r="U91" s="46"/>
    </row>
    <row r="92" spans="1:21" ht="11.25">
      <c r="A92" s="46"/>
      <c r="B92" s="46"/>
      <c r="C92" s="46"/>
      <c r="D92" s="46"/>
      <c r="E92" s="46"/>
      <c r="F92" s="46"/>
      <c r="G92" s="46"/>
      <c r="H92" s="46"/>
      <c r="I92" s="46"/>
      <c r="J92" s="46"/>
      <c r="K92" s="46"/>
      <c r="L92" s="46"/>
      <c r="M92" s="46"/>
      <c r="N92" s="46"/>
      <c r="O92" s="46"/>
      <c r="P92" s="46"/>
      <c r="Q92" s="46"/>
      <c r="R92" s="46"/>
      <c r="S92" s="46"/>
      <c r="T92" s="46"/>
      <c r="U92" s="46"/>
    </row>
    <row r="93" spans="1:21" ht="11.25">
      <c r="A93" s="46"/>
      <c r="B93" s="46"/>
      <c r="C93" s="46"/>
      <c r="D93" s="46"/>
      <c r="E93" s="46"/>
      <c r="F93" s="46"/>
      <c r="G93" s="46"/>
      <c r="H93" s="46"/>
      <c r="I93" s="46"/>
      <c r="J93" s="46"/>
      <c r="K93" s="46"/>
      <c r="L93" s="46"/>
      <c r="M93" s="46"/>
      <c r="N93" s="46"/>
      <c r="O93" s="46"/>
      <c r="P93" s="46"/>
      <c r="Q93" s="46"/>
      <c r="R93" s="46"/>
      <c r="S93" s="46"/>
      <c r="T93" s="46"/>
      <c r="U93" s="46"/>
    </row>
    <row r="94" spans="1:21" ht="11.25">
      <c r="A94" s="46"/>
      <c r="B94" s="46"/>
      <c r="C94" s="46"/>
      <c r="D94" s="46"/>
      <c r="E94" s="46"/>
      <c r="F94" s="46"/>
      <c r="G94" s="46"/>
      <c r="H94" s="46"/>
      <c r="I94" s="46"/>
      <c r="J94" s="46"/>
      <c r="K94" s="46"/>
      <c r="L94" s="46"/>
      <c r="M94" s="46"/>
      <c r="N94" s="46"/>
      <c r="O94" s="46"/>
      <c r="P94" s="46"/>
      <c r="Q94" s="46"/>
      <c r="R94" s="46"/>
      <c r="S94" s="46"/>
      <c r="T94" s="46"/>
      <c r="U94" s="46"/>
    </row>
    <row r="95" spans="1:21" ht="11.25">
      <c r="A95" s="46"/>
      <c r="B95" s="46"/>
      <c r="C95" s="46"/>
      <c r="D95" s="46"/>
      <c r="E95" s="46"/>
      <c r="F95" s="46"/>
      <c r="G95" s="46"/>
      <c r="H95" s="46"/>
      <c r="I95" s="46"/>
      <c r="J95" s="46"/>
      <c r="K95" s="46"/>
      <c r="L95" s="46"/>
      <c r="M95" s="46"/>
      <c r="N95" s="46"/>
      <c r="O95" s="46"/>
      <c r="P95" s="46"/>
      <c r="Q95" s="46"/>
      <c r="R95" s="46"/>
      <c r="S95" s="46"/>
      <c r="T95" s="46"/>
      <c r="U95" s="46"/>
    </row>
    <row r="96" spans="1:21" ht="11.25">
      <c r="A96" s="46"/>
      <c r="B96" s="46"/>
      <c r="C96" s="46"/>
      <c r="D96" s="46"/>
      <c r="E96" s="46"/>
      <c r="F96" s="46"/>
      <c r="G96" s="46"/>
      <c r="H96" s="46"/>
      <c r="I96" s="46"/>
      <c r="J96" s="46"/>
      <c r="K96" s="46"/>
      <c r="L96" s="46"/>
      <c r="M96" s="46"/>
      <c r="N96" s="46"/>
      <c r="O96" s="46"/>
      <c r="P96" s="46"/>
      <c r="Q96" s="46"/>
      <c r="R96" s="46"/>
      <c r="S96" s="46"/>
      <c r="T96" s="46"/>
      <c r="U96" s="46"/>
    </row>
    <row r="97" spans="1:21" ht="11.25">
      <c r="A97" s="46"/>
      <c r="B97" s="46"/>
      <c r="C97" s="46"/>
      <c r="D97" s="46"/>
      <c r="E97" s="46"/>
      <c r="F97" s="46"/>
      <c r="G97" s="46"/>
      <c r="H97" s="46"/>
      <c r="I97" s="46"/>
      <c r="J97" s="46"/>
      <c r="K97" s="46"/>
      <c r="L97" s="46"/>
      <c r="M97" s="46"/>
      <c r="N97" s="46"/>
      <c r="O97" s="46"/>
      <c r="P97" s="46"/>
      <c r="Q97" s="46"/>
      <c r="R97" s="46"/>
      <c r="S97" s="46"/>
      <c r="T97" s="46"/>
      <c r="U97" s="46"/>
    </row>
    <row r="98" spans="1:21" ht="11.25">
      <c r="A98" s="46"/>
      <c r="B98" s="46"/>
      <c r="C98" s="46"/>
      <c r="D98" s="46"/>
      <c r="E98" s="46"/>
      <c r="F98" s="46"/>
      <c r="G98" s="46"/>
      <c r="H98" s="46"/>
      <c r="I98" s="46"/>
      <c r="J98" s="46"/>
      <c r="K98" s="46"/>
      <c r="L98" s="46"/>
      <c r="M98" s="46"/>
      <c r="N98" s="46"/>
      <c r="O98" s="46"/>
      <c r="P98" s="46"/>
      <c r="Q98" s="46"/>
      <c r="R98" s="46"/>
      <c r="S98" s="46"/>
      <c r="T98" s="46"/>
      <c r="U98" s="46"/>
    </row>
    <row r="99" spans="1:21" ht="11.25">
      <c r="A99" s="46"/>
      <c r="B99" s="46"/>
      <c r="C99" s="46"/>
      <c r="D99" s="46"/>
      <c r="E99" s="46"/>
      <c r="F99" s="46"/>
      <c r="G99" s="46"/>
      <c r="H99" s="46"/>
      <c r="I99" s="46"/>
      <c r="J99" s="46"/>
      <c r="K99" s="46"/>
      <c r="L99" s="46"/>
      <c r="M99" s="46"/>
      <c r="N99" s="46"/>
      <c r="O99" s="46"/>
      <c r="P99" s="46"/>
      <c r="Q99" s="46"/>
      <c r="R99" s="46"/>
      <c r="S99" s="46"/>
      <c r="T99" s="46"/>
      <c r="U99" s="46"/>
    </row>
    <row r="100" spans="1:21" ht="11.25">
      <c r="A100" s="46"/>
      <c r="B100" s="46"/>
      <c r="C100" s="46"/>
      <c r="D100" s="46"/>
      <c r="E100" s="46"/>
      <c r="F100" s="46"/>
      <c r="G100" s="46"/>
      <c r="H100" s="46"/>
      <c r="I100" s="46"/>
      <c r="J100" s="46"/>
      <c r="K100" s="46"/>
      <c r="L100" s="46"/>
      <c r="M100" s="46"/>
      <c r="N100" s="46"/>
      <c r="O100" s="46"/>
      <c r="P100" s="46"/>
      <c r="Q100" s="46"/>
      <c r="R100" s="46"/>
      <c r="S100" s="46"/>
      <c r="T100" s="46"/>
      <c r="U100" s="46"/>
    </row>
    <row r="101" spans="1:21" ht="11.25">
      <c r="A101" s="46"/>
      <c r="B101" s="46"/>
      <c r="C101" s="46"/>
      <c r="D101" s="46"/>
      <c r="E101" s="46"/>
      <c r="F101" s="46"/>
      <c r="G101" s="46"/>
      <c r="H101" s="46"/>
      <c r="I101" s="46"/>
      <c r="J101" s="46"/>
      <c r="K101" s="46"/>
      <c r="L101" s="46"/>
      <c r="M101" s="46"/>
      <c r="N101" s="46"/>
      <c r="O101" s="46"/>
      <c r="P101" s="46"/>
      <c r="Q101" s="46"/>
      <c r="R101" s="46"/>
      <c r="S101" s="46"/>
      <c r="T101" s="46"/>
      <c r="U101" s="46"/>
    </row>
    <row r="102" spans="1:21" ht="11.25">
      <c r="A102" s="46"/>
      <c r="B102" s="46"/>
      <c r="C102" s="46"/>
      <c r="D102" s="46"/>
      <c r="E102" s="46"/>
      <c r="F102" s="46"/>
      <c r="G102" s="46"/>
      <c r="H102" s="46"/>
      <c r="I102" s="46"/>
      <c r="J102" s="46"/>
      <c r="K102" s="46"/>
      <c r="L102" s="46"/>
      <c r="M102" s="46"/>
      <c r="N102" s="46"/>
      <c r="O102" s="46"/>
      <c r="P102" s="46"/>
      <c r="Q102" s="46"/>
      <c r="R102" s="46"/>
      <c r="S102" s="46"/>
      <c r="T102" s="46"/>
      <c r="U102" s="46"/>
    </row>
    <row r="103" spans="1:21" ht="11.25">
      <c r="A103" s="46"/>
      <c r="B103" s="46"/>
      <c r="C103" s="46"/>
      <c r="D103" s="46"/>
      <c r="E103" s="46"/>
      <c r="F103" s="46"/>
      <c r="G103" s="46"/>
      <c r="H103" s="46"/>
      <c r="I103" s="46"/>
      <c r="J103" s="46"/>
      <c r="K103" s="46"/>
      <c r="L103" s="46"/>
      <c r="M103" s="46"/>
      <c r="N103" s="46"/>
      <c r="O103" s="46"/>
      <c r="P103" s="46"/>
      <c r="Q103" s="46"/>
      <c r="R103" s="46"/>
      <c r="S103" s="46"/>
      <c r="T103" s="46"/>
      <c r="U103" s="46"/>
    </row>
    <row r="104" spans="1:21" ht="11.25">
      <c r="A104" s="46"/>
      <c r="B104" s="46"/>
      <c r="C104" s="46"/>
      <c r="D104" s="46"/>
      <c r="E104" s="46"/>
      <c r="F104" s="46"/>
      <c r="G104" s="46"/>
      <c r="H104" s="46"/>
      <c r="I104" s="46"/>
      <c r="J104" s="46"/>
      <c r="K104" s="46"/>
      <c r="L104" s="46"/>
      <c r="M104" s="46"/>
      <c r="N104" s="46"/>
      <c r="O104" s="46"/>
      <c r="P104" s="46"/>
      <c r="Q104" s="46"/>
      <c r="R104" s="46"/>
      <c r="S104" s="46"/>
      <c r="T104" s="46"/>
      <c r="U104" s="46"/>
    </row>
    <row r="105" spans="1:21" ht="11.25">
      <c r="A105" s="46"/>
      <c r="B105" s="46"/>
      <c r="C105" s="46"/>
      <c r="D105" s="46"/>
      <c r="E105" s="46"/>
      <c r="F105" s="46"/>
      <c r="G105" s="46"/>
      <c r="H105" s="46"/>
      <c r="I105" s="46"/>
      <c r="J105" s="46"/>
      <c r="K105" s="46"/>
      <c r="L105" s="46"/>
      <c r="M105" s="46"/>
      <c r="N105" s="46"/>
      <c r="O105" s="46"/>
      <c r="P105" s="46"/>
      <c r="Q105" s="46"/>
      <c r="R105" s="46"/>
      <c r="S105" s="46"/>
      <c r="T105" s="46"/>
      <c r="U105" s="46"/>
    </row>
    <row r="106" spans="1:21" ht="11.25">
      <c r="A106" s="46"/>
      <c r="B106" s="46"/>
      <c r="C106" s="46"/>
      <c r="D106" s="46"/>
      <c r="E106" s="46"/>
      <c r="F106" s="46"/>
      <c r="G106" s="46"/>
      <c r="H106" s="46"/>
      <c r="I106" s="46"/>
      <c r="J106" s="46"/>
      <c r="K106" s="46"/>
      <c r="L106" s="46"/>
      <c r="M106" s="46"/>
      <c r="N106" s="46"/>
      <c r="O106" s="46"/>
      <c r="P106" s="46"/>
      <c r="Q106" s="46"/>
      <c r="R106" s="46"/>
      <c r="S106" s="46"/>
      <c r="T106" s="46"/>
      <c r="U106" s="46"/>
    </row>
    <row r="107" spans="1:21" ht="11.25">
      <c r="A107" s="46"/>
      <c r="B107" s="46"/>
      <c r="C107" s="46"/>
      <c r="D107" s="46"/>
      <c r="E107" s="46"/>
      <c r="F107" s="46"/>
      <c r="G107" s="46"/>
      <c r="H107" s="46"/>
      <c r="I107" s="46"/>
      <c r="J107" s="46"/>
      <c r="K107" s="46"/>
      <c r="L107" s="46"/>
      <c r="M107" s="46"/>
      <c r="N107" s="46"/>
      <c r="O107" s="46"/>
      <c r="P107" s="46"/>
      <c r="Q107" s="46"/>
      <c r="R107" s="46"/>
      <c r="S107" s="46"/>
      <c r="T107" s="46"/>
      <c r="U107" s="46"/>
    </row>
    <row r="108" spans="1:21" ht="11.25">
      <c r="A108" s="46"/>
      <c r="B108" s="46"/>
      <c r="C108" s="46"/>
      <c r="D108" s="46"/>
      <c r="E108" s="46"/>
      <c r="F108" s="46"/>
      <c r="G108" s="46"/>
      <c r="H108" s="46"/>
      <c r="I108" s="46"/>
      <c r="J108" s="46"/>
      <c r="K108" s="46"/>
      <c r="L108" s="46"/>
      <c r="M108" s="46"/>
      <c r="N108" s="46"/>
      <c r="O108" s="46"/>
      <c r="P108" s="46"/>
      <c r="Q108" s="46"/>
      <c r="R108" s="46"/>
      <c r="S108" s="46"/>
      <c r="T108" s="46"/>
      <c r="U108" s="46"/>
    </row>
    <row r="109" spans="1:21" ht="11.25">
      <c r="A109" s="46"/>
      <c r="B109" s="46"/>
      <c r="C109" s="46"/>
      <c r="D109" s="46"/>
      <c r="E109" s="46"/>
      <c r="F109" s="46"/>
      <c r="G109" s="46"/>
      <c r="H109" s="46"/>
      <c r="I109" s="46"/>
      <c r="J109" s="46"/>
      <c r="K109" s="46"/>
      <c r="L109" s="46"/>
      <c r="M109" s="46"/>
      <c r="N109" s="46"/>
      <c r="O109" s="46"/>
      <c r="P109" s="46"/>
      <c r="Q109" s="46"/>
      <c r="R109" s="46"/>
      <c r="S109" s="46"/>
      <c r="T109" s="46"/>
      <c r="U109" s="46"/>
    </row>
    <row r="110" spans="1:21" ht="11.25">
      <c r="A110" s="46"/>
      <c r="B110" s="46"/>
      <c r="C110" s="46"/>
      <c r="D110" s="46"/>
      <c r="E110" s="46"/>
      <c r="F110" s="46"/>
      <c r="G110" s="46"/>
      <c r="H110" s="46"/>
      <c r="I110" s="46"/>
      <c r="J110" s="46"/>
      <c r="K110" s="46"/>
      <c r="L110" s="46"/>
      <c r="M110" s="46"/>
      <c r="N110" s="46"/>
      <c r="O110" s="46"/>
      <c r="P110" s="46"/>
      <c r="Q110" s="46"/>
      <c r="R110" s="46"/>
      <c r="S110" s="46"/>
      <c r="T110" s="46"/>
      <c r="U110" s="46"/>
    </row>
    <row r="111" spans="1:21" ht="11.25">
      <c r="A111" s="46"/>
      <c r="B111" s="46"/>
      <c r="C111" s="46"/>
      <c r="D111" s="46"/>
      <c r="E111" s="46"/>
      <c r="F111" s="46"/>
      <c r="G111" s="46"/>
      <c r="H111" s="46"/>
      <c r="I111" s="46"/>
      <c r="J111" s="46"/>
      <c r="K111" s="46"/>
      <c r="L111" s="46"/>
      <c r="M111" s="46"/>
      <c r="N111" s="46"/>
      <c r="O111" s="46"/>
      <c r="P111" s="46"/>
      <c r="Q111" s="46"/>
      <c r="R111" s="46"/>
      <c r="S111" s="46"/>
      <c r="T111" s="46"/>
      <c r="U111" s="46"/>
    </row>
    <row r="112" spans="1:21" ht="11.25">
      <c r="A112" s="46"/>
      <c r="B112" s="46"/>
      <c r="C112" s="46"/>
      <c r="D112" s="46"/>
      <c r="E112" s="46"/>
      <c r="F112" s="46"/>
      <c r="G112" s="46"/>
      <c r="H112" s="46"/>
      <c r="I112" s="46"/>
      <c r="J112" s="46"/>
      <c r="K112" s="46"/>
      <c r="L112" s="46"/>
      <c r="M112" s="46"/>
      <c r="N112" s="46"/>
      <c r="O112" s="46"/>
      <c r="P112" s="46"/>
      <c r="Q112" s="46"/>
      <c r="R112" s="46"/>
      <c r="S112" s="46"/>
      <c r="T112" s="46"/>
      <c r="U112" s="46"/>
    </row>
    <row r="113" spans="1:21" ht="11.25">
      <c r="A113" s="46"/>
      <c r="B113" s="46"/>
      <c r="C113" s="46"/>
      <c r="D113" s="46"/>
      <c r="E113" s="46"/>
      <c r="F113" s="46"/>
      <c r="G113" s="46"/>
      <c r="H113" s="46"/>
      <c r="I113" s="46"/>
      <c r="J113" s="46"/>
      <c r="K113" s="46"/>
      <c r="L113" s="46"/>
      <c r="M113" s="46"/>
      <c r="N113" s="46"/>
      <c r="O113" s="46"/>
      <c r="P113" s="46"/>
      <c r="Q113" s="46"/>
      <c r="R113" s="46"/>
      <c r="S113" s="46"/>
      <c r="T113" s="46"/>
      <c r="U113" s="46"/>
    </row>
    <row r="114" spans="1:21" ht="11.25">
      <c r="A114" s="46"/>
      <c r="B114" s="46"/>
      <c r="C114" s="46"/>
      <c r="D114" s="46"/>
      <c r="E114" s="46"/>
      <c r="F114" s="46"/>
      <c r="G114" s="46"/>
      <c r="H114" s="46"/>
      <c r="I114" s="46"/>
      <c r="J114" s="46"/>
      <c r="K114" s="46"/>
      <c r="L114" s="46"/>
      <c r="M114" s="46"/>
      <c r="N114" s="46"/>
      <c r="O114" s="46"/>
      <c r="P114" s="46"/>
      <c r="Q114" s="46"/>
      <c r="R114" s="46"/>
      <c r="S114" s="46"/>
      <c r="T114" s="46"/>
      <c r="U114" s="46"/>
    </row>
    <row r="115" spans="1:21" ht="11.25">
      <c r="A115" s="46"/>
      <c r="B115" s="46"/>
      <c r="C115" s="46"/>
      <c r="D115" s="46"/>
      <c r="E115" s="46"/>
      <c r="F115" s="46"/>
      <c r="G115" s="46"/>
      <c r="H115" s="46"/>
      <c r="I115" s="46"/>
      <c r="J115" s="46"/>
      <c r="K115" s="46"/>
      <c r="L115" s="46"/>
      <c r="M115" s="46"/>
      <c r="N115" s="46"/>
      <c r="O115" s="46"/>
      <c r="P115" s="46"/>
      <c r="Q115" s="46"/>
      <c r="R115" s="46"/>
      <c r="S115" s="46"/>
      <c r="T115" s="46"/>
      <c r="U115" s="46"/>
    </row>
    <row r="116" spans="1:21" ht="11.25">
      <c r="A116" s="46"/>
      <c r="B116" s="46"/>
      <c r="C116" s="46"/>
      <c r="D116" s="46"/>
      <c r="E116" s="46"/>
      <c r="F116" s="46"/>
      <c r="G116" s="46"/>
      <c r="H116" s="46"/>
      <c r="I116" s="46"/>
      <c r="J116" s="46"/>
      <c r="K116" s="46"/>
      <c r="L116" s="46"/>
      <c r="M116" s="46"/>
      <c r="N116" s="46"/>
      <c r="O116" s="46"/>
      <c r="P116" s="46"/>
      <c r="Q116" s="46"/>
      <c r="R116" s="46"/>
      <c r="S116" s="46"/>
      <c r="T116" s="46"/>
      <c r="U116" s="46"/>
    </row>
    <row r="117" spans="1:21" ht="11.25">
      <c r="A117" s="46"/>
      <c r="B117" s="46"/>
      <c r="C117" s="46"/>
      <c r="D117" s="46"/>
      <c r="E117" s="46"/>
      <c r="F117" s="46"/>
      <c r="G117" s="46"/>
      <c r="H117" s="46"/>
      <c r="I117" s="46"/>
      <c r="J117" s="46"/>
      <c r="K117" s="46"/>
      <c r="L117" s="46"/>
      <c r="M117" s="46"/>
      <c r="N117" s="46"/>
      <c r="O117" s="46"/>
      <c r="P117" s="46"/>
      <c r="Q117" s="46"/>
      <c r="R117" s="46"/>
      <c r="S117" s="46"/>
      <c r="T117" s="46"/>
      <c r="U117" s="46"/>
    </row>
    <row r="118" spans="1:21" ht="11.25">
      <c r="A118" s="46"/>
      <c r="B118" s="46"/>
      <c r="C118" s="46"/>
      <c r="D118" s="46"/>
      <c r="E118" s="46"/>
      <c r="F118" s="46"/>
      <c r="G118" s="46"/>
      <c r="H118" s="46"/>
      <c r="I118" s="46"/>
      <c r="J118" s="46"/>
      <c r="K118" s="46"/>
      <c r="L118" s="46"/>
      <c r="M118" s="46"/>
      <c r="N118" s="46"/>
      <c r="O118" s="46"/>
      <c r="P118" s="46"/>
      <c r="Q118" s="46"/>
      <c r="R118" s="46"/>
      <c r="S118" s="46"/>
      <c r="T118" s="46"/>
      <c r="U118" s="46"/>
    </row>
    <row r="119" spans="1:21" ht="11.25">
      <c r="A119" s="46"/>
      <c r="B119" s="46"/>
      <c r="C119" s="46"/>
      <c r="D119" s="46"/>
      <c r="E119" s="46"/>
      <c r="F119" s="46"/>
      <c r="G119" s="46"/>
      <c r="H119" s="46"/>
      <c r="I119" s="46"/>
      <c r="J119" s="46"/>
      <c r="K119" s="46"/>
      <c r="L119" s="46"/>
      <c r="M119" s="46"/>
      <c r="N119" s="46"/>
      <c r="O119" s="46"/>
      <c r="P119" s="46"/>
      <c r="Q119" s="46"/>
      <c r="R119" s="46"/>
      <c r="S119" s="46"/>
      <c r="T119" s="46"/>
      <c r="U119" s="46"/>
    </row>
    <row r="120" spans="1:21" ht="11.25">
      <c r="A120" s="46"/>
      <c r="B120" s="46"/>
      <c r="C120" s="46"/>
      <c r="D120" s="46"/>
      <c r="E120" s="46"/>
      <c r="F120" s="46"/>
      <c r="G120" s="46"/>
      <c r="H120" s="46"/>
      <c r="I120" s="46"/>
      <c r="J120" s="46"/>
      <c r="K120" s="46"/>
      <c r="L120" s="46"/>
      <c r="M120" s="46"/>
      <c r="N120" s="46"/>
      <c r="O120" s="46"/>
      <c r="P120" s="46"/>
      <c r="Q120" s="46"/>
      <c r="R120" s="46"/>
      <c r="S120" s="46"/>
      <c r="T120" s="46"/>
      <c r="U120" s="46"/>
    </row>
    <row r="121" spans="1:21" ht="11.25">
      <c r="A121" s="46"/>
      <c r="B121" s="46"/>
      <c r="C121" s="46"/>
      <c r="D121" s="46"/>
      <c r="E121" s="46"/>
      <c r="F121" s="46"/>
      <c r="G121" s="46"/>
      <c r="H121" s="46"/>
      <c r="I121" s="46"/>
      <c r="J121" s="46"/>
      <c r="K121" s="46"/>
      <c r="L121" s="46"/>
      <c r="M121" s="46"/>
      <c r="N121" s="46"/>
      <c r="O121" s="46"/>
      <c r="P121" s="46"/>
      <c r="Q121" s="46"/>
      <c r="R121" s="46"/>
      <c r="S121" s="46"/>
      <c r="T121" s="46"/>
      <c r="U121" s="46"/>
    </row>
    <row r="122" spans="1:21" ht="11.25">
      <c r="A122" s="46"/>
      <c r="B122" s="46"/>
      <c r="C122" s="46"/>
      <c r="D122" s="46"/>
      <c r="E122" s="46"/>
      <c r="F122" s="46"/>
      <c r="G122" s="46"/>
      <c r="H122" s="46"/>
      <c r="I122" s="46"/>
      <c r="J122" s="46"/>
      <c r="K122" s="46"/>
      <c r="L122" s="46"/>
      <c r="M122" s="46"/>
      <c r="N122" s="46"/>
      <c r="O122" s="46"/>
      <c r="P122" s="46"/>
      <c r="Q122" s="46"/>
      <c r="R122" s="46"/>
      <c r="S122" s="46"/>
      <c r="T122" s="46"/>
      <c r="U122" s="46"/>
    </row>
    <row r="123" spans="1:21" ht="11.25">
      <c r="A123" s="46"/>
      <c r="B123" s="46"/>
      <c r="C123" s="46"/>
      <c r="D123" s="46"/>
      <c r="E123" s="46"/>
      <c r="F123" s="46"/>
      <c r="G123" s="46"/>
      <c r="H123" s="46"/>
      <c r="I123" s="46"/>
      <c r="J123" s="46"/>
      <c r="K123" s="46"/>
      <c r="L123" s="46"/>
      <c r="M123" s="46"/>
      <c r="N123" s="46"/>
      <c r="O123" s="46"/>
      <c r="P123" s="46"/>
      <c r="Q123" s="46"/>
      <c r="R123" s="46"/>
      <c r="S123" s="46"/>
      <c r="T123" s="46"/>
      <c r="U123" s="46"/>
    </row>
    <row r="124" spans="1:21" ht="11.25">
      <c r="A124" s="46"/>
      <c r="B124" s="46"/>
      <c r="C124" s="46"/>
      <c r="D124" s="46"/>
      <c r="E124" s="46"/>
      <c r="F124" s="46"/>
      <c r="G124" s="46"/>
      <c r="H124" s="46"/>
      <c r="I124" s="46"/>
      <c r="J124" s="46"/>
      <c r="K124" s="46"/>
      <c r="L124" s="46"/>
      <c r="M124" s="46"/>
      <c r="N124" s="46"/>
      <c r="O124" s="46"/>
      <c r="P124" s="46"/>
      <c r="Q124" s="46"/>
      <c r="R124" s="46"/>
      <c r="S124" s="46"/>
      <c r="T124" s="46"/>
      <c r="U124" s="46"/>
    </row>
    <row r="125" spans="1:21" ht="11.25">
      <c r="A125" s="46"/>
      <c r="B125" s="46"/>
      <c r="C125" s="46"/>
      <c r="D125" s="46"/>
      <c r="E125" s="46"/>
      <c r="F125" s="46"/>
      <c r="G125" s="46"/>
      <c r="H125" s="46"/>
      <c r="I125" s="46"/>
      <c r="J125" s="46"/>
      <c r="K125" s="46"/>
      <c r="L125" s="46"/>
      <c r="M125" s="46"/>
      <c r="N125" s="46"/>
      <c r="O125" s="46"/>
      <c r="P125" s="46"/>
      <c r="Q125" s="46"/>
      <c r="R125" s="46"/>
      <c r="S125" s="46"/>
      <c r="T125" s="46"/>
      <c r="U125" s="46"/>
    </row>
    <row r="126" spans="1:21" ht="11.25">
      <c r="A126" s="46"/>
      <c r="B126" s="46"/>
      <c r="C126" s="46"/>
      <c r="D126" s="46"/>
      <c r="E126" s="46"/>
      <c r="F126" s="46"/>
      <c r="G126" s="46"/>
      <c r="H126" s="46"/>
      <c r="I126" s="46"/>
      <c r="J126" s="46"/>
      <c r="K126" s="46"/>
      <c r="L126" s="46"/>
      <c r="M126" s="46"/>
      <c r="N126" s="46"/>
      <c r="O126" s="46"/>
      <c r="P126" s="46"/>
      <c r="Q126" s="46"/>
      <c r="R126" s="46"/>
      <c r="S126" s="46"/>
      <c r="T126" s="46"/>
      <c r="U126" s="46"/>
    </row>
    <row r="127" spans="1:21" ht="11.25">
      <c r="A127" s="46"/>
      <c r="B127" s="46"/>
      <c r="C127" s="46"/>
      <c r="D127" s="46"/>
      <c r="E127" s="46"/>
      <c r="F127" s="46"/>
      <c r="G127" s="46"/>
      <c r="H127" s="46"/>
      <c r="I127" s="46"/>
      <c r="J127" s="46"/>
      <c r="K127" s="46"/>
      <c r="L127" s="46"/>
      <c r="M127" s="46"/>
      <c r="N127" s="46"/>
      <c r="O127" s="46"/>
      <c r="P127" s="46"/>
      <c r="Q127" s="46"/>
      <c r="R127" s="46"/>
      <c r="S127" s="46"/>
      <c r="T127" s="46"/>
      <c r="U127" s="46"/>
    </row>
    <row r="128" spans="1:21" ht="11.25">
      <c r="A128" s="46"/>
      <c r="B128" s="46"/>
      <c r="C128" s="46"/>
      <c r="D128" s="46"/>
      <c r="E128" s="46"/>
      <c r="F128" s="46"/>
      <c r="G128" s="46"/>
      <c r="H128" s="46"/>
      <c r="I128" s="46"/>
      <c r="J128" s="46"/>
      <c r="K128" s="46"/>
      <c r="L128" s="46"/>
      <c r="M128" s="46"/>
      <c r="N128" s="46"/>
      <c r="O128" s="46"/>
      <c r="P128" s="46"/>
      <c r="Q128" s="46"/>
      <c r="R128" s="46"/>
      <c r="S128" s="46"/>
      <c r="T128" s="46"/>
      <c r="U128" s="46"/>
    </row>
    <row r="129" spans="1:21" ht="11.25">
      <c r="A129" s="46"/>
      <c r="B129" s="46"/>
      <c r="C129" s="46"/>
      <c r="D129" s="46"/>
      <c r="E129" s="46"/>
      <c r="F129" s="46"/>
      <c r="G129" s="46"/>
      <c r="H129" s="46"/>
      <c r="I129" s="46"/>
      <c r="J129" s="46"/>
      <c r="K129" s="46"/>
      <c r="L129" s="46"/>
      <c r="M129" s="46"/>
      <c r="N129" s="46"/>
      <c r="O129" s="46"/>
      <c r="P129" s="46"/>
      <c r="Q129" s="46"/>
      <c r="R129" s="46"/>
      <c r="S129" s="46"/>
      <c r="T129" s="46"/>
      <c r="U129" s="46"/>
    </row>
    <row r="130" spans="1:21" ht="11.25">
      <c r="A130" s="46"/>
      <c r="B130" s="46"/>
      <c r="C130" s="46"/>
      <c r="D130" s="46"/>
      <c r="E130" s="46"/>
      <c r="F130" s="46"/>
      <c r="G130" s="46"/>
      <c r="H130" s="46"/>
      <c r="I130" s="46"/>
      <c r="J130" s="46"/>
      <c r="K130" s="46"/>
      <c r="L130" s="46"/>
      <c r="M130" s="46"/>
      <c r="N130" s="46"/>
      <c r="O130" s="46"/>
      <c r="P130" s="46"/>
      <c r="Q130" s="46"/>
      <c r="R130" s="46"/>
      <c r="S130" s="46"/>
      <c r="T130" s="46"/>
      <c r="U130" s="46"/>
    </row>
    <row r="131" spans="1:21" ht="11.25">
      <c r="A131" s="46"/>
      <c r="B131" s="46"/>
      <c r="C131" s="46"/>
      <c r="D131" s="46"/>
      <c r="E131" s="46"/>
      <c r="F131" s="46"/>
      <c r="G131" s="46"/>
      <c r="H131" s="46"/>
      <c r="I131" s="46"/>
      <c r="J131" s="46"/>
      <c r="K131" s="46"/>
      <c r="L131" s="46"/>
      <c r="M131" s="46"/>
      <c r="N131" s="46"/>
      <c r="O131" s="46"/>
      <c r="P131" s="46"/>
      <c r="Q131" s="46"/>
      <c r="R131" s="46"/>
      <c r="S131" s="46"/>
      <c r="T131" s="46"/>
      <c r="U131" s="46"/>
    </row>
    <row r="132" spans="1:21" ht="11.25">
      <c r="A132" s="46"/>
      <c r="B132" s="46"/>
      <c r="C132" s="46"/>
      <c r="D132" s="46"/>
      <c r="E132" s="46"/>
      <c r="F132" s="46"/>
      <c r="G132" s="46"/>
      <c r="H132" s="46"/>
      <c r="I132" s="46"/>
      <c r="J132" s="46"/>
      <c r="K132" s="46"/>
      <c r="L132" s="46"/>
      <c r="M132" s="46"/>
      <c r="N132" s="46"/>
      <c r="O132" s="46"/>
      <c r="P132" s="46"/>
      <c r="Q132" s="46"/>
      <c r="R132" s="46"/>
      <c r="S132" s="46"/>
      <c r="T132" s="46"/>
      <c r="U132" s="46"/>
    </row>
    <row r="133" spans="1:21" ht="11.25">
      <c r="A133" s="46"/>
      <c r="B133" s="46"/>
      <c r="C133" s="46"/>
      <c r="D133" s="46"/>
      <c r="E133" s="46"/>
      <c r="F133" s="46"/>
      <c r="G133" s="46"/>
      <c r="H133" s="46"/>
      <c r="I133" s="46"/>
      <c r="J133" s="46"/>
      <c r="K133" s="46"/>
      <c r="L133" s="46"/>
      <c r="M133" s="46"/>
      <c r="N133" s="46"/>
      <c r="O133" s="46"/>
      <c r="P133" s="46"/>
      <c r="Q133" s="46"/>
      <c r="R133" s="46"/>
      <c r="S133" s="46"/>
      <c r="T133" s="46"/>
      <c r="U133" s="46"/>
    </row>
    <row r="134" spans="1:21" ht="11.25">
      <c r="A134" s="46"/>
      <c r="B134" s="46"/>
      <c r="C134" s="46"/>
      <c r="D134" s="46"/>
      <c r="E134" s="46"/>
      <c r="F134" s="46"/>
      <c r="G134" s="46"/>
      <c r="H134" s="46"/>
      <c r="I134" s="46"/>
      <c r="J134" s="46"/>
      <c r="K134" s="46"/>
      <c r="L134" s="46"/>
      <c r="M134" s="46"/>
      <c r="N134" s="46"/>
      <c r="O134" s="46"/>
      <c r="P134" s="46"/>
      <c r="Q134" s="46"/>
      <c r="R134" s="46"/>
      <c r="S134" s="46"/>
      <c r="T134" s="46"/>
      <c r="U134" s="46"/>
    </row>
    <row r="135" spans="1:21" ht="11.25">
      <c r="A135" s="46"/>
      <c r="B135" s="46"/>
      <c r="C135" s="46"/>
      <c r="D135" s="46"/>
      <c r="E135" s="46"/>
      <c r="F135" s="46"/>
      <c r="G135" s="46"/>
      <c r="H135" s="46"/>
      <c r="I135" s="46"/>
      <c r="J135" s="46"/>
      <c r="K135" s="46"/>
      <c r="L135" s="46"/>
      <c r="M135" s="46"/>
      <c r="N135" s="46"/>
      <c r="O135" s="46"/>
      <c r="P135" s="46"/>
      <c r="Q135" s="46"/>
      <c r="R135" s="46"/>
      <c r="S135" s="46"/>
      <c r="T135" s="46"/>
      <c r="U135" s="46"/>
    </row>
    <row r="136" spans="1:21" ht="11.25">
      <c r="A136" s="46"/>
      <c r="B136" s="46"/>
      <c r="C136" s="46"/>
      <c r="D136" s="46"/>
      <c r="E136" s="46"/>
      <c r="F136" s="46"/>
      <c r="G136" s="46"/>
      <c r="H136" s="46"/>
      <c r="I136" s="46"/>
      <c r="J136" s="46"/>
      <c r="K136" s="46"/>
      <c r="L136" s="46"/>
      <c r="M136" s="46"/>
      <c r="N136" s="46"/>
      <c r="O136" s="46"/>
      <c r="P136" s="46"/>
      <c r="Q136" s="46"/>
      <c r="R136" s="46"/>
      <c r="S136" s="46"/>
      <c r="T136" s="46"/>
      <c r="U136" s="46"/>
    </row>
    <row r="137" spans="1:21" ht="11.25">
      <c r="A137" s="46"/>
      <c r="B137" s="46"/>
      <c r="C137" s="46"/>
      <c r="D137" s="46"/>
      <c r="E137" s="46"/>
      <c r="F137" s="46"/>
      <c r="G137" s="46"/>
      <c r="H137" s="46"/>
      <c r="I137" s="46"/>
      <c r="J137" s="46"/>
      <c r="K137" s="46"/>
      <c r="L137" s="46"/>
      <c r="M137" s="46"/>
      <c r="N137" s="46"/>
      <c r="O137" s="46"/>
      <c r="P137" s="46"/>
      <c r="Q137" s="46"/>
      <c r="R137" s="46"/>
      <c r="S137" s="46"/>
      <c r="T137" s="46"/>
      <c r="U137" s="46"/>
    </row>
    <row r="138" spans="1:21" ht="11.25">
      <c r="A138" s="46"/>
      <c r="B138" s="46"/>
      <c r="C138" s="46"/>
      <c r="D138" s="46"/>
      <c r="E138" s="46"/>
      <c r="F138" s="46"/>
      <c r="G138" s="46"/>
      <c r="H138" s="46"/>
      <c r="I138" s="46"/>
      <c r="J138" s="46"/>
      <c r="K138" s="46"/>
      <c r="L138" s="46"/>
      <c r="M138" s="46"/>
      <c r="N138" s="46"/>
      <c r="O138" s="46"/>
      <c r="P138" s="46"/>
      <c r="Q138" s="46"/>
      <c r="R138" s="46"/>
      <c r="S138" s="46"/>
      <c r="T138" s="46"/>
      <c r="U138" s="46"/>
    </row>
    <row r="139" spans="1:21" ht="11.25">
      <c r="A139" s="46"/>
      <c r="B139" s="46"/>
      <c r="C139" s="46"/>
      <c r="D139" s="46"/>
      <c r="E139" s="46"/>
      <c r="F139" s="46"/>
      <c r="G139" s="46"/>
      <c r="H139" s="46"/>
      <c r="I139" s="46"/>
      <c r="J139" s="46"/>
      <c r="K139" s="46"/>
      <c r="L139" s="46"/>
      <c r="M139" s="46"/>
      <c r="N139" s="46"/>
      <c r="O139" s="46"/>
      <c r="P139" s="46"/>
      <c r="Q139" s="46"/>
      <c r="R139" s="46"/>
      <c r="S139" s="46"/>
      <c r="T139" s="46"/>
      <c r="U139" s="46"/>
    </row>
    <row r="140" spans="1:21" ht="11.25">
      <c r="A140" s="46"/>
      <c r="B140" s="46"/>
      <c r="C140" s="46"/>
      <c r="D140" s="46"/>
      <c r="E140" s="46"/>
      <c r="F140" s="46"/>
      <c r="G140" s="46"/>
      <c r="H140" s="46"/>
      <c r="I140" s="46"/>
      <c r="J140" s="46"/>
      <c r="K140" s="46"/>
      <c r="L140" s="46"/>
      <c r="M140" s="46"/>
      <c r="N140" s="46"/>
      <c r="O140" s="46"/>
      <c r="P140" s="46"/>
      <c r="Q140" s="46"/>
      <c r="R140" s="46"/>
      <c r="S140" s="46"/>
      <c r="T140" s="46"/>
      <c r="U140" s="46"/>
    </row>
    <row r="141" spans="1:21" ht="11.25">
      <c r="A141" s="46"/>
      <c r="B141" s="46"/>
      <c r="C141" s="46"/>
      <c r="D141" s="46"/>
      <c r="E141" s="46"/>
      <c r="F141" s="46"/>
      <c r="G141" s="46"/>
      <c r="H141" s="46"/>
      <c r="I141" s="46"/>
      <c r="J141" s="46"/>
      <c r="K141" s="46"/>
      <c r="L141" s="46"/>
      <c r="M141" s="46"/>
      <c r="N141" s="46"/>
      <c r="O141" s="46"/>
      <c r="P141" s="46"/>
      <c r="Q141" s="46"/>
      <c r="R141" s="46"/>
      <c r="S141" s="46"/>
      <c r="T141" s="46"/>
      <c r="U141" s="46"/>
    </row>
    <row r="142" spans="1:21" ht="11.25">
      <c r="A142" s="46"/>
      <c r="B142" s="46"/>
      <c r="C142" s="46"/>
      <c r="D142" s="46"/>
      <c r="E142" s="46"/>
      <c r="F142" s="46"/>
      <c r="G142" s="46"/>
      <c r="H142" s="46"/>
      <c r="I142" s="46"/>
      <c r="J142" s="46"/>
      <c r="K142" s="46"/>
      <c r="L142" s="46"/>
      <c r="M142" s="46"/>
      <c r="N142" s="46"/>
      <c r="O142" s="46"/>
      <c r="P142" s="46"/>
      <c r="Q142" s="46"/>
      <c r="R142" s="46"/>
      <c r="S142" s="46"/>
      <c r="T142" s="46"/>
      <c r="U142" s="46"/>
    </row>
    <row r="143" spans="1:21" ht="11.25">
      <c r="A143" s="46"/>
      <c r="B143" s="46"/>
      <c r="C143" s="46"/>
      <c r="D143" s="46"/>
      <c r="E143" s="46"/>
      <c r="F143" s="46"/>
      <c r="G143" s="46"/>
      <c r="H143" s="46"/>
      <c r="I143" s="46"/>
      <c r="J143" s="46"/>
      <c r="K143" s="46"/>
      <c r="L143" s="46"/>
      <c r="M143" s="46"/>
      <c r="N143" s="46"/>
      <c r="O143" s="46"/>
      <c r="P143" s="46"/>
      <c r="Q143" s="46"/>
      <c r="R143" s="46"/>
      <c r="S143" s="46"/>
      <c r="T143" s="46"/>
      <c r="U143" s="46"/>
    </row>
    <row r="144" spans="1:21" ht="11.25">
      <c r="A144" s="46"/>
      <c r="B144" s="46"/>
      <c r="C144" s="46"/>
      <c r="D144" s="46"/>
      <c r="E144" s="46"/>
      <c r="F144" s="46"/>
      <c r="G144" s="46"/>
      <c r="H144" s="46"/>
      <c r="I144" s="46"/>
      <c r="J144" s="46"/>
      <c r="K144" s="46"/>
      <c r="L144" s="46"/>
      <c r="M144" s="46"/>
      <c r="N144" s="46"/>
      <c r="O144" s="46"/>
      <c r="P144" s="46"/>
      <c r="Q144" s="46"/>
      <c r="R144" s="46"/>
      <c r="S144" s="46"/>
      <c r="T144" s="46"/>
      <c r="U144" s="46"/>
    </row>
    <row r="145" spans="1:21" ht="11.25">
      <c r="A145" s="46"/>
      <c r="B145" s="46"/>
      <c r="C145" s="46"/>
      <c r="D145" s="46"/>
      <c r="E145" s="46"/>
      <c r="F145" s="46"/>
      <c r="G145" s="46"/>
      <c r="H145" s="46"/>
      <c r="I145" s="46"/>
      <c r="J145" s="46"/>
      <c r="K145" s="46"/>
      <c r="L145" s="46"/>
      <c r="M145" s="46"/>
      <c r="N145" s="46"/>
      <c r="O145" s="46"/>
      <c r="P145" s="46"/>
      <c r="Q145" s="46"/>
      <c r="R145" s="46"/>
      <c r="S145" s="46"/>
      <c r="T145" s="46"/>
      <c r="U145" s="46"/>
    </row>
    <row r="146" spans="1:21" ht="11.25">
      <c r="A146" s="46"/>
      <c r="B146" s="46"/>
      <c r="C146" s="46"/>
      <c r="D146" s="46"/>
      <c r="E146" s="46"/>
      <c r="F146" s="46"/>
      <c r="G146" s="46"/>
      <c r="H146" s="46"/>
      <c r="I146" s="46"/>
      <c r="J146" s="46"/>
      <c r="K146" s="46"/>
      <c r="L146" s="46"/>
      <c r="M146" s="46"/>
      <c r="N146" s="46"/>
      <c r="O146" s="46"/>
      <c r="P146" s="46"/>
      <c r="Q146" s="46"/>
      <c r="R146" s="46"/>
      <c r="S146" s="46"/>
      <c r="T146" s="46"/>
      <c r="U146" s="46"/>
    </row>
    <row r="147" spans="1:21" ht="11.25">
      <c r="A147" s="46"/>
      <c r="B147" s="46"/>
      <c r="C147" s="46"/>
      <c r="D147" s="46"/>
      <c r="E147" s="46"/>
      <c r="F147" s="46"/>
      <c r="G147" s="46"/>
      <c r="H147" s="46"/>
      <c r="I147" s="46"/>
      <c r="J147" s="46"/>
      <c r="K147" s="46"/>
      <c r="L147" s="46"/>
      <c r="M147" s="46"/>
      <c r="N147" s="46"/>
      <c r="O147" s="46"/>
      <c r="P147" s="46"/>
      <c r="Q147" s="46"/>
      <c r="R147" s="46"/>
      <c r="S147" s="46"/>
      <c r="T147" s="46"/>
      <c r="U147" s="46"/>
    </row>
    <row r="148" spans="1:21" ht="11.25">
      <c r="A148" s="46"/>
      <c r="B148" s="46"/>
      <c r="C148" s="46"/>
      <c r="D148" s="46"/>
      <c r="E148" s="46"/>
      <c r="F148" s="46"/>
      <c r="G148" s="46"/>
      <c r="H148" s="46"/>
      <c r="I148" s="46"/>
      <c r="J148" s="46"/>
      <c r="K148" s="46"/>
      <c r="L148" s="46"/>
      <c r="M148" s="46"/>
      <c r="N148" s="46"/>
      <c r="O148" s="46"/>
      <c r="P148" s="46"/>
      <c r="Q148" s="46"/>
      <c r="R148" s="46"/>
      <c r="S148" s="46"/>
      <c r="T148" s="46"/>
      <c r="U148" s="46"/>
    </row>
    <row r="149" spans="1:21" ht="11.25">
      <c r="A149" s="46"/>
      <c r="B149" s="46"/>
      <c r="C149" s="46"/>
      <c r="D149" s="46"/>
      <c r="E149" s="46"/>
      <c r="F149" s="46"/>
      <c r="G149" s="46"/>
      <c r="H149" s="46"/>
      <c r="I149" s="46"/>
      <c r="J149" s="46"/>
      <c r="K149" s="46"/>
      <c r="L149" s="46"/>
      <c r="M149" s="46"/>
      <c r="N149" s="46"/>
      <c r="O149" s="46"/>
      <c r="P149" s="46"/>
      <c r="Q149" s="46"/>
      <c r="R149" s="46"/>
      <c r="S149" s="46"/>
      <c r="T149" s="46"/>
      <c r="U149" s="46"/>
    </row>
    <row r="150" spans="1:21" ht="11.25">
      <c r="A150" s="46"/>
      <c r="B150" s="46"/>
      <c r="C150" s="46"/>
      <c r="D150" s="46"/>
      <c r="E150" s="46"/>
      <c r="F150" s="46"/>
      <c r="G150" s="46"/>
      <c r="H150" s="46"/>
      <c r="I150" s="46"/>
      <c r="J150" s="46"/>
      <c r="K150" s="46"/>
      <c r="L150" s="46"/>
      <c r="M150" s="46"/>
      <c r="N150" s="46"/>
      <c r="O150" s="46"/>
      <c r="P150" s="46"/>
      <c r="Q150" s="46"/>
      <c r="R150" s="46"/>
      <c r="S150" s="46"/>
      <c r="T150" s="46"/>
      <c r="U150" s="46"/>
    </row>
    <row r="151" spans="1:21" ht="11.25">
      <c r="A151" s="46"/>
      <c r="B151" s="46"/>
      <c r="C151" s="46"/>
      <c r="D151" s="46"/>
      <c r="E151" s="46"/>
      <c r="F151" s="46"/>
      <c r="G151" s="46"/>
      <c r="H151" s="46"/>
      <c r="I151" s="46"/>
      <c r="J151" s="46"/>
      <c r="K151" s="46"/>
      <c r="L151" s="46"/>
      <c r="M151" s="46"/>
      <c r="N151" s="46"/>
      <c r="O151" s="46"/>
      <c r="P151" s="46"/>
      <c r="Q151" s="46"/>
      <c r="R151" s="46"/>
      <c r="S151" s="46"/>
      <c r="T151" s="46"/>
      <c r="U151" s="46"/>
    </row>
    <row r="152" spans="1:21" ht="11.25">
      <c r="A152" s="46"/>
      <c r="B152" s="46"/>
      <c r="C152" s="46"/>
      <c r="D152" s="46"/>
      <c r="E152" s="46"/>
      <c r="F152" s="46"/>
      <c r="G152" s="46"/>
      <c r="H152" s="46"/>
      <c r="I152" s="46"/>
      <c r="J152" s="46"/>
      <c r="K152" s="46"/>
      <c r="L152" s="46"/>
      <c r="M152" s="46"/>
      <c r="N152" s="46"/>
      <c r="O152" s="46"/>
      <c r="P152" s="46"/>
      <c r="Q152" s="46"/>
      <c r="R152" s="46"/>
      <c r="S152" s="46"/>
      <c r="T152" s="46"/>
      <c r="U152" s="46"/>
    </row>
    <row r="153" spans="1:21" ht="11.25">
      <c r="A153" s="46"/>
      <c r="B153" s="46"/>
      <c r="C153" s="46"/>
      <c r="D153" s="46"/>
      <c r="E153" s="46"/>
      <c r="F153" s="46"/>
      <c r="G153" s="46"/>
      <c r="H153" s="46"/>
      <c r="I153" s="46"/>
      <c r="J153" s="46"/>
      <c r="K153" s="46"/>
      <c r="L153" s="46"/>
      <c r="M153" s="46"/>
      <c r="N153" s="46"/>
      <c r="O153" s="46"/>
      <c r="P153" s="46"/>
      <c r="Q153" s="46"/>
      <c r="R153" s="46"/>
      <c r="S153" s="46"/>
      <c r="T153" s="46"/>
      <c r="U153" s="46"/>
    </row>
    <row r="154" spans="1:21" ht="11.25">
      <c r="A154" s="46"/>
      <c r="B154" s="46"/>
      <c r="C154" s="46"/>
      <c r="D154" s="46"/>
      <c r="E154" s="46"/>
      <c r="F154" s="46"/>
      <c r="G154" s="46"/>
      <c r="H154" s="46"/>
      <c r="I154" s="46"/>
      <c r="J154" s="46"/>
      <c r="K154" s="46"/>
      <c r="L154" s="46"/>
      <c r="M154" s="46"/>
      <c r="N154" s="46"/>
      <c r="O154" s="46"/>
      <c r="P154" s="46"/>
      <c r="Q154" s="46"/>
      <c r="R154" s="46"/>
      <c r="S154" s="46"/>
      <c r="T154" s="46"/>
      <c r="U154" s="46"/>
    </row>
    <row r="155" spans="1:21" ht="11.25">
      <c r="A155" s="46"/>
      <c r="B155" s="46"/>
      <c r="C155" s="46"/>
      <c r="D155" s="46"/>
      <c r="E155" s="46"/>
      <c r="F155" s="46"/>
      <c r="G155" s="46"/>
      <c r="H155" s="46"/>
      <c r="I155" s="46"/>
      <c r="J155" s="46"/>
      <c r="K155" s="46"/>
      <c r="L155" s="46"/>
      <c r="M155" s="46"/>
      <c r="N155" s="46"/>
      <c r="O155" s="46"/>
      <c r="P155" s="46"/>
      <c r="Q155" s="46"/>
      <c r="R155" s="46"/>
      <c r="S155" s="46"/>
      <c r="T155" s="46"/>
      <c r="U155" s="46"/>
    </row>
    <row r="156" spans="1:21" ht="11.25">
      <c r="A156" s="46"/>
      <c r="B156" s="46"/>
      <c r="C156" s="46"/>
      <c r="D156" s="46"/>
      <c r="E156" s="46"/>
      <c r="F156" s="46"/>
      <c r="G156" s="46"/>
      <c r="H156" s="46"/>
      <c r="I156" s="46"/>
      <c r="J156" s="46"/>
      <c r="K156" s="46"/>
      <c r="L156" s="46"/>
      <c r="M156" s="46"/>
      <c r="N156" s="46"/>
      <c r="O156" s="46"/>
      <c r="P156" s="46"/>
      <c r="Q156" s="46"/>
      <c r="R156" s="46"/>
      <c r="S156" s="46"/>
      <c r="T156" s="46"/>
      <c r="U156" s="46"/>
    </row>
    <row r="157" spans="1:21" ht="11.25">
      <c r="A157" s="46"/>
      <c r="B157" s="46"/>
      <c r="C157" s="46"/>
      <c r="D157" s="46"/>
      <c r="E157" s="46"/>
      <c r="F157" s="46"/>
      <c r="G157" s="46"/>
      <c r="H157" s="46"/>
      <c r="I157" s="46"/>
      <c r="J157" s="46"/>
      <c r="K157" s="46"/>
      <c r="L157" s="46"/>
      <c r="M157" s="46"/>
      <c r="N157" s="46"/>
      <c r="O157" s="46"/>
      <c r="P157" s="46"/>
      <c r="Q157" s="46"/>
      <c r="R157" s="46"/>
      <c r="S157" s="46"/>
      <c r="T157" s="46"/>
      <c r="U157" s="46"/>
    </row>
    <row r="158" spans="1:21" ht="11.25">
      <c r="A158" s="46"/>
      <c r="B158" s="46"/>
      <c r="C158" s="46"/>
      <c r="D158" s="46"/>
      <c r="E158" s="46"/>
      <c r="F158" s="46"/>
      <c r="G158" s="46"/>
      <c r="H158" s="46"/>
      <c r="I158" s="46"/>
      <c r="J158" s="46"/>
      <c r="K158" s="46"/>
      <c r="L158" s="46"/>
      <c r="M158" s="46"/>
      <c r="N158" s="46"/>
      <c r="O158" s="46"/>
      <c r="P158" s="46"/>
      <c r="Q158" s="46"/>
      <c r="R158" s="46"/>
      <c r="S158" s="46"/>
      <c r="T158" s="46"/>
      <c r="U158" s="46"/>
    </row>
    <row r="159" spans="1:21" ht="11.25">
      <c r="A159" s="46"/>
      <c r="B159" s="46"/>
      <c r="C159" s="46"/>
      <c r="D159" s="46"/>
      <c r="E159" s="46"/>
      <c r="F159" s="46"/>
      <c r="G159" s="46"/>
      <c r="H159" s="46"/>
      <c r="I159" s="46"/>
      <c r="J159" s="46"/>
      <c r="K159" s="46"/>
      <c r="L159" s="46"/>
      <c r="M159" s="46"/>
      <c r="N159" s="46"/>
      <c r="O159" s="46"/>
      <c r="P159" s="46"/>
      <c r="Q159" s="46"/>
      <c r="R159" s="46"/>
      <c r="S159" s="46"/>
      <c r="T159" s="46"/>
      <c r="U159" s="46"/>
    </row>
    <row r="160" spans="1:21" ht="11.25">
      <c r="A160" s="46"/>
      <c r="B160" s="46"/>
      <c r="C160" s="46"/>
      <c r="D160" s="46"/>
      <c r="E160" s="46"/>
      <c r="F160" s="46"/>
      <c r="G160" s="46"/>
      <c r="H160" s="46"/>
      <c r="I160" s="46"/>
      <c r="J160" s="46"/>
      <c r="K160" s="46"/>
      <c r="L160" s="46"/>
      <c r="M160" s="46"/>
      <c r="N160" s="46"/>
      <c r="O160" s="46"/>
      <c r="P160" s="46"/>
      <c r="Q160" s="46"/>
      <c r="R160" s="46"/>
      <c r="S160" s="46"/>
      <c r="T160" s="46"/>
      <c r="U160" s="46"/>
    </row>
    <row r="161" spans="1:21" ht="11.25">
      <c r="A161" s="46"/>
      <c r="B161" s="46"/>
      <c r="C161" s="46"/>
      <c r="D161" s="46"/>
      <c r="E161" s="46"/>
      <c r="F161" s="46"/>
      <c r="G161" s="46"/>
      <c r="H161" s="46"/>
      <c r="I161" s="46"/>
      <c r="J161" s="46"/>
      <c r="K161" s="46"/>
      <c r="L161" s="46"/>
      <c r="M161" s="46"/>
      <c r="N161" s="46"/>
      <c r="O161" s="46"/>
      <c r="P161" s="46"/>
      <c r="Q161" s="46"/>
      <c r="R161" s="46"/>
      <c r="S161" s="46"/>
      <c r="T161" s="46"/>
      <c r="U161" s="46"/>
    </row>
    <row r="162" spans="1:21" ht="11.25">
      <c r="A162" s="46"/>
      <c r="B162" s="46"/>
      <c r="C162" s="46"/>
      <c r="D162" s="46"/>
      <c r="E162" s="46"/>
      <c r="F162" s="46"/>
      <c r="G162" s="46"/>
      <c r="H162" s="46"/>
      <c r="I162" s="46"/>
      <c r="J162" s="46"/>
      <c r="K162" s="46"/>
      <c r="L162" s="46"/>
      <c r="M162" s="46"/>
      <c r="N162" s="46"/>
      <c r="O162" s="46"/>
      <c r="P162" s="46"/>
      <c r="Q162" s="46"/>
      <c r="R162" s="46"/>
      <c r="S162" s="46"/>
      <c r="T162" s="46"/>
      <c r="U162" s="46"/>
    </row>
    <row r="163" spans="1:21" ht="11.25">
      <c r="A163" s="46"/>
      <c r="B163" s="46"/>
      <c r="C163" s="46"/>
      <c r="D163" s="46"/>
      <c r="E163" s="46"/>
      <c r="F163" s="46"/>
      <c r="G163" s="46"/>
      <c r="H163" s="46"/>
      <c r="I163" s="46"/>
      <c r="J163" s="46"/>
      <c r="K163" s="46"/>
      <c r="L163" s="46"/>
      <c r="M163" s="46"/>
      <c r="N163" s="46"/>
      <c r="O163" s="46"/>
      <c r="P163" s="46"/>
      <c r="Q163" s="46"/>
      <c r="R163" s="46"/>
      <c r="S163" s="46"/>
      <c r="T163" s="46"/>
      <c r="U163" s="46"/>
    </row>
    <row r="164" spans="1:21" ht="11.25">
      <c r="A164" s="46"/>
      <c r="B164" s="46"/>
      <c r="C164" s="46"/>
      <c r="D164" s="46"/>
      <c r="E164" s="46"/>
      <c r="F164" s="46"/>
      <c r="G164" s="46"/>
      <c r="H164" s="46"/>
      <c r="I164" s="46"/>
      <c r="J164" s="46"/>
      <c r="K164" s="46"/>
      <c r="L164" s="46"/>
      <c r="M164" s="46"/>
      <c r="N164" s="46"/>
      <c r="O164" s="46"/>
      <c r="P164" s="46"/>
      <c r="Q164" s="46"/>
      <c r="R164" s="46"/>
      <c r="S164" s="46"/>
      <c r="T164" s="46"/>
      <c r="U164" s="46"/>
    </row>
    <row r="165" spans="1:21" ht="11.25">
      <c r="A165" s="46"/>
      <c r="B165" s="46"/>
      <c r="C165" s="46"/>
      <c r="D165" s="46"/>
      <c r="E165" s="46"/>
      <c r="F165" s="46"/>
      <c r="G165" s="46"/>
      <c r="H165" s="46"/>
      <c r="I165" s="46"/>
      <c r="J165" s="46"/>
      <c r="K165" s="46"/>
      <c r="L165" s="46"/>
      <c r="M165" s="46"/>
      <c r="N165" s="46"/>
      <c r="O165" s="46"/>
      <c r="P165" s="46"/>
      <c r="Q165" s="46"/>
      <c r="R165" s="46"/>
      <c r="S165" s="46"/>
      <c r="T165" s="46"/>
      <c r="U165" s="46"/>
    </row>
    <row r="166" spans="1:21" ht="11.25">
      <c r="A166" s="46"/>
      <c r="B166" s="46"/>
      <c r="C166" s="46"/>
      <c r="D166" s="46"/>
      <c r="E166" s="46"/>
      <c r="F166" s="46"/>
      <c r="G166" s="46"/>
      <c r="H166" s="46"/>
      <c r="I166" s="46"/>
      <c r="J166" s="46"/>
      <c r="K166" s="46"/>
      <c r="L166" s="46"/>
      <c r="M166" s="46"/>
      <c r="N166" s="46"/>
      <c r="O166" s="46"/>
      <c r="P166" s="46"/>
      <c r="Q166" s="46"/>
      <c r="R166" s="46"/>
      <c r="S166" s="46"/>
      <c r="T166" s="46"/>
      <c r="U166" s="46"/>
    </row>
    <row r="167" spans="1:21" ht="11.25">
      <c r="A167" s="46"/>
      <c r="B167" s="46"/>
      <c r="C167" s="46"/>
      <c r="D167" s="46"/>
      <c r="E167" s="46"/>
      <c r="F167" s="46"/>
      <c r="G167" s="46"/>
      <c r="H167" s="46"/>
      <c r="I167" s="46"/>
      <c r="J167" s="46"/>
      <c r="K167" s="46"/>
      <c r="L167" s="46"/>
      <c r="M167" s="46"/>
      <c r="N167" s="46"/>
      <c r="O167" s="46"/>
      <c r="P167" s="46"/>
      <c r="Q167" s="46"/>
      <c r="R167" s="46"/>
      <c r="S167" s="46"/>
      <c r="T167" s="46"/>
      <c r="U167" s="46"/>
    </row>
    <row r="168" spans="1:21" ht="11.25">
      <c r="A168" s="46"/>
      <c r="B168" s="46"/>
      <c r="C168" s="46"/>
      <c r="D168" s="46"/>
      <c r="E168" s="46"/>
      <c r="F168" s="46"/>
      <c r="G168" s="46"/>
      <c r="H168" s="46"/>
      <c r="I168" s="46"/>
      <c r="J168" s="46"/>
      <c r="K168" s="46"/>
      <c r="L168" s="46"/>
      <c r="M168" s="46"/>
      <c r="N168" s="46"/>
      <c r="O168" s="46"/>
      <c r="P168" s="46"/>
      <c r="Q168" s="46"/>
      <c r="R168" s="46"/>
      <c r="S168" s="46"/>
      <c r="T168" s="46"/>
      <c r="U168" s="46"/>
    </row>
    <row r="169" spans="1:21" ht="11.25">
      <c r="A169" s="46"/>
      <c r="B169" s="46"/>
      <c r="C169" s="46"/>
      <c r="D169" s="46"/>
      <c r="E169" s="46"/>
      <c r="F169" s="46"/>
      <c r="G169" s="46"/>
      <c r="H169" s="46"/>
      <c r="I169" s="46"/>
      <c r="J169" s="46"/>
      <c r="K169" s="46"/>
      <c r="L169" s="46"/>
      <c r="M169" s="46"/>
      <c r="N169" s="46"/>
      <c r="O169" s="46"/>
      <c r="P169" s="46"/>
      <c r="Q169" s="46"/>
      <c r="R169" s="46"/>
      <c r="S169" s="46"/>
      <c r="T169" s="46"/>
      <c r="U169" s="46"/>
    </row>
    <row r="170" spans="1:21" ht="11.25">
      <c r="A170" s="46"/>
      <c r="B170" s="46"/>
      <c r="C170" s="46"/>
      <c r="D170" s="46"/>
      <c r="E170" s="46"/>
      <c r="F170" s="46"/>
      <c r="G170" s="46"/>
      <c r="H170" s="46"/>
      <c r="I170" s="46"/>
      <c r="J170" s="46"/>
      <c r="K170" s="46"/>
      <c r="L170" s="46"/>
      <c r="M170" s="46"/>
      <c r="N170" s="46"/>
      <c r="O170" s="46"/>
      <c r="P170" s="46"/>
      <c r="Q170" s="46"/>
      <c r="R170" s="46"/>
      <c r="S170" s="46"/>
      <c r="T170" s="46"/>
      <c r="U170" s="46"/>
    </row>
    <row r="171" spans="1:21" ht="11.25">
      <c r="A171" s="46"/>
      <c r="B171" s="46"/>
      <c r="C171" s="46"/>
      <c r="D171" s="46"/>
      <c r="E171" s="46"/>
      <c r="F171" s="46"/>
      <c r="G171" s="46"/>
      <c r="H171" s="46"/>
      <c r="I171" s="46"/>
      <c r="J171" s="46"/>
      <c r="K171" s="46"/>
      <c r="L171" s="46"/>
      <c r="M171" s="46"/>
      <c r="N171" s="46"/>
      <c r="O171" s="46"/>
      <c r="P171" s="46"/>
      <c r="Q171" s="46"/>
      <c r="R171" s="46"/>
      <c r="S171" s="46"/>
      <c r="T171" s="46"/>
      <c r="U171" s="46"/>
    </row>
    <row r="172" spans="1:21" ht="11.25">
      <c r="A172" s="46"/>
      <c r="B172" s="46"/>
      <c r="C172" s="46"/>
      <c r="D172" s="46"/>
      <c r="E172" s="46"/>
      <c r="F172" s="46"/>
      <c r="G172" s="46"/>
      <c r="H172" s="46"/>
      <c r="I172" s="46"/>
      <c r="J172" s="46"/>
      <c r="K172" s="46"/>
      <c r="L172" s="46"/>
      <c r="M172" s="46"/>
      <c r="N172" s="46"/>
      <c r="O172" s="46"/>
      <c r="P172" s="46"/>
      <c r="Q172" s="46"/>
      <c r="R172" s="46"/>
      <c r="S172" s="46"/>
      <c r="T172" s="46"/>
      <c r="U172" s="46"/>
    </row>
    <row r="173" spans="1:21" ht="11.25">
      <c r="A173" s="46"/>
      <c r="B173" s="46"/>
      <c r="C173" s="46"/>
      <c r="D173" s="46"/>
      <c r="E173" s="46"/>
      <c r="F173" s="46"/>
      <c r="G173" s="46"/>
      <c r="H173" s="46"/>
      <c r="I173" s="46"/>
      <c r="J173" s="46"/>
      <c r="K173" s="46"/>
      <c r="L173" s="46"/>
      <c r="M173" s="46"/>
      <c r="N173" s="46"/>
      <c r="O173" s="46"/>
      <c r="P173" s="46"/>
      <c r="Q173" s="46"/>
      <c r="R173" s="46"/>
      <c r="S173" s="46"/>
      <c r="T173" s="46"/>
      <c r="U173" s="46"/>
    </row>
    <row r="174" spans="1:21" ht="11.25">
      <c r="A174" s="46"/>
      <c r="B174" s="46"/>
      <c r="C174" s="46"/>
      <c r="D174" s="46"/>
      <c r="E174" s="46"/>
      <c r="F174" s="46"/>
      <c r="G174" s="46"/>
      <c r="H174" s="46"/>
      <c r="I174" s="46"/>
      <c r="J174" s="46"/>
      <c r="K174" s="46"/>
      <c r="L174" s="46"/>
      <c r="M174" s="46"/>
      <c r="N174" s="46"/>
      <c r="O174" s="46"/>
      <c r="P174" s="46"/>
      <c r="Q174" s="46"/>
      <c r="R174" s="46"/>
      <c r="S174" s="46"/>
      <c r="T174" s="46"/>
      <c r="U174" s="46"/>
    </row>
    <row r="175" spans="1:21" ht="11.25">
      <c r="A175" s="46"/>
      <c r="B175" s="46"/>
      <c r="C175" s="46"/>
      <c r="D175" s="46"/>
      <c r="E175" s="46"/>
      <c r="F175" s="46"/>
      <c r="G175" s="46"/>
      <c r="H175" s="46"/>
      <c r="I175" s="46"/>
      <c r="J175" s="46"/>
      <c r="K175" s="46"/>
      <c r="L175" s="46"/>
      <c r="M175" s="46"/>
      <c r="N175" s="46"/>
      <c r="O175" s="46"/>
      <c r="P175" s="46"/>
      <c r="Q175" s="46"/>
      <c r="R175" s="46"/>
      <c r="S175" s="46"/>
      <c r="T175" s="46"/>
      <c r="U175" s="46"/>
    </row>
    <row r="176" spans="1:21" ht="11.25">
      <c r="A176" s="46"/>
      <c r="B176" s="46"/>
      <c r="C176" s="46"/>
      <c r="D176" s="46"/>
      <c r="E176" s="46"/>
      <c r="F176" s="46"/>
      <c r="G176" s="46"/>
      <c r="H176" s="46"/>
      <c r="I176" s="46"/>
      <c r="J176" s="46"/>
      <c r="K176" s="46"/>
      <c r="L176" s="46"/>
      <c r="M176" s="46"/>
      <c r="N176" s="46"/>
      <c r="O176" s="46"/>
      <c r="P176" s="46"/>
      <c r="Q176" s="46"/>
      <c r="R176" s="46"/>
      <c r="S176" s="46"/>
      <c r="T176" s="46"/>
      <c r="U176" s="46"/>
    </row>
    <row r="177" spans="1:21" ht="11.25">
      <c r="A177" s="46"/>
      <c r="B177" s="46"/>
      <c r="C177" s="46"/>
      <c r="D177" s="46"/>
      <c r="E177" s="46"/>
      <c r="F177" s="46"/>
      <c r="G177" s="46"/>
      <c r="H177" s="46"/>
      <c r="I177" s="46"/>
      <c r="J177" s="46"/>
      <c r="K177" s="46"/>
      <c r="L177" s="46"/>
      <c r="M177" s="46"/>
      <c r="N177" s="46"/>
      <c r="O177" s="46"/>
      <c r="P177" s="46"/>
      <c r="Q177" s="46"/>
      <c r="R177" s="46"/>
      <c r="S177" s="46"/>
      <c r="T177" s="46"/>
      <c r="U177" s="46"/>
    </row>
    <row r="178" spans="1:21" ht="11.25">
      <c r="A178" s="46"/>
      <c r="B178" s="46"/>
      <c r="C178" s="46"/>
      <c r="D178" s="46"/>
      <c r="E178" s="46"/>
      <c r="F178" s="46"/>
      <c r="G178" s="46"/>
      <c r="H178" s="46"/>
      <c r="I178" s="46"/>
      <c r="J178" s="46"/>
      <c r="K178" s="46"/>
      <c r="L178" s="46"/>
      <c r="M178" s="46"/>
      <c r="N178" s="46"/>
      <c r="O178" s="46"/>
      <c r="P178" s="46"/>
      <c r="Q178" s="46"/>
      <c r="R178" s="46"/>
      <c r="S178" s="46"/>
      <c r="T178" s="46"/>
      <c r="U178" s="46"/>
    </row>
    <row r="179" spans="1:21" ht="11.25">
      <c r="A179" s="46"/>
      <c r="B179" s="46"/>
      <c r="C179" s="46"/>
      <c r="D179" s="46"/>
      <c r="E179" s="46"/>
      <c r="F179" s="46"/>
      <c r="G179" s="46"/>
      <c r="H179" s="46"/>
      <c r="I179" s="46"/>
      <c r="J179" s="46"/>
      <c r="K179" s="46"/>
      <c r="L179" s="46"/>
      <c r="M179" s="46"/>
      <c r="N179" s="46"/>
      <c r="O179" s="46"/>
      <c r="P179" s="46"/>
      <c r="Q179" s="46"/>
      <c r="R179" s="46"/>
      <c r="S179" s="46"/>
      <c r="T179" s="46"/>
      <c r="U179" s="46"/>
    </row>
    <row r="180" spans="1:21" ht="11.25">
      <c r="A180" s="46"/>
      <c r="B180" s="46"/>
      <c r="C180" s="46"/>
      <c r="D180" s="46"/>
      <c r="E180" s="46"/>
      <c r="F180" s="46"/>
      <c r="G180" s="46"/>
      <c r="H180" s="46"/>
      <c r="I180" s="46"/>
      <c r="J180" s="46"/>
      <c r="K180" s="46"/>
      <c r="L180" s="46"/>
      <c r="M180" s="46"/>
      <c r="N180" s="46"/>
      <c r="O180" s="46"/>
      <c r="P180" s="46"/>
      <c r="Q180" s="46"/>
      <c r="R180" s="46"/>
      <c r="S180" s="46"/>
      <c r="T180" s="46"/>
      <c r="U180" s="46"/>
    </row>
    <row r="181" spans="1:21" ht="11.25">
      <c r="A181" s="46"/>
      <c r="B181" s="46"/>
      <c r="C181" s="46"/>
      <c r="D181" s="46"/>
      <c r="E181" s="46"/>
      <c r="F181" s="46"/>
      <c r="G181" s="46"/>
      <c r="H181" s="46"/>
      <c r="I181" s="46"/>
      <c r="J181" s="46"/>
      <c r="K181" s="46"/>
      <c r="L181" s="46"/>
      <c r="M181" s="46"/>
      <c r="N181" s="46"/>
      <c r="O181" s="46"/>
      <c r="P181" s="46"/>
      <c r="Q181" s="46"/>
      <c r="R181" s="46"/>
      <c r="S181" s="46"/>
      <c r="T181" s="46"/>
      <c r="U181" s="46"/>
    </row>
    <row r="182" spans="1:21" ht="11.25">
      <c r="A182" s="46"/>
      <c r="B182" s="46"/>
      <c r="C182" s="46"/>
      <c r="D182" s="46"/>
      <c r="E182" s="46"/>
      <c r="F182" s="46"/>
      <c r="G182" s="46"/>
      <c r="H182" s="46"/>
      <c r="I182" s="46"/>
      <c r="J182" s="46"/>
      <c r="K182" s="46"/>
      <c r="L182" s="46"/>
      <c r="M182" s="46"/>
      <c r="N182" s="46"/>
      <c r="O182" s="46"/>
      <c r="P182" s="46"/>
      <c r="Q182" s="46"/>
      <c r="R182" s="46"/>
      <c r="S182" s="46"/>
      <c r="T182" s="46"/>
      <c r="U182" s="46"/>
    </row>
    <row r="183" spans="1:21" ht="11.25">
      <c r="A183" s="46"/>
      <c r="B183" s="46"/>
      <c r="C183" s="46"/>
      <c r="D183" s="46"/>
      <c r="E183" s="46"/>
      <c r="F183" s="46"/>
      <c r="G183" s="46"/>
      <c r="H183" s="46"/>
      <c r="I183" s="46"/>
      <c r="J183" s="46"/>
      <c r="K183" s="46"/>
      <c r="L183" s="46"/>
      <c r="M183" s="46"/>
      <c r="N183" s="46"/>
      <c r="O183" s="46"/>
      <c r="P183" s="46"/>
      <c r="Q183" s="46"/>
      <c r="R183" s="46"/>
      <c r="S183" s="46"/>
      <c r="T183" s="46"/>
      <c r="U183" s="46"/>
    </row>
    <row r="184" spans="1:21" ht="11.25">
      <c r="A184" s="46"/>
      <c r="B184" s="46"/>
      <c r="C184" s="46"/>
      <c r="D184" s="46"/>
      <c r="E184" s="46"/>
      <c r="F184" s="46"/>
      <c r="G184" s="46"/>
      <c r="H184" s="46"/>
      <c r="I184" s="46"/>
      <c r="J184" s="46"/>
      <c r="K184" s="46"/>
      <c r="L184" s="46"/>
      <c r="M184" s="46"/>
      <c r="N184" s="46"/>
      <c r="O184" s="46"/>
      <c r="P184" s="46"/>
      <c r="Q184" s="46"/>
      <c r="R184" s="46"/>
      <c r="S184" s="46"/>
      <c r="T184" s="46"/>
      <c r="U184" s="46"/>
    </row>
    <row r="185" spans="1:21" ht="11.25">
      <c r="A185" s="46"/>
      <c r="B185" s="46"/>
      <c r="C185" s="46"/>
      <c r="D185" s="46"/>
      <c r="E185" s="46"/>
      <c r="F185" s="46"/>
      <c r="G185" s="46"/>
      <c r="H185" s="46"/>
      <c r="I185" s="46"/>
      <c r="J185" s="46"/>
      <c r="K185" s="46"/>
      <c r="L185" s="46"/>
      <c r="M185" s="46"/>
      <c r="N185" s="46"/>
      <c r="O185" s="46"/>
      <c r="P185" s="46"/>
      <c r="Q185" s="46"/>
      <c r="R185" s="46"/>
      <c r="S185" s="46"/>
      <c r="T185" s="46"/>
      <c r="U185" s="46"/>
    </row>
    <row r="186" spans="1:21" ht="11.25">
      <c r="A186" s="46"/>
      <c r="B186" s="46"/>
      <c r="C186" s="46"/>
      <c r="D186" s="46"/>
      <c r="E186" s="46"/>
      <c r="F186" s="46"/>
      <c r="G186" s="46"/>
      <c r="H186" s="46"/>
      <c r="I186" s="46"/>
      <c r="J186" s="46"/>
      <c r="K186" s="46"/>
      <c r="L186" s="46"/>
      <c r="M186" s="46"/>
      <c r="N186" s="46"/>
      <c r="O186" s="46"/>
      <c r="P186" s="46"/>
      <c r="Q186" s="46"/>
      <c r="R186" s="46"/>
      <c r="S186" s="46"/>
      <c r="T186" s="46"/>
      <c r="U186" s="46"/>
    </row>
    <row r="187" spans="1:21" ht="11.25">
      <c r="A187" s="46"/>
      <c r="B187" s="46"/>
      <c r="C187" s="46"/>
      <c r="D187" s="46"/>
      <c r="E187" s="46"/>
      <c r="F187" s="46"/>
      <c r="G187" s="46"/>
      <c r="H187" s="46"/>
      <c r="I187" s="46"/>
      <c r="J187" s="46"/>
      <c r="K187" s="46"/>
      <c r="L187" s="46"/>
      <c r="M187" s="46"/>
      <c r="N187" s="46"/>
      <c r="O187" s="46"/>
      <c r="P187" s="46"/>
      <c r="Q187" s="46"/>
      <c r="R187" s="46"/>
      <c r="S187" s="46"/>
      <c r="T187" s="46"/>
      <c r="U187" s="46"/>
    </row>
    <row r="188" spans="1:21" ht="11.25">
      <c r="A188" s="46"/>
      <c r="B188" s="46"/>
      <c r="C188" s="46"/>
      <c r="D188" s="46"/>
      <c r="E188" s="46"/>
      <c r="F188" s="46"/>
      <c r="G188" s="46"/>
      <c r="H188" s="46"/>
      <c r="I188" s="46"/>
      <c r="J188" s="46"/>
      <c r="K188" s="46"/>
      <c r="L188" s="46"/>
      <c r="M188" s="46"/>
      <c r="N188" s="46"/>
      <c r="O188" s="46"/>
      <c r="P188" s="46"/>
      <c r="Q188" s="46"/>
      <c r="R188" s="46"/>
      <c r="S188" s="46"/>
      <c r="T188" s="46"/>
      <c r="U188" s="46"/>
    </row>
    <row r="189" spans="1:21" ht="11.25">
      <c r="A189" s="46"/>
      <c r="B189" s="46"/>
      <c r="C189" s="46"/>
      <c r="D189" s="46"/>
      <c r="E189" s="46"/>
      <c r="F189" s="46"/>
      <c r="G189" s="46"/>
      <c r="H189" s="46"/>
      <c r="I189" s="46"/>
      <c r="J189" s="46"/>
      <c r="K189" s="46"/>
      <c r="L189" s="46"/>
      <c r="M189" s="46"/>
      <c r="N189" s="46"/>
      <c r="O189" s="46"/>
      <c r="P189" s="46"/>
      <c r="Q189" s="46"/>
      <c r="R189" s="46"/>
      <c r="S189" s="46"/>
      <c r="T189" s="46"/>
      <c r="U189" s="46"/>
    </row>
    <row r="190" spans="1:21" ht="11.25">
      <c r="A190" s="46"/>
      <c r="B190" s="46"/>
      <c r="C190" s="46"/>
      <c r="D190" s="46"/>
      <c r="E190" s="46"/>
      <c r="F190" s="46"/>
      <c r="G190" s="46"/>
      <c r="H190" s="46"/>
      <c r="I190" s="46"/>
      <c r="J190" s="46"/>
      <c r="K190" s="46"/>
      <c r="L190" s="46"/>
      <c r="M190" s="46"/>
      <c r="N190" s="46"/>
      <c r="O190" s="46"/>
      <c r="P190" s="46"/>
      <c r="Q190" s="46"/>
      <c r="R190" s="46"/>
      <c r="S190" s="46"/>
      <c r="T190" s="46"/>
      <c r="U190" s="46"/>
    </row>
    <row r="191" spans="1:21" ht="11.25">
      <c r="A191" s="46"/>
      <c r="B191" s="46"/>
      <c r="C191" s="46"/>
      <c r="D191" s="46"/>
      <c r="E191" s="46"/>
      <c r="F191" s="46"/>
      <c r="G191" s="46"/>
      <c r="H191" s="46"/>
      <c r="I191" s="46"/>
      <c r="J191" s="46"/>
      <c r="K191" s="46"/>
      <c r="L191" s="46"/>
      <c r="M191" s="46"/>
      <c r="N191" s="46"/>
      <c r="O191" s="46"/>
      <c r="P191" s="46"/>
      <c r="Q191" s="46"/>
      <c r="R191" s="46"/>
      <c r="S191" s="46"/>
      <c r="T191" s="46"/>
      <c r="U191" s="46"/>
    </row>
    <row r="192" spans="1:21" ht="11.25">
      <c r="A192" s="46"/>
      <c r="B192" s="46"/>
      <c r="C192" s="46"/>
      <c r="D192" s="46"/>
      <c r="E192" s="46"/>
      <c r="F192" s="46"/>
      <c r="G192" s="46"/>
      <c r="H192" s="46"/>
      <c r="I192" s="46"/>
      <c r="J192" s="46"/>
      <c r="K192" s="46"/>
      <c r="L192" s="46"/>
      <c r="M192" s="46"/>
      <c r="N192" s="46"/>
      <c r="O192" s="46"/>
      <c r="P192" s="46"/>
      <c r="Q192" s="46"/>
      <c r="R192" s="46"/>
      <c r="S192" s="46"/>
      <c r="T192" s="46"/>
      <c r="U192" s="46"/>
    </row>
    <row r="193" spans="1:21" ht="11.25">
      <c r="A193" s="46"/>
      <c r="B193" s="46"/>
      <c r="C193" s="46"/>
      <c r="D193" s="46"/>
      <c r="E193" s="46"/>
      <c r="F193" s="46"/>
      <c r="G193" s="46"/>
      <c r="H193" s="46"/>
      <c r="I193" s="46"/>
      <c r="J193" s="46"/>
      <c r="K193" s="46"/>
      <c r="L193" s="46"/>
      <c r="M193" s="46"/>
      <c r="N193" s="46"/>
      <c r="O193" s="46"/>
      <c r="P193" s="46"/>
      <c r="Q193" s="46"/>
      <c r="R193" s="46"/>
      <c r="S193" s="46"/>
      <c r="T193" s="46"/>
      <c r="U193" s="46"/>
    </row>
    <row r="194" spans="1:21" ht="11.25">
      <c r="A194" s="46"/>
      <c r="B194" s="46"/>
      <c r="C194" s="46"/>
      <c r="D194" s="46"/>
      <c r="E194" s="46"/>
      <c r="F194" s="46"/>
      <c r="G194" s="46"/>
      <c r="H194" s="46"/>
      <c r="I194" s="46"/>
      <c r="J194" s="46"/>
      <c r="K194" s="46"/>
      <c r="L194" s="46"/>
      <c r="M194" s="46"/>
      <c r="N194" s="46"/>
      <c r="O194" s="46"/>
      <c r="P194" s="46"/>
      <c r="Q194" s="46"/>
      <c r="R194" s="46"/>
      <c r="S194" s="46"/>
      <c r="T194" s="46"/>
      <c r="U194" s="46"/>
    </row>
    <row r="195" spans="1:21" ht="11.25">
      <c r="A195" s="46"/>
      <c r="B195" s="46"/>
      <c r="C195" s="46"/>
      <c r="D195" s="46"/>
      <c r="E195" s="46"/>
      <c r="F195" s="46"/>
      <c r="G195" s="46"/>
      <c r="H195" s="46"/>
      <c r="I195" s="46"/>
      <c r="J195" s="46"/>
      <c r="K195" s="46"/>
      <c r="L195" s="46"/>
      <c r="M195" s="46"/>
      <c r="N195" s="46"/>
      <c r="O195" s="46"/>
      <c r="P195" s="46"/>
      <c r="Q195" s="46"/>
      <c r="R195" s="46"/>
      <c r="S195" s="46"/>
      <c r="T195" s="46"/>
      <c r="U195" s="46"/>
    </row>
    <row r="196" spans="1:21" ht="11.25">
      <c r="A196" s="46"/>
      <c r="B196" s="46"/>
      <c r="C196" s="46"/>
      <c r="D196" s="46"/>
      <c r="E196" s="46"/>
      <c r="F196" s="46"/>
      <c r="G196" s="46"/>
      <c r="H196" s="46"/>
      <c r="I196" s="46"/>
      <c r="J196" s="46"/>
      <c r="K196" s="46"/>
      <c r="L196" s="46"/>
      <c r="M196" s="46"/>
      <c r="N196" s="46"/>
      <c r="O196" s="46"/>
      <c r="P196" s="46"/>
      <c r="Q196" s="46"/>
      <c r="R196" s="46"/>
      <c r="S196" s="46"/>
      <c r="T196" s="46"/>
      <c r="U196" s="46"/>
    </row>
  </sheetData>
  <sheetProtection/>
  <mergeCells count="2">
    <mergeCell ref="A2:Y2"/>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92"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Z56"/>
  <sheetViews>
    <sheetView zoomScalePageLayoutView="0" workbookViewId="0" topLeftCell="A1">
      <selection activeCell="P61" sqref="P61"/>
    </sheetView>
  </sheetViews>
  <sheetFormatPr defaultColWidth="9.33203125" defaultRowHeight="11.25"/>
  <cols>
    <col min="1" max="1" width="3.16015625" style="0" customWidth="1"/>
    <col min="2" max="2" width="64.83203125" style="0" customWidth="1"/>
    <col min="3" max="25" width="7.16015625" style="0" customWidth="1"/>
  </cols>
  <sheetData>
    <row r="1" spans="1:25" ht="11.25">
      <c r="A1" s="1" t="s">
        <v>400</v>
      </c>
      <c r="B1" s="44"/>
      <c r="C1" s="45"/>
      <c r="D1" s="45"/>
      <c r="E1" s="45"/>
      <c r="F1" s="45"/>
      <c r="G1" s="45"/>
      <c r="H1" s="45"/>
      <c r="I1" s="45"/>
      <c r="J1" s="45"/>
      <c r="K1" s="45"/>
      <c r="L1" s="45"/>
      <c r="M1" s="45"/>
      <c r="N1" s="45"/>
      <c r="O1" s="45"/>
      <c r="P1" s="45"/>
      <c r="Q1" s="45"/>
      <c r="R1" s="45"/>
      <c r="S1" s="45"/>
      <c r="T1" s="45"/>
      <c r="U1" s="45"/>
      <c r="V1" s="46"/>
      <c r="W1" s="46"/>
      <c r="X1" s="46"/>
      <c r="Y1" s="46"/>
    </row>
    <row r="2" spans="1:25" ht="11.25">
      <c r="A2" s="47" t="s">
        <v>32</v>
      </c>
      <c r="B2" s="47"/>
      <c r="C2" s="48"/>
      <c r="D2" s="48"/>
      <c r="E2" s="48"/>
      <c r="F2" s="48"/>
      <c r="G2" s="48"/>
      <c r="H2" s="48"/>
      <c r="I2" s="48"/>
      <c r="J2" s="48"/>
      <c r="K2" s="48"/>
      <c r="L2" s="48"/>
      <c r="M2" s="48"/>
      <c r="N2" s="48"/>
      <c r="O2" s="48"/>
      <c r="P2" s="48"/>
      <c r="Q2" s="48"/>
      <c r="R2" s="48"/>
      <c r="S2" s="48"/>
      <c r="T2" s="48"/>
      <c r="U2" s="48"/>
      <c r="V2" s="49"/>
      <c r="W2" s="49"/>
      <c r="X2" s="49"/>
      <c r="Y2" s="49"/>
    </row>
    <row r="3" spans="1:25" ht="11.25">
      <c r="A3" s="4" t="s">
        <v>401</v>
      </c>
      <c r="B3" s="47"/>
      <c r="C3" s="47"/>
      <c r="D3" s="47"/>
      <c r="E3" s="47"/>
      <c r="F3" s="47"/>
      <c r="G3" s="47"/>
      <c r="H3" s="47"/>
      <c r="I3" s="47"/>
      <c r="J3" s="47"/>
      <c r="K3" s="47"/>
      <c r="L3" s="47"/>
      <c r="M3" s="47"/>
      <c r="N3" s="47"/>
      <c r="O3" s="47"/>
      <c r="P3" s="47"/>
      <c r="Q3" s="47"/>
      <c r="R3" s="47"/>
      <c r="S3" s="47"/>
      <c r="T3" s="47"/>
      <c r="U3" s="47"/>
      <c r="V3" s="50"/>
      <c r="W3" s="50"/>
      <c r="X3" s="50"/>
      <c r="Y3" s="50"/>
    </row>
    <row r="4" spans="1:25" ht="11.25">
      <c r="A4" s="47" t="s">
        <v>284</v>
      </c>
      <c r="B4" s="47"/>
      <c r="C4" s="48"/>
      <c r="D4" s="48"/>
      <c r="E4" s="48"/>
      <c r="F4" s="48"/>
      <c r="G4" s="48"/>
      <c r="H4" s="48"/>
      <c r="I4" s="48"/>
      <c r="J4" s="48"/>
      <c r="K4" s="48"/>
      <c r="L4" s="48"/>
      <c r="M4" s="48"/>
      <c r="N4" s="48"/>
      <c r="O4" s="48"/>
      <c r="P4" s="48"/>
      <c r="Q4" s="48"/>
      <c r="R4" s="48"/>
      <c r="S4" s="48"/>
      <c r="T4" s="48"/>
      <c r="U4" s="48"/>
      <c r="V4" s="49"/>
      <c r="W4" s="49"/>
      <c r="X4" s="49"/>
      <c r="Y4" s="49"/>
    </row>
    <row r="5" spans="1:25" ht="11.25">
      <c r="A5" s="47"/>
      <c r="B5" s="47"/>
      <c r="C5" s="48"/>
      <c r="D5" s="48"/>
      <c r="E5" s="48"/>
      <c r="F5" s="48"/>
      <c r="G5" s="48"/>
      <c r="H5" s="48"/>
      <c r="I5" s="48"/>
      <c r="J5" s="48"/>
      <c r="K5" s="48"/>
      <c r="L5" s="48"/>
      <c r="M5" s="48"/>
      <c r="N5" s="48"/>
      <c r="O5" s="48"/>
      <c r="P5" s="48"/>
      <c r="Q5" s="48"/>
      <c r="R5" s="48"/>
      <c r="S5" s="48"/>
      <c r="T5" s="48"/>
      <c r="U5" s="48"/>
      <c r="V5" s="49"/>
      <c r="W5" s="49"/>
      <c r="X5" s="49"/>
      <c r="Y5" s="49"/>
    </row>
    <row r="6" spans="1:25" ht="11.25">
      <c r="A6" s="47" t="s">
        <v>310</v>
      </c>
      <c r="B6" s="47"/>
      <c r="C6" s="48"/>
      <c r="D6" s="48"/>
      <c r="E6" s="48"/>
      <c r="F6" s="48"/>
      <c r="G6" s="48"/>
      <c r="H6" s="48"/>
      <c r="I6" s="48"/>
      <c r="J6" s="48"/>
      <c r="K6" s="48"/>
      <c r="L6" s="48"/>
      <c r="M6" s="48"/>
      <c r="N6" s="48"/>
      <c r="O6" s="48"/>
      <c r="P6" s="48"/>
      <c r="Q6" s="48"/>
      <c r="R6" s="48"/>
      <c r="S6" s="48"/>
      <c r="T6" s="48"/>
      <c r="U6" s="48"/>
      <c r="V6" s="49"/>
      <c r="W6" s="49"/>
      <c r="X6" s="49"/>
      <c r="Y6" s="49"/>
    </row>
    <row r="7" spans="1:25" ht="12" thickBot="1">
      <c r="A7" s="47"/>
      <c r="B7" s="47"/>
      <c r="C7" s="48"/>
      <c r="D7" s="48"/>
      <c r="E7" s="48"/>
      <c r="F7" s="48"/>
      <c r="G7" s="48"/>
      <c r="H7" s="48"/>
      <c r="I7" s="48"/>
      <c r="J7" s="48"/>
      <c r="K7" s="48"/>
      <c r="L7" s="48"/>
      <c r="M7" s="48"/>
      <c r="N7" s="48"/>
      <c r="O7" s="48"/>
      <c r="P7" s="48"/>
      <c r="Q7" s="48"/>
      <c r="R7" s="48"/>
      <c r="S7" s="48"/>
      <c r="T7" s="48"/>
      <c r="U7" s="48"/>
      <c r="V7" s="49"/>
      <c r="W7" s="49"/>
      <c r="X7" s="49"/>
      <c r="Y7" s="49"/>
    </row>
    <row r="8" spans="1:25" ht="11.25">
      <c r="A8" s="51"/>
      <c r="B8" s="51"/>
      <c r="C8" s="52" t="s">
        <v>286</v>
      </c>
      <c r="D8" s="53"/>
      <c r="E8" s="53"/>
      <c r="F8" s="53"/>
      <c r="G8" s="53"/>
      <c r="H8" s="53"/>
      <c r="I8" s="53"/>
      <c r="J8" s="53"/>
      <c r="K8" s="53"/>
      <c r="L8" s="53"/>
      <c r="M8" s="53"/>
      <c r="N8" s="53"/>
      <c r="O8" s="53"/>
      <c r="P8" s="53"/>
      <c r="Q8" s="53"/>
      <c r="R8" s="53"/>
      <c r="S8" s="53"/>
      <c r="T8" s="53"/>
      <c r="U8" s="53"/>
      <c r="V8" s="54"/>
      <c r="W8" s="54"/>
      <c r="X8" s="54"/>
      <c r="Y8" s="54"/>
    </row>
    <row r="9" spans="1:25" ht="11.25">
      <c r="A9" s="45"/>
      <c r="B9" s="45"/>
      <c r="C9" s="55">
        <f>'07dsec15'!C9</f>
        <v>1994</v>
      </c>
      <c r="D9" s="48"/>
      <c r="E9" s="55">
        <f>C9-1</f>
        <v>1993</v>
      </c>
      <c r="F9" s="48"/>
      <c r="G9" s="55">
        <f>E9-1</f>
        <v>1992</v>
      </c>
      <c r="H9" s="48"/>
      <c r="I9" s="55">
        <f>G9-1</f>
        <v>1991</v>
      </c>
      <c r="J9" s="48"/>
      <c r="K9" s="55">
        <f>I9-1</f>
        <v>1990</v>
      </c>
      <c r="L9" s="48"/>
      <c r="M9" s="55">
        <f>K9-1</f>
        <v>1989</v>
      </c>
      <c r="N9" s="48"/>
      <c r="O9" s="55">
        <f>M9-1</f>
        <v>1988</v>
      </c>
      <c r="P9" s="48"/>
      <c r="Q9" s="55">
        <f>O9-1</f>
        <v>1987</v>
      </c>
      <c r="R9" s="48"/>
      <c r="S9" s="55">
        <f>Q9-1</f>
        <v>1986</v>
      </c>
      <c r="T9" s="48"/>
      <c r="U9" s="55" t="str">
        <f>S9-1&amp;" + vóór"</f>
        <v>1985 + vóór</v>
      </c>
      <c r="V9" s="49"/>
      <c r="W9" s="55" t="s">
        <v>1</v>
      </c>
      <c r="X9" s="49"/>
      <c r="Y9" s="56"/>
    </row>
    <row r="10" spans="1:25" ht="11.25">
      <c r="A10" s="57"/>
      <c r="B10" s="57"/>
      <c r="C10" s="58" t="s">
        <v>287</v>
      </c>
      <c r="D10" s="59" t="s">
        <v>0</v>
      </c>
      <c r="E10" s="58" t="s">
        <v>287</v>
      </c>
      <c r="F10" s="59" t="s">
        <v>0</v>
      </c>
      <c r="G10" s="58" t="s">
        <v>287</v>
      </c>
      <c r="H10" s="59" t="s">
        <v>0</v>
      </c>
      <c r="I10" s="58" t="s">
        <v>287</v>
      </c>
      <c r="J10" s="59" t="s">
        <v>0</v>
      </c>
      <c r="K10" s="58" t="s">
        <v>287</v>
      </c>
      <c r="L10" s="59" t="s">
        <v>0</v>
      </c>
      <c r="M10" s="58" t="s">
        <v>287</v>
      </c>
      <c r="N10" s="59" t="s">
        <v>0</v>
      </c>
      <c r="O10" s="58" t="s">
        <v>287</v>
      </c>
      <c r="P10" s="59" t="s">
        <v>0</v>
      </c>
      <c r="Q10" s="58" t="s">
        <v>287</v>
      </c>
      <c r="R10" s="59" t="s">
        <v>0</v>
      </c>
      <c r="S10" s="58" t="s">
        <v>287</v>
      </c>
      <c r="T10" s="59" t="s">
        <v>0</v>
      </c>
      <c r="U10" s="58" t="s">
        <v>287</v>
      </c>
      <c r="V10" s="59" t="s">
        <v>0</v>
      </c>
      <c r="W10" s="58" t="s">
        <v>287</v>
      </c>
      <c r="X10" s="59" t="s">
        <v>0</v>
      </c>
      <c r="Y10" s="59" t="s">
        <v>2</v>
      </c>
    </row>
    <row r="11" spans="1:25" ht="11.25">
      <c r="A11" s="60"/>
      <c r="B11" s="60"/>
      <c r="C11" s="61"/>
      <c r="D11" s="62"/>
      <c r="E11" s="61"/>
      <c r="F11" s="62"/>
      <c r="G11" s="61"/>
      <c r="H11" s="62"/>
      <c r="I11" s="61"/>
      <c r="J11" s="62"/>
      <c r="K11" s="61"/>
      <c r="L11" s="62"/>
      <c r="M11" s="61"/>
      <c r="N11" s="62"/>
      <c r="O11" s="61"/>
      <c r="P11" s="62"/>
      <c r="Q11" s="61"/>
      <c r="R11" s="62"/>
      <c r="S11" s="61"/>
      <c r="T11" s="62"/>
      <c r="U11" s="61"/>
      <c r="V11" s="62"/>
      <c r="W11" s="61"/>
      <c r="X11" s="62"/>
      <c r="Y11" s="62"/>
    </row>
    <row r="12" spans="1:25" ht="12">
      <c r="A12" s="63" t="s">
        <v>288</v>
      </c>
      <c r="B12" s="64"/>
      <c r="C12" s="65"/>
      <c r="D12" s="66"/>
      <c r="E12" s="65"/>
      <c r="F12" s="66"/>
      <c r="G12" s="65"/>
      <c r="H12" s="66"/>
      <c r="I12" s="65"/>
      <c r="J12" s="66"/>
      <c r="K12" s="65"/>
      <c r="L12" s="66"/>
      <c r="M12" s="65"/>
      <c r="N12" s="66"/>
      <c r="O12" s="65"/>
      <c r="P12" s="66"/>
      <c r="Q12" s="65"/>
      <c r="R12" s="66"/>
      <c r="S12" s="65"/>
      <c r="T12" s="66"/>
      <c r="U12" s="65"/>
      <c r="V12" s="60"/>
      <c r="W12" s="65"/>
      <c r="X12" s="60"/>
      <c r="Y12" s="60"/>
    </row>
    <row r="13" spans="1:25" ht="12.75">
      <c r="A13" s="70"/>
      <c r="B13" s="64" t="s">
        <v>33</v>
      </c>
      <c r="C13" s="65"/>
      <c r="D13" s="66"/>
      <c r="E13" s="65"/>
      <c r="F13" s="66"/>
      <c r="G13" s="65"/>
      <c r="H13" s="66"/>
      <c r="I13" s="65"/>
      <c r="J13" s="66"/>
      <c r="K13" s="65"/>
      <c r="L13" s="66"/>
      <c r="M13" s="65"/>
      <c r="N13" s="66"/>
      <c r="O13" s="65"/>
      <c r="P13" s="66"/>
      <c r="Q13" s="65"/>
      <c r="R13" s="66"/>
      <c r="S13" s="65"/>
      <c r="T13" s="66"/>
      <c r="U13" s="65"/>
      <c r="V13" s="60"/>
      <c r="W13" s="65"/>
      <c r="X13" s="60"/>
      <c r="Y13" s="60"/>
    </row>
    <row r="14" spans="1:25" ht="11.25">
      <c r="A14" s="45"/>
      <c r="B14" s="45" t="s">
        <v>34</v>
      </c>
      <c r="C14" s="67">
        <v>266</v>
      </c>
      <c r="D14" s="68">
        <v>253</v>
      </c>
      <c r="E14" s="67">
        <v>19183</v>
      </c>
      <c r="F14" s="68">
        <v>21139</v>
      </c>
      <c r="G14" s="67">
        <v>3105</v>
      </c>
      <c r="H14" s="68">
        <v>2577</v>
      </c>
      <c r="I14" s="67">
        <v>362</v>
      </c>
      <c r="J14" s="68">
        <v>316</v>
      </c>
      <c r="K14" s="67">
        <v>31</v>
      </c>
      <c r="L14" s="68">
        <v>30</v>
      </c>
      <c r="M14" s="67">
        <v>3</v>
      </c>
      <c r="N14" s="68">
        <v>2</v>
      </c>
      <c r="O14" s="67">
        <v>0</v>
      </c>
      <c r="P14" s="68">
        <v>0</v>
      </c>
      <c r="Q14" s="67">
        <v>0</v>
      </c>
      <c r="R14" s="68">
        <v>0</v>
      </c>
      <c r="S14" s="67">
        <v>0</v>
      </c>
      <c r="T14" s="68">
        <v>0</v>
      </c>
      <c r="U14" s="67">
        <v>0</v>
      </c>
      <c r="V14" s="68">
        <v>0</v>
      </c>
      <c r="W14" s="67">
        <f>C14+E14+G14+I14+K14+M14+O14+Q14+S14+U14</f>
        <v>22950</v>
      </c>
      <c r="X14" s="68">
        <f>D14+F14+H14+J14+L14+N14+P14+R14+T14+V14</f>
        <v>24317</v>
      </c>
      <c r="Y14" s="69">
        <f>SUM(W14:X14)</f>
        <v>47267</v>
      </c>
    </row>
    <row r="15" spans="1:25" ht="11.25">
      <c r="A15" s="45"/>
      <c r="B15" s="45" t="s">
        <v>416</v>
      </c>
      <c r="C15" s="67">
        <v>0</v>
      </c>
      <c r="D15" s="68">
        <v>3</v>
      </c>
      <c r="E15" s="67">
        <v>1791</v>
      </c>
      <c r="F15" s="68">
        <v>1607</v>
      </c>
      <c r="G15" s="67">
        <v>1863</v>
      </c>
      <c r="H15" s="68">
        <v>1488</v>
      </c>
      <c r="I15" s="67">
        <v>230</v>
      </c>
      <c r="J15" s="68">
        <v>183</v>
      </c>
      <c r="K15" s="67">
        <v>7</v>
      </c>
      <c r="L15" s="68">
        <v>9</v>
      </c>
      <c r="M15" s="67">
        <v>0</v>
      </c>
      <c r="N15" s="68">
        <v>0</v>
      </c>
      <c r="O15" s="67">
        <v>0</v>
      </c>
      <c r="P15" s="68">
        <v>0</v>
      </c>
      <c r="Q15" s="67">
        <v>0</v>
      </c>
      <c r="R15" s="68">
        <v>0</v>
      </c>
      <c r="S15" s="67">
        <v>0</v>
      </c>
      <c r="T15" s="68">
        <v>0</v>
      </c>
      <c r="U15" s="67">
        <v>0</v>
      </c>
      <c r="V15" s="68">
        <v>0</v>
      </c>
      <c r="W15" s="67">
        <f>C15+E15+G15+I15+K15+M15+O15+Q15+S15+U15</f>
        <v>3891</v>
      </c>
      <c r="X15" s="68">
        <f>D15+F15+H15+J15+L15+N15+P15+R15+T15+V15</f>
        <v>3290</v>
      </c>
      <c r="Y15" s="69">
        <f>SUM(W15:X15)</f>
        <v>7181</v>
      </c>
    </row>
    <row r="16" spans="1:25" ht="11.25">
      <c r="A16" s="45"/>
      <c r="B16" s="45"/>
      <c r="C16" s="67"/>
      <c r="D16" s="68"/>
      <c r="E16" s="67"/>
      <c r="F16" s="68"/>
      <c r="G16" s="67"/>
      <c r="H16" s="68"/>
      <c r="I16" s="67"/>
      <c r="J16" s="68"/>
      <c r="K16" s="67"/>
      <c r="L16" s="68"/>
      <c r="M16" s="67"/>
      <c r="N16" s="68"/>
      <c r="O16" s="67"/>
      <c r="P16" s="68"/>
      <c r="Q16" s="67"/>
      <c r="R16" s="68"/>
      <c r="S16" s="67"/>
      <c r="T16" s="68"/>
      <c r="U16" s="67"/>
      <c r="V16" s="68"/>
      <c r="W16" s="67"/>
      <c r="X16" s="68"/>
      <c r="Y16" s="69"/>
    </row>
    <row r="17" spans="1:25" ht="12">
      <c r="A17" s="63" t="s">
        <v>289</v>
      </c>
      <c r="B17" s="66"/>
      <c r="C17" s="67"/>
      <c r="D17" s="69"/>
      <c r="E17" s="67"/>
      <c r="F17" s="69"/>
      <c r="G17" s="67"/>
      <c r="H17" s="69"/>
      <c r="I17" s="67"/>
      <c r="J17" s="69"/>
      <c r="K17" s="67"/>
      <c r="L17" s="69"/>
      <c r="M17" s="67"/>
      <c r="N17" s="69"/>
      <c r="O17" s="67"/>
      <c r="P17" s="69"/>
      <c r="Q17" s="67"/>
      <c r="R17" s="69"/>
      <c r="S17" s="67"/>
      <c r="T17" s="69"/>
      <c r="U17" s="67"/>
      <c r="V17" s="69"/>
      <c r="W17" s="67"/>
      <c r="X17" s="69"/>
      <c r="Y17" s="69"/>
    </row>
    <row r="18" spans="1:25" ht="12.75">
      <c r="A18" s="70"/>
      <c r="B18" s="64" t="s">
        <v>87</v>
      </c>
      <c r="C18" s="67"/>
      <c r="D18" s="69"/>
      <c r="E18" s="67"/>
      <c r="F18" s="69"/>
      <c r="G18" s="67"/>
      <c r="H18" s="69"/>
      <c r="I18" s="67"/>
      <c r="J18" s="69"/>
      <c r="K18" s="67"/>
      <c r="L18" s="69"/>
      <c r="M18" s="67"/>
      <c r="N18" s="69"/>
      <c r="O18" s="67"/>
      <c r="P18" s="69"/>
      <c r="Q18" s="67"/>
      <c r="R18" s="69"/>
      <c r="S18" s="67"/>
      <c r="T18" s="69"/>
      <c r="U18" s="67"/>
      <c r="V18" s="69"/>
      <c r="W18" s="67"/>
      <c r="X18" s="69"/>
      <c r="Y18" s="69"/>
    </row>
    <row r="19" spans="1:25" ht="11.25">
      <c r="A19" s="45"/>
      <c r="B19" s="45" t="s">
        <v>290</v>
      </c>
      <c r="C19" s="67">
        <v>0</v>
      </c>
      <c r="D19" s="68">
        <v>0</v>
      </c>
      <c r="E19" s="67">
        <v>4</v>
      </c>
      <c r="F19" s="68">
        <v>3</v>
      </c>
      <c r="G19" s="67">
        <v>181</v>
      </c>
      <c r="H19" s="68">
        <v>230</v>
      </c>
      <c r="I19" s="67">
        <v>9731</v>
      </c>
      <c r="J19" s="68">
        <v>12455</v>
      </c>
      <c r="K19" s="67">
        <v>992</v>
      </c>
      <c r="L19" s="68">
        <v>870</v>
      </c>
      <c r="M19" s="67">
        <v>111</v>
      </c>
      <c r="N19" s="68">
        <v>91</v>
      </c>
      <c r="O19" s="67">
        <v>10</v>
      </c>
      <c r="P19" s="68">
        <v>14</v>
      </c>
      <c r="Q19" s="67">
        <v>2</v>
      </c>
      <c r="R19" s="68">
        <v>0</v>
      </c>
      <c r="S19" s="67">
        <v>1</v>
      </c>
      <c r="T19" s="68">
        <v>0</v>
      </c>
      <c r="U19" s="67">
        <v>0</v>
      </c>
      <c r="V19" s="68">
        <v>0</v>
      </c>
      <c r="W19" s="67">
        <f aca="true" t="shared" si="0" ref="W19:X22">C19+E19+G19+I19+K19+M19+O19+Q19+S19+U19</f>
        <v>11032</v>
      </c>
      <c r="X19" s="68">
        <f t="shared" si="0"/>
        <v>13663</v>
      </c>
      <c r="Y19" s="69">
        <f>SUM(W19:X19)</f>
        <v>24695</v>
      </c>
    </row>
    <row r="20" spans="1:25" ht="11.25">
      <c r="A20" s="45"/>
      <c r="B20" s="45" t="s">
        <v>291</v>
      </c>
      <c r="C20" s="67">
        <v>0</v>
      </c>
      <c r="D20" s="68">
        <v>0</v>
      </c>
      <c r="E20" s="67">
        <v>0</v>
      </c>
      <c r="F20" s="68">
        <v>0</v>
      </c>
      <c r="G20" s="67">
        <v>0</v>
      </c>
      <c r="H20" s="68">
        <v>1</v>
      </c>
      <c r="I20" s="67">
        <v>95</v>
      </c>
      <c r="J20" s="68">
        <v>294</v>
      </c>
      <c r="K20" s="67">
        <v>68</v>
      </c>
      <c r="L20" s="68">
        <v>104</v>
      </c>
      <c r="M20" s="67">
        <v>35</v>
      </c>
      <c r="N20" s="68">
        <v>24</v>
      </c>
      <c r="O20" s="67">
        <v>5</v>
      </c>
      <c r="P20" s="68">
        <v>5</v>
      </c>
      <c r="Q20" s="67">
        <v>0</v>
      </c>
      <c r="R20" s="68">
        <v>0</v>
      </c>
      <c r="S20" s="67">
        <v>1</v>
      </c>
      <c r="T20" s="68">
        <v>0</v>
      </c>
      <c r="U20" s="67">
        <v>0</v>
      </c>
      <c r="V20" s="68">
        <v>0</v>
      </c>
      <c r="W20" s="67">
        <f t="shared" si="0"/>
        <v>204</v>
      </c>
      <c r="X20" s="68">
        <f t="shared" si="0"/>
        <v>428</v>
      </c>
      <c r="Y20" s="69">
        <f>SUM(W20:X20)</f>
        <v>632</v>
      </c>
    </row>
    <row r="21" spans="1:25" ht="11.25">
      <c r="A21" s="45"/>
      <c r="B21" s="45" t="s">
        <v>292</v>
      </c>
      <c r="C21" s="67">
        <v>0</v>
      </c>
      <c r="D21" s="68">
        <v>0</v>
      </c>
      <c r="E21" s="67">
        <v>0</v>
      </c>
      <c r="F21" s="68">
        <v>0</v>
      </c>
      <c r="G21" s="67">
        <v>14</v>
      </c>
      <c r="H21" s="68">
        <v>18</v>
      </c>
      <c r="I21" s="67">
        <v>6298</v>
      </c>
      <c r="J21" s="68">
        <v>5742</v>
      </c>
      <c r="K21" s="67">
        <v>2518</v>
      </c>
      <c r="L21" s="68">
        <v>1768</v>
      </c>
      <c r="M21" s="67">
        <v>475</v>
      </c>
      <c r="N21" s="68">
        <v>259</v>
      </c>
      <c r="O21" s="67">
        <v>53</v>
      </c>
      <c r="P21" s="68">
        <v>34</v>
      </c>
      <c r="Q21" s="67">
        <v>4</v>
      </c>
      <c r="R21" s="68">
        <v>4</v>
      </c>
      <c r="S21" s="67">
        <v>1</v>
      </c>
      <c r="T21" s="68">
        <v>0</v>
      </c>
      <c r="U21" s="67">
        <v>0</v>
      </c>
      <c r="V21" s="68">
        <v>0</v>
      </c>
      <c r="W21" s="67">
        <f t="shared" si="0"/>
        <v>9363</v>
      </c>
      <c r="X21" s="68">
        <f t="shared" si="0"/>
        <v>7825</v>
      </c>
      <c r="Y21" s="69">
        <f>SUM(W21:X21)</f>
        <v>17188</v>
      </c>
    </row>
    <row r="22" spans="1:25" ht="11.25">
      <c r="A22" s="45"/>
      <c r="B22" s="45" t="s">
        <v>293</v>
      </c>
      <c r="C22" s="67">
        <v>0</v>
      </c>
      <c r="D22" s="68">
        <v>0</v>
      </c>
      <c r="E22" s="67">
        <v>0</v>
      </c>
      <c r="F22" s="68">
        <v>0</v>
      </c>
      <c r="G22" s="67">
        <v>0</v>
      </c>
      <c r="H22" s="68">
        <v>4</v>
      </c>
      <c r="I22" s="67">
        <v>2091</v>
      </c>
      <c r="J22" s="68">
        <v>2204</v>
      </c>
      <c r="K22" s="67">
        <v>2058</v>
      </c>
      <c r="L22" s="68">
        <v>1711</v>
      </c>
      <c r="M22" s="67">
        <v>516</v>
      </c>
      <c r="N22" s="68">
        <v>336</v>
      </c>
      <c r="O22" s="67">
        <v>70</v>
      </c>
      <c r="P22" s="68">
        <v>51</v>
      </c>
      <c r="Q22" s="67">
        <v>14</v>
      </c>
      <c r="R22" s="68">
        <v>8</v>
      </c>
      <c r="S22" s="67">
        <v>2</v>
      </c>
      <c r="T22" s="68">
        <v>2</v>
      </c>
      <c r="U22" s="67">
        <v>1</v>
      </c>
      <c r="V22" s="68">
        <v>0</v>
      </c>
      <c r="W22" s="67">
        <f t="shared" si="0"/>
        <v>4752</v>
      </c>
      <c r="X22" s="68">
        <f t="shared" si="0"/>
        <v>4316</v>
      </c>
      <c r="Y22" s="69">
        <f>SUM(W22:X22)</f>
        <v>9068</v>
      </c>
    </row>
    <row r="23" spans="1:25" ht="12.75">
      <c r="A23" s="70"/>
      <c r="B23" s="44" t="s">
        <v>145</v>
      </c>
      <c r="C23" s="67"/>
      <c r="D23" s="68"/>
      <c r="E23" s="67"/>
      <c r="F23" s="68"/>
      <c r="G23" s="67"/>
      <c r="H23" s="68"/>
      <c r="I23" s="67"/>
      <c r="J23" s="68"/>
      <c r="K23" s="67"/>
      <c r="L23" s="68"/>
      <c r="M23" s="67"/>
      <c r="N23" s="68"/>
      <c r="O23" s="67"/>
      <c r="P23" s="68"/>
      <c r="Q23" s="67"/>
      <c r="R23" s="68"/>
      <c r="S23" s="67"/>
      <c r="T23" s="68"/>
      <c r="U23" s="67"/>
      <c r="V23" s="68"/>
      <c r="W23" s="67"/>
      <c r="X23" s="68"/>
      <c r="Y23" s="69"/>
    </row>
    <row r="24" spans="1:25" ht="12.75">
      <c r="A24" s="70"/>
      <c r="B24" s="45" t="s">
        <v>294</v>
      </c>
      <c r="C24" s="112">
        <v>0</v>
      </c>
      <c r="D24" s="133">
        <v>0</v>
      </c>
      <c r="E24" s="112">
        <v>0</v>
      </c>
      <c r="F24" s="133">
        <v>0</v>
      </c>
      <c r="G24" s="112">
        <v>0</v>
      </c>
      <c r="H24" s="133">
        <v>0</v>
      </c>
      <c r="I24" s="112">
        <v>0</v>
      </c>
      <c r="J24" s="133">
        <v>0</v>
      </c>
      <c r="K24" s="112">
        <v>0</v>
      </c>
      <c r="L24" s="133">
        <v>0</v>
      </c>
      <c r="M24" s="112">
        <v>0</v>
      </c>
      <c r="N24" s="133">
        <v>0</v>
      </c>
      <c r="O24" s="112">
        <v>0</v>
      </c>
      <c r="P24" s="133">
        <v>0</v>
      </c>
      <c r="Q24" s="112">
        <v>0</v>
      </c>
      <c r="R24" s="133">
        <v>0</v>
      </c>
      <c r="S24" s="112">
        <v>0</v>
      </c>
      <c r="T24" s="133">
        <v>0</v>
      </c>
      <c r="U24" s="112">
        <v>0</v>
      </c>
      <c r="V24" s="133">
        <v>0</v>
      </c>
      <c r="W24" s="67">
        <f>C24+E24+G24+I24+K24+M24+O24+Q24+S24+U24</f>
        <v>0</v>
      </c>
      <c r="X24" s="68">
        <f>D24+F24+H24+J24+L24+N24+P24+R24+T24+V24</f>
        <v>0</v>
      </c>
      <c r="Y24" s="69">
        <f>SUM(W24:X24)</f>
        <v>0</v>
      </c>
    </row>
    <row r="25" spans="1:25" ht="11.25">
      <c r="A25" s="44"/>
      <c r="B25" s="45"/>
      <c r="C25" s="67"/>
      <c r="D25" s="68"/>
      <c r="E25" s="67"/>
      <c r="F25" s="68"/>
      <c r="G25" s="67"/>
      <c r="H25" s="68"/>
      <c r="I25" s="67"/>
      <c r="J25" s="68"/>
      <c r="K25" s="67"/>
      <c r="L25" s="68"/>
      <c r="M25" s="67"/>
      <c r="N25" s="68"/>
      <c r="O25" s="67"/>
      <c r="P25" s="68"/>
      <c r="Q25" s="67"/>
      <c r="R25" s="68"/>
      <c r="S25" s="67"/>
      <c r="T25" s="68"/>
      <c r="U25" s="67"/>
      <c r="V25" s="68"/>
      <c r="W25" s="67"/>
      <c r="X25" s="68"/>
      <c r="Y25" s="69"/>
    </row>
    <row r="26" spans="1:25" ht="12">
      <c r="A26" s="63" t="s">
        <v>295</v>
      </c>
      <c r="B26" s="66"/>
      <c r="C26" s="67"/>
      <c r="D26" s="69"/>
      <c r="E26" s="67"/>
      <c r="F26" s="69"/>
      <c r="G26" s="67"/>
      <c r="H26" s="69"/>
      <c r="I26" s="67"/>
      <c r="J26" s="69"/>
      <c r="K26" s="67"/>
      <c r="L26" s="69"/>
      <c r="M26" s="67"/>
      <c r="N26" s="69"/>
      <c r="O26" s="67"/>
      <c r="P26" s="69"/>
      <c r="Q26" s="67"/>
      <c r="R26" s="69"/>
      <c r="S26" s="67"/>
      <c r="T26" s="69"/>
      <c r="U26" s="67"/>
      <c r="V26" s="69"/>
      <c r="W26" s="67"/>
      <c r="X26" s="69"/>
      <c r="Y26" s="69"/>
    </row>
    <row r="27" spans="1:25" ht="12.75">
      <c r="A27" s="70"/>
      <c r="B27" s="64" t="s">
        <v>147</v>
      </c>
      <c r="C27" s="67"/>
      <c r="D27" s="69"/>
      <c r="E27" s="67"/>
      <c r="F27" s="69"/>
      <c r="G27" s="67"/>
      <c r="H27" s="69"/>
      <c r="I27" s="67"/>
      <c r="J27" s="69"/>
      <c r="K27" s="67"/>
      <c r="L27" s="69"/>
      <c r="M27" s="67"/>
      <c r="N27" s="69"/>
      <c r="O27" s="67"/>
      <c r="P27" s="69"/>
      <c r="Q27" s="67"/>
      <c r="R27" s="69"/>
      <c r="S27" s="67"/>
      <c r="T27" s="69"/>
      <c r="U27" s="67"/>
      <c r="V27" s="69"/>
      <c r="W27" s="67"/>
      <c r="X27" s="69"/>
      <c r="Y27" s="69"/>
    </row>
    <row r="28" spans="1:25" ht="11.25">
      <c r="A28" s="66"/>
      <c r="B28" s="45" t="s">
        <v>296</v>
      </c>
      <c r="C28" s="67">
        <v>0</v>
      </c>
      <c r="D28" s="68">
        <v>0</v>
      </c>
      <c r="E28" s="67">
        <v>0</v>
      </c>
      <c r="F28" s="68">
        <v>0</v>
      </c>
      <c r="G28" s="67">
        <v>0</v>
      </c>
      <c r="H28" s="68">
        <v>0</v>
      </c>
      <c r="I28" s="67">
        <v>6</v>
      </c>
      <c r="J28" s="68">
        <v>2</v>
      </c>
      <c r="K28" s="67">
        <v>145</v>
      </c>
      <c r="L28" s="68">
        <v>197</v>
      </c>
      <c r="M28" s="67">
        <v>7270</v>
      </c>
      <c r="N28" s="68">
        <v>10587</v>
      </c>
      <c r="O28" s="67">
        <v>1015</v>
      </c>
      <c r="P28" s="68">
        <v>775</v>
      </c>
      <c r="Q28" s="67">
        <v>120</v>
      </c>
      <c r="R28" s="68">
        <v>94</v>
      </c>
      <c r="S28" s="67">
        <v>17</v>
      </c>
      <c r="T28" s="68">
        <v>10</v>
      </c>
      <c r="U28" s="67">
        <v>1</v>
      </c>
      <c r="V28" s="68">
        <v>4</v>
      </c>
      <c r="W28" s="67">
        <f aca="true" t="shared" si="1" ref="W28:X31">C28+E28+G28+I28+K28+M28+O28+Q28+S28+U28</f>
        <v>8574</v>
      </c>
      <c r="X28" s="68">
        <f t="shared" si="1"/>
        <v>11669</v>
      </c>
      <c r="Y28" s="69">
        <f>SUM(W28:X28)</f>
        <v>20243</v>
      </c>
    </row>
    <row r="29" spans="1:25" ht="11.25">
      <c r="A29" s="66"/>
      <c r="B29" s="45" t="s">
        <v>297</v>
      </c>
      <c r="C29" s="67">
        <v>0</v>
      </c>
      <c r="D29" s="68">
        <v>0</v>
      </c>
      <c r="E29" s="67">
        <v>0</v>
      </c>
      <c r="F29" s="68">
        <v>0</v>
      </c>
      <c r="G29" s="67">
        <v>0</v>
      </c>
      <c r="H29" s="68">
        <v>0</v>
      </c>
      <c r="I29" s="67">
        <v>0</v>
      </c>
      <c r="J29" s="68">
        <v>0</v>
      </c>
      <c r="K29" s="67">
        <v>0</v>
      </c>
      <c r="L29" s="68">
        <v>1</v>
      </c>
      <c r="M29" s="67">
        <v>113</v>
      </c>
      <c r="N29" s="68">
        <v>272</v>
      </c>
      <c r="O29" s="67">
        <v>64</v>
      </c>
      <c r="P29" s="68">
        <v>125</v>
      </c>
      <c r="Q29" s="67">
        <v>28</v>
      </c>
      <c r="R29" s="68">
        <v>28</v>
      </c>
      <c r="S29" s="67">
        <v>8</v>
      </c>
      <c r="T29" s="68">
        <v>7</v>
      </c>
      <c r="U29" s="67">
        <v>3</v>
      </c>
      <c r="V29" s="68">
        <v>2</v>
      </c>
      <c r="W29" s="67">
        <f t="shared" si="1"/>
        <v>216</v>
      </c>
      <c r="X29" s="68">
        <f t="shared" si="1"/>
        <v>435</v>
      </c>
      <c r="Y29" s="69">
        <f>SUM(W29:X29)</f>
        <v>651</v>
      </c>
    </row>
    <row r="30" spans="1:25" ht="11.25">
      <c r="A30" s="66"/>
      <c r="B30" s="45" t="s">
        <v>298</v>
      </c>
      <c r="C30" s="67">
        <v>0</v>
      </c>
      <c r="D30" s="68">
        <v>0</v>
      </c>
      <c r="E30" s="67">
        <v>0</v>
      </c>
      <c r="F30" s="68">
        <v>0</v>
      </c>
      <c r="G30" s="67">
        <v>0</v>
      </c>
      <c r="H30" s="68">
        <v>0</v>
      </c>
      <c r="I30" s="67">
        <v>0</v>
      </c>
      <c r="J30" s="68">
        <v>0</v>
      </c>
      <c r="K30" s="67">
        <v>13</v>
      </c>
      <c r="L30" s="68">
        <v>11</v>
      </c>
      <c r="M30" s="67">
        <v>4756</v>
      </c>
      <c r="N30" s="68">
        <v>4823</v>
      </c>
      <c r="O30" s="67">
        <v>2372</v>
      </c>
      <c r="P30" s="68">
        <v>1653</v>
      </c>
      <c r="Q30" s="67">
        <v>692</v>
      </c>
      <c r="R30" s="68">
        <v>307</v>
      </c>
      <c r="S30" s="67">
        <v>129</v>
      </c>
      <c r="T30" s="68">
        <v>67</v>
      </c>
      <c r="U30" s="67">
        <v>29</v>
      </c>
      <c r="V30" s="68">
        <v>26</v>
      </c>
      <c r="W30" s="67">
        <f t="shared" si="1"/>
        <v>7991</v>
      </c>
      <c r="X30" s="68">
        <f t="shared" si="1"/>
        <v>6887</v>
      </c>
      <c r="Y30" s="69">
        <f>SUM(W30:X30)</f>
        <v>14878</v>
      </c>
    </row>
    <row r="31" spans="1:25" ht="11.25">
      <c r="A31" s="45"/>
      <c r="B31" s="45" t="s">
        <v>299</v>
      </c>
      <c r="C31" s="67">
        <v>0</v>
      </c>
      <c r="D31" s="68">
        <v>0</v>
      </c>
      <c r="E31" s="67">
        <v>0</v>
      </c>
      <c r="F31" s="68">
        <v>0</v>
      </c>
      <c r="G31" s="67">
        <v>0</v>
      </c>
      <c r="H31" s="68">
        <v>0</v>
      </c>
      <c r="I31" s="67">
        <v>0</v>
      </c>
      <c r="J31" s="68">
        <v>0</v>
      </c>
      <c r="K31" s="67">
        <v>1</v>
      </c>
      <c r="L31" s="68">
        <v>1</v>
      </c>
      <c r="M31" s="67">
        <v>1818</v>
      </c>
      <c r="N31" s="68">
        <v>2072</v>
      </c>
      <c r="O31" s="67">
        <v>1753</v>
      </c>
      <c r="P31" s="68">
        <v>1425</v>
      </c>
      <c r="Q31" s="67">
        <v>509</v>
      </c>
      <c r="R31" s="68">
        <v>322</v>
      </c>
      <c r="S31" s="67">
        <v>116</v>
      </c>
      <c r="T31" s="68">
        <v>65</v>
      </c>
      <c r="U31" s="67">
        <v>28</v>
      </c>
      <c r="V31" s="68">
        <v>20</v>
      </c>
      <c r="W31" s="67">
        <f t="shared" si="1"/>
        <v>4225</v>
      </c>
      <c r="X31" s="68">
        <f t="shared" si="1"/>
        <v>3905</v>
      </c>
      <c r="Y31" s="69">
        <f>SUM(W31:X31)</f>
        <v>8130</v>
      </c>
    </row>
    <row r="32" spans="1:25" ht="11.25">
      <c r="A32" s="45"/>
      <c r="B32" s="45"/>
      <c r="C32" s="67"/>
      <c r="D32" s="68"/>
      <c r="E32" s="67"/>
      <c r="F32" s="68"/>
      <c r="G32" s="67"/>
      <c r="H32" s="68"/>
      <c r="I32" s="67"/>
      <c r="J32" s="68"/>
      <c r="K32" s="67"/>
      <c r="L32" s="68"/>
      <c r="M32" s="67"/>
      <c r="N32" s="68"/>
      <c r="O32" s="67"/>
      <c r="P32" s="68"/>
      <c r="Q32" s="67"/>
      <c r="R32" s="68"/>
      <c r="S32" s="67"/>
      <c r="T32" s="68"/>
      <c r="U32" s="67"/>
      <c r="V32" s="68"/>
      <c r="W32" s="67"/>
      <c r="X32" s="68"/>
      <c r="Y32" s="69"/>
    </row>
    <row r="33" spans="1:25" ht="12.75">
      <c r="A33" s="70"/>
      <c r="B33" s="64" t="s">
        <v>249</v>
      </c>
      <c r="C33" s="67"/>
      <c r="D33" s="69"/>
      <c r="E33" s="67"/>
      <c r="F33" s="69"/>
      <c r="G33" s="67"/>
      <c r="H33" s="69"/>
      <c r="I33" s="67"/>
      <c r="J33" s="69"/>
      <c r="K33" s="67"/>
      <c r="L33" s="69"/>
      <c r="M33" s="67"/>
      <c r="N33" s="69"/>
      <c r="O33" s="67"/>
      <c r="P33" s="69"/>
      <c r="Q33" s="67"/>
      <c r="R33" s="69"/>
      <c r="S33" s="67"/>
      <c r="T33" s="69"/>
      <c r="U33" s="67"/>
      <c r="V33" s="69"/>
      <c r="W33" s="67"/>
      <c r="X33" s="69"/>
      <c r="Y33" s="69"/>
    </row>
    <row r="34" spans="1:25" ht="11.25">
      <c r="A34" s="66"/>
      <c r="B34" s="45" t="s">
        <v>300</v>
      </c>
      <c r="C34" s="67">
        <v>0</v>
      </c>
      <c r="D34" s="68">
        <v>0</v>
      </c>
      <c r="E34" s="67">
        <v>0</v>
      </c>
      <c r="F34" s="68">
        <v>0</v>
      </c>
      <c r="G34" s="67">
        <v>0</v>
      </c>
      <c r="H34" s="68">
        <v>0</v>
      </c>
      <c r="I34" s="67">
        <v>0</v>
      </c>
      <c r="J34" s="68">
        <v>0</v>
      </c>
      <c r="K34" s="67">
        <v>0</v>
      </c>
      <c r="L34" s="68">
        <v>0</v>
      </c>
      <c r="M34" s="67">
        <v>0</v>
      </c>
      <c r="N34" s="68">
        <v>0</v>
      </c>
      <c r="O34" s="67">
        <v>0</v>
      </c>
      <c r="P34" s="68">
        <v>1</v>
      </c>
      <c r="Q34" s="67">
        <v>3</v>
      </c>
      <c r="R34" s="68">
        <v>0</v>
      </c>
      <c r="S34" s="67">
        <v>2</v>
      </c>
      <c r="T34" s="68">
        <v>3</v>
      </c>
      <c r="U34" s="67">
        <v>0</v>
      </c>
      <c r="V34" s="68">
        <v>0</v>
      </c>
      <c r="W34" s="67">
        <f aca="true" t="shared" si="2" ref="W34:X38">C34+E34+G34+I34+K34+M34+O34+Q34+S34+U34</f>
        <v>5</v>
      </c>
      <c r="X34" s="68">
        <f t="shared" si="2"/>
        <v>4</v>
      </c>
      <c r="Y34" s="69">
        <f>SUM(W34:X34)</f>
        <v>9</v>
      </c>
    </row>
    <row r="35" spans="1:25" ht="11.25">
      <c r="A35" s="66"/>
      <c r="B35" s="45" t="s">
        <v>301</v>
      </c>
      <c r="C35" s="67">
        <v>0</v>
      </c>
      <c r="D35" s="68">
        <v>0</v>
      </c>
      <c r="E35" s="67">
        <v>0</v>
      </c>
      <c r="F35" s="68">
        <v>0</v>
      </c>
      <c r="G35" s="67">
        <v>0</v>
      </c>
      <c r="H35" s="68">
        <v>0</v>
      </c>
      <c r="I35" s="67">
        <v>0</v>
      </c>
      <c r="J35" s="68">
        <v>0</v>
      </c>
      <c r="K35" s="67">
        <v>0</v>
      </c>
      <c r="L35" s="68">
        <v>0</v>
      </c>
      <c r="M35" s="67">
        <v>0</v>
      </c>
      <c r="N35" s="68">
        <v>1</v>
      </c>
      <c r="O35" s="67">
        <v>336</v>
      </c>
      <c r="P35" s="68">
        <v>153</v>
      </c>
      <c r="Q35" s="67">
        <v>213</v>
      </c>
      <c r="R35" s="68">
        <v>182</v>
      </c>
      <c r="S35" s="67">
        <v>96</v>
      </c>
      <c r="T35" s="68">
        <v>133</v>
      </c>
      <c r="U35" s="67">
        <v>42</v>
      </c>
      <c r="V35" s="68">
        <v>73</v>
      </c>
      <c r="W35" s="67">
        <f t="shared" si="2"/>
        <v>687</v>
      </c>
      <c r="X35" s="68">
        <f t="shared" si="2"/>
        <v>542</v>
      </c>
      <c r="Y35" s="69">
        <f>SUM(W35:X35)</f>
        <v>1229</v>
      </c>
    </row>
    <row r="36" spans="1:25" ht="11.25">
      <c r="A36" s="66"/>
      <c r="B36" s="45" t="s">
        <v>302</v>
      </c>
      <c r="C36" s="67">
        <v>0</v>
      </c>
      <c r="D36" s="68">
        <v>0</v>
      </c>
      <c r="E36" s="67">
        <v>0</v>
      </c>
      <c r="F36" s="68">
        <v>0</v>
      </c>
      <c r="G36" s="67">
        <v>0</v>
      </c>
      <c r="H36" s="68">
        <v>0</v>
      </c>
      <c r="I36" s="67">
        <v>0</v>
      </c>
      <c r="J36" s="68">
        <v>0</v>
      </c>
      <c r="K36" s="67">
        <v>0</v>
      </c>
      <c r="L36" s="68">
        <v>0</v>
      </c>
      <c r="M36" s="67">
        <v>0</v>
      </c>
      <c r="N36" s="68">
        <v>0</v>
      </c>
      <c r="O36" s="67">
        <v>50</v>
      </c>
      <c r="P36" s="68">
        <v>26</v>
      </c>
      <c r="Q36" s="67">
        <v>31</v>
      </c>
      <c r="R36" s="68">
        <v>61</v>
      </c>
      <c r="S36" s="67">
        <v>12</v>
      </c>
      <c r="T36" s="68">
        <v>44</v>
      </c>
      <c r="U36" s="67">
        <v>5</v>
      </c>
      <c r="V36" s="68">
        <v>18</v>
      </c>
      <c r="W36" s="67">
        <f t="shared" si="2"/>
        <v>98</v>
      </c>
      <c r="X36" s="68">
        <f t="shared" si="2"/>
        <v>149</v>
      </c>
      <c r="Y36" s="69">
        <f>SUM(W36:X36)</f>
        <v>247</v>
      </c>
    </row>
    <row r="37" spans="1:25" ht="11.25">
      <c r="A37" s="66"/>
      <c r="B37" s="45" t="s">
        <v>303</v>
      </c>
      <c r="C37" s="67">
        <v>0</v>
      </c>
      <c r="D37" s="68">
        <v>0</v>
      </c>
      <c r="E37" s="67">
        <v>0</v>
      </c>
      <c r="F37" s="68">
        <v>0</v>
      </c>
      <c r="G37" s="67">
        <v>0</v>
      </c>
      <c r="H37" s="68">
        <v>0</v>
      </c>
      <c r="I37" s="67">
        <v>0</v>
      </c>
      <c r="J37" s="68">
        <v>0</v>
      </c>
      <c r="K37" s="67">
        <v>0</v>
      </c>
      <c r="L37" s="68">
        <v>0</v>
      </c>
      <c r="M37" s="67">
        <v>0</v>
      </c>
      <c r="N37" s="68">
        <v>0</v>
      </c>
      <c r="O37" s="67">
        <v>1320</v>
      </c>
      <c r="P37" s="68">
        <v>1515</v>
      </c>
      <c r="Q37" s="67">
        <v>1194</v>
      </c>
      <c r="R37" s="68">
        <v>1029</v>
      </c>
      <c r="S37" s="67">
        <v>349</v>
      </c>
      <c r="T37" s="68">
        <v>238</v>
      </c>
      <c r="U37" s="67">
        <v>92</v>
      </c>
      <c r="V37" s="68">
        <v>69</v>
      </c>
      <c r="W37" s="67">
        <f t="shared" si="2"/>
        <v>2955</v>
      </c>
      <c r="X37" s="68">
        <f t="shared" si="2"/>
        <v>2851</v>
      </c>
      <c r="Y37" s="69">
        <f>SUM(W37:X37)</f>
        <v>5806</v>
      </c>
    </row>
    <row r="38" spans="1:25" ht="11.25">
      <c r="A38" s="66"/>
      <c r="B38" s="45" t="s">
        <v>304</v>
      </c>
      <c r="C38" s="67">
        <v>0</v>
      </c>
      <c r="D38" s="68">
        <v>0</v>
      </c>
      <c r="E38" s="67">
        <v>0</v>
      </c>
      <c r="F38" s="68">
        <v>0</v>
      </c>
      <c r="G38" s="67">
        <v>0</v>
      </c>
      <c r="H38" s="68">
        <v>0</v>
      </c>
      <c r="I38" s="67">
        <v>0</v>
      </c>
      <c r="J38" s="68">
        <v>0</v>
      </c>
      <c r="K38" s="67">
        <v>0</v>
      </c>
      <c r="L38" s="68">
        <v>0</v>
      </c>
      <c r="M38" s="67">
        <v>0</v>
      </c>
      <c r="N38" s="68">
        <v>0</v>
      </c>
      <c r="O38" s="67">
        <v>4</v>
      </c>
      <c r="P38" s="68">
        <v>4</v>
      </c>
      <c r="Q38" s="67">
        <v>2</v>
      </c>
      <c r="R38" s="68">
        <v>0</v>
      </c>
      <c r="S38" s="67">
        <v>3</v>
      </c>
      <c r="T38" s="68">
        <v>1</v>
      </c>
      <c r="U38" s="67">
        <v>1</v>
      </c>
      <c r="V38" s="68">
        <v>0</v>
      </c>
      <c r="W38" s="67">
        <f t="shared" si="2"/>
        <v>10</v>
      </c>
      <c r="X38" s="68">
        <f t="shared" si="2"/>
        <v>5</v>
      </c>
      <c r="Y38" s="69">
        <f>SUM(W38:X38)</f>
        <v>15</v>
      </c>
    </row>
    <row r="39" spans="1:25" ht="11.25">
      <c r="A39" s="45"/>
      <c r="B39" s="45"/>
      <c r="C39" s="65"/>
      <c r="D39" s="45"/>
      <c r="E39" s="65"/>
      <c r="F39" s="45"/>
      <c r="G39" s="65"/>
      <c r="H39" s="45"/>
      <c r="I39" s="65"/>
      <c r="J39" s="45"/>
      <c r="K39" s="65"/>
      <c r="L39" s="45"/>
      <c r="M39" s="65"/>
      <c r="N39" s="45"/>
      <c r="O39" s="65"/>
      <c r="P39" s="45"/>
      <c r="Q39" s="65"/>
      <c r="R39" s="45"/>
      <c r="S39" s="65"/>
      <c r="T39" s="45"/>
      <c r="U39" s="65"/>
      <c r="V39" s="46"/>
      <c r="W39" s="65"/>
      <c r="X39" s="45"/>
      <c r="Y39" s="45"/>
    </row>
    <row r="40" spans="1:25" ht="12">
      <c r="A40" s="63" t="s">
        <v>367</v>
      </c>
      <c r="B40" s="66"/>
      <c r="C40" s="67"/>
      <c r="D40" s="69"/>
      <c r="E40" s="67"/>
      <c r="F40" s="69"/>
      <c r="G40" s="67"/>
      <c r="H40" s="69"/>
      <c r="I40" s="67"/>
      <c r="J40" s="69"/>
      <c r="K40" s="67"/>
      <c r="L40" s="69"/>
      <c r="M40" s="67"/>
      <c r="N40" s="69"/>
      <c r="O40" s="67"/>
      <c r="P40" s="69"/>
      <c r="Q40" s="67"/>
      <c r="R40" s="69"/>
      <c r="S40" s="67"/>
      <c r="T40" s="69"/>
      <c r="U40" s="67"/>
      <c r="V40" s="69"/>
      <c r="W40" s="67"/>
      <c r="X40" s="69"/>
      <c r="Y40" s="69"/>
    </row>
    <row r="41" spans="1:25" ht="12">
      <c r="A41" s="63"/>
      <c r="B41" s="66" t="s">
        <v>87</v>
      </c>
      <c r="C41" s="112">
        <v>0</v>
      </c>
      <c r="D41" s="133">
        <v>0</v>
      </c>
      <c r="E41" s="112">
        <v>0</v>
      </c>
      <c r="F41" s="133">
        <v>0</v>
      </c>
      <c r="G41" s="112">
        <v>0</v>
      </c>
      <c r="H41" s="133">
        <v>0</v>
      </c>
      <c r="I41" s="112">
        <v>81</v>
      </c>
      <c r="J41" s="133">
        <v>79</v>
      </c>
      <c r="K41" s="112">
        <v>58</v>
      </c>
      <c r="L41" s="133">
        <v>83</v>
      </c>
      <c r="M41" s="112">
        <v>10</v>
      </c>
      <c r="N41" s="133">
        <v>17</v>
      </c>
      <c r="O41" s="112">
        <v>1</v>
      </c>
      <c r="P41" s="133">
        <v>4</v>
      </c>
      <c r="Q41" s="112">
        <v>0</v>
      </c>
      <c r="R41" s="133">
        <v>0</v>
      </c>
      <c r="S41" s="112">
        <v>0</v>
      </c>
      <c r="T41" s="133">
        <v>0</v>
      </c>
      <c r="U41" s="112">
        <v>0</v>
      </c>
      <c r="V41" s="133">
        <v>0</v>
      </c>
      <c r="W41" s="67">
        <f aca="true" t="shared" si="3" ref="W41:X44">C41+E41+G41+I41+K41+M41+O41+Q41+S41+U41</f>
        <v>150</v>
      </c>
      <c r="X41" s="68">
        <f t="shared" si="3"/>
        <v>183</v>
      </c>
      <c r="Y41" s="69">
        <f>SUM(W41:X41)</f>
        <v>333</v>
      </c>
    </row>
    <row r="42" spans="1:25" ht="11.25">
      <c r="A42" s="66"/>
      <c r="B42" s="45" t="s">
        <v>299</v>
      </c>
      <c r="C42" s="112">
        <v>0</v>
      </c>
      <c r="D42" s="133">
        <v>0</v>
      </c>
      <c r="E42" s="112">
        <v>0</v>
      </c>
      <c r="F42" s="133">
        <v>0</v>
      </c>
      <c r="G42" s="112">
        <v>0</v>
      </c>
      <c r="H42" s="133">
        <v>0</v>
      </c>
      <c r="I42" s="112">
        <v>0</v>
      </c>
      <c r="J42" s="133">
        <v>0</v>
      </c>
      <c r="K42" s="112">
        <v>0</v>
      </c>
      <c r="L42" s="133">
        <v>0</v>
      </c>
      <c r="M42" s="112">
        <v>79</v>
      </c>
      <c r="N42" s="133">
        <v>106</v>
      </c>
      <c r="O42" s="112">
        <v>58</v>
      </c>
      <c r="P42" s="133">
        <v>74</v>
      </c>
      <c r="Q42" s="112">
        <v>20</v>
      </c>
      <c r="R42" s="133">
        <v>19</v>
      </c>
      <c r="S42" s="112">
        <v>6</v>
      </c>
      <c r="T42" s="133">
        <v>4</v>
      </c>
      <c r="U42" s="112">
        <v>0</v>
      </c>
      <c r="V42" s="133">
        <v>1</v>
      </c>
      <c r="W42" s="67">
        <f t="shared" si="3"/>
        <v>163</v>
      </c>
      <c r="X42" s="68">
        <f t="shared" si="3"/>
        <v>204</v>
      </c>
      <c r="Y42" s="69">
        <f>SUM(W42:X42)</f>
        <v>367</v>
      </c>
    </row>
    <row r="43" spans="1:25" ht="11.25">
      <c r="A43" s="66"/>
      <c r="B43" s="45" t="s">
        <v>386</v>
      </c>
      <c r="C43" s="112">
        <v>0</v>
      </c>
      <c r="D43" s="133">
        <v>0</v>
      </c>
      <c r="E43" s="112">
        <v>0</v>
      </c>
      <c r="F43" s="133">
        <v>0</v>
      </c>
      <c r="G43" s="112">
        <v>0</v>
      </c>
      <c r="H43" s="133">
        <v>0</v>
      </c>
      <c r="I43" s="112">
        <v>0</v>
      </c>
      <c r="J43" s="133">
        <v>0</v>
      </c>
      <c r="K43" s="112">
        <v>0</v>
      </c>
      <c r="L43" s="133">
        <v>0</v>
      </c>
      <c r="M43" s="112">
        <v>0</v>
      </c>
      <c r="N43" s="133">
        <v>0</v>
      </c>
      <c r="O43" s="112">
        <v>2</v>
      </c>
      <c r="P43" s="133">
        <v>0</v>
      </c>
      <c r="Q43" s="112">
        <v>0</v>
      </c>
      <c r="R43" s="133">
        <v>11</v>
      </c>
      <c r="S43" s="112">
        <v>0</v>
      </c>
      <c r="T43" s="133">
        <v>6</v>
      </c>
      <c r="U43" s="112">
        <v>0</v>
      </c>
      <c r="V43" s="133">
        <v>4</v>
      </c>
      <c r="W43" s="67">
        <f t="shared" si="3"/>
        <v>2</v>
      </c>
      <c r="X43" s="68">
        <f t="shared" si="3"/>
        <v>21</v>
      </c>
      <c r="Y43" s="69">
        <f>SUM(W43:X43)</f>
        <v>23</v>
      </c>
    </row>
    <row r="44" spans="1:25" ht="11.25">
      <c r="A44" s="66"/>
      <c r="B44" s="45" t="s">
        <v>146</v>
      </c>
      <c r="C44" s="112">
        <v>0</v>
      </c>
      <c r="D44" s="133">
        <v>0</v>
      </c>
      <c r="E44" s="112">
        <v>0</v>
      </c>
      <c r="F44" s="133">
        <v>0</v>
      </c>
      <c r="G44" s="112">
        <v>0</v>
      </c>
      <c r="H44" s="133">
        <v>0</v>
      </c>
      <c r="I44" s="112">
        <v>0</v>
      </c>
      <c r="J44" s="133">
        <v>0</v>
      </c>
      <c r="K44" s="112">
        <v>0</v>
      </c>
      <c r="L44" s="133">
        <v>0</v>
      </c>
      <c r="M44" s="112">
        <v>0</v>
      </c>
      <c r="N44" s="133">
        <v>0</v>
      </c>
      <c r="O44" s="112">
        <v>63</v>
      </c>
      <c r="P44" s="133">
        <v>65</v>
      </c>
      <c r="Q44" s="112">
        <v>29</v>
      </c>
      <c r="R44" s="133">
        <v>54</v>
      </c>
      <c r="S44" s="112">
        <v>14</v>
      </c>
      <c r="T44" s="133">
        <v>12</v>
      </c>
      <c r="U44" s="112">
        <v>3</v>
      </c>
      <c r="V44" s="133">
        <v>2</v>
      </c>
      <c r="W44" s="67">
        <f t="shared" si="3"/>
        <v>109</v>
      </c>
      <c r="X44" s="68">
        <f t="shared" si="3"/>
        <v>133</v>
      </c>
      <c r="Y44" s="69">
        <f>SUM(W44:X44)</f>
        <v>242</v>
      </c>
    </row>
    <row r="45" spans="1:26" ht="11.25">
      <c r="A45" s="45"/>
      <c r="B45" s="45"/>
      <c r="C45" s="65"/>
      <c r="D45" s="45"/>
      <c r="E45" s="65"/>
      <c r="F45" s="45"/>
      <c r="G45" s="65"/>
      <c r="H45" s="45"/>
      <c r="I45" s="65"/>
      <c r="J45" s="45"/>
      <c r="K45" s="65"/>
      <c r="L45" s="45"/>
      <c r="M45" s="65"/>
      <c r="N45" s="45"/>
      <c r="O45" s="65"/>
      <c r="P45" s="45"/>
      <c r="Q45" s="65"/>
      <c r="R45" s="45"/>
      <c r="S45" s="65"/>
      <c r="T45" s="45"/>
      <c r="U45" s="65"/>
      <c r="V45" s="46"/>
      <c r="W45" s="65"/>
      <c r="X45" s="45"/>
      <c r="Y45" s="45"/>
      <c r="Z45" s="46"/>
    </row>
    <row r="46" spans="1:26" ht="12">
      <c r="A46" s="63" t="s">
        <v>305</v>
      </c>
      <c r="B46" s="66"/>
      <c r="C46" s="67"/>
      <c r="D46" s="69"/>
      <c r="E46" s="67"/>
      <c r="F46" s="69"/>
      <c r="G46" s="67"/>
      <c r="H46" s="69"/>
      <c r="I46" s="67"/>
      <c r="J46" s="69"/>
      <c r="K46" s="67"/>
      <c r="L46" s="69"/>
      <c r="M46" s="67"/>
      <c r="N46" s="69"/>
      <c r="O46" s="67"/>
      <c r="P46" s="69"/>
      <c r="Q46" s="67"/>
      <c r="R46" s="69"/>
      <c r="S46" s="67"/>
      <c r="T46" s="69"/>
      <c r="U46" s="67"/>
      <c r="V46" s="69"/>
      <c r="W46" s="67"/>
      <c r="X46" s="69"/>
      <c r="Y46" s="69"/>
      <c r="Z46" s="46"/>
    </row>
    <row r="47" spans="1:26" ht="12.75">
      <c r="A47" s="70"/>
      <c r="B47" s="64" t="s">
        <v>372</v>
      </c>
      <c r="C47" s="67"/>
      <c r="D47" s="69"/>
      <c r="E47" s="67"/>
      <c r="F47" s="69"/>
      <c r="G47" s="67"/>
      <c r="H47" s="69"/>
      <c r="I47" s="67"/>
      <c r="J47" s="69"/>
      <c r="K47" s="67"/>
      <c r="L47" s="69"/>
      <c r="M47" s="67"/>
      <c r="N47" s="69"/>
      <c r="O47" s="67"/>
      <c r="P47" s="69"/>
      <c r="Q47" s="67"/>
      <c r="R47" s="69"/>
      <c r="S47" s="67"/>
      <c r="T47" s="69"/>
      <c r="U47" s="67"/>
      <c r="V47" s="69"/>
      <c r="W47" s="67"/>
      <c r="X47" s="69"/>
      <c r="Y47" s="69"/>
      <c r="Z47" s="46"/>
    </row>
    <row r="48" spans="1:26" ht="11.25">
      <c r="A48" s="66"/>
      <c r="B48" s="45" t="s">
        <v>306</v>
      </c>
      <c r="C48" s="112">
        <v>0</v>
      </c>
      <c r="D48" s="133">
        <v>0</v>
      </c>
      <c r="E48" s="112">
        <v>0</v>
      </c>
      <c r="F48" s="133">
        <v>0</v>
      </c>
      <c r="G48" s="112">
        <v>0</v>
      </c>
      <c r="H48" s="133">
        <v>0</v>
      </c>
      <c r="I48" s="112">
        <v>0</v>
      </c>
      <c r="J48" s="133">
        <v>0</v>
      </c>
      <c r="K48" s="112">
        <v>0</v>
      </c>
      <c r="L48" s="133">
        <v>0</v>
      </c>
      <c r="M48" s="112">
        <v>0</v>
      </c>
      <c r="N48" s="133">
        <v>0</v>
      </c>
      <c r="O48" s="112">
        <v>0</v>
      </c>
      <c r="P48" s="133">
        <v>0</v>
      </c>
      <c r="Q48" s="112">
        <v>0</v>
      </c>
      <c r="R48" s="133">
        <v>4</v>
      </c>
      <c r="S48" s="112">
        <v>0</v>
      </c>
      <c r="T48" s="133">
        <v>5</v>
      </c>
      <c r="U48" s="112">
        <v>0</v>
      </c>
      <c r="V48" s="133">
        <v>5</v>
      </c>
      <c r="W48" s="67">
        <f>C48+E48+G48+I48+K48+M48+O48+Q48+S48+U48</f>
        <v>0</v>
      </c>
      <c r="X48" s="68">
        <f>D48+F48+H48+J48+L48+N48+P48+R48+T48+V48</f>
        <v>14</v>
      </c>
      <c r="Y48" s="69">
        <f>SUM(W48:X48)</f>
        <v>14</v>
      </c>
      <c r="Z48" s="46"/>
    </row>
    <row r="49" spans="1:26" ht="11.25">
      <c r="A49" s="66"/>
      <c r="B49" s="45" t="s">
        <v>146</v>
      </c>
      <c r="C49" s="112">
        <v>0</v>
      </c>
      <c r="D49" s="133">
        <v>0</v>
      </c>
      <c r="E49" s="112">
        <v>0</v>
      </c>
      <c r="F49" s="133">
        <v>0</v>
      </c>
      <c r="G49" s="112">
        <v>0</v>
      </c>
      <c r="H49" s="133">
        <v>0</v>
      </c>
      <c r="I49" s="112">
        <v>0</v>
      </c>
      <c r="J49" s="133">
        <v>0</v>
      </c>
      <c r="K49" s="112">
        <v>0</v>
      </c>
      <c r="L49" s="133">
        <v>0</v>
      </c>
      <c r="M49" s="112">
        <v>0</v>
      </c>
      <c r="N49" s="133">
        <v>0</v>
      </c>
      <c r="O49" s="112">
        <v>5</v>
      </c>
      <c r="P49" s="133">
        <v>15</v>
      </c>
      <c r="Q49" s="112">
        <v>7</v>
      </c>
      <c r="R49" s="133">
        <v>20</v>
      </c>
      <c r="S49" s="112">
        <v>7</v>
      </c>
      <c r="T49" s="133">
        <v>15</v>
      </c>
      <c r="U49" s="112">
        <v>7</v>
      </c>
      <c r="V49" s="133">
        <v>23</v>
      </c>
      <c r="W49" s="67">
        <f>C49+E49+G49+I49+K49+M49+O49+Q49+S49+U49</f>
        <v>26</v>
      </c>
      <c r="X49" s="68">
        <f>D49+F49+H49+J49+L49+N49+P49+R49+T49+V49</f>
        <v>73</v>
      </c>
      <c r="Y49" s="69">
        <f>SUM(W49:X49)</f>
        <v>99</v>
      </c>
      <c r="Z49" s="46"/>
    </row>
    <row r="50" spans="1:26" ht="11.25">
      <c r="A50" s="45"/>
      <c r="B50" s="45"/>
      <c r="C50" s="67"/>
      <c r="D50" s="68"/>
      <c r="E50" s="67"/>
      <c r="F50" s="68"/>
      <c r="G50" s="67"/>
      <c r="H50" s="68"/>
      <c r="I50" s="67"/>
      <c r="J50" s="68"/>
      <c r="K50" s="67"/>
      <c r="L50" s="68"/>
      <c r="M50" s="67"/>
      <c r="N50" s="68"/>
      <c r="O50" s="67"/>
      <c r="P50" s="68"/>
      <c r="Q50" s="67"/>
      <c r="R50" s="68"/>
      <c r="S50" s="67"/>
      <c r="T50" s="68"/>
      <c r="U50" s="67"/>
      <c r="V50" s="68"/>
      <c r="W50" s="67"/>
      <c r="X50" s="68"/>
      <c r="Y50" s="69"/>
      <c r="Z50" s="46"/>
    </row>
    <row r="51" spans="1:26" ht="12.75">
      <c r="A51" s="70"/>
      <c r="B51" s="64" t="s">
        <v>370</v>
      </c>
      <c r="C51" s="67"/>
      <c r="D51" s="69"/>
      <c r="E51" s="67"/>
      <c r="F51" s="69"/>
      <c r="G51" s="67"/>
      <c r="H51" s="69"/>
      <c r="I51" s="67"/>
      <c r="J51" s="69"/>
      <c r="K51" s="67"/>
      <c r="L51" s="69"/>
      <c r="M51" s="67"/>
      <c r="N51" s="69"/>
      <c r="O51" s="67"/>
      <c r="P51" s="69"/>
      <c r="Q51" s="67"/>
      <c r="R51" s="69"/>
      <c r="S51" s="67"/>
      <c r="T51" s="69"/>
      <c r="U51" s="67"/>
      <c r="V51" s="69"/>
      <c r="W51" s="67"/>
      <c r="X51" s="69"/>
      <c r="Y51" s="69"/>
      <c r="Z51" s="46"/>
    </row>
    <row r="52" spans="1:26" ht="11.25">
      <c r="A52" s="66"/>
      <c r="B52" s="45" t="s">
        <v>146</v>
      </c>
      <c r="C52" s="112">
        <v>0</v>
      </c>
      <c r="D52" s="133">
        <v>0</v>
      </c>
      <c r="E52" s="112">
        <v>0</v>
      </c>
      <c r="F52" s="133">
        <v>0</v>
      </c>
      <c r="G52" s="112">
        <v>0</v>
      </c>
      <c r="H52" s="133">
        <v>0</v>
      </c>
      <c r="I52" s="112">
        <v>0</v>
      </c>
      <c r="J52" s="133">
        <v>0</v>
      </c>
      <c r="K52" s="112">
        <v>0</v>
      </c>
      <c r="L52" s="133">
        <v>0</v>
      </c>
      <c r="M52" s="112">
        <v>0</v>
      </c>
      <c r="N52" s="133">
        <v>0</v>
      </c>
      <c r="O52" s="112">
        <v>11</v>
      </c>
      <c r="P52" s="133">
        <v>195</v>
      </c>
      <c r="Q52" s="112">
        <v>18</v>
      </c>
      <c r="R52" s="133">
        <v>155</v>
      </c>
      <c r="S52" s="112">
        <v>11</v>
      </c>
      <c r="T52" s="133">
        <v>87</v>
      </c>
      <c r="U52" s="112">
        <v>59</v>
      </c>
      <c r="V52" s="133">
        <v>358</v>
      </c>
      <c r="W52" s="67">
        <f>C52+E52+G52+I52+K52+M52+O52+Q52+S52+U52</f>
        <v>99</v>
      </c>
      <c r="X52" s="68">
        <f>D52+F52+H52+J52+L52+N52+P52+R52+T52+V52</f>
        <v>795</v>
      </c>
      <c r="Y52" s="69">
        <f>SUM(W52:X52)</f>
        <v>894</v>
      </c>
      <c r="Z52" s="46"/>
    </row>
    <row r="53" spans="1:26" ht="11.25">
      <c r="A53" s="66"/>
      <c r="B53" s="45" t="s">
        <v>307</v>
      </c>
      <c r="C53" s="112">
        <v>0</v>
      </c>
      <c r="D53" s="133">
        <v>0</v>
      </c>
      <c r="E53" s="112">
        <v>0</v>
      </c>
      <c r="F53" s="133">
        <v>0</v>
      </c>
      <c r="G53" s="112">
        <v>0</v>
      </c>
      <c r="H53" s="133">
        <v>0</v>
      </c>
      <c r="I53" s="112">
        <v>0</v>
      </c>
      <c r="J53" s="133">
        <v>0</v>
      </c>
      <c r="K53" s="112">
        <v>0</v>
      </c>
      <c r="L53" s="133">
        <v>0</v>
      </c>
      <c r="M53" s="112">
        <v>0</v>
      </c>
      <c r="N53" s="133">
        <v>1</v>
      </c>
      <c r="O53" s="112">
        <v>0</v>
      </c>
      <c r="P53" s="133">
        <v>0</v>
      </c>
      <c r="Q53" s="112">
        <v>0</v>
      </c>
      <c r="R53" s="133">
        <v>0</v>
      </c>
      <c r="S53" s="112">
        <v>10</v>
      </c>
      <c r="T53" s="133">
        <v>115</v>
      </c>
      <c r="U53" s="112">
        <v>81</v>
      </c>
      <c r="V53" s="133">
        <v>578</v>
      </c>
      <c r="W53" s="67">
        <f>C53+E53+G53+I53+K53+M53+O53+Q53+S53+U53</f>
        <v>91</v>
      </c>
      <c r="X53" s="68">
        <f>D53+F53+H53+J53+L53+N53+P53+R53+T53+V53</f>
        <v>694</v>
      </c>
      <c r="Y53" s="69">
        <f>SUM(W53:X53)</f>
        <v>785</v>
      </c>
      <c r="Z53" s="46"/>
    </row>
    <row r="54" spans="1:26" ht="11.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68"/>
    </row>
    <row r="55" spans="1:26" ht="24" customHeight="1">
      <c r="A55" s="197" t="s">
        <v>466</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46"/>
    </row>
    <row r="56" spans="1:26" ht="11.25">
      <c r="A56" s="45" t="s">
        <v>308</v>
      </c>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79"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Z185"/>
  <sheetViews>
    <sheetView zoomScalePageLayoutView="0" workbookViewId="0" topLeftCell="A1">
      <selection activeCell="Q61" sqref="Q61"/>
    </sheetView>
  </sheetViews>
  <sheetFormatPr defaultColWidth="9.33203125" defaultRowHeight="11.25"/>
  <cols>
    <col min="1" max="1" width="3.16015625" style="0" customWidth="1"/>
    <col min="2" max="2" width="65.66015625" style="0" customWidth="1"/>
    <col min="3" max="25" width="6.33203125" style="0" customWidth="1"/>
  </cols>
  <sheetData>
    <row r="1" spans="1:25" ht="11.25">
      <c r="A1" s="1" t="s">
        <v>400</v>
      </c>
      <c r="B1" s="44"/>
      <c r="C1" s="45"/>
      <c r="D1" s="45"/>
      <c r="E1" s="45"/>
      <c r="F1" s="45"/>
      <c r="G1" s="45"/>
      <c r="H1" s="45"/>
      <c r="I1" s="45"/>
      <c r="J1" s="45"/>
      <c r="K1" s="45"/>
      <c r="L1" s="45"/>
      <c r="M1" s="45"/>
      <c r="N1" s="45"/>
      <c r="O1" s="45"/>
      <c r="P1" s="45"/>
      <c r="Q1" s="45"/>
      <c r="R1" s="45"/>
      <c r="S1" s="45"/>
      <c r="T1" s="45"/>
      <c r="U1" s="45"/>
      <c r="V1" s="46"/>
      <c r="W1" s="46"/>
      <c r="X1" s="46"/>
      <c r="Y1" s="46"/>
    </row>
    <row r="2" spans="1:25" ht="11.25">
      <c r="A2" s="47" t="s">
        <v>32</v>
      </c>
      <c r="B2" s="47"/>
      <c r="C2" s="48"/>
      <c r="D2" s="48"/>
      <c r="E2" s="48"/>
      <c r="F2" s="48"/>
      <c r="G2" s="48"/>
      <c r="H2" s="48"/>
      <c r="I2" s="48"/>
      <c r="J2" s="48"/>
      <c r="K2" s="48"/>
      <c r="L2" s="48"/>
      <c r="M2" s="48"/>
      <c r="N2" s="48"/>
      <c r="O2" s="48"/>
      <c r="P2" s="48"/>
      <c r="Q2" s="48"/>
      <c r="R2" s="48"/>
      <c r="S2" s="48"/>
      <c r="T2" s="48"/>
      <c r="U2" s="48"/>
      <c r="V2" s="49"/>
      <c r="W2" s="49"/>
      <c r="X2" s="49"/>
      <c r="Y2" s="49"/>
    </row>
    <row r="3" spans="1:25" ht="11.25">
      <c r="A3" s="4" t="s">
        <v>401</v>
      </c>
      <c r="B3" s="47"/>
      <c r="C3" s="47"/>
      <c r="D3" s="47"/>
      <c r="E3" s="47"/>
      <c r="F3" s="47"/>
      <c r="G3" s="47"/>
      <c r="H3" s="47"/>
      <c r="I3" s="47"/>
      <c r="J3" s="47"/>
      <c r="K3" s="47"/>
      <c r="L3" s="47"/>
      <c r="M3" s="47"/>
      <c r="N3" s="47"/>
      <c r="O3" s="47"/>
      <c r="P3" s="47"/>
      <c r="Q3" s="47"/>
      <c r="R3" s="47"/>
      <c r="S3" s="47"/>
      <c r="T3" s="47"/>
      <c r="U3" s="47"/>
      <c r="V3" s="50"/>
      <c r="W3" s="50"/>
      <c r="X3" s="50"/>
      <c r="Y3" s="50"/>
    </row>
    <row r="4" spans="1:25" ht="11.25">
      <c r="A4" s="47" t="s">
        <v>284</v>
      </c>
      <c r="B4" s="47"/>
      <c r="C4" s="48"/>
      <c r="D4" s="48"/>
      <c r="E4" s="48"/>
      <c r="F4" s="48"/>
      <c r="G4" s="48"/>
      <c r="H4" s="48"/>
      <c r="I4" s="48"/>
      <c r="J4" s="48"/>
      <c r="K4" s="48"/>
      <c r="L4" s="48"/>
      <c r="M4" s="48"/>
      <c r="N4" s="48"/>
      <c r="O4" s="48"/>
      <c r="P4" s="48"/>
      <c r="Q4" s="48"/>
      <c r="R4" s="48"/>
      <c r="S4" s="48"/>
      <c r="T4" s="48"/>
      <c r="U4" s="48"/>
      <c r="V4" s="49"/>
      <c r="W4" s="49"/>
      <c r="X4" s="49"/>
      <c r="Y4" s="49"/>
    </row>
    <row r="5" spans="1:25" ht="11.25">
      <c r="A5" s="47"/>
      <c r="B5" s="47"/>
      <c r="C5" s="48"/>
      <c r="D5" s="48"/>
      <c r="E5" s="48"/>
      <c r="F5" s="48"/>
      <c r="G5" s="48"/>
      <c r="H5" s="48"/>
      <c r="I5" s="48"/>
      <c r="J5" s="48"/>
      <c r="K5" s="48"/>
      <c r="L5" s="48"/>
      <c r="M5" s="48"/>
      <c r="N5" s="48"/>
      <c r="O5" s="48"/>
      <c r="P5" s="48"/>
      <c r="Q5" s="48"/>
      <c r="R5" s="48"/>
      <c r="S5" s="48"/>
      <c r="T5" s="48"/>
      <c r="U5" s="48"/>
      <c r="V5" s="49"/>
      <c r="W5" s="49"/>
      <c r="X5" s="49"/>
      <c r="Y5" s="49"/>
    </row>
    <row r="6" spans="1:25" ht="11.25">
      <c r="A6" s="47" t="s">
        <v>311</v>
      </c>
      <c r="B6" s="47"/>
      <c r="C6" s="48"/>
      <c r="D6" s="48"/>
      <c r="E6" s="48"/>
      <c r="F6" s="48"/>
      <c r="G6" s="48"/>
      <c r="H6" s="48"/>
      <c r="I6" s="48"/>
      <c r="J6" s="48"/>
      <c r="K6" s="48"/>
      <c r="L6" s="48"/>
      <c r="M6" s="48"/>
      <c r="N6" s="48"/>
      <c r="O6" s="48"/>
      <c r="P6" s="48"/>
      <c r="Q6" s="48"/>
      <c r="R6" s="48"/>
      <c r="S6" s="48"/>
      <c r="T6" s="48"/>
      <c r="U6" s="48"/>
      <c r="V6" s="49"/>
      <c r="W6" s="49"/>
      <c r="X6" s="49"/>
      <c r="Y6" s="49"/>
    </row>
    <row r="7" spans="1:25" ht="12" thickBot="1">
      <c r="A7" s="47"/>
      <c r="B7" s="47"/>
      <c r="C7" s="48"/>
      <c r="D7" s="48"/>
      <c r="E7" s="48"/>
      <c r="F7" s="48"/>
      <c r="G7" s="48"/>
      <c r="H7" s="48"/>
      <c r="I7" s="48"/>
      <c r="J7" s="48"/>
      <c r="K7" s="48"/>
      <c r="L7" s="48"/>
      <c r="M7" s="48"/>
      <c r="N7" s="48"/>
      <c r="O7" s="48"/>
      <c r="P7" s="48"/>
      <c r="Q7" s="48"/>
      <c r="R7" s="48"/>
      <c r="S7" s="48"/>
      <c r="T7" s="48"/>
      <c r="U7" s="48"/>
      <c r="V7" s="49"/>
      <c r="W7" s="49"/>
      <c r="X7" s="49"/>
      <c r="Y7" s="49"/>
    </row>
    <row r="8" spans="1:25" ht="11.25">
      <c r="A8" s="51"/>
      <c r="B8" s="51"/>
      <c r="C8" s="52" t="s">
        <v>286</v>
      </c>
      <c r="D8" s="53"/>
      <c r="E8" s="53"/>
      <c r="F8" s="53"/>
      <c r="G8" s="53"/>
      <c r="H8" s="53"/>
      <c r="I8" s="53"/>
      <c r="J8" s="53"/>
      <c r="K8" s="53"/>
      <c r="L8" s="53"/>
      <c r="M8" s="53"/>
      <c r="N8" s="53"/>
      <c r="O8" s="53"/>
      <c r="P8" s="53"/>
      <c r="Q8" s="53"/>
      <c r="R8" s="53"/>
      <c r="S8" s="53"/>
      <c r="T8" s="53"/>
      <c r="U8" s="53"/>
      <c r="V8" s="54"/>
      <c r="W8" s="54"/>
      <c r="X8" s="54"/>
      <c r="Y8" s="54"/>
    </row>
    <row r="9" spans="1:25" ht="11.25">
      <c r="A9" s="45"/>
      <c r="B9" s="45"/>
      <c r="C9" s="55">
        <f>'07dsec15'!C9</f>
        <v>1994</v>
      </c>
      <c r="D9" s="48"/>
      <c r="E9" s="55">
        <f>C9-1</f>
        <v>1993</v>
      </c>
      <c r="F9" s="48"/>
      <c r="G9" s="55">
        <f>E9-1</f>
        <v>1992</v>
      </c>
      <c r="H9" s="48"/>
      <c r="I9" s="55">
        <f>G9-1</f>
        <v>1991</v>
      </c>
      <c r="J9" s="48"/>
      <c r="K9" s="55">
        <f>I9-1</f>
        <v>1990</v>
      </c>
      <c r="L9" s="48"/>
      <c r="M9" s="55">
        <f>K9-1</f>
        <v>1989</v>
      </c>
      <c r="N9" s="48"/>
      <c r="O9" s="55">
        <f>M9-1</f>
        <v>1988</v>
      </c>
      <c r="P9" s="48"/>
      <c r="Q9" s="55">
        <f>O9-1</f>
        <v>1987</v>
      </c>
      <c r="R9" s="48"/>
      <c r="S9" s="55">
        <f>Q9-1</f>
        <v>1986</v>
      </c>
      <c r="T9" s="48"/>
      <c r="U9" s="55" t="str">
        <f>S9-1&amp;" + vóór"</f>
        <v>1985 + vóór</v>
      </c>
      <c r="V9" s="49"/>
      <c r="W9" s="55" t="s">
        <v>1</v>
      </c>
      <c r="X9" s="49"/>
      <c r="Y9" s="56"/>
    </row>
    <row r="10" spans="1:25" ht="11.25">
      <c r="A10" s="57"/>
      <c r="B10" s="57"/>
      <c r="C10" s="58" t="s">
        <v>287</v>
      </c>
      <c r="D10" s="59" t="s">
        <v>0</v>
      </c>
      <c r="E10" s="58" t="s">
        <v>287</v>
      </c>
      <c r="F10" s="59" t="s">
        <v>0</v>
      </c>
      <c r="G10" s="58" t="s">
        <v>287</v>
      </c>
      <c r="H10" s="59" t="s">
        <v>0</v>
      </c>
      <c r="I10" s="58" t="s">
        <v>287</v>
      </c>
      <c r="J10" s="59" t="s">
        <v>0</v>
      </c>
      <c r="K10" s="58" t="s">
        <v>287</v>
      </c>
      <c r="L10" s="59" t="s">
        <v>0</v>
      </c>
      <c r="M10" s="58" t="s">
        <v>287</v>
      </c>
      <c r="N10" s="59" t="s">
        <v>0</v>
      </c>
      <c r="O10" s="58" t="s">
        <v>287</v>
      </c>
      <c r="P10" s="59" t="s">
        <v>0</v>
      </c>
      <c r="Q10" s="58" t="s">
        <v>287</v>
      </c>
      <c r="R10" s="59" t="s">
        <v>0</v>
      </c>
      <c r="S10" s="58" t="s">
        <v>287</v>
      </c>
      <c r="T10" s="59" t="s">
        <v>0</v>
      </c>
      <c r="U10" s="58" t="s">
        <v>287</v>
      </c>
      <c r="V10" s="59" t="s">
        <v>0</v>
      </c>
      <c r="W10" s="58" t="s">
        <v>287</v>
      </c>
      <c r="X10" s="59" t="s">
        <v>0</v>
      </c>
      <c r="Y10" s="59" t="s">
        <v>2</v>
      </c>
    </row>
    <row r="11" spans="1:25" ht="11.25">
      <c r="A11" s="60"/>
      <c r="B11" s="60"/>
      <c r="C11" s="61"/>
      <c r="D11" s="62"/>
      <c r="E11" s="61"/>
      <c r="F11" s="62"/>
      <c r="G11" s="61"/>
      <c r="H11" s="62"/>
      <c r="I11" s="61"/>
      <c r="J11" s="62"/>
      <c r="K11" s="61"/>
      <c r="L11" s="62"/>
      <c r="M11" s="61"/>
      <c r="N11" s="62"/>
      <c r="O11" s="61"/>
      <c r="P11" s="62"/>
      <c r="Q11" s="61"/>
      <c r="R11" s="62"/>
      <c r="S11" s="61"/>
      <c r="T11" s="62"/>
      <c r="U11" s="61"/>
      <c r="V11" s="62"/>
      <c r="W11" s="61"/>
      <c r="X11" s="62"/>
      <c r="Y11" s="62"/>
    </row>
    <row r="12" spans="1:25" ht="12">
      <c r="A12" s="63" t="s">
        <v>288</v>
      </c>
      <c r="B12" s="64"/>
      <c r="C12" s="65"/>
      <c r="D12" s="66"/>
      <c r="E12" s="65"/>
      <c r="F12" s="66"/>
      <c r="G12" s="65"/>
      <c r="H12" s="66"/>
      <c r="I12" s="65"/>
      <c r="J12" s="66"/>
      <c r="K12" s="65"/>
      <c r="L12" s="66"/>
      <c r="M12" s="65"/>
      <c r="N12" s="66"/>
      <c r="O12" s="65"/>
      <c r="P12" s="66"/>
      <c r="Q12" s="65"/>
      <c r="R12" s="66"/>
      <c r="S12" s="65"/>
      <c r="T12" s="66"/>
      <c r="U12" s="65"/>
      <c r="V12" s="60"/>
      <c r="W12" s="65"/>
      <c r="X12" s="60"/>
      <c r="Y12" s="60"/>
    </row>
    <row r="13" spans="1:25" ht="12.75">
      <c r="A13" s="70"/>
      <c r="B13" s="64" t="s">
        <v>33</v>
      </c>
      <c r="C13" s="65"/>
      <c r="D13" s="66"/>
      <c r="E13" s="65"/>
      <c r="F13" s="66"/>
      <c r="G13" s="65"/>
      <c r="H13" s="66"/>
      <c r="I13" s="65"/>
      <c r="J13" s="66"/>
      <c r="K13" s="65"/>
      <c r="L13" s="66"/>
      <c r="M13" s="65"/>
      <c r="N13" s="66"/>
      <c r="O13" s="65"/>
      <c r="P13" s="66"/>
      <c r="Q13" s="65"/>
      <c r="R13" s="66"/>
      <c r="S13" s="65"/>
      <c r="T13" s="66"/>
      <c r="U13" s="65"/>
      <c r="V13" s="60"/>
      <c r="W13" s="65"/>
      <c r="X13" s="60"/>
      <c r="Y13" s="60"/>
    </row>
    <row r="14" spans="1:25" ht="11.25">
      <c r="A14" s="45"/>
      <c r="B14" s="45" t="s">
        <v>34</v>
      </c>
      <c r="C14" s="67">
        <v>1</v>
      </c>
      <c r="D14" s="68">
        <v>3</v>
      </c>
      <c r="E14" s="67">
        <v>418</v>
      </c>
      <c r="F14" s="68">
        <v>212</v>
      </c>
      <c r="G14" s="67">
        <v>211</v>
      </c>
      <c r="H14" s="68">
        <v>60</v>
      </c>
      <c r="I14" s="67">
        <v>28</v>
      </c>
      <c r="J14" s="68">
        <v>15</v>
      </c>
      <c r="K14" s="67">
        <v>1</v>
      </c>
      <c r="L14" s="68">
        <v>3</v>
      </c>
      <c r="M14" s="67">
        <v>1</v>
      </c>
      <c r="N14" s="68">
        <v>0</v>
      </c>
      <c r="O14" s="67">
        <v>0</v>
      </c>
      <c r="P14" s="68">
        <v>0</v>
      </c>
      <c r="Q14" s="67">
        <v>0</v>
      </c>
      <c r="R14" s="68">
        <v>0</v>
      </c>
      <c r="S14" s="67">
        <v>0</v>
      </c>
      <c r="T14" s="68">
        <v>0</v>
      </c>
      <c r="U14" s="67">
        <v>0</v>
      </c>
      <c r="V14" s="68">
        <v>0</v>
      </c>
      <c r="W14" s="67">
        <f>C14+E14+G14+I14+K14+M14+O14+Q14+S14+U14</f>
        <v>660</v>
      </c>
      <c r="X14" s="68">
        <f>D14+F14+H14+J14+L14+N14+P14+R14+T14+V14</f>
        <v>293</v>
      </c>
      <c r="Y14" s="69">
        <f>SUM(W14:X14)</f>
        <v>953</v>
      </c>
    </row>
    <row r="15" spans="1:25" ht="11.25">
      <c r="A15" s="45"/>
      <c r="B15" s="45" t="s">
        <v>416</v>
      </c>
      <c r="C15" s="67">
        <v>0</v>
      </c>
      <c r="D15" s="68">
        <v>0</v>
      </c>
      <c r="E15" s="67">
        <v>182</v>
      </c>
      <c r="F15" s="68">
        <v>62</v>
      </c>
      <c r="G15" s="67">
        <v>245</v>
      </c>
      <c r="H15" s="68">
        <v>96</v>
      </c>
      <c r="I15" s="67">
        <v>30</v>
      </c>
      <c r="J15" s="68">
        <v>23</v>
      </c>
      <c r="K15" s="67">
        <v>1</v>
      </c>
      <c r="L15" s="68">
        <v>3</v>
      </c>
      <c r="M15" s="67">
        <v>0</v>
      </c>
      <c r="N15" s="68">
        <v>0</v>
      </c>
      <c r="O15" s="67">
        <v>0</v>
      </c>
      <c r="P15" s="68">
        <v>0</v>
      </c>
      <c r="Q15" s="67">
        <v>0</v>
      </c>
      <c r="R15" s="68">
        <v>0</v>
      </c>
      <c r="S15" s="67">
        <v>0</v>
      </c>
      <c r="T15" s="68">
        <v>0</v>
      </c>
      <c r="U15" s="67">
        <v>0</v>
      </c>
      <c r="V15" s="68">
        <v>0</v>
      </c>
      <c r="W15" s="67">
        <f>C15+E15+G15+I15+K15+M15+O15+Q15+S15+U15</f>
        <v>458</v>
      </c>
      <c r="X15" s="68">
        <f>D15+F15+H15+J15+L15+N15+P15+R15+T15+V15</f>
        <v>184</v>
      </c>
      <c r="Y15" s="69">
        <f>SUM(W15:X15)</f>
        <v>642</v>
      </c>
    </row>
    <row r="16" spans="1:25" ht="11.25">
      <c r="A16" s="45"/>
      <c r="B16" s="45"/>
      <c r="C16" s="67"/>
      <c r="D16" s="68"/>
      <c r="E16" s="67"/>
      <c r="F16" s="68"/>
      <c r="G16" s="67"/>
      <c r="H16" s="68"/>
      <c r="I16" s="67"/>
      <c r="J16" s="68"/>
      <c r="K16" s="67"/>
      <c r="L16" s="68"/>
      <c r="M16" s="67"/>
      <c r="N16" s="68"/>
      <c r="O16" s="67"/>
      <c r="P16" s="68"/>
      <c r="Q16" s="67"/>
      <c r="R16" s="68"/>
      <c r="S16" s="67"/>
      <c r="T16" s="68"/>
      <c r="U16" s="67"/>
      <c r="V16" s="68"/>
      <c r="W16" s="67"/>
      <c r="X16" s="68"/>
      <c r="Y16" s="69"/>
    </row>
    <row r="17" spans="1:25" ht="12">
      <c r="A17" s="63" t="s">
        <v>289</v>
      </c>
      <c r="B17" s="66"/>
      <c r="C17" s="67"/>
      <c r="D17" s="69"/>
      <c r="E17" s="67"/>
      <c r="F17" s="69"/>
      <c r="G17" s="67"/>
      <c r="H17" s="69"/>
      <c r="I17" s="67"/>
      <c r="J17" s="69"/>
      <c r="K17" s="67"/>
      <c r="L17" s="69"/>
      <c r="M17" s="67"/>
      <c r="N17" s="69"/>
      <c r="O17" s="67"/>
      <c r="P17" s="69"/>
      <c r="Q17" s="67"/>
      <c r="R17" s="69"/>
      <c r="S17" s="67"/>
      <c r="T17" s="69"/>
      <c r="U17" s="67"/>
      <c r="V17" s="69"/>
      <c r="W17" s="67"/>
      <c r="X17" s="69"/>
      <c r="Y17" s="69"/>
    </row>
    <row r="18" spans="1:25" ht="12.75">
      <c r="A18" s="70"/>
      <c r="B18" s="64" t="s">
        <v>87</v>
      </c>
      <c r="C18" s="67"/>
      <c r="D18" s="69"/>
      <c r="E18" s="67"/>
      <c r="F18" s="69"/>
      <c r="G18" s="67"/>
      <c r="H18" s="69"/>
      <c r="I18" s="67"/>
      <c r="J18" s="69"/>
      <c r="K18" s="67"/>
      <c r="L18" s="69"/>
      <c r="M18" s="67"/>
      <c r="N18" s="69"/>
      <c r="O18" s="67"/>
      <c r="P18" s="69"/>
      <c r="Q18" s="67"/>
      <c r="R18" s="69"/>
      <c r="S18" s="67"/>
      <c r="T18" s="69"/>
      <c r="U18" s="67"/>
      <c r="V18" s="69"/>
      <c r="W18" s="67"/>
      <c r="X18" s="69"/>
      <c r="Y18" s="69"/>
    </row>
    <row r="19" spans="1:25" ht="11.25">
      <c r="A19" s="45"/>
      <c r="B19" s="45" t="s">
        <v>290</v>
      </c>
      <c r="C19" s="67">
        <v>0</v>
      </c>
      <c r="D19" s="68">
        <v>0</v>
      </c>
      <c r="E19" s="67">
        <v>0</v>
      </c>
      <c r="F19" s="68">
        <v>0</v>
      </c>
      <c r="G19" s="67">
        <v>3</v>
      </c>
      <c r="H19" s="68">
        <v>1</v>
      </c>
      <c r="I19" s="67">
        <v>42</v>
      </c>
      <c r="J19" s="68">
        <v>60</v>
      </c>
      <c r="K19" s="67">
        <v>4</v>
      </c>
      <c r="L19" s="68">
        <v>8</v>
      </c>
      <c r="M19" s="67">
        <v>3</v>
      </c>
      <c r="N19" s="68">
        <v>2</v>
      </c>
      <c r="O19" s="67">
        <v>0</v>
      </c>
      <c r="P19" s="68">
        <v>0</v>
      </c>
      <c r="Q19" s="67">
        <v>0</v>
      </c>
      <c r="R19" s="68">
        <v>0</v>
      </c>
      <c r="S19" s="67">
        <v>0</v>
      </c>
      <c r="T19" s="68">
        <v>0</v>
      </c>
      <c r="U19" s="67">
        <v>0</v>
      </c>
      <c r="V19" s="68">
        <v>0</v>
      </c>
      <c r="W19" s="67">
        <f aca="true" t="shared" si="0" ref="W19:X22">C19+E19+G19+I19+K19+M19+O19+Q19+S19+U19</f>
        <v>52</v>
      </c>
      <c r="X19" s="68">
        <f t="shared" si="0"/>
        <v>71</v>
      </c>
      <c r="Y19" s="69">
        <f>SUM(W19:X19)</f>
        <v>123</v>
      </c>
    </row>
    <row r="20" spans="1:25" ht="11.25">
      <c r="A20" s="45"/>
      <c r="B20" s="45" t="s">
        <v>291</v>
      </c>
      <c r="C20" s="67">
        <v>0</v>
      </c>
      <c r="D20" s="68">
        <v>0</v>
      </c>
      <c r="E20" s="67">
        <v>0</v>
      </c>
      <c r="F20" s="68">
        <v>0</v>
      </c>
      <c r="G20" s="67">
        <v>0</v>
      </c>
      <c r="H20" s="68">
        <v>0</v>
      </c>
      <c r="I20" s="67">
        <v>24</v>
      </c>
      <c r="J20" s="68">
        <v>73</v>
      </c>
      <c r="K20" s="67">
        <v>13</v>
      </c>
      <c r="L20" s="68">
        <v>29</v>
      </c>
      <c r="M20" s="67">
        <v>7</v>
      </c>
      <c r="N20" s="68">
        <v>5</v>
      </c>
      <c r="O20" s="67">
        <v>0</v>
      </c>
      <c r="P20" s="68">
        <v>1</v>
      </c>
      <c r="Q20" s="67">
        <v>0</v>
      </c>
      <c r="R20" s="68">
        <v>0</v>
      </c>
      <c r="S20" s="67">
        <v>0</v>
      </c>
      <c r="T20" s="68">
        <v>0</v>
      </c>
      <c r="U20" s="67">
        <v>0</v>
      </c>
      <c r="V20" s="68">
        <v>0</v>
      </c>
      <c r="W20" s="67">
        <f t="shared" si="0"/>
        <v>44</v>
      </c>
      <c r="X20" s="68">
        <f t="shared" si="0"/>
        <v>108</v>
      </c>
      <c r="Y20" s="69">
        <f>SUM(W20:X20)</f>
        <v>152</v>
      </c>
    </row>
    <row r="21" spans="1:25" ht="11.25">
      <c r="A21" s="45"/>
      <c r="B21" s="45" t="s">
        <v>292</v>
      </c>
      <c r="C21" s="67">
        <v>0</v>
      </c>
      <c r="D21" s="68">
        <v>0</v>
      </c>
      <c r="E21" s="67">
        <v>0</v>
      </c>
      <c r="F21" s="68">
        <v>0</v>
      </c>
      <c r="G21" s="67">
        <v>1</v>
      </c>
      <c r="H21" s="68">
        <v>0</v>
      </c>
      <c r="I21" s="67">
        <v>452</v>
      </c>
      <c r="J21" s="68">
        <v>134</v>
      </c>
      <c r="K21" s="67">
        <v>210</v>
      </c>
      <c r="L21" s="68">
        <v>63</v>
      </c>
      <c r="M21" s="67">
        <v>57</v>
      </c>
      <c r="N21" s="68">
        <v>31</v>
      </c>
      <c r="O21" s="67">
        <v>11</v>
      </c>
      <c r="P21" s="68">
        <v>0</v>
      </c>
      <c r="Q21" s="67">
        <v>1</v>
      </c>
      <c r="R21" s="68">
        <v>0</v>
      </c>
      <c r="S21" s="67">
        <v>1</v>
      </c>
      <c r="T21" s="68">
        <v>1</v>
      </c>
      <c r="U21" s="67">
        <v>0</v>
      </c>
      <c r="V21" s="68">
        <v>0</v>
      </c>
      <c r="W21" s="67">
        <f t="shared" si="0"/>
        <v>733</v>
      </c>
      <c r="X21" s="68">
        <f t="shared" si="0"/>
        <v>229</v>
      </c>
      <c r="Y21" s="69">
        <f>SUM(W21:X21)</f>
        <v>962</v>
      </c>
    </row>
    <row r="22" spans="1:25" ht="11.25">
      <c r="A22" s="45"/>
      <c r="B22" s="45" t="s">
        <v>293</v>
      </c>
      <c r="C22" s="67">
        <v>0</v>
      </c>
      <c r="D22" s="68">
        <v>0</v>
      </c>
      <c r="E22" s="67">
        <v>0</v>
      </c>
      <c r="F22" s="68">
        <v>0</v>
      </c>
      <c r="G22" s="67">
        <v>0</v>
      </c>
      <c r="H22" s="68">
        <v>1</v>
      </c>
      <c r="I22" s="67">
        <v>251</v>
      </c>
      <c r="J22" s="68">
        <v>97</v>
      </c>
      <c r="K22" s="67">
        <v>248</v>
      </c>
      <c r="L22" s="68">
        <v>115</v>
      </c>
      <c r="M22" s="67">
        <v>53</v>
      </c>
      <c r="N22" s="68">
        <v>32</v>
      </c>
      <c r="O22" s="67">
        <v>9</v>
      </c>
      <c r="P22" s="68">
        <v>10</v>
      </c>
      <c r="Q22" s="67">
        <v>2</v>
      </c>
      <c r="R22" s="68">
        <v>0</v>
      </c>
      <c r="S22" s="67">
        <v>0</v>
      </c>
      <c r="T22" s="68">
        <v>0</v>
      </c>
      <c r="U22" s="67">
        <v>0</v>
      </c>
      <c r="V22" s="68">
        <v>0</v>
      </c>
      <c r="W22" s="67">
        <f t="shared" si="0"/>
        <v>563</v>
      </c>
      <c r="X22" s="68">
        <f t="shared" si="0"/>
        <v>255</v>
      </c>
      <c r="Y22" s="69">
        <f>SUM(W22:X22)</f>
        <v>818</v>
      </c>
    </row>
    <row r="23" spans="1:25" ht="12.75">
      <c r="A23" s="70"/>
      <c r="B23" s="44" t="s">
        <v>145</v>
      </c>
      <c r="C23" s="67"/>
      <c r="D23" s="68"/>
      <c r="E23" s="67"/>
      <c r="F23" s="68"/>
      <c r="G23" s="67"/>
      <c r="H23" s="68"/>
      <c r="I23" s="67"/>
      <c r="J23" s="68"/>
      <c r="K23" s="67"/>
      <c r="L23" s="68"/>
      <c r="M23" s="67"/>
      <c r="N23" s="68"/>
      <c r="O23" s="67"/>
      <c r="P23" s="68"/>
      <c r="Q23" s="67"/>
      <c r="R23" s="68"/>
      <c r="S23" s="67"/>
      <c r="T23" s="68"/>
      <c r="U23" s="67"/>
      <c r="V23" s="68"/>
      <c r="W23" s="67"/>
      <c r="X23" s="68"/>
      <c r="Y23" s="69"/>
    </row>
    <row r="24" spans="1:25" ht="12.75">
      <c r="A24" s="70"/>
      <c r="B24" s="45" t="s">
        <v>294</v>
      </c>
      <c r="C24" s="67">
        <v>0</v>
      </c>
      <c r="D24" s="68">
        <v>0</v>
      </c>
      <c r="E24" s="67">
        <v>0</v>
      </c>
      <c r="F24" s="68">
        <v>0</v>
      </c>
      <c r="G24" s="67">
        <v>0</v>
      </c>
      <c r="H24" s="68">
        <v>0</v>
      </c>
      <c r="I24" s="67">
        <v>0</v>
      </c>
      <c r="J24" s="68">
        <v>0</v>
      </c>
      <c r="K24" s="67">
        <v>0</v>
      </c>
      <c r="L24" s="68">
        <v>0</v>
      </c>
      <c r="M24" s="67">
        <v>0</v>
      </c>
      <c r="N24" s="68">
        <v>0</v>
      </c>
      <c r="O24" s="67">
        <v>0</v>
      </c>
      <c r="P24" s="68">
        <v>0</v>
      </c>
      <c r="Q24" s="67">
        <v>0</v>
      </c>
      <c r="R24" s="68">
        <v>0</v>
      </c>
      <c r="S24" s="67">
        <v>0</v>
      </c>
      <c r="T24" s="68">
        <v>0</v>
      </c>
      <c r="U24" s="67">
        <v>0</v>
      </c>
      <c r="V24" s="68">
        <v>0</v>
      </c>
      <c r="W24" s="67">
        <f>C24+E24+G24+I24+K24+M24+O24+Q24+S24+U24</f>
        <v>0</v>
      </c>
      <c r="X24" s="68">
        <f>D24+F24+H24+J24+L24+N24+P24+R24+T24+V24</f>
        <v>0</v>
      </c>
      <c r="Y24" s="69">
        <f>SUM(W24:X24)</f>
        <v>0</v>
      </c>
    </row>
    <row r="25" spans="1:25" ht="11.25">
      <c r="A25" s="44"/>
      <c r="B25" s="45"/>
      <c r="C25" s="67"/>
      <c r="D25" s="68"/>
      <c r="E25" s="67"/>
      <c r="F25" s="68"/>
      <c r="G25" s="67"/>
      <c r="H25" s="68"/>
      <c r="I25" s="67"/>
      <c r="J25" s="68"/>
      <c r="K25" s="67"/>
      <c r="L25" s="68"/>
      <c r="M25" s="67"/>
      <c r="N25" s="68"/>
      <c r="O25" s="67"/>
      <c r="P25" s="68"/>
      <c r="Q25" s="67"/>
      <c r="R25" s="68"/>
      <c r="S25" s="67"/>
      <c r="T25" s="68"/>
      <c r="U25" s="67"/>
      <c r="V25" s="68"/>
      <c r="W25" s="67"/>
      <c r="X25" s="68"/>
      <c r="Y25" s="69"/>
    </row>
    <row r="26" spans="1:25" ht="12">
      <c r="A26" s="63" t="s">
        <v>295</v>
      </c>
      <c r="B26" s="66"/>
      <c r="C26" s="67"/>
      <c r="D26" s="69"/>
      <c r="E26" s="67"/>
      <c r="F26" s="69"/>
      <c r="G26" s="67"/>
      <c r="H26" s="69"/>
      <c r="I26" s="67"/>
      <c r="J26" s="69"/>
      <c r="K26" s="67"/>
      <c r="L26" s="69"/>
      <c r="M26" s="67"/>
      <c r="N26" s="69"/>
      <c r="O26" s="67"/>
      <c r="P26" s="69"/>
      <c r="Q26" s="67"/>
      <c r="R26" s="69"/>
      <c r="S26" s="67"/>
      <c r="T26" s="69"/>
      <c r="U26" s="67"/>
      <c r="V26" s="69"/>
      <c r="W26" s="67"/>
      <c r="X26" s="69"/>
      <c r="Y26" s="69"/>
    </row>
    <row r="27" spans="1:25" ht="12.75">
      <c r="A27" s="70"/>
      <c r="B27" s="64" t="s">
        <v>147</v>
      </c>
      <c r="C27" s="67"/>
      <c r="D27" s="69"/>
      <c r="E27" s="67"/>
      <c r="F27" s="69"/>
      <c r="G27" s="67"/>
      <c r="H27" s="69"/>
      <c r="I27" s="67"/>
      <c r="J27" s="69"/>
      <c r="K27" s="67"/>
      <c r="L27" s="69"/>
      <c r="M27" s="67"/>
      <c r="N27" s="69"/>
      <c r="O27" s="67"/>
      <c r="P27" s="69"/>
      <c r="Q27" s="67"/>
      <c r="R27" s="69"/>
      <c r="S27" s="67"/>
      <c r="T27" s="69"/>
      <c r="U27" s="67"/>
      <c r="V27" s="69"/>
      <c r="W27" s="67"/>
      <c r="X27" s="69"/>
      <c r="Y27" s="69"/>
    </row>
    <row r="28" spans="1:25" ht="11.25">
      <c r="A28" s="66"/>
      <c r="B28" s="45" t="s">
        <v>296</v>
      </c>
      <c r="C28" s="67">
        <v>0</v>
      </c>
      <c r="D28" s="68">
        <v>0</v>
      </c>
      <c r="E28" s="67">
        <v>0</v>
      </c>
      <c r="F28" s="68">
        <v>0</v>
      </c>
      <c r="G28" s="67">
        <v>0</v>
      </c>
      <c r="H28" s="68">
        <v>0</v>
      </c>
      <c r="I28" s="67">
        <v>0</v>
      </c>
      <c r="J28" s="68">
        <v>0</v>
      </c>
      <c r="K28" s="67">
        <v>1</v>
      </c>
      <c r="L28" s="68">
        <v>0</v>
      </c>
      <c r="M28" s="67">
        <v>38</v>
      </c>
      <c r="N28" s="68">
        <v>60</v>
      </c>
      <c r="O28" s="67">
        <v>10</v>
      </c>
      <c r="P28" s="68">
        <v>12</v>
      </c>
      <c r="Q28" s="67">
        <v>3</v>
      </c>
      <c r="R28" s="68">
        <v>3</v>
      </c>
      <c r="S28" s="67">
        <v>0</v>
      </c>
      <c r="T28" s="68">
        <v>0</v>
      </c>
      <c r="U28" s="67">
        <v>0</v>
      </c>
      <c r="V28" s="68">
        <v>0</v>
      </c>
      <c r="W28" s="67">
        <f aca="true" t="shared" si="1" ref="W28:X31">C28+E28+G28+I28+K28+M28+O28+Q28+S28+U28</f>
        <v>52</v>
      </c>
      <c r="X28" s="68">
        <f t="shared" si="1"/>
        <v>75</v>
      </c>
      <c r="Y28" s="69">
        <f>SUM(W28:X28)</f>
        <v>127</v>
      </c>
    </row>
    <row r="29" spans="1:25" ht="11.25">
      <c r="A29" s="66"/>
      <c r="B29" s="45" t="s">
        <v>297</v>
      </c>
      <c r="C29" s="67">
        <v>0</v>
      </c>
      <c r="D29" s="68">
        <v>0</v>
      </c>
      <c r="E29" s="67">
        <v>0</v>
      </c>
      <c r="F29" s="68">
        <v>0</v>
      </c>
      <c r="G29" s="67">
        <v>0</v>
      </c>
      <c r="H29" s="68">
        <v>0</v>
      </c>
      <c r="I29" s="67">
        <v>0</v>
      </c>
      <c r="J29" s="68">
        <v>0</v>
      </c>
      <c r="K29" s="67">
        <v>0</v>
      </c>
      <c r="L29" s="68">
        <v>1</v>
      </c>
      <c r="M29" s="67">
        <v>17</v>
      </c>
      <c r="N29" s="68">
        <v>51</v>
      </c>
      <c r="O29" s="67">
        <v>14</v>
      </c>
      <c r="P29" s="68">
        <v>29</v>
      </c>
      <c r="Q29" s="67">
        <v>13</v>
      </c>
      <c r="R29" s="68">
        <v>12</v>
      </c>
      <c r="S29" s="67">
        <v>3</v>
      </c>
      <c r="T29" s="68">
        <v>2</v>
      </c>
      <c r="U29" s="67">
        <v>1</v>
      </c>
      <c r="V29" s="68">
        <v>0</v>
      </c>
      <c r="W29" s="67">
        <f t="shared" si="1"/>
        <v>48</v>
      </c>
      <c r="X29" s="68">
        <f t="shared" si="1"/>
        <v>95</v>
      </c>
      <c r="Y29" s="69">
        <f>SUM(W29:X29)</f>
        <v>143</v>
      </c>
    </row>
    <row r="30" spans="1:25" ht="11.25">
      <c r="A30" s="66"/>
      <c r="B30" s="45" t="s">
        <v>298</v>
      </c>
      <c r="C30" s="67">
        <v>0</v>
      </c>
      <c r="D30" s="68">
        <v>0</v>
      </c>
      <c r="E30" s="67">
        <v>0</v>
      </c>
      <c r="F30" s="68">
        <v>0</v>
      </c>
      <c r="G30" s="67">
        <v>0</v>
      </c>
      <c r="H30" s="68">
        <v>0</v>
      </c>
      <c r="I30" s="67">
        <v>0</v>
      </c>
      <c r="J30" s="68">
        <v>0</v>
      </c>
      <c r="K30" s="67">
        <v>0</v>
      </c>
      <c r="L30" s="68">
        <v>0</v>
      </c>
      <c r="M30" s="67">
        <v>314</v>
      </c>
      <c r="N30" s="68">
        <v>128</v>
      </c>
      <c r="O30" s="67">
        <v>160</v>
      </c>
      <c r="P30" s="68">
        <v>80</v>
      </c>
      <c r="Q30" s="67">
        <v>70</v>
      </c>
      <c r="R30" s="68">
        <v>29</v>
      </c>
      <c r="S30" s="67">
        <v>13</v>
      </c>
      <c r="T30" s="68">
        <v>10</v>
      </c>
      <c r="U30" s="67">
        <v>6</v>
      </c>
      <c r="V30" s="68">
        <v>2</v>
      </c>
      <c r="W30" s="67">
        <f t="shared" si="1"/>
        <v>563</v>
      </c>
      <c r="X30" s="68">
        <f t="shared" si="1"/>
        <v>249</v>
      </c>
      <c r="Y30" s="69">
        <f>SUM(W30:X30)</f>
        <v>812</v>
      </c>
    </row>
    <row r="31" spans="1:25" ht="11.25">
      <c r="A31" s="45"/>
      <c r="B31" s="45" t="s">
        <v>299</v>
      </c>
      <c r="C31" s="67">
        <v>0</v>
      </c>
      <c r="D31" s="68">
        <v>0</v>
      </c>
      <c r="E31" s="67">
        <v>0</v>
      </c>
      <c r="F31" s="68">
        <v>0</v>
      </c>
      <c r="G31" s="67">
        <v>0</v>
      </c>
      <c r="H31" s="68">
        <v>0</v>
      </c>
      <c r="I31" s="67">
        <v>0</v>
      </c>
      <c r="J31" s="68">
        <v>0</v>
      </c>
      <c r="K31" s="67">
        <v>0</v>
      </c>
      <c r="L31" s="68">
        <v>0</v>
      </c>
      <c r="M31" s="67">
        <v>175</v>
      </c>
      <c r="N31" s="68">
        <v>83</v>
      </c>
      <c r="O31" s="67">
        <v>194</v>
      </c>
      <c r="P31" s="68">
        <v>91</v>
      </c>
      <c r="Q31" s="67">
        <v>62</v>
      </c>
      <c r="R31" s="68">
        <v>30</v>
      </c>
      <c r="S31" s="67">
        <v>13</v>
      </c>
      <c r="T31" s="68">
        <v>9</v>
      </c>
      <c r="U31" s="67">
        <v>5</v>
      </c>
      <c r="V31" s="68">
        <v>7</v>
      </c>
      <c r="W31" s="67">
        <f t="shared" si="1"/>
        <v>449</v>
      </c>
      <c r="X31" s="68">
        <f t="shared" si="1"/>
        <v>220</v>
      </c>
      <c r="Y31" s="69">
        <f>SUM(W31:X31)</f>
        <v>669</v>
      </c>
    </row>
    <row r="32" spans="1:25" ht="11.25">
      <c r="A32" s="45"/>
      <c r="B32" s="45"/>
      <c r="C32" s="67"/>
      <c r="D32" s="68"/>
      <c r="E32" s="67"/>
      <c r="F32" s="68"/>
      <c r="G32" s="67"/>
      <c r="H32" s="68"/>
      <c r="I32" s="67"/>
      <c r="J32" s="68"/>
      <c r="K32" s="67"/>
      <c r="L32" s="68"/>
      <c r="M32" s="67"/>
      <c r="N32" s="68"/>
      <c r="O32" s="67"/>
      <c r="P32" s="68"/>
      <c r="Q32" s="67"/>
      <c r="R32" s="68"/>
      <c r="S32" s="67"/>
      <c r="T32" s="68"/>
      <c r="U32" s="67"/>
      <c r="V32" s="68"/>
      <c r="W32" s="67"/>
      <c r="X32" s="68"/>
      <c r="Y32" s="69"/>
    </row>
    <row r="33" spans="1:25" ht="12.75">
      <c r="A33" s="70"/>
      <c r="B33" s="64" t="s">
        <v>249</v>
      </c>
      <c r="C33" s="67"/>
      <c r="D33" s="69"/>
      <c r="E33" s="67"/>
      <c r="F33" s="69"/>
      <c r="G33" s="67"/>
      <c r="H33" s="69"/>
      <c r="I33" s="67"/>
      <c r="J33" s="69"/>
      <c r="K33" s="67"/>
      <c r="L33" s="69"/>
      <c r="M33" s="67"/>
      <c r="N33" s="69"/>
      <c r="O33" s="67"/>
      <c r="P33" s="69"/>
      <c r="Q33" s="67"/>
      <c r="R33" s="69"/>
      <c r="S33" s="67"/>
      <c r="T33" s="69"/>
      <c r="U33" s="67"/>
      <c r="V33" s="69"/>
      <c r="W33" s="67"/>
      <c r="X33" s="69"/>
      <c r="Y33" s="69"/>
    </row>
    <row r="34" spans="1:25" ht="11.25">
      <c r="A34" s="66"/>
      <c r="B34" s="45" t="s">
        <v>300</v>
      </c>
      <c r="C34" s="67">
        <v>0</v>
      </c>
      <c r="D34" s="68">
        <v>0</v>
      </c>
      <c r="E34" s="67">
        <v>0</v>
      </c>
      <c r="F34" s="68">
        <v>0</v>
      </c>
      <c r="G34" s="67">
        <v>0</v>
      </c>
      <c r="H34" s="68">
        <v>0</v>
      </c>
      <c r="I34" s="67">
        <v>0</v>
      </c>
      <c r="J34" s="68">
        <v>0</v>
      </c>
      <c r="K34" s="67">
        <v>0</v>
      </c>
      <c r="L34" s="68">
        <v>0</v>
      </c>
      <c r="M34" s="67">
        <v>0</v>
      </c>
      <c r="N34" s="68">
        <v>0</v>
      </c>
      <c r="O34" s="67">
        <v>0</v>
      </c>
      <c r="P34" s="68">
        <v>0</v>
      </c>
      <c r="Q34" s="67">
        <v>0</v>
      </c>
      <c r="R34" s="68">
        <v>0</v>
      </c>
      <c r="S34" s="67">
        <v>0</v>
      </c>
      <c r="T34" s="68">
        <v>0</v>
      </c>
      <c r="U34" s="67">
        <v>0</v>
      </c>
      <c r="V34" s="68">
        <v>0</v>
      </c>
      <c r="W34" s="67">
        <f aca="true" t="shared" si="2" ref="W34:X38">C34+E34+G34+I34+K34+M34+O34+Q34+S34+U34</f>
        <v>0</v>
      </c>
      <c r="X34" s="68">
        <f t="shared" si="2"/>
        <v>0</v>
      </c>
      <c r="Y34" s="69">
        <f>SUM(W34:X34)</f>
        <v>0</v>
      </c>
    </row>
    <row r="35" spans="1:25" ht="11.25">
      <c r="A35" s="66"/>
      <c r="B35" s="45" t="s">
        <v>301</v>
      </c>
      <c r="C35" s="67">
        <v>0</v>
      </c>
      <c r="D35" s="68">
        <v>0</v>
      </c>
      <c r="E35" s="67">
        <v>0</v>
      </c>
      <c r="F35" s="68">
        <v>0</v>
      </c>
      <c r="G35" s="67">
        <v>0</v>
      </c>
      <c r="H35" s="68">
        <v>0</v>
      </c>
      <c r="I35" s="67">
        <v>0</v>
      </c>
      <c r="J35" s="68">
        <v>0</v>
      </c>
      <c r="K35" s="67">
        <v>0</v>
      </c>
      <c r="L35" s="68">
        <v>0</v>
      </c>
      <c r="M35" s="67">
        <v>1</v>
      </c>
      <c r="N35" s="68">
        <v>0</v>
      </c>
      <c r="O35" s="67">
        <v>21</v>
      </c>
      <c r="P35" s="68">
        <v>16</v>
      </c>
      <c r="Q35" s="67">
        <v>20</v>
      </c>
      <c r="R35" s="68">
        <v>22</v>
      </c>
      <c r="S35" s="67">
        <v>17</v>
      </c>
      <c r="T35" s="68">
        <v>16</v>
      </c>
      <c r="U35" s="67">
        <v>4</v>
      </c>
      <c r="V35" s="68">
        <v>7</v>
      </c>
      <c r="W35" s="67">
        <f t="shared" si="2"/>
        <v>63</v>
      </c>
      <c r="X35" s="68">
        <f t="shared" si="2"/>
        <v>61</v>
      </c>
      <c r="Y35" s="69">
        <f>SUM(W35:X35)</f>
        <v>124</v>
      </c>
    </row>
    <row r="36" spans="1:25" ht="11.25">
      <c r="A36" s="66"/>
      <c r="B36" s="45" t="s">
        <v>302</v>
      </c>
      <c r="C36" s="67">
        <v>0</v>
      </c>
      <c r="D36" s="68">
        <v>0</v>
      </c>
      <c r="E36" s="67">
        <v>0</v>
      </c>
      <c r="F36" s="68">
        <v>0</v>
      </c>
      <c r="G36" s="67">
        <v>0</v>
      </c>
      <c r="H36" s="68">
        <v>0</v>
      </c>
      <c r="I36" s="67">
        <v>0</v>
      </c>
      <c r="J36" s="68">
        <v>0</v>
      </c>
      <c r="K36" s="67">
        <v>0</v>
      </c>
      <c r="L36" s="68">
        <v>0</v>
      </c>
      <c r="M36" s="67">
        <v>0</v>
      </c>
      <c r="N36" s="68">
        <v>0</v>
      </c>
      <c r="O36" s="67">
        <v>9</v>
      </c>
      <c r="P36" s="68">
        <v>0</v>
      </c>
      <c r="Q36" s="67">
        <v>6</v>
      </c>
      <c r="R36" s="68">
        <v>0</v>
      </c>
      <c r="S36" s="67">
        <v>5</v>
      </c>
      <c r="T36" s="68">
        <v>1</v>
      </c>
      <c r="U36" s="67">
        <v>1</v>
      </c>
      <c r="V36" s="68">
        <v>2</v>
      </c>
      <c r="W36" s="67">
        <f t="shared" si="2"/>
        <v>21</v>
      </c>
      <c r="X36" s="68">
        <f t="shared" si="2"/>
        <v>3</v>
      </c>
      <c r="Y36" s="69">
        <f>SUM(W36:X36)</f>
        <v>24</v>
      </c>
    </row>
    <row r="37" spans="1:25" ht="11.25">
      <c r="A37" s="64"/>
      <c r="B37" s="45" t="s">
        <v>303</v>
      </c>
      <c r="C37" s="67">
        <v>0</v>
      </c>
      <c r="D37" s="68">
        <v>0</v>
      </c>
      <c r="E37" s="67">
        <v>0</v>
      </c>
      <c r="F37" s="68">
        <v>0</v>
      </c>
      <c r="G37" s="67">
        <v>0</v>
      </c>
      <c r="H37" s="68">
        <v>0</v>
      </c>
      <c r="I37" s="67">
        <v>0</v>
      </c>
      <c r="J37" s="68">
        <v>0</v>
      </c>
      <c r="K37" s="67">
        <v>0</v>
      </c>
      <c r="L37" s="68">
        <v>0</v>
      </c>
      <c r="M37" s="67">
        <v>0</v>
      </c>
      <c r="N37" s="68">
        <v>0</v>
      </c>
      <c r="O37" s="67">
        <v>120</v>
      </c>
      <c r="P37" s="68">
        <v>71</v>
      </c>
      <c r="Q37" s="67">
        <v>136</v>
      </c>
      <c r="R37" s="68">
        <v>71</v>
      </c>
      <c r="S37" s="67">
        <v>56</v>
      </c>
      <c r="T37" s="68">
        <v>27</v>
      </c>
      <c r="U37" s="67">
        <v>8</v>
      </c>
      <c r="V37" s="68">
        <v>12</v>
      </c>
      <c r="W37" s="67">
        <f t="shared" si="2"/>
        <v>320</v>
      </c>
      <c r="X37" s="68">
        <f t="shared" si="2"/>
        <v>181</v>
      </c>
      <c r="Y37" s="69">
        <f>SUM(W37:X37)</f>
        <v>501</v>
      </c>
    </row>
    <row r="38" spans="1:25" ht="11.25">
      <c r="A38" s="66"/>
      <c r="B38" s="45" t="s">
        <v>304</v>
      </c>
      <c r="C38" s="67">
        <v>0</v>
      </c>
      <c r="D38" s="68">
        <v>0</v>
      </c>
      <c r="E38" s="67">
        <v>0</v>
      </c>
      <c r="F38" s="68">
        <v>0</v>
      </c>
      <c r="G38" s="67">
        <v>0</v>
      </c>
      <c r="H38" s="68">
        <v>0</v>
      </c>
      <c r="I38" s="67">
        <v>0</v>
      </c>
      <c r="J38" s="68">
        <v>0</v>
      </c>
      <c r="K38" s="67">
        <v>0</v>
      </c>
      <c r="L38" s="68">
        <v>0</v>
      </c>
      <c r="M38" s="67">
        <v>0</v>
      </c>
      <c r="N38" s="68">
        <v>0</v>
      </c>
      <c r="O38" s="67">
        <v>11</v>
      </c>
      <c r="P38" s="68">
        <v>1</v>
      </c>
      <c r="Q38" s="67">
        <v>18</v>
      </c>
      <c r="R38" s="68">
        <v>2</v>
      </c>
      <c r="S38" s="67">
        <v>5</v>
      </c>
      <c r="T38" s="68">
        <v>1</v>
      </c>
      <c r="U38" s="67">
        <v>1</v>
      </c>
      <c r="V38" s="68">
        <v>0</v>
      </c>
      <c r="W38" s="67">
        <f t="shared" si="2"/>
        <v>35</v>
      </c>
      <c r="X38" s="68">
        <f t="shared" si="2"/>
        <v>4</v>
      </c>
      <c r="Y38" s="69">
        <f>SUM(W38:X38)</f>
        <v>39</v>
      </c>
    </row>
    <row r="39" spans="1:25" ht="11.25">
      <c r="A39" s="45"/>
      <c r="B39" s="45"/>
      <c r="C39" s="65"/>
      <c r="D39" s="45"/>
      <c r="E39" s="65"/>
      <c r="F39" s="45"/>
      <c r="G39" s="65"/>
      <c r="H39" s="45"/>
      <c r="I39" s="65"/>
      <c r="J39" s="45"/>
      <c r="K39" s="65"/>
      <c r="L39" s="45"/>
      <c r="M39" s="65"/>
      <c r="N39" s="45"/>
      <c r="O39" s="65"/>
      <c r="P39" s="45"/>
      <c r="Q39" s="65"/>
      <c r="R39" s="45"/>
      <c r="S39" s="65"/>
      <c r="T39" s="45"/>
      <c r="U39" s="65"/>
      <c r="V39" s="46"/>
      <c r="W39" s="65"/>
      <c r="X39" s="45"/>
      <c r="Y39" s="45"/>
    </row>
    <row r="40" spans="1:25" ht="12">
      <c r="A40" s="63" t="s">
        <v>367</v>
      </c>
      <c r="B40" s="66"/>
      <c r="C40" s="67"/>
      <c r="D40" s="69"/>
      <c r="E40" s="67"/>
      <c r="F40" s="69"/>
      <c r="G40" s="67"/>
      <c r="H40" s="69"/>
      <c r="I40" s="67"/>
      <c r="J40" s="69"/>
      <c r="K40" s="67"/>
      <c r="L40" s="69"/>
      <c r="M40" s="67"/>
      <c r="N40" s="69"/>
      <c r="O40" s="67"/>
      <c r="P40" s="69"/>
      <c r="Q40" s="67"/>
      <c r="R40" s="69"/>
      <c r="S40" s="67"/>
      <c r="T40" s="69"/>
      <c r="U40" s="67"/>
      <c r="V40" s="69"/>
      <c r="W40" s="67"/>
      <c r="X40" s="69"/>
      <c r="Y40" s="69"/>
    </row>
    <row r="41" spans="1:25" ht="12">
      <c r="A41" s="63"/>
      <c r="B41" s="66" t="s">
        <v>87</v>
      </c>
      <c r="C41" s="112">
        <v>0</v>
      </c>
      <c r="D41" s="133">
        <v>0</v>
      </c>
      <c r="E41" s="112">
        <v>0</v>
      </c>
      <c r="F41" s="133">
        <v>0</v>
      </c>
      <c r="G41" s="112">
        <v>0</v>
      </c>
      <c r="H41" s="133">
        <v>0</v>
      </c>
      <c r="I41" s="112">
        <v>11</v>
      </c>
      <c r="J41" s="133">
        <v>1</v>
      </c>
      <c r="K41" s="112">
        <v>12</v>
      </c>
      <c r="L41" s="133">
        <v>1</v>
      </c>
      <c r="M41" s="112">
        <v>4</v>
      </c>
      <c r="N41" s="133">
        <v>0</v>
      </c>
      <c r="O41" s="112">
        <v>0</v>
      </c>
      <c r="P41" s="133">
        <v>0</v>
      </c>
      <c r="Q41" s="112">
        <v>0</v>
      </c>
      <c r="R41" s="133">
        <v>0</v>
      </c>
      <c r="S41" s="112">
        <v>0</v>
      </c>
      <c r="T41" s="133">
        <v>0</v>
      </c>
      <c r="U41" s="112">
        <v>0</v>
      </c>
      <c r="V41" s="133">
        <v>0</v>
      </c>
      <c r="W41" s="67">
        <f aca="true" t="shared" si="3" ref="W41:X44">C41+E41+G41+I41+K41+M41+O41+Q41+S41+U41</f>
        <v>27</v>
      </c>
      <c r="X41" s="68">
        <f t="shared" si="3"/>
        <v>2</v>
      </c>
      <c r="Y41" s="69">
        <f>SUM(W41:X41)</f>
        <v>29</v>
      </c>
    </row>
    <row r="42" spans="1:25" ht="11.25">
      <c r="A42" s="66"/>
      <c r="B42" s="45" t="s">
        <v>299</v>
      </c>
      <c r="C42" s="112">
        <v>0</v>
      </c>
      <c r="D42" s="133">
        <v>0</v>
      </c>
      <c r="E42" s="112">
        <v>0</v>
      </c>
      <c r="F42" s="133">
        <v>0</v>
      </c>
      <c r="G42" s="112">
        <v>0</v>
      </c>
      <c r="H42" s="133">
        <v>0</v>
      </c>
      <c r="I42" s="112">
        <v>0</v>
      </c>
      <c r="J42" s="133">
        <v>0</v>
      </c>
      <c r="K42" s="112">
        <v>0</v>
      </c>
      <c r="L42" s="133">
        <v>0</v>
      </c>
      <c r="M42" s="112">
        <v>9</v>
      </c>
      <c r="N42" s="133">
        <v>0</v>
      </c>
      <c r="O42" s="112">
        <v>9</v>
      </c>
      <c r="P42" s="133">
        <v>0</v>
      </c>
      <c r="Q42" s="112">
        <v>9</v>
      </c>
      <c r="R42" s="133">
        <v>0</v>
      </c>
      <c r="S42" s="112">
        <v>1</v>
      </c>
      <c r="T42" s="133">
        <v>0</v>
      </c>
      <c r="U42" s="112">
        <v>0</v>
      </c>
      <c r="V42" s="133">
        <v>0</v>
      </c>
      <c r="W42" s="67">
        <f t="shared" si="3"/>
        <v>28</v>
      </c>
      <c r="X42" s="68">
        <f t="shared" si="3"/>
        <v>0</v>
      </c>
      <c r="Y42" s="69">
        <f>SUM(W42:X42)</f>
        <v>28</v>
      </c>
    </row>
    <row r="43" spans="1:25" ht="11.25">
      <c r="A43" s="66"/>
      <c r="B43" s="45" t="s">
        <v>386</v>
      </c>
      <c r="C43" s="112">
        <v>0</v>
      </c>
      <c r="D43" s="133">
        <v>0</v>
      </c>
      <c r="E43" s="112">
        <v>0</v>
      </c>
      <c r="F43" s="133">
        <v>0</v>
      </c>
      <c r="G43" s="112">
        <v>0</v>
      </c>
      <c r="H43" s="133">
        <v>0</v>
      </c>
      <c r="I43" s="112">
        <v>0</v>
      </c>
      <c r="J43" s="133">
        <v>0</v>
      </c>
      <c r="K43" s="112">
        <v>0</v>
      </c>
      <c r="L43" s="133">
        <v>0</v>
      </c>
      <c r="M43" s="112">
        <v>0</v>
      </c>
      <c r="N43" s="133">
        <v>0</v>
      </c>
      <c r="O43" s="112">
        <v>0</v>
      </c>
      <c r="P43" s="133">
        <v>0</v>
      </c>
      <c r="Q43" s="112">
        <v>0</v>
      </c>
      <c r="R43" s="133">
        <v>0</v>
      </c>
      <c r="S43" s="112">
        <v>0</v>
      </c>
      <c r="T43" s="133">
        <v>0</v>
      </c>
      <c r="U43" s="112">
        <v>0</v>
      </c>
      <c r="V43" s="133">
        <v>0</v>
      </c>
      <c r="W43" s="67">
        <f t="shared" si="3"/>
        <v>0</v>
      </c>
      <c r="X43" s="68">
        <f t="shared" si="3"/>
        <v>0</v>
      </c>
      <c r="Y43" s="69">
        <f>SUM(W43:X43)</f>
        <v>0</v>
      </c>
    </row>
    <row r="44" spans="1:25" ht="11.25">
      <c r="A44" s="66"/>
      <c r="B44" s="45" t="s">
        <v>146</v>
      </c>
      <c r="C44" s="112">
        <v>0</v>
      </c>
      <c r="D44" s="133">
        <v>0</v>
      </c>
      <c r="E44" s="112">
        <v>0</v>
      </c>
      <c r="F44" s="133">
        <v>0</v>
      </c>
      <c r="G44" s="112">
        <v>0</v>
      </c>
      <c r="H44" s="133">
        <v>0</v>
      </c>
      <c r="I44" s="112">
        <v>0</v>
      </c>
      <c r="J44" s="133">
        <v>0</v>
      </c>
      <c r="K44" s="112">
        <v>0</v>
      </c>
      <c r="L44" s="133">
        <v>0</v>
      </c>
      <c r="M44" s="112">
        <v>0</v>
      </c>
      <c r="N44" s="133">
        <v>0</v>
      </c>
      <c r="O44" s="112">
        <v>6</v>
      </c>
      <c r="P44" s="133">
        <v>0</v>
      </c>
      <c r="Q44" s="112">
        <v>17</v>
      </c>
      <c r="R44" s="133">
        <v>0</v>
      </c>
      <c r="S44" s="112">
        <v>2</v>
      </c>
      <c r="T44" s="133">
        <v>0</v>
      </c>
      <c r="U44" s="112">
        <v>0</v>
      </c>
      <c r="V44" s="133">
        <v>0</v>
      </c>
      <c r="W44" s="67">
        <f t="shared" si="3"/>
        <v>25</v>
      </c>
      <c r="X44" s="68">
        <f t="shared" si="3"/>
        <v>0</v>
      </c>
      <c r="Y44" s="69">
        <f>SUM(W44:X44)</f>
        <v>25</v>
      </c>
    </row>
    <row r="45" spans="1:26" ht="11.25">
      <c r="A45" s="45"/>
      <c r="B45" s="45"/>
      <c r="C45" s="65"/>
      <c r="D45" s="45"/>
      <c r="E45" s="65"/>
      <c r="F45" s="45"/>
      <c r="G45" s="65"/>
      <c r="H45" s="45"/>
      <c r="I45" s="65"/>
      <c r="J45" s="45"/>
      <c r="K45" s="65"/>
      <c r="L45" s="45"/>
      <c r="M45" s="65"/>
      <c r="N45" s="45"/>
      <c r="O45" s="65"/>
      <c r="P45" s="45"/>
      <c r="Q45" s="65"/>
      <c r="R45" s="45"/>
      <c r="S45" s="65"/>
      <c r="T45" s="45"/>
      <c r="U45" s="65"/>
      <c r="V45" s="46"/>
      <c r="W45" s="65"/>
      <c r="X45" s="45"/>
      <c r="Y45" s="45"/>
      <c r="Z45" s="46"/>
    </row>
    <row r="46" spans="1:26" ht="12">
      <c r="A46" s="63" t="s">
        <v>305</v>
      </c>
      <c r="B46" s="66"/>
      <c r="C46" s="67"/>
      <c r="D46" s="69"/>
      <c r="E46" s="67"/>
      <c r="F46" s="69"/>
      <c r="G46" s="67"/>
      <c r="H46" s="69"/>
      <c r="I46" s="67"/>
      <c r="J46" s="69"/>
      <c r="K46" s="67"/>
      <c r="L46" s="69"/>
      <c r="M46" s="67"/>
      <c r="N46" s="69"/>
      <c r="O46" s="67"/>
      <c r="P46" s="69"/>
      <c r="Q46" s="67"/>
      <c r="R46" s="69"/>
      <c r="S46" s="67"/>
      <c r="T46" s="69"/>
      <c r="U46" s="67"/>
      <c r="V46" s="69"/>
      <c r="W46" s="67"/>
      <c r="X46" s="69"/>
      <c r="Y46" s="69"/>
      <c r="Z46" s="46"/>
    </row>
    <row r="47" spans="1:26" ht="12.75">
      <c r="A47" s="70"/>
      <c r="B47" s="64" t="s">
        <v>372</v>
      </c>
      <c r="C47" s="67"/>
      <c r="D47" s="69"/>
      <c r="E47" s="67"/>
      <c r="F47" s="69"/>
      <c r="G47" s="67"/>
      <c r="H47" s="69"/>
      <c r="I47" s="67"/>
      <c r="J47" s="69"/>
      <c r="K47" s="67"/>
      <c r="L47" s="69"/>
      <c r="M47" s="67"/>
      <c r="N47" s="69"/>
      <c r="O47" s="67"/>
      <c r="P47" s="69"/>
      <c r="Q47" s="67"/>
      <c r="R47" s="69"/>
      <c r="S47" s="67"/>
      <c r="T47" s="69"/>
      <c r="U47" s="67"/>
      <c r="V47" s="69"/>
      <c r="W47" s="67"/>
      <c r="X47" s="69"/>
      <c r="Y47" s="69"/>
      <c r="Z47" s="46"/>
    </row>
    <row r="48" spans="1:26" ht="11.25">
      <c r="A48" s="66"/>
      <c r="B48" s="45" t="s">
        <v>306</v>
      </c>
      <c r="C48" s="112">
        <v>0</v>
      </c>
      <c r="D48" s="133">
        <v>0</v>
      </c>
      <c r="E48" s="112">
        <v>0</v>
      </c>
      <c r="F48" s="133">
        <v>0</v>
      </c>
      <c r="G48" s="112">
        <v>0</v>
      </c>
      <c r="H48" s="133">
        <v>0</v>
      </c>
      <c r="I48" s="112">
        <v>0</v>
      </c>
      <c r="J48" s="133">
        <v>0</v>
      </c>
      <c r="K48" s="112">
        <v>0</v>
      </c>
      <c r="L48" s="133">
        <v>0</v>
      </c>
      <c r="M48" s="112">
        <v>0</v>
      </c>
      <c r="N48" s="133">
        <v>0</v>
      </c>
      <c r="O48" s="112">
        <v>0</v>
      </c>
      <c r="P48" s="133">
        <v>0</v>
      </c>
      <c r="Q48" s="112">
        <v>0</v>
      </c>
      <c r="R48" s="133">
        <v>0</v>
      </c>
      <c r="S48" s="112">
        <v>0</v>
      </c>
      <c r="T48" s="133">
        <v>0</v>
      </c>
      <c r="U48" s="112">
        <v>0</v>
      </c>
      <c r="V48" s="133">
        <v>0</v>
      </c>
      <c r="W48" s="67">
        <f>C48+E48+G48+I48+K48+M48+O48+Q48+S48+U48</f>
        <v>0</v>
      </c>
      <c r="X48" s="68">
        <f>D48+F48+H48+J48+L48+N48+P48+R48+T48+V48</f>
        <v>0</v>
      </c>
      <c r="Y48" s="69">
        <f>SUM(W48:X48)</f>
        <v>0</v>
      </c>
      <c r="Z48" s="46"/>
    </row>
    <row r="49" spans="1:26" ht="11.25">
      <c r="A49" s="66"/>
      <c r="B49" s="45" t="s">
        <v>146</v>
      </c>
      <c r="C49" s="112">
        <v>0</v>
      </c>
      <c r="D49" s="133">
        <v>0</v>
      </c>
      <c r="E49" s="112">
        <v>0</v>
      </c>
      <c r="F49" s="133">
        <v>0</v>
      </c>
      <c r="G49" s="112">
        <v>0</v>
      </c>
      <c r="H49" s="133">
        <v>0</v>
      </c>
      <c r="I49" s="112">
        <v>0</v>
      </c>
      <c r="J49" s="133">
        <v>0</v>
      </c>
      <c r="K49" s="112">
        <v>0</v>
      </c>
      <c r="L49" s="133">
        <v>0</v>
      </c>
      <c r="M49" s="112">
        <v>0</v>
      </c>
      <c r="N49" s="133">
        <v>0</v>
      </c>
      <c r="O49" s="112">
        <v>0</v>
      </c>
      <c r="P49" s="133">
        <v>0</v>
      </c>
      <c r="Q49" s="112">
        <v>0</v>
      </c>
      <c r="R49" s="133">
        <v>0</v>
      </c>
      <c r="S49" s="112">
        <v>0</v>
      </c>
      <c r="T49" s="133">
        <v>0</v>
      </c>
      <c r="U49" s="112">
        <v>0</v>
      </c>
      <c r="V49" s="133">
        <v>0</v>
      </c>
      <c r="W49" s="67">
        <f>C49+E49+G49+I49+K49+M49+O49+Q49+S49+U49</f>
        <v>0</v>
      </c>
      <c r="X49" s="68">
        <f>D49+F49+H49+J49+L49+N49+P49+R49+T49+V49</f>
        <v>0</v>
      </c>
      <c r="Y49" s="69">
        <f>SUM(W49:X49)</f>
        <v>0</v>
      </c>
      <c r="Z49" s="46"/>
    </row>
    <row r="50" spans="1:26" ht="11.25">
      <c r="A50" s="45"/>
      <c r="B50" s="45"/>
      <c r="C50" s="67"/>
      <c r="D50" s="68"/>
      <c r="E50" s="67"/>
      <c r="F50" s="68"/>
      <c r="G50" s="67"/>
      <c r="H50" s="68"/>
      <c r="I50" s="67"/>
      <c r="J50" s="68"/>
      <c r="K50" s="67"/>
      <c r="L50" s="68"/>
      <c r="M50" s="67"/>
      <c r="N50" s="68"/>
      <c r="O50" s="67"/>
      <c r="P50" s="68"/>
      <c r="Q50" s="67"/>
      <c r="R50" s="68"/>
      <c r="S50" s="67"/>
      <c r="T50" s="68"/>
      <c r="U50" s="67"/>
      <c r="V50" s="68"/>
      <c r="W50" s="67"/>
      <c r="X50" s="68"/>
      <c r="Y50" s="69"/>
      <c r="Z50" s="46"/>
    </row>
    <row r="51" spans="1:26" ht="12.75">
      <c r="A51" s="70"/>
      <c r="B51" s="64" t="s">
        <v>370</v>
      </c>
      <c r="C51" s="67"/>
      <c r="D51" s="69"/>
      <c r="E51" s="67"/>
      <c r="F51" s="69"/>
      <c r="G51" s="67"/>
      <c r="H51" s="69"/>
      <c r="I51" s="67"/>
      <c r="J51" s="69"/>
      <c r="K51" s="67"/>
      <c r="L51" s="69"/>
      <c r="M51" s="67"/>
      <c r="N51" s="69"/>
      <c r="O51" s="67"/>
      <c r="P51" s="69"/>
      <c r="Q51" s="67"/>
      <c r="R51" s="69"/>
      <c r="S51" s="67"/>
      <c r="T51" s="69"/>
      <c r="U51" s="67"/>
      <c r="V51" s="69"/>
      <c r="W51" s="67"/>
      <c r="X51" s="69"/>
      <c r="Y51" s="69"/>
      <c r="Z51" s="46"/>
    </row>
    <row r="52" spans="1:26" ht="11.25">
      <c r="A52" s="66"/>
      <c r="B52" s="45" t="s">
        <v>146</v>
      </c>
      <c r="C52" s="112">
        <v>0</v>
      </c>
      <c r="D52" s="133">
        <v>0</v>
      </c>
      <c r="E52" s="112">
        <v>0</v>
      </c>
      <c r="F52" s="133">
        <v>0</v>
      </c>
      <c r="G52" s="112">
        <v>0</v>
      </c>
      <c r="H52" s="133">
        <v>0</v>
      </c>
      <c r="I52" s="112">
        <v>0</v>
      </c>
      <c r="J52" s="133">
        <v>0</v>
      </c>
      <c r="K52" s="112">
        <v>0</v>
      </c>
      <c r="L52" s="133">
        <v>0</v>
      </c>
      <c r="M52" s="112">
        <v>0</v>
      </c>
      <c r="N52" s="133">
        <v>0</v>
      </c>
      <c r="O52" s="112">
        <v>3</v>
      </c>
      <c r="P52" s="133">
        <v>15</v>
      </c>
      <c r="Q52" s="112">
        <v>5</v>
      </c>
      <c r="R52" s="133">
        <v>23</v>
      </c>
      <c r="S52" s="112">
        <v>7</v>
      </c>
      <c r="T52" s="133">
        <v>19</v>
      </c>
      <c r="U52" s="112">
        <v>10</v>
      </c>
      <c r="V52" s="133">
        <v>32</v>
      </c>
      <c r="W52" s="67">
        <f>C52+E52+G52+I52+K52+M52+O52+Q52+S52+U52</f>
        <v>25</v>
      </c>
      <c r="X52" s="68">
        <f>D52+F52+H52+J52+L52+N52+P52+R52+T52+V52</f>
        <v>89</v>
      </c>
      <c r="Y52" s="69">
        <f>SUM(W52:X52)</f>
        <v>114</v>
      </c>
      <c r="Z52" s="46"/>
    </row>
    <row r="53" spans="1:26" ht="11.25">
      <c r="A53" s="66"/>
      <c r="B53" s="45" t="s">
        <v>307</v>
      </c>
      <c r="C53" s="112">
        <v>0</v>
      </c>
      <c r="D53" s="133">
        <v>0</v>
      </c>
      <c r="E53" s="112">
        <v>0</v>
      </c>
      <c r="F53" s="133">
        <v>0</v>
      </c>
      <c r="G53" s="112">
        <v>0</v>
      </c>
      <c r="H53" s="133">
        <v>0</v>
      </c>
      <c r="I53" s="112">
        <v>0</v>
      </c>
      <c r="J53" s="133">
        <v>0</v>
      </c>
      <c r="K53" s="112">
        <v>0</v>
      </c>
      <c r="L53" s="133">
        <v>0</v>
      </c>
      <c r="M53" s="112">
        <v>0</v>
      </c>
      <c r="N53" s="133">
        <v>0</v>
      </c>
      <c r="O53" s="112">
        <v>0</v>
      </c>
      <c r="P53" s="133">
        <v>0</v>
      </c>
      <c r="Q53" s="112">
        <v>0</v>
      </c>
      <c r="R53" s="133">
        <v>0</v>
      </c>
      <c r="S53" s="112">
        <v>2</v>
      </c>
      <c r="T53" s="133">
        <v>9</v>
      </c>
      <c r="U53" s="112">
        <v>13</v>
      </c>
      <c r="V53" s="133">
        <v>56</v>
      </c>
      <c r="W53" s="67">
        <f>C53+E53+G53+I53+K53+M53+O53+Q53+S53+U53</f>
        <v>15</v>
      </c>
      <c r="X53" s="68">
        <f>D53+F53+H53+J53+L53+N53+P53+R53+T53+V53</f>
        <v>65</v>
      </c>
      <c r="Y53" s="69">
        <f>SUM(W53:X53)</f>
        <v>80</v>
      </c>
      <c r="Z53" s="46"/>
    </row>
    <row r="54" spans="1:26" ht="11.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68"/>
    </row>
    <row r="55" spans="1:26" ht="21.75" customHeight="1">
      <c r="A55" s="197" t="s">
        <v>466</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46"/>
    </row>
    <row r="56" spans="1:26" ht="11.25">
      <c r="A56" s="45" t="s">
        <v>308</v>
      </c>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1.25">
      <c r="A57" s="46"/>
      <c r="B57" s="46"/>
      <c r="C57" s="46"/>
      <c r="D57" s="46"/>
      <c r="E57" s="46"/>
      <c r="F57" s="46"/>
      <c r="G57" s="46"/>
      <c r="H57" s="46"/>
      <c r="I57" s="46"/>
      <c r="J57" s="46"/>
      <c r="K57" s="46"/>
      <c r="L57" s="46"/>
      <c r="M57" s="46"/>
      <c r="N57" s="46"/>
      <c r="O57" s="46"/>
      <c r="P57" s="46"/>
      <c r="Q57" s="46"/>
      <c r="R57" s="46"/>
      <c r="S57" s="46"/>
      <c r="T57" s="46"/>
      <c r="U57" s="46"/>
      <c r="V57" s="46"/>
      <c r="Z57" s="46"/>
    </row>
    <row r="58" spans="1:26" ht="11.25">
      <c r="A58" s="46"/>
      <c r="B58" s="46"/>
      <c r="C58" s="46"/>
      <c r="D58" s="46"/>
      <c r="E58" s="46"/>
      <c r="F58" s="46"/>
      <c r="G58" s="46"/>
      <c r="H58" s="46"/>
      <c r="I58" s="46"/>
      <c r="J58" s="46"/>
      <c r="K58" s="46"/>
      <c r="L58" s="46"/>
      <c r="M58" s="46"/>
      <c r="N58" s="46"/>
      <c r="O58" s="46"/>
      <c r="P58" s="46"/>
      <c r="Q58" s="46"/>
      <c r="R58" s="46"/>
      <c r="S58" s="46"/>
      <c r="T58" s="46"/>
      <c r="U58" s="46"/>
      <c r="V58" s="46"/>
      <c r="Z58" s="46"/>
    </row>
    <row r="59" spans="1:26" ht="11.25">
      <c r="A59" s="46"/>
      <c r="B59" s="46"/>
      <c r="C59" s="46"/>
      <c r="D59" s="46"/>
      <c r="E59" s="46"/>
      <c r="F59" s="46"/>
      <c r="G59" s="46"/>
      <c r="H59" s="46"/>
      <c r="I59" s="46"/>
      <c r="J59" s="46"/>
      <c r="K59" s="46"/>
      <c r="L59" s="46"/>
      <c r="M59" s="46"/>
      <c r="N59" s="46"/>
      <c r="O59" s="46"/>
      <c r="P59" s="46"/>
      <c r="Q59" s="46"/>
      <c r="R59" s="46"/>
      <c r="S59" s="46"/>
      <c r="T59" s="46"/>
      <c r="U59" s="46"/>
      <c r="V59" s="46"/>
      <c r="Z59" s="46"/>
    </row>
    <row r="60" spans="1:21" ht="11.25">
      <c r="A60" s="46"/>
      <c r="B60" s="46"/>
      <c r="C60" s="46"/>
      <c r="D60" s="46"/>
      <c r="E60" s="46"/>
      <c r="F60" s="46"/>
      <c r="G60" s="46"/>
      <c r="H60" s="46"/>
      <c r="I60" s="46"/>
      <c r="J60" s="46"/>
      <c r="K60" s="46"/>
      <c r="L60" s="46"/>
      <c r="M60" s="46"/>
      <c r="N60" s="46"/>
      <c r="O60" s="46"/>
      <c r="P60" s="46"/>
      <c r="Q60" s="46"/>
      <c r="R60" s="46"/>
      <c r="S60" s="46"/>
      <c r="T60" s="46"/>
      <c r="U60" s="46"/>
    </row>
    <row r="61" spans="1:21" ht="11.25">
      <c r="A61" s="46"/>
      <c r="B61" s="46"/>
      <c r="C61" s="46"/>
      <c r="D61" s="46"/>
      <c r="E61" s="46"/>
      <c r="F61" s="46"/>
      <c r="G61" s="46"/>
      <c r="H61" s="46"/>
      <c r="I61" s="46"/>
      <c r="J61" s="46"/>
      <c r="K61" s="46"/>
      <c r="L61" s="46"/>
      <c r="M61" s="46"/>
      <c r="N61" s="46"/>
      <c r="O61" s="46"/>
      <c r="P61" s="46"/>
      <c r="Q61" s="46"/>
      <c r="R61" s="46"/>
      <c r="S61" s="46"/>
      <c r="T61" s="46"/>
      <c r="U61" s="46"/>
    </row>
    <row r="62" spans="1:21" ht="11.25">
      <c r="A62" s="46"/>
      <c r="B62" s="46"/>
      <c r="C62" s="46"/>
      <c r="D62" s="46"/>
      <c r="E62" s="46"/>
      <c r="F62" s="46"/>
      <c r="G62" s="46"/>
      <c r="H62" s="46"/>
      <c r="I62" s="46"/>
      <c r="J62" s="46"/>
      <c r="K62" s="46"/>
      <c r="L62" s="46"/>
      <c r="M62" s="46"/>
      <c r="N62" s="46"/>
      <c r="O62" s="46"/>
      <c r="P62" s="46"/>
      <c r="Q62" s="46"/>
      <c r="R62" s="46"/>
      <c r="S62" s="46"/>
      <c r="T62" s="46"/>
      <c r="U62" s="46"/>
    </row>
    <row r="63" spans="1:21" ht="11.25">
      <c r="A63" s="46"/>
      <c r="B63" s="46"/>
      <c r="C63" s="46"/>
      <c r="D63" s="46"/>
      <c r="E63" s="46"/>
      <c r="F63" s="46"/>
      <c r="G63" s="46"/>
      <c r="H63" s="46"/>
      <c r="I63" s="46"/>
      <c r="J63" s="46"/>
      <c r="K63" s="46"/>
      <c r="L63" s="46"/>
      <c r="M63" s="46"/>
      <c r="N63" s="46"/>
      <c r="O63" s="46"/>
      <c r="P63" s="46"/>
      <c r="Q63" s="46"/>
      <c r="R63" s="46"/>
      <c r="S63" s="46"/>
      <c r="T63" s="46"/>
      <c r="U63" s="46"/>
    </row>
    <row r="64" spans="1:21" ht="11.25">
      <c r="A64" s="46"/>
      <c r="B64" s="46"/>
      <c r="C64" s="46"/>
      <c r="D64" s="46"/>
      <c r="E64" s="46"/>
      <c r="F64" s="46"/>
      <c r="G64" s="46"/>
      <c r="H64" s="46"/>
      <c r="I64" s="46"/>
      <c r="J64" s="46"/>
      <c r="K64" s="46"/>
      <c r="L64" s="46"/>
      <c r="M64" s="46"/>
      <c r="N64" s="46"/>
      <c r="O64" s="46"/>
      <c r="P64" s="46"/>
      <c r="Q64" s="46"/>
      <c r="R64" s="46"/>
      <c r="S64" s="46"/>
      <c r="T64" s="46"/>
      <c r="U64" s="46"/>
    </row>
    <row r="65" spans="1:21" ht="11.25">
      <c r="A65" s="46"/>
      <c r="B65" s="46"/>
      <c r="C65" s="46"/>
      <c r="D65" s="46"/>
      <c r="E65" s="46"/>
      <c r="F65" s="46"/>
      <c r="G65" s="46"/>
      <c r="H65" s="46"/>
      <c r="I65" s="46"/>
      <c r="J65" s="46"/>
      <c r="K65" s="46"/>
      <c r="L65" s="46"/>
      <c r="M65" s="46"/>
      <c r="N65" s="46"/>
      <c r="O65" s="46"/>
      <c r="P65" s="46"/>
      <c r="Q65" s="46"/>
      <c r="R65" s="46"/>
      <c r="S65" s="46"/>
      <c r="T65" s="46"/>
      <c r="U65" s="46"/>
    </row>
    <row r="66" spans="1:21" ht="11.25">
      <c r="A66" s="46"/>
      <c r="B66" s="46"/>
      <c r="C66" s="46"/>
      <c r="D66" s="46"/>
      <c r="E66" s="46"/>
      <c r="F66" s="46"/>
      <c r="G66" s="46"/>
      <c r="H66" s="46"/>
      <c r="I66" s="46"/>
      <c r="J66" s="46"/>
      <c r="K66" s="46"/>
      <c r="L66" s="46"/>
      <c r="M66" s="46"/>
      <c r="N66" s="46"/>
      <c r="O66" s="46"/>
      <c r="P66" s="46"/>
      <c r="Q66" s="46"/>
      <c r="R66" s="46"/>
      <c r="S66" s="46"/>
      <c r="T66" s="46"/>
      <c r="U66" s="46"/>
    </row>
    <row r="67" spans="1:21" ht="11.25">
      <c r="A67" s="46"/>
      <c r="B67" s="46"/>
      <c r="C67" s="46"/>
      <c r="D67" s="46"/>
      <c r="E67" s="46"/>
      <c r="F67" s="46"/>
      <c r="G67" s="46"/>
      <c r="H67" s="46"/>
      <c r="I67" s="46"/>
      <c r="J67" s="46"/>
      <c r="K67" s="46"/>
      <c r="L67" s="46"/>
      <c r="M67" s="46"/>
      <c r="N67" s="46"/>
      <c r="O67" s="46"/>
      <c r="P67" s="46"/>
      <c r="Q67" s="46"/>
      <c r="R67" s="46"/>
      <c r="S67" s="46"/>
      <c r="T67" s="46"/>
      <c r="U67" s="46"/>
    </row>
    <row r="68" spans="1:21" ht="11.25">
      <c r="A68" s="46"/>
      <c r="B68" s="46"/>
      <c r="C68" s="46"/>
      <c r="D68" s="46"/>
      <c r="E68" s="46"/>
      <c r="F68" s="46"/>
      <c r="G68" s="46"/>
      <c r="H68" s="46"/>
      <c r="I68" s="46"/>
      <c r="J68" s="46"/>
      <c r="K68" s="46"/>
      <c r="L68" s="46"/>
      <c r="M68" s="46"/>
      <c r="N68" s="46"/>
      <c r="O68" s="46"/>
      <c r="P68" s="46"/>
      <c r="Q68" s="46"/>
      <c r="R68" s="46"/>
      <c r="S68" s="46"/>
      <c r="T68" s="46"/>
      <c r="U68" s="46"/>
    </row>
    <row r="69" spans="1:21" ht="11.25">
      <c r="A69" s="46"/>
      <c r="B69" s="46"/>
      <c r="C69" s="46"/>
      <c r="D69" s="46"/>
      <c r="E69" s="46"/>
      <c r="F69" s="46"/>
      <c r="G69" s="46"/>
      <c r="H69" s="46"/>
      <c r="I69" s="46"/>
      <c r="J69" s="46"/>
      <c r="K69" s="46"/>
      <c r="L69" s="46"/>
      <c r="M69" s="46"/>
      <c r="N69" s="46"/>
      <c r="O69" s="46"/>
      <c r="P69" s="46"/>
      <c r="Q69" s="46"/>
      <c r="R69" s="46"/>
      <c r="S69" s="46"/>
      <c r="T69" s="46"/>
      <c r="U69" s="46"/>
    </row>
    <row r="70" spans="1:21" ht="11.25">
      <c r="A70" s="46"/>
      <c r="B70" s="46"/>
      <c r="C70" s="46"/>
      <c r="D70" s="46"/>
      <c r="E70" s="46"/>
      <c r="F70" s="46"/>
      <c r="G70" s="46"/>
      <c r="H70" s="46"/>
      <c r="I70" s="46"/>
      <c r="J70" s="46"/>
      <c r="K70" s="46"/>
      <c r="L70" s="46"/>
      <c r="M70" s="46"/>
      <c r="N70" s="46"/>
      <c r="O70" s="46"/>
      <c r="P70" s="46"/>
      <c r="Q70" s="46"/>
      <c r="R70" s="46"/>
      <c r="S70" s="46"/>
      <c r="T70" s="46"/>
      <c r="U70" s="46"/>
    </row>
    <row r="71" spans="1:21" ht="11.25">
      <c r="A71" s="46"/>
      <c r="B71" s="46"/>
      <c r="C71" s="46"/>
      <c r="D71" s="46"/>
      <c r="E71" s="46"/>
      <c r="F71" s="46"/>
      <c r="G71" s="46"/>
      <c r="H71" s="46"/>
      <c r="I71" s="46"/>
      <c r="J71" s="46"/>
      <c r="K71" s="46"/>
      <c r="L71" s="46"/>
      <c r="M71" s="46"/>
      <c r="N71" s="46"/>
      <c r="O71" s="46"/>
      <c r="P71" s="46"/>
      <c r="Q71" s="46"/>
      <c r="R71" s="46"/>
      <c r="S71" s="46"/>
      <c r="T71" s="46"/>
      <c r="U71" s="46"/>
    </row>
    <row r="72" spans="1:21" ht="11.25">
      <c r="A72" s="46"/>
      <c r="B72" s="46"/>
      <c r="C72" s="46"/>
      <c r="D72" s="46"/>
      <c r="E72" s="46"/>
      <c r="F72" s="46"/>
      <c r="G72" s="46"/>
      <c r="H72" s="46"/>
      <c r="I72" s="46"/>
      <c r="J72" s="46"/>
      <c r="K72" s="46"/>
      <c r="L72" s="46"/>
      <c r="M72" s="46"/>
      <c r="N72" s="46"/>
      <c r="O72" s="46"/>
      <c r="P72" s="46"/>
      <c r="Q72" s="46"/>
      <c r="R72" s="46"/>
      <c r="S72" s="46"/>
      <c r="T72" s="46"/>
      <c r="U72" s="46"/>
    </row>
    <row r="73" spans="1:21" ht="11.25">
      <c r="A73" s="46"/>
      <c r="B73" s="46"/>
      <c r="C73" s="46"/>
      <c r="D73" s="46"/>
      <c r="E73" s="46"/>
      <c r="F73" s="46"/>
      <c r="G73" s="46"/>
      <c r="H73" s="46"/>
      <c r="I73" s="46"/>
      <c r="J73" s="46"/>
      <c r="K73" s="46"/>
      <c r="L73" s="46"/>
      <c r="M73" s="46"/>
      <c r="N73" s="46"/>
      <c r="O73" s="46"/>
      <c r="P73" s="46"/>
      <c r="Q73" s="46"/>
      <c r="R73" s="46"/>
      <c r="S73" s="46"/>
      <c r="T73" s="46"/>
      <c r="U73" s="46"/>
    </row>
    <row r="74" spans="1:21" ht="11.25">
      <c r="A74" s="46"/>
      <c r="B74" s="46"/>
      <c r="C74" s="46"/>
      <c r="D74" s="46"/>
      <c r="E74" s="46"/>
      <c r="F74" s="46"/>
      <c r="G74" s="46"/>
      <c r="H74" s="46"/>
      <c r="I74" s="46"/>
      <c r="J74" s="46"/>
      <c r="K74" s="46"/>
      <c r="L74" s="46"/>
      <c r="M74" s="46"/>
      <c r="N74" s="46"/>
      <c r="O74" s="46"/>
      <c r="P74" s="46"/>
      <c r="Q74" s="46"/>
      <c r="R74" s="46"/>
      <c r="S74" s="46"/>
      <c r="T74" s="46"/>
      <c r="U74" s="46"/>
    </row>
    <row r="75" spans="1:21" ht="11.25">
      <c r="A75" s="46"/>
      <c r="B75" s="46"/>
      <c r="C75" s="46"/>
      <c r="D75" s="46"/>
      <c r="E75" s="46"/>
      <c r="F75" s="46"/>
      <c r="G75" s="46"/>
      <c r="H75" s="46"/>
      <c r="I75" s="46"/>
      <c r="J75" s="46"/>
      <c r="K75" s="46"/>
      <c r="L75" s="46"/>
      <c r="M75" s="46"/>
      <c r="N75" s="46"/>
      <c r="O75" s="46"/>
      <c r="P75" s="46"/>
      <c r="Q75" s="46"/>
      <c r="R75" s="46"/>
      <c r="S75" s="46"/>
      <c r="T75" s="46"/>
      <c r="U75" s="46"/>
    </row>
    <row r="76" spans="1:21" ht="11.25">
      <c r="A76" s="46"/>
      <c r="B76" s="46"/>
      <c r="C76" s="46"/>
      <c r="D76" s="46"/>
      <c r="E76" s="46"/>
      <c r="F76" s="46"/>
      <c r="G76" s="46"/>
      <c r="H76" s="46"/>
      <c r="I76" s="46"/>
      <c r="J76" s="46"/>
      <c r="K76" s="46"/>
      <c r="L76" s="46"/>
      <c r="M76" s="46"/>
      <c r="N76" s="46"/>
      <c r="O76" s="46"/>
      <c r="P76" s="46"/>
      <c r="Q76" s="46"/>
      <c r="R76" s="46"/>
      <c r="S76" s="46"/>
      <c r="T76" s="46"/>
      <c r="U76" s="46"/>
    </row>
    <row r="77" spans="1:21" ht="11.25">
      <c r="A77" s="46"/>
      <c r="B77" s="46"/>
      <c r="C77" s="46"/>
      <c r="D77" s="46"/>
      <c r="E77" s="46"/>
      <c r="F77" s="46"/>
      <c r="G77" s="46"/>
      <c r="H77" s="46"/>
      <c r="I77" s="46"/>
      <c r="J77" s="46"/>
      <c r="K77" s="46"/>
      <c r="L77" s="46"/>
      <c r="M77" s="46"/>
      <c r="N77" s="46"/>
      <c r="O77" s="46"/>
      <c r="P77" s="46"/>
      <c r="Q77" s="46"/>
      <c r="R77" s="46"/>
      <c r="S77" s="46"/>
      <c r="T77" s="46"/>
      <c r="U77" s="46"/>
    </row>
    <row r="78" spans="1:21" ht="11.25">
      <c r="A78" s="46"/>
      <c r="B78" s="46"/>
      <c r="C78" s="46"/>
      <c r="D78" s="46"/>
      <c r="E78" s="46"/>
      <c r="F78" s="46"/>
      <c r="G78" s="46"/>
      <c r="H78" s="46"/>
      <c r="I78" s="46"/>
      <c r="J78" s="46"/>
      <c r="K78" s="46"/>
      <c r="L78" s="46"/>
      <c r="M78" s="46"/>
      <c r="N78" s="46"/>
      <c r="O78" s="46"/>
      <c r="P78" s="46"/>
      <c r="Q78" s="46"/>
      <c r="R78" s="46"/>
      <c r="S78" s="46"/>
      <c r="T78" s="46"/>
      <c r="U78" s="46"/>
    </row>
    <row r="79" spans="1:21" ht="11.25">
      <c r="A79" s="46"/>
      <c r="B79" s="46"/>
      <c r="C79" s="46"/>
      <c r="D79" s="46"/>
      <c r="E79" s="46"/>
      <c r="F79" s="46"/>
      <c r="G79" s="46"/>
      <c r="H79" s="46"/>
      <c r="I79" s="46"/>
      <c r="J79" s="46"/>
      <c r="K79" s="46"/>
      <c r="L79" s="46"/>
      <c r="M79" s="46"/>
      <c r="N79" s="46"/>
      <c r="O79" s="46"/>
      <c r="P79" s="46"/>
      <c r="Q79" s="46"/>
      <c r="R79" s="46"/>
      <c r="S79" s="46"/>
      <c r="T79" s="46"/>
      <c r="U79" s="46"/>
    </row>
    <row r="80" spans="1:21" ht="11.25">
      <c r="A80" s="46"/>
      <c r="B80" s="46"/>
      <c r="C80" s="46"/>
      <c r="D80" s="46"/>
      <c r="E80" s="46"/>
      <c r="F80" s="46"/>
      <c r="G80" s="46"/>
      <c r="H80" s="46"/>
      <c r="I80" s="46"/>
      <c r="J80" s="46"/>
      <c r="K80" s="46"/>
      <c r="L80" s="46"/>
      <c r="M80" s="46"/>
      <c r="N80" s="46"/>
      <c r="O80" s="46"/>
      <c r="P80" s="46"/>
      <c r="Q80" s="46"/>
      <c r="R80" s="46"/>
      <c r="S80" s="46"/>
      <c r="T80" s="46"/>
      <c r="U80" s="46"/>
    </row>
    <row r="81" spans="1:21" ht="11.25">
      <c r="A81" s="46"/>
      <c r="B81" s="46"/>
      <c r="C81" s="46"/>
      <c r="D81" s="46"/>
      <c r="E81" s="46"/>
      <c r="F81" s="46"/>
      <c r="G81" s="46"/>
      <c r="H81" s="46"/>
      <c r="I81" s="46"/>
      <c r="J81" s="46"/>
      <c r="K81" s="46"/>
      <c r="L81" s="46"/>
      <c r="M81" s="46"/>
      <c r="N81" s="46"/>
      <c r="O81" s="46"/>
      <c r="P81" s="46"/>
      <c r="Q81" s="46"/>
      <c r="R81" s="46"/>
      <c r="S81" s="46"/>
      <c r="T81" s="46"/>
      <c r="U81" s="46"/>
    </row>
    <row r="82" spans="1:21" ht="11.25">
      <c r="A82" s="46"/>
      <c r="B82" s="46"/>
      <c r="C82" s="46"/>
      <c r="D82" s="46"/>
      <c r="E82" s="46"/>
      <c r="F82" s="46"/>
      <c r="G82" s="46"/>
      <c r="H82" s="46"/>
      <c r="I82" s="46"/>
      <c r="J82" s="46"/>
      <c r="K82" s="46"/>
      <c r="L82" s="46"/>
      <c r="M82" s="46"/>
      <c r="N82" s="46"/>
      <c r="O82" s="46"/>
      <c r="P82" s="46"/>
      <c r="Q82" s="46"/>
      <c r="R82" s="46"/>
      <c r="S82" s="46"/>
      <c r="T82" s="46"/>
      <c r="U82" s="46"/>
    </row>
    <row r="83" spans="1:21" ht="11.25">
      <c r="A83" s="46"/>
      <c r="B83" s="46"/>
      <c r="C83" s="46"/>
      <c r="D83" s="46"/>
      <c r="E83" s="46"/>
      <c r="F83" s="46"/>
      <c r="G83" s="46"/>
      <c r="H83" s="46"/>
      <c r="I83" s="46"/>
      <c r="J83" s="46"/>
      <c r="K83" s="46"/>
      <c r="L83" s="46"/>
      <c r="M83" s="46"/>
      <c r="N83" s="46"/>
      <c r="O83" s="46"/>
      <c r="P83" s="46"/>
      <c r="Q83" s="46"/>
      <c r="R83" s="46"/>
      <c r="S83" s="46"/>
      <c r="T83" s="46"/>
      <c r="U83" s="46"/>
    </row>
    <row r="84" spans="1:21" ht="11.25">
      <c r="A84" s="46"/>
      <c r="B84" s="46"/>
      <c r="C84" s="46"/>
      <c r="D84" s="46"/>
      <c r="E84" s="46"/>
      <c r="F84" s="46"/>
      <c r="G84" s="46"/>
      <c r="H84" s="46"/>
      <c r="I84" s="46"/>
      <c r="J84" s="46"/>
      <c r="K84" s="46"/>
      <c r="L84" s="46"/>
      <c r="M84" s="46"/>
      <c r="N84" s="46"/>
      <c r="O84" s="46"/>
      <c r="P84" s="46"/>
      <c r="Q84" s="46"/>
      <c r="R84" s="46"/>
      <c r="S84" s="46"/>
      <c r="T84" s="46"/>
      <c r="U84" s="46"/>
    </row>
    <row r="85" spans="1:21" ht="11.25">
      <c r="A85" s="46"/>
      <c r="B85" s="46"/>
      <c r="C85" s="46"/>
      <c r="D85" s="46"/>
      <c r="E85" s="46"/>
      <c r="F85" s="46"/>
      <c r="G85" s="46"/>
      <c r="H85" s="46"/>
      <c r="I85" s="46"/>
      <c r="J85" s="46"/>
      <c r="K85" s="46"/>
      <c r="L85" s="46"/>
      <c r="M85" s="46"/>
      <c r="N85" s="46"/>
      <c r="O85" s="46"/>
      <c r="P85" s="46"/>
      <c r="Q85" s="46"/>
      <c r="R85" s="46"/>
      <c r="S85" s="46"/>
      <c r="T85" s="46"/>
      <c r="U85" s="46"/>
    </row>
    <row r="86" spans="1:21" ht="11.25">
      <c r="A86" s="46"/>
      <c r="B86" s="46"/>
      <c r="C86" s="46"/>
      <c r="D86" s="46"/>
      <c r="E86" s="46"/>
      <c r="F86" s="46"/>
      <c r="G86" s="46"/>
      <c r="H86" s="46"/>
      <c r="I86" s="46"/>
      <c r="J86" s="46"/>
      <c r="K86" s="46"/>
      <c r="L86" s="46"/>
      <c r="M86" s="46"/>
      <c r="N86" s="46"/>
      <c r="O86" s="46"/>
      <c r="P86" s="46"/>
      <c r="Q86" s="46"/>
      <c r="R86" s="46"/>
      <c r="S86" s="46"/>
      <c r="T86" s="46"/>
      <c r="U86" s="46"/>
    </row>
    <row r="87" spans="1:21" ht="11.25">
      <c r="A87" s="46"/>
      <c r="B87" s="46"/>
      <c r="C87" s="46"/>
      <c r="D87" s="46"/>
      <c r="E87" s="46"/>
      <c r="F87" s="46"/>
      <c r="G87" s="46"/>
      <c r="H87" s="46"/>
      <c r="I87" s="46"/>
      <c r="J87" s="46"/>
      <c r="K87" s="46"/>
      <c r="L87" s="46"/>
      <c r="M87" s="46"/>
      <c r="N87" s="46"/>
      <c r="O87" s="46"/>
      <c r="P87" s="46"/>
      <c r="Q87" s="46"/>
      <c r="R87" s="46"/>
      <c r="S87" s="46"/>
      <c r="T87" s="46"/>
      <c r="U87" s="46"/>
    </row>
    <row r="88" spans="1:21" ht="11.25">
      <c r="A88" s="46"/>
      <c r="B88" s="46"/>
      <c r="C88" s="46"/>
      <c r="D88" s="46"/>
      <c r="E88" s="46"/>
      <c r="F88" s="46"/>
      <c r="G88" s="46"/>
      <c r="H88" s="46"/>
      <c r="I88" s="46"/>
      <c r="J88" s="46"/>
      <c r="K88" s="46"/>
      <c r="L88" s="46"/>
      <c r="M88" s="46"/>
      <c r="N88" s="46"/>
      <c r="O88" s="46"/>
      <c r="P88" s="46"/>
      <c r="Q88" s="46"/>
      <c r="R88" s="46"/>
      <c r="S88" s="46"/>
      <c r="T88" s="46"/>
      <c r="U88" s="46"/>
    </row>
    <row r="89" spans="1:21" ht="11.25">
      <c r="A89" s="46"/>
      <c r="B89" s="46"/>
      <c r="C89" s="46"/>
      <c r="D89" s="46"/>
      <c r="E89" s="46"/>
      <c r="F89" s="46"/>
      <c r="G89" s="46"/>
      <c r="H89" s="46"/>
      <c r="I89" s="46"/>
      <c r="J89" s="46"/>
      <c r="K89" s="46"/>
      <c r="L89" s="46"/>
      <c r="M89" s="46"/>
      <c r="N89" s="46"/>
      <c r="O89" s="46"/>
      <c r="P89" s="46"/>
      <c r="Q89" s="46"/>
      <c r="R89" s="46"/>
      <c r="S89" s="46"/>
      <c r="T89" s="46"/>
      <c r="U89" s="46"/>
    </row>
    <row r="90" spans="1:21" ht="11.25">
      <c r="A90" s="46"/>
      <c r="B90" s="46"/>
      <c r="C90" s="46"/>
      <c r="D90" s="46"/>
      <c r="E90" s="46"/>
      <c r="F90" s="46"/>
      <c r="G90" s="46"/>
      <c r="H90" s="46"/>
      <c r="I90" s="46"/>
      <c r="J90" s="46"/>
      <c r="K90" s="46"/>
      <c r="L90" s="46"/>
      <c r="M90" s="46"/>
      <c r="N90" s="46"/>
      <c r="O90" s="46"/>
      <c r="P90" s="46"/>
      <c r="Q90" s="46"/>
      <c r="R90" s="46"/>
      <c r="S90" s="46"/>
      <c r="T90" s="46"/>
      <c r="U90" s="46"/>
    </row>
    <row r="91" spans="1:21" ht="11.25">
      <c r="A91" s="46"/>
      <c r="B91" s="46"/>
      <c r="C91" s="46"/>
      <c r="D91" s="46"/>
      <c r="E91" s="46"/>
      <c r="F91" s="46"/>
      <c r="G91" s="46"/>
      <c r="H91" s="46"/>
      <c r="I91" s="46"/>
      <c r="J91" s="46"/>
      <c r="K91" s="46"/>
      <c r="L91" s="46"/>
      <c r="M91" s="46"/>
      <c r="N91" s="46"/>
      <c r="O91" s="46"/>
      <c r="P91" s="46"/>
      <c r="Q91" s="46"/>
      <c r="R91" s="46"/>
      <c r="S91" s="46"/>
      <c r="T91" s="46"/>
      <c r="U91" s="46"/>
    </row>
    <row r="92" spans="1:21" ht="11.25">
      <c r="A92" s="46"/>
      <c r="B92" s="46"/>
      <c r="C92" s="46"/>
      <c r="D92" s="46"/>
      <c r="E92" s="46"/>
      <c r="F92" s="46"/>
      <c r="G92" s="46"/>
      <c r="H92" s="46"/>
      <c r="I92" s="46"/>
      <c r="J92" s="46"/>
      <c r="K92" s="46"/>
      <c r="L92" s="46"/>
      <c r="M92" s="46"/>
      <c r="N92" s="46"/>
      <c r="O92" s="46"/>
      <c r="P92" s="46"/>
      <c r="Q92" s="46"/>
      <c r="R92" s="46"/>
      <c r="S92" s="46"/>
      <c r="T92" s="46"/>
      <c r="U92" s="46"/>
    </row>
    <row r="93" spans="1:21" ht="11.25">
      <c r="A93" s="46"/>
      <c r="B93" s="46"/>
      <c r="C93" s="46"/>
      <c r="D93" s="46"/>
      <c r="E93" s="46"/>
      <c r="F93" s="46"/>
      <c r="G93" s="46"/>
      <c r="H93" s="46"/>
      <c r="I93" s="46"/>
      <c r="J93" s="46"/>
      <c r="K93" s="46"/>
      <c r="L93" s="46"/>
      <c r="M93" s="46"/>
      <c r="N93" s="46"/>
      <c r="O93" s="46"/>
      <c r="P93" s="46"/>
      <c r="Q93" s="46"/>
      <c r="R93" s="46"/>
      <c r="S93" s="46"/>
      <c r="T93" s="46"/>
      <c r="U93" s="46"/>
    </row>
    <row r="94" spans="1:21" ht="11.25">
      <c r="A94" s="46"/>
      <c r="B94" s="46"/>
      <c r="C94" s="46"/>
      <c r="D94" s="46"/>
      <c r="E94" s="46"/>
      <c r="F94" s="46"/>
      <c r="G94" s="46"/>
      <c r="H94" s="46"/>
      <c r="I94" s="46"/>
      <c r="J94" s="46"/>
      <c r="K94" s="46"/>
      <c r="L94" s="46"/>
      <c r="M94" s="46"/>
      <c r="N94" s="46"/>
      <c r="O94" s="46"/>
      <c r="P94" s="46"/>
      <c r="Q94" s="46"/>
      <c r="R94" s="46"/>
      <c r="S94" s="46"/>
      <c r="T94" s="46"/>
      <c r="U94" s="46"/>
    </row>
    <row r="95" spans="1:21" ht="11.25">
      <c r="A95" s="46"/>
      <c r="B95" s="46"/>
      <c r="C95" s="46"/>
      <c r="D95" s="46"/>
      <c r="E95" s="46"/>
      <c r="F95" s="46"/>
      <c r="G95" s="46"/>
      <c r="H95" s="46"/>
      <c r="I95" s="46"/>
      <c r="J95" s="46"/>
      <c r="K95" s="46"/>
      <c r="L95" s="46"/>
      <c r="M95" s="46"/>
      <c r="N95" s="46"/>
      <c r="O95" s="46"/>
      <c r="P95" s="46"/>
      <c r="Q95" s="46"/>
      <c r="R95" s="46"/>
      <c r="S95" s="46"/>
      <c r="T95" s="46"/>
      <c r="U95" s="46"/>
    </row>
    <row r="96" spans="1:21" ht="11.25">
      <c r="A96" s="46"/>
      <c r="B96" s="46"/>
      <c r="C96" s="46"/>
      <c r="D96" s="46"/>
      <c r="E96" s="46"/>
      <c r="F96" s="46"/>
      <c r="G96" s="46"/>
      <c r="H96" s="46"/>
      <c r="I96" s="46"/>
      <c r="J96" s="46"/>
      <c r="K96" s="46"/>
      <c r="L96" s="46"/>
      <c r="M96" s="46"/>
      <c r="N96" s="46"/>
      <c r="O96" s="46"/>
      <c r="P96" s="46"/>
      <c r="Q96" s="46"/>
      <c r="R96" s="46"/>
      <c r="S96" s="46"/>
      <c r="T96" s="46"/>
      <c r="U96" s="46"/>
    </row>
    <row r="97" spans="1:21" ht="11.25">
      <c r="A97" s="46"/>
      <c r="B97" s="46"/>
      <c r="C97" s="46"/>
      <c r="D97" s="46"/>
      <c r="E97" s="46"/>
      <c r="F97" s="46"/>
      <c r="G97" s="46"/>
      <c r="H97" s="46"/>
      <c r="I97" s="46"/>
      <c r="J97" s="46"/>
      <c r="K97" s="46"/>
      <c r="L97" s="46"/>
      <c r="M97" s="46"/>
      <c r="N97" s="46"/>
      <c r="O97" s="46"/>
      <c r="P97" s="46"/>
      <c r="Q97" s="46"/>
      <c r="R97" s="46"/>
      <c r="S97" s="46"/>
      <c r="T97" s="46"/>
      <c r="U97" s="46"/>
    </row>
    <row r="98" spans="1:21" ht="11.25">
      <c r="A98" s="46"/>
      <c r="B98" s="46"/>
      <c r="C98" s="46"/>
      <c r="D98" s="46"/>
      <c r="E98" s="46"/>
      <c r="F98" s="46"/>
      <c r="G98" s="46"/>
      <c r="H98" s="46"/>
      <c r="I98" s="46"/>
      <c r="J98" s="46"/>
      <c r="K98" s="46"/>
      <c r="L98" s="46"/>
      <c r="M98" s="46"/>
      <c r="N98" s="46"/>
      <c r="O98" s="46"/>
      <c r="P98" s="46"/>
      <c r="Q98" s="46"/>
      <c r="R98" s="46"/>
      <c r="S98" s="46"/>
      <c r="T98" s="46"/>
      <c r="U98" s="46"/>
    </row>
    <row r="99" spans="1:21" ht="11.25">
      <c r="A99" s="46"/>
      <c r="B99" s="46"/>
      <c r="C99" s="46"/>
      <c r="D99" s="46"/>
      <c r="E99" s="46"/>
      <c r="F99" s="46"/>
      <c r="G99" s="46"/>
      <c r="H99" s="46"/>
      <c r="I99" s="46"/>
      <c r="J99" s="46"/>
      <c r="K99" s="46"/>
      <c r="L99" s="46"/>
      <c r="M99" s="46"/>
      <c r="N99" s="46"/>
      <c r="O99" s="46"/>
      <c r="P99" s="46"/>
      <c r="Q99" s="46"/>
      <c r="R99" s="46"/>
      <c r="S99" s="46"/>
      <c r="T99" s="46"/>
      <c r="U99" s="46"/>
    </row>
    <row r="100" spans="1:21" ht="11.25">
      <c r="A100" s="46"/>
      <c r="B100" s="46"/>
      <c r="C100" s="46"/>
      <c r="D100" s="46"/>
      <c r="E100" s="46"/>
      <c r="F100" s="46"/>
      <c r="G100" s="46"/>
      <c r="H100" s="46"/>
      <c r="I100" s="46"/>
      <c r="J100" s="46"/>
      <c r="K100" s="46"/>
      <c r="L100" s="46"/>
      <c r="M100" s="46"/>
      <c r="N100" s="46"/>
      <c r="O100" s="46"/>
      <c r="P100" s="46"/>
      <c r="Q100" s="46"/>
      <c r="R100" s="46"/>
      <c r="S100" s="46"/>
      <c r="T100" s="46"/>
      <c r="U100" s="46"/>
    </row>
    <row r="101" spans="1:21" ht="11.25">
      <c r="A101" s="46"/>
      <c r="B101" s="46"/>
      <c r="C101" s="46"/>
      <c r="D101" s="46"/>
      <c r="E101" s="46"/>
      <c r="F101" s="46"/>
      <c r="G101" s="46"/>
      <c r="H101" s="46"/>
      <c r="I101" s="46"/>
      <c r="J101" s="46"/>
      <c r="K101" s="46"/>
      <c r="L101" s="46"/>
      <c r="M101" s="46"/>
      <c r="N101" s="46"/>
      <c r="O101" s="46"/>
      <c r="P101" s="46"/>
      <c r="Q101" s="46"/>
      <c r="R101" s="46"/>
      <c r="S101" s="46"/>
      <c r="T101" s="46"/>
      <c r="U101" s="46"/>
    </row>
    <row r="102" spans="1:21" ht="11.25">
      <c r="A102" s="46"/>
      <c r="B102" s="46"/>
      <c r="C102" s="46"/>
      <c r="D102" s="46"/>
      <c r="E102" s="46"/>
      <c r="F102" s="46"/>
      <c r="G102" s="46"/>
      <c r="H102" s="46"/>
      <c r="I102" s="46"/>
      <c r="J102" s="46"/>
      <c r="K102" s="46"/>
      <c r="L102" s="46"/>
      <c r="M102" s="46"/>
      <c r="N102" s="46"/>
      <c r="O102" s="46"/>
      <c r="P102" s="46"/>
      <c r="Q102" s="46"/>
      <c r="R102" s="46"/>
      <c r="S102" s="46"/>
      <c r="T102" s="46"/>
      <c r="U102" s="46"/>
    </row>
    <row r="103" spans="1:21" ht="11.25">
      <c r="A103" s="46"/>
      <c r="B103" s="46"/>
      <c r="C103" s="46"/>
      <c r="D103" s="46"/>
      <c r="E103" s="46"/>
      <c r="F103" s="46"/>
      <c r="G103" s="46"/>
      <c r="H103" s="46"/>
      <c r="I103" s="46"/>
      <c r="J103" s="46"/>
      <c r="K103" s="46"/>
      <c r="L103" s="46"/>
      <c r="M103" s="46"/>
      <c r="N103" s="46"/>
      <c r="O103" s="46"/>
      <c r="P103" s="46"/>
      <c r="Q103" s="46"/>
      <c r="R103" s="46"/>
      <c r="S103" s="46"/>
      <c r="T103" s="46"/>
      <c r="U103" s="46"/>
    </row>
    <row r="104" spans="1:21" ht="11.25">
      <c r="A104" s="46"/>
      <c r="B104" s="46"/>
      <c r="C104" s="46"/>
      <c r="D104" s="46"/>
      <c r="E104" s="46"/>
      <c r="F104" s="46"/>
      <c r="G104" s="46"/>
      <c r="H104" s="46"/>
      <c r="I104" s="46"/>
      <c r="J104" s="46"/>
      <c r="K104" s="46"/>
      <c r="L104" s="46"/>
      <c r="M104" s="46"/>
      <c r="N104" s="46"/>
      <c r="O104" s="46"/>
      <c r="P104" s="46"/>
      <c r="Q104" s="46"/>
      <c r="R104" s="46"/>
      <c r="S104" s="46"/>
      <c r="T104" s="46"/>
      <c r="U104" s="46"/>
    </row>
    <row r="105" spans="1:21" ht="11.25">
      <c r="A105" s="46"/>
      <c r="B105" s="46"/>
      <c r="C105" s="46"/>
      <c r="D105" s="46"/>
      <c r="E105" s="46"/>
      <c r="F105" s="46"/>
      <c r="G105" s="46"/>
      <c r="H105" s="46"/>
      <c r="I105" s="46"/>
      <c r="J105" s="46"/>
      <c r="K105" s="46"/>
      <c r="L105" s="46"/>
      <c r="M105" s="46"/>
      <c r="N105" s="46"/>
      <c r="O105" s="46"/>
      <c r="P105" s="46"/>
      <c r="Q105" s="46"/>
      <c r="R105" s="46"/>
      <c r="S105" s="46"/>
      <c r="T105" s="46"/>
      <c r="U105" s="46"/>
    </row>
    <row r="106" spans="1:21" ht="11.25">
      <c r="A106" s="46"/>
      <c r="B106" s="46"/>
      <c r="C106" s="46"/>
      <c r="D106" s="46"/>
      <c r="E106" s="46"/>
      <c r="F106" s="46"/>
      <c r="G106" s="46"/>
      <c r="H106" s="46"/>
      <c r="I106" s="46"/>
      <c r="J106" s="46"/>
      <c r="K106" s="46"/>
      <c r="L106" s="46"/>
      <c r="M106" s="46"/>
      <c r="N106" s="46"/>
      <c r="O106" s="46"/>
      <c r="P106" s="46"/>
      <c r="Q106" s="46"/>
      <c r="R106" s="46"/>
      <c r="S106" s="46"/>
      <c r="T106" s="46"/>
      <c r="U106" s="46"/>
    </row>
    <row r="107" spans="1:21" ht="11.25">
      <c r="A107" s="46"/>
      <c r="B107" s="46"/>
      <c r="C107" s="46"/>
      <c r="D107" s="46"/>
      <c r="E107" s="46"/>
      <c r="F107" s="46"/>
      <c r="G107" s="46"/>
      <c r="H107" s="46"/>
      <c r="I107" s="46"/>
      <c r="J107" s="46"/>
      <c r="K107" s="46"/>
      <c r="L107" s="46"/>
      <c r="M107" s="46"/>
      <c r="N107" s="46"/>
      <c r="O107" s="46"/>
      <c r="P107" s="46"/>
      <c r="Q107" s="46"/>
      <c r="R107" s="46"/>
      <c r="S107" s="46"/>
      <c r="T107" s="46"/>
      <c r="U107" s="46"/>
    </row>
    <row r="108" spans="1:21" ht="11.25">
      <c r="A108" s="46"/>
      <c r="B108" s="46"/>
      <c r="C108" s="46"/>
      <c r="D108" s="46"/>
      <c r="E108" s="46"/>
      <c r="F108" s="46"/>
      <c r="G108" s="46"/>
      <c r="H108" s="46"/>
      <c r="I108" s="46"/>
      <c r="J108" s="46"/>
      <c r="K108" s="46"/>
      <c r="L108" s="46"/>
      <c r="M108" s="46"/>
      <c r="N108" s="46"/>
      <c r="O108" s="46"/>
      <c r="P108" s="46"/>
      <c r="Q108" s="46"/>
      <c r="R108" s="46"/>
      <c r="S108" s="46"/>
      <c r="T108" s="46"/>
      <c r="U108" s="46"/>
    </row>
    <row r="109" spans="1:21" ht="11.25">
      <c r="A109" s="46"/>
      <c r="B109" s="46"/>
      <c r="C109" s="46"/>
      <c r="D109" s="46"/>
      <c r="E109" s="46"/>
      <c r="F109" s="46"/>
      <c r="G109" s="46"/>
      <c r="H109" s="46"/>
      <c r="I109" s="46"/>
      <c r="J109" s="46"/>
      <c r="K109" s="46"/>
      <c r="L109" s="46"/>
      <c r="M109" s="46"/>
      <c r="N109" s="46"/>
      <c r="O109" s="46"/>
      <c r="P109" s="46"/>
      <c r="Q109" s="46"/>
      <c r="R109" s="46"/>
      <c r="S109" s="46"/>
      <c r="T109" s="46"/>
      <c r="U109" s="46"/>
    </row>
    <row r="110" spans="1:21" ht="11.25">
      <c r="A110" s="46"/>
      <c r="B110" s="46"/>
      <c r="C110" s="46"/>
      <c r="D110" s="46"/>
      <c r="E110" s="46"/>
      <c r="F110" s="46"/>
      <c r="G110" s="46"/>
      <c r="H110" s="46"/>
      <c r="I110" s="46"/>
      <c r="J110" s="46"/>
      <c r="K110" s="46"/>
      <c r="L110" s="46"/>
      <c r="M110" s="46"/>
      <c r="N110" s="46"/>
      <c r="O110" s="46"/>
      <c r="P110" s="46"/>
      <c r="Q110" s="46"/>
      <c r="R110" s="46"/>
      <c r="S110" s="46"/>
      <c r="T110" s="46"/>
      <c r="U110" s="46"/>
    </row>
    <row r="111" spans="1:21" ht="11.25">
      <c r="A111" s="46"/>
      <c r="B111" s="46"/>
      <c r="C111" s="46"/>
      <c r="D111" s="46"/>
      <c r="E111" s="46"/>
      <c r="F111" s="46"/>
      <c r="G111" s="46"/>
      <c r="H111" s="46"/>
      <c r="I111" s="46"/>
      <c r="J111" s="46"/>
      <c r="K111" s="46"/>
      <c r="L111" s="46"/>
      <c r="M111" s="46"/>
      <c r="N111" s="46"/>
      <c r="O111" s="46"/>
      <c r="P111" s="46"/>
      <c r="Q111" s="46"/>
      <c r="R111" s="46"/>
      <c r="S111" s="46"/>
      <c r="T111" s="46"/>
      <c r="U111" s="46"/>
    </row>
    <row r="112" spans="1:21" ht="11.25">
      <c r="A112" s="46"/>
      <c r="B112" s="46"/>
      <c r="C112" s="46"/>
      <c r="D112" s="46"/>
      <c r="E112" s="46"/>
      <c r="F112" s="46"/>
      <c r="G112" s="46"/>
      <c r="H112" s="46"/>
      <c r="I112" s="46"/>
      <c r="J112" s="46"/>
      <c r="K112" s="46"/>
      <c r="L112" s="46"/>
      <c r="M112" s="46"/>
      <c r="N112" s="46"/>
      <c r="O112" s="46"/>
      <c r="P112" s="46"/>
      <c r="Q112" s="46"/>
      <c r="R112" s="46"/>
      <c r="S112" s="46"/>
      <c r="T112" s="46"/>
      <c r="U112" s="46"/>
    </row>
    <row r="113" spans="1:21" ht="11.25">
      <c r="A113" s="46"/>
      <c r="B113" s="46"/>
      <c r="C113" s="46"/>
      <c r="D113" s="46"/>
      <c r="E113" s="46"/>
      <c r="F113" s="46"/>
      <c r="G113" s="46"/>
      <c r="H113" s="46"/>
      <c r="I113" s="46"/>
      <c r="J113" s="46"/>
      <c r="K113" s="46"/>
      <c r="L113" s="46"/>
      <c r="M113" s="46"/>
      <c r="N113" s="46"/>
      <c r="O113" s="46"/>
      <c r="P113" s="46"/>
      <c r="Q113" s="46"/>
      <c r="R113" s="46"/>
      <c r="S113" s="46"/>
      <c r="T113" s="46"/>
      <c r="U113" s="46"/>
    </row>
    <row r="114" spans="1:21" ht="11.25">
      <c r="A114" s="46"/>
      <c r="B114" s="46"/>
      <c r="C114" s="46"/>
      <c r="D114" s="46"/>
      <c r="E114" s="46"/>
      <c r="F114" s="46"/>
      <c r="G114" s="46"/>
      <c r="H114" s="46"/>
      <c r="I114" s="46"/>
      <c r="J114" s="46"/>
      <c r="K114" s="46"/>
      <c r="L114" s="46"/>
      <c r="M114" s="46"/>
      <c r="N114" s="46"/>
      <c r="O114" s="46"/>
      <c r="P114" s="46"/>
      <c r="Q114" s="46"/>
      <c r="R114" s="46"/>
      <c r="S114" s="46"/>
      <c r="T114" s="46"/>
      <c r="U114" s="46"/>
    </row>
    <row r="115" spans="1:21" ht="11.25">
      <c r="A115" s="46"/>
      <c r="B115" s="46"/>
      <c r="C115" s="46"/>
      <c r="D115" s="46"/>
      <c r="E115" s="46"/>
      <c r="F115" s="46"/>
      <c r="G115" s="46"/>
      <c r="H115" s="46"/>
      <c r="I115" s="46"/>
      <c r="J115" s="46"/>
      <c r="K115" s="46"/>
      <c r="L115" s="46"/>
      <c r="M115" s="46"/>
      <c r="N115" s="46"/>
      <c r="O115" s="46"/>
      <c r="P115" s="46"/>
      <c r="Q115" s="46"/>
      <c r="R115" s="46"/>
      <c r="S115" s="46"/>
      <c r="T115" s="46"/>
      <c r="U115" s="46"/>
    </row>
    <row r="116" spans="1:21" ht="11.25">
      <c r="A116" s="46"/>
      <c r="B116" s="46"/>
      <c r="C116" s="46"/>
      <c r="D116" s="46"/>
      <c r="E116" s="46"/>
      <c r="F116" s="46"/>
      <c r="G116" s="46"/>
      <c r="H116" s="46"/>
      <c r="I116" s="46"/>
      <c r="J116" s="46"/>
      <c r="K116" s="46"/>
      <c r="L116" s="46"/>
      <c r="M116" s="46"/>
      <c r="N116" s="46"/>
      <c r="O116" s="46"/>
      <c r="P116" s="46"/>
      <c r="Q116" s="46"/>
      <c r="R116" s="46"/>
      <c r="S116" s="46"/>
      <c r="T116" s="46"/>
      <c r="U116" s="46"/>
    </row>
    <row r="117" spans="1:21" ht="11.25">
      <c r="A117" s="46"/>
      <c r="B117" s="46"/>
      <c r="C117" s="46"/>
      <c r="D117" s="46"/>
      <c r="E117" s="46"/>
      <c r="F117" s="46"/>
      <c r="G117" s="46"/>
      <c r="H117" s="46"/>
      <c r="I117" s="46"/>
      <c r="J117" s="46"/>
      <c r="K117" s="46"/>
      <c r="L117" s="46"/>
      <c r="M117" s="46"/>
      <c r="N117" s="46"/>
      <c r="O117" s="46"/>
      <c r="P117" s="46"/>
      <c r="Q117" s="46"/>
      <c r="R117" s="46"/>
      <c r="S117" s="46"/>
      <c r="T117" s="46"/>
      <c r="U117" s="46"/>
    </row>
    <row r="118" spans="1:21" ht="11.25">
      <c r="A118" s="46"/>
      <c r="B118" s="46"/>
      <c r="C118" s="46"/>
      <c r="D118" s="46"/>
      <c r="E118" s="46"/>
      <c r="F118" s="46"/>
      <c r="G118" s="46"/>
      <c r="H118" s="46"/>
      <c r="I118" s="46"/>
      <c r="J118" s="46"/>
      <c r="K118" s="46"/>
      <c r="L118" s="46"/>
      <c r="M118" s="46"/>
      <c r="N118" s="46"/>
      <c r="O118" s="46"/>
      <c r="P118" s="46"/>
      <c r="Q118" s="46"/>
      <c r="R118" s="46"/>
      <c r="S118" s="46"/>
      <c r="T118" s="46"/>
      <c r="U118" s="46"/>
    </row>
    <row r="119" spans="1:21" ht="11.25">
      <c r="A119" s="46"/>
      <c r="B119" s="46"/>
      <c r="C119" s="46"/>
      <c r="D119" s="46"/>
      <c r="E119" s="46"/>
      <c r="F119" s="46"/>
      <c r="G119" s="46"/>
      <c r="H119" s="46"/>
      <c r="I119" s="46"/>
      <c r="J119" s="46"/>
      <c r="K119" s="46"/>
      <c r="L119" s="46"/>
      <c r="M119" s="46"/>
      <c r="N119" s="46"/>
      <c r="O119" s="46"/>
      <c r="P119" s="46"/>
      <c r="Q119" s="46"/>
      <c r="R119" s="46"/>
      <c r="S119" s="46"/>
      <c r="T119" s="46"/>
      <c r="U119" s="46"/>
    </row>
    <row r="120" spans="1:21" ht="11.25">
      <c r="A120" s="46"/>
      <c r="B120" s="46"/>
      <c r="C120" s="46"/>
      <c r="D120" s="46"/>
      <c r="E120" s="46"/>
      <c r="F120" s="46"/>
      <c r="G120" s="46"/>
      <c r="H120" s="46"/>
      <c r="I120" s="46"/>
      <c r="J120" s="46"/>
      <c r="K120" s="46"/>
      <c r="L120" s="46"/>
      <c r="M120" s="46"/>
      <c r="N120" s="46"/>
      <c r="O120" s="46"/>
      <c r="P120" s="46"/>
      <c r="Q120" s="46"/>
      <c r="R120" s="46"/>
      <c r="S120" s="46"/>
      <c r="T120" s="46"/>
      <c r="U120" s="46"/>
    </row>
    <row r="121" spans="1:21" ht="11.25">
      <c r="A121" s="46"/>
      <c r="B121" s="46"/>
      <c r="C121" s="46"/>
      <c r="D121" s="46"/>
      <c r="E121" s="46"/>
      <c r="F121" s="46"/>
      <c r="G121" s="46"/>
      <c r="H121" s="46"/>
      <c r="I121" s="46"/>
      <c r="J121" s="46"/>
      <c r="K121" s="46"/>
      <c r="L121" s="46"/>
      <c r="M121" s="46"/>
      <c r="N121" s="46"/>
      <c r="O121" s="46"/>
      <c r="P121" s="46"/>
      <c r="Q121" s="46"/>
      <c r="R121" s="46"/>
      <c r="S121" s="46"/>
      <c r="T121" s="46"/>
      <c r="U121" s="46"/>
    </row>
    <row r="122" spans="1:21" ht="11.25">
      <c r="A122" s="46"/>
      <c r="B122" s="46"/>
      <c r="C122" s="46"/>
      <c r="D122" s="46"/>
      <c r="E122" s="46"/>
      <c r="F122" s="46"/>
      <c r="G122" s="46"/>
      <c r="H122" s="46"/>
      <c r="I122" s="46"/>
      <c r="J122" s="46"/>
      <c r="K122" s="46"/>
      <c r="L122" s="46"/>
      <c r="M122" s="46"/>
      <c r="N122" s="46"/>
      <c r="O122" s="46"/>
      <c r="P122" s="46"/>
      <c r="Q122" s="46"/>
      <c r="R122" s="46"/>
      <c r="S122" s="46"/>
      <c r="T122" s="46"/>
      <c r="U122" s="46"/>
    </row>
    <row r="123" spans="1:21" ht="11.25">
      <c r="A123" s="46"/>
      <c r="B123" s="46"/>
      <c r="C123" s="46"/>
      <c r="D123" s="46"/>
      <c r="E123" s="46"/>
      <c r="F123" s="46"/>
      <c r="G123" s="46"/>
      <c r="H123" s="46"/>
      <c r="I123" s="46"/>
      <c r="J123" s="46"/>
      <c r="K123" s="46"/>
      <c r="L123" s="46"/>
      <c r="M123" s="46"/>
      <c r="N123" s="46"/>
      <c r="O123" s="46"/>
      <c r="P123" s="46"/>
      <c r="Q123" s="46"/>
      <c r="R123" s="46"/>
      <c r="S123" s="46"/>
      <c r="T123" s="46"/>
      <c r="U123" s="46"/>
    </row>
    <row r="124" spans="1:21" ht="11.25">
      <c r="A124" s="46"/>
      <c r="B124" s="46"/>
      <c r="C124" s="46"/>
      <c r="D124" s="46"/>
      <c r="E124" s="46"/>
      <c r="F124" s="46"/>
      <c r="G124" s="46"/>
      <c r="H124" s="46"/>
      <c r="I124" s="46"/>
      <c r="J124" s="46"/>
      <c r="K124" s="46"/>
      <c r="L124" s="46"/>
      <c r="M124" s="46"/>
      <c r="N124" s="46"/>
      <c r="O124" s="46"/>
      <c r="P124" s="46"/>
      <c r="Q124" s="46"/>
      <c r="R124" s="46"/>
      <c r="S124" s="46"/>
      <c r="T124" s="46"/>
      <c r="U124" s="46"/>
    </row>
    <row r="125" spans="1:21" ht="11.25">
      <c r="A125" s="46"/>
      <c r="B125" s="46"/>
      <c r="C125" s="46"/>
      <c r="D125" s="46"/>
      <c r="E125" s="46"/>
      <c r="F125" s="46"/>
      <c r="G125" s="46"/>
      <c r="H125" s="46"/>
      <c r="I125" s="46"/>
      <c r="J125" s="46"/>
      <c r="K125" s="46"/>
      <c r="L125" s="46"/>
      <c r="M125" s="46"/>
      <c r="N125" s="46"/>
      <c r="O125" s="46"/>
      <c r="P125" s="46"/>
      <c r="Q125" s="46"/>
      <c r="R125" s="46"/>
      <c r="S125" s="46"/>
      <c r="T125" s="46"/>
      <c r="U125" s="46"/>
    </row>
    <row r="126" spans="1:21" ht="11.25">
      <c r="A126" s="46"/>
      <c r="B126" s="46"/>
      <c r="C126" s="46"/>
      <c r="D126" s="46"/>
      <c r="E126" s="46"/>
      <c r="F126" s="46"/>
      <c r="G126" s="46"/>
      <c r="H126" s="46"/>
      <c r="I126" s="46"/>
      <c r="J126" s="46"/>
      <c r="K126" s="46"/>
      <c r="L126" s="46"/>
      <c r="M126" s="46"/>
      <c r="N126" s="46"/>
      <c r="O126" s="46"/>
      <c r="P126" s="46"/>
      <c r="Q126" s="46"/>
      <c r="R126" s="46"/>
      <c r="S126" s="46"/>
      <c r="T126" s="46"/>
      <c r="U126" s="46"/>
    </row>
    <row r="127" spans="1:21" ht="11.25">
      <c r="A127" s="46"/>
      <c r="B127" s="46"/>
      <c r="C127" s="46"/>
      <c r="D127" s="46"/>
      <c r="E127" s="46"/>
      <c r="F127" s="46"/>
      <c r="G127" s="46"/>
      <c r="H127" s="46"/>
      <c r="I127" s="46"/>
      <c r="J127" s="46"/>
      <c r="K127" s="46"/>
      <c r="L127" s="46"/>
      <c r="M127" s="46"/>
      <c r="N127" s="46"/>
      <c r="O127" s="46"/>
      <c r="P127" s="46"/>
      <c r="Q127" s="46"/>
      <c r="R127" s="46"/>
      <c r="S127" s="46"/>
      <c r="T127" s="46"/>
      <c r="U127" s="46"/>
    </row>
    <row r="128" spans="1:21" ht="11.25">
      <c r="A128" s="46"/>
      <c r="B128" s="46"/>
      <c r="C128" s="46"/>
      <c r="D128" s="46"/>
      <c r="E128" s="46"/>
      <c r="F128" s="46"/>
      <c r="G128" s="46"/>
      <c r="H128" s="46"/>
      <c r="I128" s="46"/>
      <c r="J128" s="46"/>
      <c r="K128" s="46"/>
      <c r="L128" s="46"/>
      <c r="M128" s="46"/>
      <c r="N128" s="46"/>
      <c r="O128" s="46"/>
      <c r="P128" s="46"/>
      <c r="Q128" s="46"/>
      <c r="R128" s="46"/>
      <c r="S128" s="46"/>
      <c r="T128" s="46"/>
      <c r="U128" s="46"/>
    </row>
    <row r="129" spans="1:21" ht="11.25">
      <c r="A129" s="46"/>
      <c r="B129" s="46"/>
      <c r="C129" s="46"/>
      <c r="D129" s="46"/>
      <c r="E129" s="46"/>
      <c r="F129" s="46"/>
      <c r="G129" s="46"/>
      <c r="H129" s="46"/>
      <c r="I129" s="46"/>
      <c r="J129" s="46"/>
      <c r="K129" s="46"/>
      <c r="L129" s="46"/>
      <c r="M129" s="46"/>
      <c r="N129" s="46"/>
      <c r="O129" s="46"/>
      <c r="P129" s="46"/>
      <c r="Q129" s="46"/>
      <c r="R129" s="46"/>
      <c r="S129" s="46"/>
      <c r="T129" s="46"/>
      <c r="U129" s="46"/>
    </row>
    <row r="130" spans="1:21" ht="11.25">
      <c r="A130" s="46"/>
      <c r="B130" s="46"/>
      <c r="C130" s="46"/>
      <c r="D130" s="46"/>
      <c r="E130" s="46"/>
      <c r="F130" s="46"/>
      <c r="G130" s="46"/>
      <c r="H130" s="46"/>
      <c r="I130" s="46"/>
      <c r="J130" s="46"/>
      <c r="K130" s="46"/>
      <c r="L130" s="46"/>
      <c r="M130" s="46"/>
      <c r="N130" s="46"/>
      <c r="O130" s="46"/>
      <c r="P130" s="46"/>
      <c r="Q130" s="46"/>
      <c r="R130" s="46"/>
      <c r="S130" s="46"/>
      <c r="T130" s="46"/>
      <c r="U130" s="46"/>
    </row>
    <row r="131" spans="1:21" ht="11.25">
      <c r="A131" s="46"/>
      <c r="B131" s="46"/>
      <c r="C131" s="46"/>
      <c r="D131" s="46"/>
      <c r="E131" s="46"/>
      <c r="F131" s="46"/>
      <c r="G131" s="46"/>
      <c r="H131" s="46"/>
      <c r="I131" s="46"/>
      <c r="J131" s="46"/>
      <c r="K131" s="46"/>
      <c r="L131" s="46"/>
      <c r="M131" s="46"/>
      <c r="N131" s="46"/>
      <c r="O131" s="46"/>
      <c r="P131" s="46"/>
      <c r="Q131" s="46"/>
      <c r="R131" s="46"/>
      <c r="S131" s="46"/>
      <c r="T131" s="46"/>
      <c r="U131" s="46"/>
    </row>
    <row r="132" spans="1:21" ht="11.25">
      <c r="A132" s="46"/>
      <c r="B132" s="46"/>
      <c r="C132" s="46"/>
      <c r="D132" s="46"/>
      <c r="E132" s="46"/>
      <c r="F132" s="46"/>
      <c r="G132" s="46"/>
      <c r="H132" s="46"/>
      <c r="I132" s="46"/>
      <c r="J132" s="46"/>
      <c r="K132" s="46"/>
      <c r="L132" s="46"/>
      <c r="M132" s="46"/>
      <c r="N132" s="46"/>
      <c r="O132" s="46"/>
      <c r="P132" s="46"/>
      <c r="Q132" s="46"/>
      <c r="R132" s="46"/>
      <c r="S132" s="46"/>
      <c r="T132" s="46"/>
      <c r="U132" s="46"/>
    </row>
    <row r="133" spans="1:21" ht="11.25">
      <c r="A133" s="46"/>
      <c r="B133" s="46"/>
      <c r="C133" s="46"/>
      <c r="D133" s="46"/>
      <c r="E133" s="46"/>
      <c r="F133" s="46"/>
      <c r="G133" s="46"/>
      <c r="H133" s="46"/>
      <c r="I133" s="46"/>
      <c r="J133" s="46"/>
      <c r="K133" s="46"/>
      <c r="L133" s="46"/>
      <c r="M133" s="46"/>
      <c r="N133" s="46"/>
      <c r="O133" s="46"/>
      <c r="P133" s="46"/>
      <c r="Q133" s="46"/>
      <c r="R133" s="46"/>
      <c r="S133" s="46"/>
      <c r="T133" s="46"/>
      <c r="U133" s="46"/>
    </row>
    <row r="134" spans="1:21" ht="11.25">
      <c r="A134" s="46"/>
      <c r="B134" s="46"/>
      <c r="C134" s="46"/>
      <c r="D134" s="46"/>
      <c r="E134" s="46"/>
      <c r="F134" s="46"/>
      <c r="G134" s="46"/>
      <c r="H134" s="46"/>
      <c r="I134" s="46"/>
      <c r="J134" s="46"/>
      <c r="K134" s="46"/>
      <c r="L134" s="46"/>
      <c r="M134" s="46"/>
      <c r="N134" s="46"/>
      <c r="O134" s="46"/>
      <c r="P134" s="46"/>
      <c r="Q134" s="46"/>
      <c r="R134" s="46"/>
      <c r="S134" s="46"/>
      <c r="T134" s="46"/>
      <c r="U134" s="46"/>
    </row>
    <row r="135" spans="1:21" ht="11.25">
      <c r="A135" s="46"/>
      <c r="B135" s="46"/>
      <c r="C135" s="46"/>
      <c r="D135" s="46"/>
      <c r="E135" s="46"/>
      <c r="F135" s="46"/>
      <c r="G135" s="46"/>
      <c r="H135" s="46"/>
      <c r="I135" s="46"/>
      <c r="J135" s="46"/>
      <c r="K135" s="46"/>
      <c r="L135" s="46"/>
      <c r="M135" s="46"/>
      <c r="N135" s="46"/>
      <c r="O135" s="46"/>
      <c r="P135" s="46"/>
      <c r="Q135" s="46"/>
      <c r="R135" s="46"/>
      <c r="S135" s="46"/>
      <c r="T135" s="46"/>
      <c r="U135" s="46"/>
    </row>
    <row r="136" spans="1:21" ht="11.25">
      <c r="A136" s="46"/>
      <c r="B136" s="46"/>
      <c r="C136" s="46"/>
      <c r="D136" s="46"/>
      <c r="E136" s="46"/>
      <c r="F136" s="46"/>
      <c r="G136" s="46"/>
      <c r="H136" s="46"/>
      <c r="I136" s="46"/>
      <c r="J136" s="46"/>
      <c r="K136" s="46"/>
      <c r="L136" s="46"/>
      <c r="M136" s="46"/>
      <c r="N136" s="46"/>
      <c r="O136" s="46"/>
      <c r="P136" s="46"/>
      <c r="Q136" s="46"/>
      <c r="R136" s="46"/>
      <c r="S136" s="46"/>
      <c r="T136" s="46"/>
      <c r="U136" s="46"/>
    </row>
    <row r="137" spans="1:21" ht="11.25">
      <c r="A137" s="46"/>
      <c r="B137" s="46"/>
      <c r="C137" s="46"/>
      <c r="D137" s="46"/>
      <c r="E137" s="46"/>
      <c r="F137" s="46"/>
      <c r="G137" s="46"/>
      <c r="H137" s="46"/>
      <c r="I137" s="46"/>
      <c r="J137" s="46"/>
      <c r="K137" s="46"/>
      <c r="L137" s="46"/>
      <c r="M137" s="46"/>
      <c r="N137" s="46"/>
      <c r="O137" s="46"/>
      <c r="P137" s="46"/>
      <c r="Q137" s="46"/>
      <c r="R137" s="46"/>
      <c r="S137" s="46"/>
      <c r="T137" s="46"/>
      <c r="U137" s="46"/>
    </row>
    <row r="138" spans="1:21" ht="11.25">
      <c r="A138" s="46"/>
      <c r="B138" s="46"/>
      <c r="C138" s="46"/>
      <c r="D138" s="46"/>
      <c r="E138" s="46"/>
      <c r="F138" s="46"/>
      <c r="G138" s="46"/>
      <c r="H138" s="46"/>
      <c r="I138" s="46"/>
      <c r="J138" s="46"/>
      <c r="K138" s="46"/>
      <c r="L138" s="46"/>
      <c r="M138" s="46"/>
      <c r="N138" s="46"/>
      <c r="O138" s="46"/>
      <c r="P138" s="46"/>
      <c r="Q138" s="46"/>
      <c r="R138" s="46"/>
      <c r="S138" s="46"/>
      <c r="T138" s="46"/>
      <c r="U138" s="46"/>
    </row>
    <row r="139" spans="1:21" ht="11.25">
      <c r="A139" s="46"/>
      <c r="B139" s="46"/>
      <c r="C139" s="46"/>
      <c r="D139" s="46"/>
      <c r="E139" s="46"/>
      <c r="F139" s="46"/>
      <c r="G139" s="46"/>
      <c r="H139" s="46"/>
      <c r="I139" s="46"/>
      <c r="J139" s="46"/>
      <c r="K139" s="46"/>
      <c r="L139" s="46"/>
      <c r="M139" s="46"/>
      <c r="N139" s="46"/>
      <c r="O139" s="46"/>
      <c r="P139" s="46"/>
      <c r="Q139" s="46"/>
      <c r="R139" s="46"/>
      <c r="S139" s="46"/>
      <c r="T139" s="46"/>
      <c r="U139" s="46"/>
    </row>
    <row r="140" spans="1:21" ht="11.25">
      <c r="A140" s="46"/>
      <c r="B140" s="46"/>
      <c r="C140" s="46"/>
      <c r="D140" s="46"/>
      <c r="E140" s="46"/>
      <c r="F140" s="46"/>
      <c r="G140" s="46"/>
      <c r="H140" s="46"/>
      <c r="I140" s="46"/>
      <c r="J140" s="46"/>
      <c r="K140" s="46"/>
      <c r="L140" s="46"/>
      <c r="M140" s="46"/>
      <c r="N140" s="46"/>
      <c r="O140" s="46"/>
      <c r="P140" s="46"/>
      <c r="Q140" s="46"/>
      <c r="R140" s="46"/>
      <c r="S140" s="46"/>
      <c r="T140" s="46"/>
      <c r="U140" s="46"/>
    </row>
    <row r="141" spans="1:21" ht="11.25">
      <c r="A141" s="46"/>
      <c r="B141" s="46"/>
      <c r="C141" s="46"/>
      <c r="D141" s="46"/>
      <c r="E141" s="46"/>
      <c r="F141" s="46"/>
      <c r="G141" s="46"/>
      <c r="H141" s="46"/>
      <c r="I141" s="46"/>
      <c r="J141" s="46"/>
      <c r="K141" s="46"/>
      <c r="L141" s="46"/>
      <c r="M141" s="46"/>
      <c r="N141" s="46"/>
      <c r="O141" s="46"/>
      <c r="P141" s="46"/>
      <c r="Q141" s="46"/>
      <c r="R141" s="46"/>
      <c r="S141" s="46"/>
      <c r="T141" s="46"/>
      <c r="U141" s="46"/>
    </row>
    <row r="142" spans="1:21" ht="11.25">
      <c r="A142" s="46"/>
      <c r="B142" s="46"/>
      <c r="C142" s="46"/>
      <c r="D142" s="46"/>
      <c r="E142" s="46"/>
      <c r="F142" s="46"/>
      <c r="G142" s="46"/>
      <c r="H142" s="46"/>
      <c r="I142" s="46"/>
      <c r="J142" s="46"/>
      <c r="K142" s="46"/>
      <c r="L142" s="46"/>
      <c r="M142" s="46"/>
      <c r="N142" s="46"/>
      <c r="O142" s="46"/>
      <c r="P142" s="46"/>
      <c r="Q142" s="46"/>
      <c r="R142" s="46"/>
      <c r="S142" s="46"/>
      <c r="T142" s="46"/>
      <c r="U142" s="46"/>
    </row>
    <row r="143" spans="1:21" ht="11.25">
      <c r="A143" s="46"/>
      <c r="B143" s="46"/>
      <c r="C143" s="46"/>
      <c r="D143" s="46"/>
      <c r="E143" s="46"/>
      <c r="F143" s="46"/>
      <c r="G143" s="46"/>
      <c r="H143" s="46"/>
      <c r="I143" s="46"/>
      <c r="J143" s="46"/>
      <c r="K143" s="46"/>
      <c r="L143" s="46"/>
      <c r="M143" s="46"/>
      <c r="N143" s="46"/>
      <c r="O143" s="46"/>
      <c r="P143" s="46"/>
      <c r="Q143" s="46"/>
      <c r="R143" s="46"/>
      <c r="S143" s="46"/>
      <c r="T143" s="46"/>
      <c r="U143" s="46"/>
    </row>
    <row r="144" spans="1:21" ht="11.25">
      <c r="A144" s="46"/>
      <c r="B144" s="46"/>
      <c r="C144" s="46"/>
      <c r="D144" s="46"/>
      <c r="E144" s="46"/>
      <c r="F144" s="46"/>
      <c r="G144" s="46"/>
      <c r="H144" s="46"/>
      <c r="I144" s="46"/>
      <c r="J144" s="46"/>
      <c r="K144" s="46"/>
      <c r="L144" s="46"/>
      <c r="M144" s="46"/>
      <c r="N144" s="46"/>
      <c r="O144" s="46"/>
      <c r="P144" s="46"/>
      <c r="Q144" s="46"/>
      <c r="R144" s="46"/>
      <c r="S144" s="46"/>
      <c r="T144" s="46"/>
      <c r="U144" s="46"/>
    </row>
    <row r="145" spans="1:21" ht="11.25">
      <c r="A145" s="46"/>
      <c r="B145" s="46"/>
      <c r="C145" s="46"/>
      <c r="D145" s="46"/>
      <c r="E145" s="46"/>
      <c r="F145" s="46"/>
      <c r="G145" s="46"/>
      <c r="H145" s="46"/>
      <c r="I145" s="46"/>
      <c r="J145" s="46"/>
      <c r="K145" s="46"/>
      <c r="L145" s="46"/>
      <c r="M145" s="46"/>
      <c r="N145" s="46"/>
      <c r="O145" s="46"/>
      <c r="P145" s="46"/>
      <c r="Q145" s="46"/>
      <c r="R145" s="46"/>
      <c r="S145" s="46"/>
      <c r="T145" s="46"/>
      <c r="U145" s="46"/>
    </row>
    <row r="146" spans="1:21" ht="11.25">
      <c r="A146" s="46"/>
      <c r="B146" s="46"/>
      <c r="C146" s="46"/>
      <c r="D146" s="46"/>
      <c r="E146" s="46"/>
      <c r="F146" s="46"/>
      <c r="G146" s="46"/>
      <c r="H146" s="46"/>
      <c r="I146" s="46"/>
      <c r="J146" s="46"/>
      <c r="K146" s="46"/>
      <c r="L146" s="46"/>
      <c r="M146" s="46"/>
      <c r="N146" s="46"/>
      <c r="O146" s="46"/>
      <c r="P146" s="46"/>
      <c r="Q146" s="46"/>
      <c r="R146" s="46"/>
      <c r="S146" s="46"/>
      <c r="T146" s="46"/>
      <c r="U146" s="46"/>
    </row>
    <row r="147" spans="1:21" ht="11.25">
      <c r="A147" s="46"/>
      <c r="B147" s="46"/>
      <c r="C147" s="46"/>
      <c r="D147" s="46"/>
      <c r="E147" s="46"/>
      <c r="F147" s="46"/>
      <c r="G147" s="46"/>
      <c r="H147" s="46"/>
      <c r="I147" s="46"/>
      <c r="J147" s="46"/>
      <c r="K147" s="46"/>
      <c r="L147" s="46"/>
      <c r="M147" s="46"/>
      <c r="N147" s="46"/>
      <c r="O147" s="46"/>
      <c r="P147" s="46"/>
      <c r="Q147" s="46"/>
      <c r="R147" s="46"/>
      <c r="S147" s="46"/>
      <c r="T147" s="46"/>
      <c r="U147" s="46"/>
    </row>
    <row r="148" spans="1:21" ht="11.25">
      <c r="A148" s="46"/>
      <c r="B148" s="46"/>
      <c r="C148" s="46"/>
      <c r="D148" s="46"/>
      <c r="E148" s="46"/>
      <c r="F148" s="46"/>
      <c r="G148" s="46"/>
      <c r="H148" s="46"/>
      <c r="I148" s="46"/>
      <c r="J148" s="46"/>
      <c r="K148" s="46"/>
      <c r="L148" s="46"/>
      <c r="M148" s="46"/>
      <c r="N148" s="46"/>
      <c r="O148" s="46"/>
      <c r="P148" s="46"/>
      <c r="Q148" s="46"/>
      <c r="R148" s="46"/>
      <c r="S148" s="46"/>
      <c r="T148" s="46"/>
      <c r="U148" s="46"/>
    </row>
    <row r="149" spans="1:21" ht="11.25">
      <c r="A149" s="46"/>
      <c r="B149" s="46"/>
      <c r="C149" s="46"/>
      <c r="D149" s="46"/>
      <c r="E149" s="46"/>
      <c r="F149" s="46"/>
      <c r="G149" s="46"/>
      <c r="H149" s="46"/>
      <c r="I149" s="46"/>
      <c r="J149" s="46"/>
      <c r="K149" s="46"/>
      <c r="L149" s="46"/>
      <c r="M149" s="46"/>
      <c r="N149" s="46"/>
      <c r="O149" s="46"/>
      <c r="P149" s="46"/>
      <c r="Q149" s="46"/>
      <c r="R149" s="46"/>
      <c r="S149" s="46"/>
      <c r="T149" s="46"/>
      <c r="U149" s="46"/>
    </row>
    <row r="150" spans="1:21" ht="11.25">
      <c r="A150" s="46"/>
      <c r="B150" s="46"/>
      <c r="C150" s="46"/>
      <c r="D150" s="46"/>
      <c r="E150" s="46"/>
      <c r="F150" s="46"/>
      <c r="G150" s="46"/>
      <c r="H150" s="46"/>
      <c r="I150" s="46"/>
      <c r="J150" s="46"/>
      <c r="K150" s="46"/>
      <c r="L150" s="46"/>
      <c r="M150" s="46"/>
      <c r="N150" s="46"/>
      <c r="O150" s="46"/>
      <c r="P150" s="46"/>
      <c r="Q150" s="46"/>
      <c r="R150" s="46"/>
      <c r="S150" s="46"/>
      <c r="T150" s="46"/>
      <c r="U150" s="46"/>
    </row>
    <row r="151" spans="1:21" ht="11.25">
      <c r="A151" s="46"/>
      <c r="B151" s="46"/>
      <c r="C151" s="46"/>
      <c r="D151" s="46"/>
      <c r="E151" s="46"/>
      <c r="F151" s="46"/>
      <c r="G151" s="46"/>
      <c r="H151" s="46"/>
      <c r="I151" s="46"/>
      <c r="J151" s="46"/>
      <c r="K151" s="46"/>
      <c r="L151" s="46"/>
      <c r="M151" s="46"/>
      <c r="N151" s="46"/>
      <c r="O151" s="46"/>
      <c r="P151" s="46"/>
      <c r="Q151" s="46"/>
      <c r="R151" s="46"/>
      <c r="S151" s="46"/>
      <c r="T151" s="46"/>
      <c r="U151" s="46"/>
    </row>
    <row r="152" spans="1:21" ht="11.25">
      <c r="A152" s="46"/>
      <c r="B152" s="46"/>
      <c r="C152" s="46"/>
      <c r="D152" s="46"/>
      <c r="E152" s="46"/>
      <c r="F152" s="46"/>
      <c r="G152" s="46"/>
      <c r="H152" s="46"/>
      <c r="I152" s="46"/>
      <c r="J152" s="46"/>
      <c r="K152" s="46"/>
      <c r="L152" s="46"/>
      <c r="M152" s="46"/>
      <c r="N152" s="46"/>
      <c r="O152" s="46"/>
      <c r="P152" s="46"/>
      <c r="Q152" s="46"/>
      <c r="R152" s="46"/>
      <c r="S152" s="46"/>
      <c r="T152" s="46"/>
      <c r="U152" s="46"/>
    </row>
    <row r="153" spans="1:21" ht="11.25">
      <c r="A153" s="46"/>
      <c r="B153" s="46"/>
      <c r="C153" s="46"/>
      <c r="D153" s="46"/>
      <c r="E153" s="46"/>
      <c r="F153" s="46"/>
      <c r="G153" s="46"/>
      <c r="H153" s="46"/>
      <c r="I153" s="46"/>
      <c r="J153" s="46"/>
      <c r="K153" s="46"/>
      <c r="L153" s="46"/>
      <c r="M153" s="46"/>
      <c r="N153" s="46"/>
      <c r="O153" s="46"/>
      <c r="P153" s="46"/>
      <c r="Q153" s="46"/>
      <c r="R153" s="46"/>
      <c r="S153" s="46"/>
      <c r="T153" s="46"/>
      <c r="U153" s="46"/>
    </row>
    <row r="154" spans="1:21" ht="11.25">
      <c r="A154" s="46"/>
      <c r="B154" s="46"/>
      <c r="C154" s="46"/>
      <c r="D154" s="46"/>
      <c r="E154" s="46"/>
      <c r="F154" s="46"/>
      <c r="G154" s="46"/>
      <c r="H154" s="46"/>
      <c r="I154" s="46"/>
      <c r="J154" s="46"/>
      <c r="K154" s="46"/>
      <c r="L154" s="46"/>
      <c r="M154" s="46"/>
      <c r="N154" s="46"/>
      <c r="O154" s="46"/>
      <c r="P154" s="46"/>
      <c r="Q154" s="46"/>
      <c r="R154" s="46"/>
      <c r="S154" s="46"/>
      <c r="T154" s="46"/>
      <c r="U154" s="46"/>
    </row>
    <row r="155" spans="1:21" ht="11.25">
      <c r="A155" s="46"/>
      <c r="B155" s="46"/>
      <c r="C155" s="46"/>
      <c r="D155" s="46"/>
      <c r="E155" s="46"/>
      <c r="F155" s="46"/>
      <c r="G155" s="46"/>
      <c r="H155" s="46"/>
      <c r="I155" s="46"/>
      <c r="J155" s="46"/>
      <c r="K155" s="46"/>
      <c r="L155" s="46"/>
      <c r="M155" s="46"/>
      <c r="N155" s="46"/>
      <c r="O155" s="46"/>
      <c r="P155" s="46"/>
      <c r="Q155" s="46"/>
      <c r="R155" s="46"/>
      <c r="S155" s="46"/>
      <c r="T155" s="46"/>
      <c r="U155" s="46"/>
    </row>
    <row r="156" spans="1:21" ht="11.25">
      <c r="A156" s="46"/>
      <c r="B156" s="46"/>
      <c r="C156" s="46"/>
      <c r="D156" s="46"/>
      <c r="E156" s="46"/>
      <c r="F156" s="46"/>
      <c r="G156" s="46"/>
      <c r="H156" s="46"/>
      <c r="I156" s="46"/>
      <c r="J156" s="46"/>
      <c r="K156" s="46"/>
      <c r="L156" s="46"/>
      <c r="M156" s="46"/>
      <c r="N156" s="46"/>
      <c r="O156" s="46"/>
      <c r="P156" s="46"/>
      <c r="Q156" s="46"/>
      <c r="R156" s="46"/>
      <c r="S156" s="46"/>
      <c r="T156" s="46"/>
      <c r="U156" s="46"/>
    </row>
    <row r="157" spans="1:21" ht="11.25">
      <c r="A157" s="46"/>
      <c r="B157" s="46"/>
      <c r="C157" s="46"/>
      <c r="D157" s="46"/>
      <c r="E157" s="46"/>
      <c r="F157" s="46"/>
      <c r="G157" s="46"/>
      <c r="H157" s="46"/>
      <c r="I157" s="46"/>
      <c r="J157" s="46"/>
      <c r="K157" s="46"/>
      <c r="L157" s="46"/>
      <c r="M157" s="46"/>
      <c r="N157" s="46"/>
      <c r="O157" s="46"/>
      <c r="P157" s="46"/>
      <c r="Q157" s="46"/>
      <c r="R157" s="46"/>
      <c r="S157" s="46"/>
      <c r="T157" s="46"/>
      <c r="U157" s="46"/>
    </row>
    <row r="158" spans="1:21" ht="11.25">
      <c r="A158" s="46"/>
      <c r="B158" s="46"/>
      <c r="C158" s="46"/>
      <c r="D158" s="46"/>
      <c r="E158" s="46"/>
      <c r="F158" s="46"/>
      <c r="G158" s="46"/>
      <c r="H158" s="46"/>
      <c r="I158" s="46"/>
      <c r="J158" s="46"/>
      <c r="K158" s="46"/>
      <c r="L158" s="46"/>
      <c r="M158" s="46"/>
      <c r="N158" s="46"/>
      <c r="O158" s="46"/>
      <c r="P158" s="46"/>
      <c r="Q158" s="46"/>
      <c r="R158" s="46"/>
      <c r="S158" s="46"/>
      <c r="T158" s="46"/>
      <c r="U158" s="46"/>
    </row>
    <row r="159" spans="1:21" ht="11.25">
      <c r="A159" s="46"/>
      <c r="B159" s="46"/>
      <c r="C159" s="46"/>
      <c r="D159" s="46"/>
      <c r="E159" s="46"/>
      <c r="F159" s="46"/>
      <c r="G159" s="46"/>
      <c r="H159" s="46"/>
      <c r="I159" s="46"/>
      <c r="J159" s="46"/>
      <c r="K159" s="46"/>
      <c r="L159" s="46"/>
      <c r="M159" s="46"/>
      <c r="N159" s="46"/>
      <c r="O159" s="46"/>
      <c r="P159" s="46"/>
      <c r="Q159" s="46"/>
      <c r="R159" s="46"/>
      <c r="S159" s="46"/>
      <c r="T159" s="46"/>
      <c r="U159" s="46"/>
    </row>
    <row r="160" spans="1:21" ht="11.25">
      <c r="A160" s="46"/>
      <c r="B160" s="46"/>
      <c r="C160" s="46"/>
      <c r="D160" s="46"/>
      <c r="E160" s="46"/>
      <c r="F160" s="46"/>
      <c r="G160" s="46"/>
      <c r="H160" s="46"/>
      <c r="I160" s="46"/>
      <c r="J160" s="46"/>
      <c r="K160" s="46"/>
      <c r="L160" s="46"/>
      <c r="M160" s="46"/>
      <c r="N160" s="46"/>
      <c r="O160" s="46"/>
      <c r="P160" s="46"/>
      <c r="Q160" s="46"/>
      <c r="R160" s="46"/>
      <c r="S160" s="46"/>
      <c r="T160" s="46"/>
      <c r="U160" s="46"/>
    </row>
    <row r="161" spans="1:21" ht="11.25">
      <c r="A161" s="46"/>
      <c r="B161" s="46"/>
      <c r="C161" s="46"/>
      <c r="D161" s="46"/>
      <c r="E161" s="46"/>
      <c r="F161" s="46"/>
      <c r="G161" s="46"/>
      <c r="H161" s="46"/>
      <c r="I161" s="46"/>
      <c r="J161" s="46"/>
      <c r="K161" s="46"/>
      <c r="L161" s="46"/>
      <c r="M161" s="46"/>
      <c r="N161" s="46"/>
      <c r="O161" s="46"/>
      <c r="P161" s="46"/>
      <c r="Q161" s="46"/>
      <c r="R161" s="46"/>
      <c r="S161" s="46"/>
      <c r="T161" s="46"/>
      <c r="U161" s="46"/>
    </row>
    <row r="162" spans="1:21" ht="11.25">
      <c r="A162" s="46"/>
      <c r="B162" s="46"/>
      <c r="C162" s="46"/>
      <c r="D162" s="46"/>
      <c r="E162" s="46"/>
      <c r="F162" s="46"/>
      <c r="G162" s="46"/>
      <c r="H162" s="46"/>
      <c r="I162" s="46"/>
      <c r="J162" s="46"/>
      <c r="K162" s="46"/>
      <c r="L162" s="46"/>
      <c r="M162" s="46"/>
      <c r="N162" s="46"/>
      <c r="O162" s="46"/>
      <c r="P162" s="46"/>
      <c r="Q162" s="46"/>
      <c r="R162" s="46"/>
      <c r="S162" s="46"/>
      <c r="T162" s="46"/>
      <c r="U162" s="46"/>
    </row>
    <row r="163" spans="1:21" ht="11.25">
      <c r="A163" s="46"/>
      <c r="B163" s="46"/>
      <c r="C163" s="46"/>
      <c r="D163" s="46"/>
      <c r="E163" s="46"/>
      <c r="F163" s="46"/>
      <c r="G163" s="46"/>
      <c r="H163" s="46"/>
      <c r="I163" s="46"/>
      <c r="J163" s="46"/>
      <c r="K163" s="46"/>
      <c r="L163" s="46"/>
      <c r="M163" s="46"/>
      <c r="N163" s="46"/>
      <c r="O163" s="46"/>
      <c r="P163" s="46"/>
      <c r="Q163" s="46"/>
      <c r="R163" s="46"/>
      <c r="S163" s="46"/>
      <c r="T163" s="46"/>
      <c r="U163" s="46"/>
    </row>
    <row r="164" spans="1:21" ht="11.25">
      <c r="A164" s="46"/>
      <c r="B164" s="46"/>
      <c r="C164" s="46"/>
      <c r="D164" s="46"/>
      <c r="E164" s="46"/>
      <c r="F164" s="46"/>
      <c r="G164" s="46"/>
      <c r="H164" s="46"/>
      <c r="I164" s="46"/>
      <c r="J164" s="46"/>
      <c r="K164" s="46"/>
      <c r="L164" s="46"/>
      <c r="M164" s="46"/>
      <c r="N164" s="46"/>
      <c r="O164" s="46"/>
      <c r="P164" s="46"/>
      <c r="Q164" s="46"/>
      <c r="R164" s="46"/>
      <c r="S164" s="46"/>
      <c r="T164" s="46"/>
      <c r="U164" s="46"/>
    </row>
    <row r="165" spans="1:21" ht="11.25">
      <c r="A165" s="46"/>
      <c r="B165" s="46"/>
      <c r="C165" s="46"/>
      <c r="D165" s="46"/>
      <c r="E165" s="46"/>
      <c r="F165" s="46"/>
      <c r="G165" s="46"/>
      <c r="H165" s="46"/>
      <c r="I165" s="46"/>
      <c r="J165" s="46"/>
      <c r="K165" s="46"/>
      <c r="L165" s="46"/>
      <c r="M165" s="46"/>
      <c r="N165" s="46"/>
      <c r="O165" s="46"/>
      <c r="P165" s="46"/>
      <c r="Q165" s="46"/>
      <c r="R165" s="46"/>
      <c r="S165" s="46"/>
      <c r="T165" s="46"/>
      <c r="U165" s="46"/>
    </row>
    <row r="166" spans="1:21" ht="11.25">
      <c r="A166" s="46"/>
      <c r="B166" s="46"/>
      <c r="C166" s="46"/>
      <c r="D166" s="46"/>
      <c r="E166" s="46"/>
      <c r="F166" s="46"/>
      <c r="G166" s="46"/>
      <c r="H166" s="46"/>
      <c r="I166" s="46"/>
      <c r="J166" s="46"/>
      <c r="K166" s="46"/>
      <c r="L166" s="46"/>
      <c r="M166" s="46"/>
      <c r="N166" s="46"/>
      <c r="O166" s="46"/>
      <c r="P166" s="46"/>
      <c r="Q166" s="46"/>
      <c r="R166" s="46"/>
      <c r="S166" s="46"/>
      <c r="T166" s="46"/>
      <c r="U166" s="46"/>
    </row>
    <row r="167" spans="1:21" ht="11.25">
      <c r="A167" s="46"/>
      <c r="B167" s="46"/>
      <c r="C167" s="46"/>
      <c r="D167" s="46"/>
      <c r="E167" s="46"/>
      <c r="F167" s="46"/>
      <c r="G167" s="46"/>
      <c r="H167" s="46"/>
      <c r="I167" s="46"/>
      <c r="J167" s="46"/>
      <c r="K167" s="46"/>
      <c r="L167" s="46"/>
      <c r="M167" s="46"/>
      <c r="N167" s="46"/>
      <c r="O167" s="46"/>
      <c r="P167" s="46"/>
      <c r="Q167" s="46"/>
      <c r="R167" s="46"/>
      <c r="S167" s="46"/>
      <c r="T167" s="46"/>
      <c r="U167" s="46"/>
    </row>
    <row r="168" spans="1:21" ht="11.25">
      <c r="A168" s="46"/>
      <c r="B168" s="46"/>
      <c r="C168" s="46"/>
      <c r="D168" s="46"/>
      <c r="E168" s="46"/>
      <c r="F168" s="46"/>
      <c r="G168" s="46"/>
      <c r="H168" s="46"/>
      <c r="I168" s="46"/>
      <c r="J168" s="46"/>
      <c r="K168" s="46"/>
      <c r="L168" s="46"/>
      <c r="M168" s="46"/>
      <c r="N168" s="46"/>
      <c r="O168" s="46"/>
      <c r="P168" s="46"/>
      <c r="Q168" s="46"/>
      <c r="R168" s="46"/>
      <c r="S168" s="46"/>
      <c r="T168" s="46"/>
      <c r="U168" s="46"/>
    </row>
    <row r="169" spans="1:21" ht="11.25">
      <c r="A169" s="46"/>
      <c r="B169" s="46"/>
      <c r="C169" s="46"/>
      <c r="D169" s="46"/>
      <c r="E169" s="46"/>
      <c r="F169" s="46"/>
      <c r="G169" s="46"/>
      <c r="H169" s="46"/>
      <c r="I169" s="46"/>
      <c r="J169" s="46"/>
      <c r="K169" s="46"/>
      <c r="L169" s="46"/>
      <c r="M169" s="46"/>
      <c r="N169" s="46"/>
      <c r="O169" s="46"/>
      <c r="P169" s="46"/>
      <c r="Q169" s="46"/>
      <c r="R169" s="46"/>
      <c r="S169" s="46"/>
      <c r="T169" s="46"/>
      <c r="U169" s="46"/>
    </row>
    <row r="170" spans="1:21" ht="11.25">
      <c r="A170" s="46"/>
      <c r="B170" s="46"/>
      <c r="C170" s="46"/>
      <c r="D170" s="46"/>
      <c r="E170" s="46"/>
      <c r="F170" s="46"/>
      <c r="G170" s="46"/>
      <c r="H170" s="46"/>
      <c r="I170" s="46"/>
      <c r="J170" s="46"/>
      <c r="K170" s="46"/>
      <c r="L170" s="46"/>
      <c r="M170" s="46"/>
      <c r="N170" s="46"/>
      <c r="O170" s="46"/>
      <c r="P170" s="46"/>
      <c r="Q170" s="46"/>
      <c r="R170" s="46"/>
      <c r="S170" s="46"/>
      <c r="T170" s="46"/>
      <c r="U170" s="46"/>
    </row>
    <row r="171" spans="1:21" ht="11.25">
      <c r="A171" s="46"/>
      <c r="B171" s="46"/>
      <c r="C171" s="46"/>
      <c r="D171" s="46"/>
      <c r="E171" s="46"/>
      <c r="F171" s="46"/>
      <c r="G171" s="46"/>
      <c r="H171" s="46"/>
      <c r="I171" s="46"/>
      <c r="J171" s="46"/>
      <c r="K171" s="46"/>
      <c r="L171" s="46"/>
      <c r="M171" s="46"/>
      <c r="N171" s="46"/>
      <c r="O171" s="46"/>
      <c r="P171" s="46"/>
      <c r="Q171" s="46"/>
      <c r="R171" s="46"/>
      <c r="S171" s="46"/>
      <c r="T171" s="46"/>
      <c r="U171" s="46"/>
    </row>
    <row r="172" spans="1:21" ht="11.25">
      <c r="A172" s="46"/>
      <c r="B172" s="46"/>
      <c r="C172" s="46"/>
      <c r="D172" s="46"/>
      <c r="E172" s="46"/>
      <c r="F172" s="46"/>
      <c r="G172" s="46"/>
      <c r="H172" s="46"/>
      <c r="I172" s="46"/>
      <c r="J172" s="46"/>
      <c r="K172" s="46"/>
      <c r="L172" s="46"/>
      <c r="M172" s="46"/>
      <c r="N172" s="46"/>
      <c r="O172" s="46"/>
      <c r="P172" s="46"/>
      <c r="Q172" s="46"/>
      <c r="R172" s="46"/>
      <c r="S172" s="46"/>
      <c r="T172" s="46"/>
      <c r="U172" s="46"/>
    </row>
    <row r="173" spans="1:21" ht="11.25">
      <c r="A173" s="46"/>
      <c r="B173" s="46"/>
      <c r="C173" s="46"/>
      <c r="D173" s="46"/>
      <c r="E173" s="46"/>
      <c r="F173" s="46"/>
      <c r="G173" s="46"/>
      <c r="H173" s="46"/>
      <c r="I173" s="46"/>
      <c r="J173" s="46"/>
      <c r="K173" s="46"/>
      <c r="L173" s="46"/>
      <c r="M173" s="46"/>
      <c r="N173" s="46"/>
      <c r="O173" s="46"/>
      <c r="P173" s="46"/>
      <c r="Q173" s="46"/>
      <c r="R173" s="46"/>
      <c r="S173" s="46"/>
      <c r="T173" s="46"/>
      <c r="U173" s="46"/>
    </row>
    <row r="174" spans="1:21" ht="11.25">
      <c r="A174" s="46"/>
      <c r="B174" s="46"/>
      <c r="C174" s="46"/>
      <c r="D174" s="46"/>
      <c r="E174" s="46"/>
      <c r="F174" s="46"/>
      <c r="G174" s="46"/>
      <c r="H174" s="46"/>
      <c r="I174" s="46"/>
      <c r="J174" s="46"/>
      <c r="K174" s="46"/>
      <c r="L174" s="46"/>
      <c r="M174" s="46"/>
      <c r="N174" s="46"/>
      <c r="O174" s="46"/>
      <c r="P174" s="46"/>
      <c r="Q174" s="46"/>
      <c r="R174" s="46"/>
      <c r="S174" s="46"/>
      <c r="T174" s="46"/>
      <c r="U174" s="46"/>
    </row>
    <row r="175" spans="1:21" ht="11.25">
      <c r="A175" s="46"/>
      <c r="B175" s="46"/>
      <c r="C175" s="46"/>
      <c r="D175" s="46"/>
      <c r="E175" s="46"/>
      <c r="F175" s="46"/>
      <c r="G175" s="46"/>
      <c r="H175" s="46"/>
      <c r="I175" s="46"/>
      <c r="J175" s="46"/>
      <c r="K175" s="46"/>
      <c r="L175" s="46"/>
      <c r="M175" s="46"/>
      <c r="N175" s="46"/>
      <c r="O175" s="46"/>
      <c r="P175" s="46"/>
      <c r="Q175" s="46"/>
      <c r="R175" s="46"/>
      <c r="S175" s="46"/>
      <c r="T175" s="46"/>
      <c r="U175" s="46"/>
    </row>
    <row r="176" spans="1:21" ht="11.25">
      <c r="A176" s="46"/>
      <c r="B176" s="46"/>
      <c r="C176" s="46"/>
      <c r="D176" s="46"/>
      <c r="E176" s="46"/>
      <c r="F176" s="46"/>
      <c r="G176" s="46"/>
      <c r="H176" s="46"/>
      <c r="I176" s="46"/>
      <c r="J176" s="46"/>
      <c r="K176" s="46"/>
      <c r="L176" s="46"/>
      <c r="M176" s="46"/>
      <c r="N176" s="46"/>
      <c r="O176" s="46"/>
      <c r="P176" s="46"/>
      <c r="Q176" s="46"/>
      <c r="R176" s="46"/>
      <c r="S176" s="46"/>
      <c r="T176" s="46"/>
      <c r="U176" s="46"/>
    </row>
    <row r="177" spans="1:21" ht="11.25">
      <c r="A177" s="46"/>
      <c r="B177" s="46"/>
      <c r="C177" s="46"/>
      <c r="D177" s="46"/>
      <c r="E177" s="46"/>
      <c r="F177" s="46"/>
      <c r="G177" s="46"/>
      <c r="H177" s="46"/>
      <c r="I177" s="46"/>
      <c r="J177" s="46"/>
      <c r="K177" s="46"/>
      <c r="L177" s="46"/>
      <c r="M177" s="46"/>
      <c r="N177" s="46"/>
      <c r="O177" s="46"/>
      <c r="P177" s="46"/>
      <c r="Q177" s="46"/>
      <c r="R177" s="46"/>
      <c r="S177" s="46"/>
      <c r="T177" s="46"/>
      <c r="U177" s="46"/>
    </row>
    <row r="178" spans="1:21" ht="11.25">
      <c r="A178" s="46"/>
      <c r="B178" s="46"/>
      <c r="C178" s="46"/>
      <c r="D178" s="46"/>
      <c r="E178" s="46"/>
      <c r="F178" s="46"/>
      <c r="G178" s="46"/>
      <c r="H178" s="46"/>
      <c r="I178" s="46"/>
      <c r="J178" s="46"/>
      <c r="K178" s="46"/>
      <c r="L178" s="46"/>
      <c r="M178" s="46"/>
      <c r="N178" s="46"/>
      <c r="O178" s="46"/>
      <c r="P178" s="46"/>
      <c r="Q178" s="46"/>
      <c r="R178" s="46"/>
      <c r="S178" s="46"/>
      <c r="T178" s="46"/>
      <c r="U178" s="46"/>
    </row>
    <row r="179" spans="1:21" ht="11.25">
      <c r="A179" s="46"/>
      <c r="B179" s="46"/>
      <c r="C179" s="46"/>
      <c r="D179" s="46"/>
      <c r="E179" s="46"/>
      <c r="F179" s="46"/>
      <c r="G179" s="46"/>
      <c r="H179" s="46"/>
      <c r="I179" s="46"/>
      <c r="J179" s="46"/>
      <c r="K179" s="46"/>
      <c r="L179" s="46"/>
      <c r="M179" s="46"/>
      <c r="N179" s="46"/>
      <c r="O179" s="46"/>
      <c r="P179" s="46"/>
      <c r="Q179" s="46"/>
      <c r="R179" s="46"/>
      <c r="S179" s="46"/>
      <c r="T179" s="46"/>
      <c r="U179" s="46"/>
    </row>
    <row r="180" spans="1:21" ht="11.25">
      <c r="A180" s="46"/>
      <c r="B180" s="46"/>
      <c r="C180" s="46"/>
      <c r="D180" s="46"/>
      <c r="E180" s="46"/>
      <c r="F180" s="46"/>
      <c r="G180" s="46"/>
      <c r="H180" s="46"/>
      <c r="I180" s="46"/>
      <c r="J180" s="46"/>
      <c r="K180" s="46"/>
      <c r="L180" s="46"/>
      <c r="M180" s="46"/>
      <c r="N180" s="46"/>
      <c r="O180" s="46"/>
      <c r="P180" s="46"/>
      <c r="Q180" s="46"/>
      <c r="R180" s="46"/>
      <c r="S180" s="46"/>
      <c r="T180" s="46"/>
      <c r="U180" s="46"/>
    </row>
    <row r="181" spans="1:21" ht="11.25">
      <c r="A181" s="46"/>
      <c r="B181" s="46"/>
      <c r="C181" s="46"/>
      <c r="D181" s="46"/>
      <c r="E181" s="46"/>
      <c r="F181" s="46"/>
      <c r="G181" s="46"/>
      <c r="H181" s="46"/>
      <c r="I181" s="46"/>
      <c r="J181" s="46"/>
      <c r="K181" s="46"/>
      <c r="L181" s="46"/>
      <c r="M181" s="46"/>
      <c r="N181" s="46"/>
      <c r="O181" s="46"/>
      <c r="P181" s="46"/>
      <c r="Q181" s="46"/>
      <c r="R181" s="46"/>
      <c r="S181" s="46"/>
      <c r="T181" s="46"/>
      <c r="U181" s="46"/>
    </row>
    <row r="182" spans="1:21" ht="11.25">
      <c r="A182" s="46"/>
      <c r="B182" s="46"/>
      <c r="C182" s="46"/>
      <c r="D182" s="46"/>
      <c r="E182" s="46"/>
      <c r="F182" s="46"/>
      <c r="G182" s="46"/>
      <c r="H182" s="46"/>
      <c r="I182" s="46"/>
      <c r="J182" s="46"/>
      <c r="K182" s="46"/>
      <c r="L182" s="46"/>
      <c r="M182" s="46"/>
      <c r="N182" s="46"/>
      <c r="O182" s="46"/>
      <c r="P182" s="46"/>
      <c r="Q182" s="46"/>
      <c r="R182" s="46"/>
      <c r="S182" s="46"/>
      <c r="T182" s="46"/>
      <c r="U182" s="46"/>
    </row>
    <row r="183" spans="1:21" ht="11.25">
      <c r="A183" s="46"/>
      <c r="B183" s="46"/>
      <c r="C183" s="46"/>
      <c r="D183" s="46"/>
      <c r="E183" s="46"/>
      <c r="F183" s="46"/>
      <c r="G183" s="46"/>
      <c r="H183" s="46"/>
      <c r="I183" s="46"/>
      <c r="J183" s="46"/>
      <c r="K183" s="46"/>
      <c r="L183" s="46"/>
      <c r="M183" s="46"/>
      <c r="N183" s="46"/>
      <c r="O183" s="46"/>
      <c r="P183" s="46"/>
      <c r="Q183" s="46"/>
      <c r="R183" s="46"/>
      <c r="S183" s="46"/>
      <c r="T183" s="46"/>
      <c r="U183" s="46"/>
    </row>
    <row r="184" spans="1:21" ht="11.25">
      <c r="A184" s="46"/>
      <c r="B184" s="46"/>
      <c r="C184" s="46"/>
      <c r="D184" s="46"/>
      <c r="E184" s="46"/>
      <c r="F184" s="46"/>
      <c r="G184" s="46"/>
      <c r="H184" s="46"/>
      <c r="I184" s="46"/>
      <c r="J184" s="46"/>
      <c r="K184" s="46"/>
      <c r="L184" s="46"/>
      <c r="M184" s="46"/>
      <c r="N184" s="46"/>
      <c r="O184" s="46"/>
      <c r="P184" s="46"/>
      <c r="Q184" s="46"/>
      <c r="R184" s="46"/>
      <c r="S184" s="46"/>
      <c r="T184" s="46"/>
      <c r="U184" s="46"/>
    </row>
    <row r="185" spans="1:21" ht="11.25">
      <c r="A185" s="46"/>
      <c r="B185" s="46"/>
      <c r="C185" s="46"/>
      <c r="D185" s="46"/>
      <c r="E185" s="46"/>
      <c r="F185" s="46"/>
      <c r="G185" s="46"/>
      <c r="H185" s="46"/>
      <c r="I185" s="46"/>
      <c r="J185" s="46"/>
      <c r="K185" s="46"/>
      <c r="L185" s="46"/>
      <c r="M185" s="46"/>
      <c r="N185" s="46"/>
      <c r="O185" s="46"/>
      <c r="P185" s="46"/>
      <c r="Q185" s="46"/>
      <c r="R185" s="46"/>
      <c r="S185" s="46"/>
      <c r="T185" s="46"/>
      <c r="U185" s="46"/>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85"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P40" sqref="P40"/>
    </sheetView>
  </sheetViews>
  <sheetFormatPr defaultColWidth="10.66015625" defaultRowHeight="11.25"/>
  <cols>
    <col min="1" max="1" width="30.83203125" style="2" customWidth="1"/>
    <col min="2" max="2" width="8" style="2" bestFit="1" customWidth="1"/>
    <col min="3" max="3" width="8.33203125" style="2" customWidth="1"/>
    <col min="4" max="17" width="8.33203125" style="3" customWidth="1"/>
    <col min="18" max="19" width="8.33203125" style="19" customWidth="1"/>
    <col min="20" max="16384" width="10.66015625" style="3" customWidth="1"/>
  </cols>
  <sheetData>
    <row r="1" spans="1:3" ht="11.25">
      <c r="A1" s="1" t="s">
        <v>400</v>
      </c>
      <c r="C1" s="2" t="s">
        <v>3</v>
      </c>
    </row>
    <row r="2" spans="1:19" ht="11.25">
      <c r="A2" s="4" t="s">
        <v>32</v>
      </c>
      <c r="B2" s="5"/>
      <c r="C2" s="5"/>
      <c r="D2" s="6"/>
      <c r="E2" s="6"/>
      <c r="F2" s="6"/>
      <c r="G2" s="6"/>
      <c r="H2" s="6"/>
      <c r="I2" s="6"/>
      <c r="J2" s="6"/>
      <c r="K2" s="6"/>
      <c r="L2" s="6"/>
      <c r="M2" s="6"/>
      <c r="N2" s="6"/>
      <c r="O2" s="6"/>
      <c r="P2" s="6"/>
      <c r="Q2" s="6"/>
      <c r="R2" s="17"/>
      <c r="S2" s="17"/>
    </row>
    <row r="3" spans="1:19" ht="11.25">
      <c r="A3" s="4" t="s">
        <v>401</v>
      </c>
      <c r="B3" s="5"/>
      <c r="C3" s="5"/>
      <c r="D3" s="6"/>
      <c r="E3" s="6"/>
      <c r="F3" s="6"/>
      <c r="G3" s="6"/>
      <c r="H3" s="6"/>
      <c r="I3" s="6"/>
      <c r="J3" s="6"/>
      <c r="K3" s="6"/>
      <c r="L3" s="6"/>
      <c r="M3" s="6"/>
      <c r="N3" s="6"/>
      <c r="O3" s="6"/>
      <c r="P3" s="6"/>
      <c r="Q3" s="6"/>
      <c r="R3" s="17"/>
      <c r="S3" s="17"/>
    </row>
    <row r="4" ht="11.25">
      <c r="A4" s="1"/>
    </row>
    <row r="5" spans="1:19" ht="11.25">
      <c r="A5" s="4" t="s">
        <v>33</v>
      </c>
      <c r="B5" s="5"/>
      <c r="C5" s="5"/>
      <c r="D5" s="6"/>
      <c r="E5" s="6"/>
      <c r="F5" s="6"/>
      <c r="G5" s="6"/>
      <c r="H5" s="6"/>
      <c r="I5" s="6"/>
      <c r="J5" s="6"/>
      <c r="K5" s="6"/>
      <c r="L5" s="6"/>
      <c r="M5" s="6"/>
      <c r="N5" s="6"/>
      <c r="O5" s="6"/>
      <c r="P5" s="6"/>
      <c r="Q5" s="6"/>
      <c r="R5" s="17"/>
      <c r="S5" s="17"/>
    </row>
    <row r="6" spans="1:19" ht="11.25">
      <c r="A6" s="4" t="s">
        <v>34</v>
      </c>
      <c r="B6" s="5"/>
      <c r="C6" s="5"/>
      <c r="D6" s="6"/>
      <c r="E6" s="6"/>
      <c r="F6" s="6"/>
      <c r="G6" s="6"/>
      <c r="H6" s="6"/>
      <c r="I6" s="6"/>
      <c r="J6" s="6"/>
      <c r="K6" s="6"/>
      <c r="L6" s="6"/>
      <c r="M6" s="6"/>
      <c r="N6" s="6"/>
      <c r="O6" s="6"/>
      <c r="P6" s="6"/>
      <c r="Q6" s="6"/>
      <c r="R6" s="17"/>
      <c r="S6" s="17"/>
    </row>
    <row r="7" spans="1:4" ht="10.5" customHeight="1" thickBot="1">
      <c r="A7" s="7"/>
      <c r="B7" s="5"/>
      <c r="C7" s="5"/>
      <c r="D7" s="6"/>
    </row>
    <row r="8" spans="1:19" ht="12.75" customHeight="1">
      <c r="A8" s="8"/>
      <c r="B8" s="179" t="s">
        <v>35</v>
      </c>
      <c r="C8" s="180"/>
      <c r="D8" s="181"/>
      <c r="E8" s="10"/>
      <c r="F8" s="9" t="s">
        <v>22</v>
      </c>
      <c r="G8" s="11"/>
      <c r="H8" s="10"/>
      <c r="I8" s="9" t="s">
        <v>23</v>
      </c>
      <c r="J8" s="11"/>
      <c r="K8" s="10"/>
      <c r="L8" s="9" t="s">
        <v>24</v>
      </c>
      <c r="M8" s="11"/>
      <c r="N8" s="10"/>
      <c r="O8" s="9" t="s">
        <v>36</v>
      </c>
      <c r="P8" s="11"/>
      <c r="Q8" s="10"/>
      <c r="R8" s="9" t="s">
        <v>1</v>
      </c>
      <c r="S8" s="12"/>
    </row>
    <row r="9" spans="1:19" s="19" customFormat="1" ht="12.75" customHeight="1">
      <c r="A9" s="13"/>
      <c r="B9" s="182" t="s">
        <v>37</v>
      </c>
      <c r="C9" s="183"/>
      <c r="D9" s="184"/>
      <c r="E9" s="15"/>
      <c r="F9" s="16"/>
      <c r="G9" s="17"/>
      <c r="H9" s="15"/>
      <c r="I9" s="16"/>
      <c r="J9" s="17"/>
      <c r="K9" s="15"/>
      <c r="L9" s="16"/>
      <c r="M9" s="17"/>
      <c r="N9" s="15"/>
      <c r="O9" s="18" t="s">
        <v>38</v>
      </c>
      <c r="P9" s="17"/>
      <c r="Q9" s="15"/>
      <c r="R9" s="16"/>
      <c r="S9" s="17"/>
    </row>
    <row r="10" spans="1:19" s="23" customFormat="1" ht="11.25">
      <c r="A10" s="18" t="s">
        <v>39</v>
      </c>
      <c r="B10" s="20" t="s">
        <v>40</v>
      </c>
      <c r="C10" s="21" t="s">
        <v>41</v>
      </c>
      <c r="D10" s="22" t="s">
        <v>1</v>
      </c>
      <c r="E10" s="20" t="s">
        <v>40</v>
      </c>
      <c r="F10" s="21" t="s">
        <v>41</v>
      </c>
      <c r="G10" s="22" t="s">
        <v>1</v>
      </c>
      <c r="H10" s="20" t="s">
        <v>40</v>
      </c>
      <c r="I10" s="21" t="s">
        <v>41</v>
      </c>
      <c r="J10" s="22" t="s">
        <v>1</v>
      </c>
      <c r="K10" s="20" t="s">
        <v>40</v>
      </c>
      <c r="L10" s="21" t="s">
        <v>41</v>
      </c>
      <c r="M10" s="22" t="s">
        <v>1</v>
      </c>
      <c r="N10" s="20" t="s">
        <v>40</v>
      </c>
      <c r="O10" s="21" t="s">
        <v>41</v>
      </c>
      <c r="P10" s="22" t="s">
        <v>1</v>
      </c>
      <c r="Q10" s="20" t="s">
        <v>40</v>
      </c>
      <c r="R10" s="21" t="s">
        <v>41</v>
      </c>
      <c r="S10" s="22" t="s">
        <v>1</v>
      </c>
    </row>
    <row r="11" spans="1:19" s="19" customFormat="1" ht="11.25">
      <c r="A11" s="24" t="s">
        <v>42</v>
      </c>
      <c r="B11" s="25">
        <v>41</v>
      </c>
      <c r="C11" s="26">
        <v>38</v>
      </c>
      <c r="D11" s="26">
        <v>79</v>
      </c>
      <c r="E11" s="25">
        <v>241</v>
      </c>
      <c r="F11" s="26">
        <v>110</v>
      </c>
      <c r="G11" s="26">
        <v>351</v>
      </c>
      <c r="H11" s="25">
        <v>66</v>
      </c>
      <c r="I11" s="26">
        <v>15</v>
      </c>
      <c r="J11" s="26">
        <v>81</v>
      </c>
      <c r="K11" s="25">
        <v>20</v>
      </c>
      <c r="L11" s="26">
        <v>8</v>
      </c>
      <c r="M11" s="26">
        <v>28</v>
      </c>
      <c r="N11" s="25">
        <v>1</v>
      </c>
      <c r="O11" s="26">
        <v>1</v>
      </c>
      <c r="P11" s="26">
        <v>2</v>
      </c>
      <c r="Q11" s="25">
        <f>SUM(N11,K11,H11,E11,B11)</f>
        <v>369</v>
      </c>
      <c r="R11" s="26">
        <f>SUM(O11,L11,I11,F11,C11)</f>
        <v>172</v>
      </c>
      <c r="S11" s="26">
        <f>SUM(Q11:R11)</f>
        <v>541</v>
      </c>
    </row>
    <row r="12" spans="1:19" ht="11.25">
      <c r="A12" s="13" t="s">
        <v>43</v>
      </c>
      <c r="B12" s="27">
        <v>25</v>
      </c>
      <c r="C12" s="28">
        <v>45</v>
      </c>
      <c r="D12" s="28">
        <v>70</v>
      </c>
      <c r="E12" s="27">
        <v>72</v>
      </c>
      <c r="F12" s="28">
        <v>231</v>
      </c>
      <c r="G12" s="28">
        <v>303</v>
      </c>
      <c r="H12" s="27">
        <v>10</v>
      </c>
      <c r="I12" s="28">
        <v>26</v>
      </c>
      <c r="J12" s="28">
        <v>36</v>
      </c>
      <c r="K12" s="27">
        <v>35</v>
      </c>
      <c r="L12" s="28">
        <v>49</v>
      </c>
      <c r="M12" s="28">
        <v>84</v>
      </c>
      <c r="N12" s="27">
        <v>0</v>
      </c>
      <c r="O12" s="28">
        <v>0</v>
      </c>
      <c r="P12" s="28">
        <v>0</v>
      </c>
      <c r="Q12" s="27">
        <f aca="true" t="shared" si="0" ref="Q12:Q31">SUM(N12,K12,H12,E12,B12)</f>
        <v>142</v>
      </c>
      <c r="R12" s="28">
        <f aca="true" t="shared" si="1" ref="R12:R31">SUM(O12,L12,I12,F12,C12)</f>
        <v>351</v>
      </c>
      <c r="S12" s="28">
        <f aca="true" t="shared" si="2" ref="S12:S31">SUM(Q12:R12)</f>
        <v>493</v>
      </c>
    </row>
    <row r="13" spans="1:19" ht="11.25">
      <c r="A13" s="13" t="s">
        <v>44</v>
      </c>
      <c r="B13" s="27">
        <v>0</v>
      </c>
      <c r="C13" s="28">
        <v>0</v>
      </c>
      <c r="D13" s="28">
        <v>0</v>
      </c>
      <c r="E13" s="27">
        <v>0</v>
      </c>
      <c r="F13" s="28">
        <v>0</v>
      </c>
      <c r="G13" s="28">
        <v>0</v>
      </c>
      <c r="H13" s="27">
        <v>0</v>
      </c>
      <c r="I13" s="28">
        <v>0</v>
      </c>
      <c r="J13" s="28">
        <v>0</v>
      </c>
      <c r="K13" s="27">
        <v>3</v>
      </c>
      <c r="L13" s="28">
        <v>11</v>
      </c>
      <c r="M13" s="28">
        <v>14</v>
      </c>
      <c r="N13" s="27">
        <v>0</v>
      </c>
      <c r="O13" s="28">
        <v>0</v>
      </c>
      <c r="P13" s="28">
        <v>0</v>
      </c>
      <c r="Q13" s="27">
        <f t="shared" si="0"/>
        <v>3</v>
      </c>
      <c r="R13" s="28">
        <f t="shared" si="1"/>
        <v>11</v>
      </c>
      <c r="S13" s="28">
        <f t="shared" si="2"/>
        <v>14</v>
      </c>
    </row>
    <row r="14" spans="1:19" ht="11.25">
      <c r="A14" s="13" t="s">
        <v>45</v>
      </c>
      <c r="B14" s="27">
        <v>15</v>
      </c>
      <c r="C14" s="28">
        <v>0</v>
      </c>
      <c r="D14" s="28">
        <v>15</v>
      </c>
      <c r="E14" s="27">
        <v>764</v>
      </c>
      <c r="F14" s="28">
        <v>7</v>
      </c>
      <c r="G14" s="28">
        <v>771</v>
      </c>
      <c r="H14" s="27">
        <v>45</v>
      </c>
      <c r="I14" s="28">
        <v>0</v>
      </c>
      <c r="J14" s="28">
        <v>45</v>
      </c>
      <c r="K14" s="27">
        <v>40</v>
      </c>
      <c r="L14" s="28">
        <v>0</v>
      </c>
      <c r="M14" s="28">
        <v>40</v>
      </c>
      <c r="N14" s="27">
        <v>0</v>
      </c>
      <c r="O14" s="28">
        <v>0</v>
      </c>
      <c r="P14" s="28">
        <v>0</v>
      </c>
      <c r="Q14" s="27">
        <f t="shared" si="0"/>
        <v>864</v>
      </c>
      <c r="R14" s="28">
        <f t="shared" si="1"/>
        <v>7</v>
      </c>
      <c r="S14" s="28">
        <f t="shared" si="2"/>
        <v>871</v>
      </c>
    </row>
    <row r="15" spans="1:19" ht="11.25">
      <c r="A15" s="13" t="s">
        <v>46</v>
      </c>
      <c r="B15" s="27">
        <v>0</v>
      </c>
      <c r="C15" s="28">
        <v>0</v>
      </c>
      <c r="D15" s="28">
        <v>0</v>
      </c>
      <c r="E15" s="27">
        <v>18</v>
      </c>
      <c r="F15" s="28">
        <v>230</v>
      </c>
      <c r="G15" s="28">
        <v>248</v>
      </c>
      <c r="H15" s="27">
        <v>1</v>
      </c>
      <c r="I15" s="28">
        <v>17</v>
      </c>
      <c r="J15" s="28">
        <v>18</v>
      </c>
      <c r="K15" s="27">
        <v>1</v>
      </c>
      <c r="L15" s="28">
        <v>8</v>
      </c>
      <c r="M15" s="28">
        <v>9</v>
      </c>
      <c r="N15" s="27">
        <v>0</v>
      </c>
      <c r="O15" s="28">
        <v>0</v>
      </c>
      <c r="P15" s="28">
        <v>0</v>
      </c>
      <c r="Q15" s="27">
        <f t="shared" si="0"/>
        <v>20</v>
      </c>
      <c r="R15" s="28">
        <f t="shared" si="1"/>
        <v>255</v>
      </c>
      <c r="S15" s="28">
        <f t="shared" si="2"/>
        <v>275</v>
      </c>
    </row>
    <row r="16" spans="1:19" s="29" customFormat="1" ht="11.25">
      <c r="A16" s="13" t="s">
        <v>385</v>
      </c>
      <c r="B16" s="27">
        <v>13</v>
      </c>
      <c r="C16" s="28">
        <v>9</v>
      </c>
      <c r="D16" s="28">
        <v>22</v>
      </c>
      <c r="E16" s="27">
        <v>102</v>
      </c>
      <c r="F16" s="28">
        <v>44</v>
      </c>
      <c r="G16" s="28">
        <v>146</v>
      </c>
      <c r="H16" s="27">
        <v>0</v>
      </c>
      <c r="I16" s="28">
        <v>0</v>
      </c>
      <c r="J16" s="28">
        <v>0</v>
      </c>
      <c r="K16" s="27">
        <v>0</v>
      </c>
      <c r="L16" s="28">
        <v>0</v>
      </c>
      <c r="M16" s="28">
        <v>0</v>
      </c>
      <c r="N16" s="27">
        <v>0</v>
      </c>
      <c r="O16" s="28">
        <v>0</v>
      </c>
      <c r="P16" s="28">
        <v>0</v>
      </c>
      <c r="Q16" s="27">
        <f>SUM(N16,K16,H16,E16,B16)</f>
        <v>115</v>
      </c>
      <c r="R16" s="28">
        <f>SUM(O16,L16,I16,F16,C16)</f>
        <v>53</v>
      </c>
      <c r="S16" s="28">
        <f>SUM(Q16:R16)</f>
        <v>168</v>
      </c>
    </row>
    <row r="17" spans="1:19" ht="11.25">
      <c r="A17" s="13" t="s">
        <v>47</v>
      </c>
      <c r="B17" s="27">
        <v>190</v>
      </c>
      <c r="C17" s="28">
        <v>263</v>
      </c>
      <c r="D17" s="28">
        <v>453</v>
      </c>
      <c r="E17" s="27">
        <v>985</v>
      </c>
      <c r="F17" s="28">
        <v>1106</v>
      </c>
      <c r="G17" s="28">
        <v>2091</v>
      </c>
      <c r="H17" s="27">
        <v>0</v>
      </c>
      <c r="I17" s="28">
        <v>0</v>
      </c>
      <c r="J17" s="28">
        <v>0</v>
      </c>
      <c r="K17" s="27">
        <v>0</v>
      </c>
      <c r="L17" s="28">
        <v>0</v>
      </c>
      <c r="M17" s="28">
        <v>0</v>
      </c>
      <c r="N17" s="27">
        <v>0</v>
      </c>
      <c r="O17" s="28">
        <v>0</v>
      </c>
      <c r="P17" s="28">
        <v>0</v>
      </c>
      <c r="Q17" s="27">
        <f t="shared" si="0"/>
        <v>1175</v>
      </c>
      <c r="R17" s="28">
        <f t="shared" si="1"/>
        <v>1369</v>
      </c>
      <c r="S17" s="28">
        <f t="shared" si="2"/>
        <v>2544</v>
      </c>
    </row>
    <row r="18" spans="1:19" ht="11.25">
      <c r="A18" s="13" t="s">
        <v>28</v>
      </c>
      <c r="B18" s="27">
        <v>275</v>
      </c>
      <c r="C18" s="28">
        <v>287</v>
      </c>
      <c r="D18" s="28">
        <v>562</v>
      </c>
      <c r="E18" s="27">
        <v>1371</v>
      </c>
      <c r="F18" s="28">
        <v>2071</v>
      </c>
      <c r="G18" s="28">
        <v>3442</v>
      </c>
      <c r="H18" s="27">
        <v>22</v>
      </c>
      <c r="I18" s="28">
        <v>39</v>
      </c>
      <c r="J18" s="28">
        <v>61</v>
      </c>
      <c r="K18" s="27">
        <v>75</v>
      </c>
      <c r="L18" s="28">
        <v>54</v>
      </c>
      <c r="M18" s="28">
        <v>129</v>
      </c>
      <c r="N18" s="27">
        <v>0</v>
      </c>
      <c r="O18" s="28">
        <v>0</v>
      </c>
      <c r="P18" s="28">
        <v>0</v>
      </c>
      <c r="Q18" s="27">
        <f t="shared" si="0"/>
        <v>1743</v>
      </c>
      <c r="R18" s="28">
        <f t="shared" si="1"/>
        <v>2451</v>
      </c>
      <c r="S18" s="28">
        <f t="shared" si="2"/>
        <v>4194</v>
      </c>
    </row>
    <row r="19" spans="1:19" ht="11.25">
      <c r="A19" s="13" t="s">
        <v>48</v>
      </c>
      <c r="B19" s="27">
        <v>48</v>
      </c>
      <c r="C19" s="28">
        <v>27</v>
      </c>
      <c r="D19" s="28">
        <v>75</v>
      </c>
      <c r="E19" s="27">
        <v>180</v>
      </c>
      <c r="F19" s="28">
        <v>96</v>
      </c>
      <c r="G19" s="28">
        <v>276</v>
      </c>
      <c r="H19" s="27">
        <v>28</v>
      </c>
      <c r="I19" s="28">
        <v>7</v>
      </c>
      <c r="J19" s="28">
        <v>35</v>
      </c>
      <c r="K19" s="27">
        <v>15</v>
      </c>
      <c r="L19" s="28">
        <v>2</v>
      </c>
      <c r="M19" s="28">
        <v>17</v>
      </c>
      <c r="N19" s="27">
        <v>9</v>
      </c>
      <c r="O19" s="28">
        <v>7</v>
      </c>
      <c r="P19" s="28">
        <v>16</v>
      </c>
      <c r="Q19" s="27">
        <f t="shared" si="0"/>
        <v>280</v>
      </c>
      <c r="R19" s="28">
        <f t="shared" si="1"/>
        <v>139</v>
      </c>
      <c r="S19" s="28">
        <f t="shared" si="2"/>
        <v>419</v>
      </c>
    </row>
    <row r="20" spans="1:19" ht="11.25">
      <c r="A20" s="13" t="s">
        <v>18</v>
      </c>
      <c r="B20" s="27">
        <v>29</v>
      </c>
      <c r="C20" s="28">
        <v>6</v>
      </c>
      <c r="D20" s="28">
        <v>35</v>
      </c>
      <c r="E20" s="27">
        <v>1374</v>
      </c>
      <c r="F20" s="28">
        <v>53</v>
      </c>
      <c r="G20" s="28">
        <v>1427</v>
      </c>
      <c r="H20" s="27">
        <v>73</v>
      </c>
      <c r="I20" s="28">
        <v>1</v>
      </c>
      <c r="J20" s="28">
        <v>74</v>
      </c>
      <c r="K20" s="27">
        <v>121</v>
      </c>
      <c r="L20" s="28">
        <v>1</v>
      </c>
      <c r="M20" s="28">
        <v>122</v>
      </c>
      <c r="N20" s="27">
        <v>0</v>
      </c>
      <c r="O20" s="28">
        <v>0</v>
      </c>
      <c r="P20" s="28">
        <v>0</v>
      </c>
      <c r="Q20" s="27">
        <f t="shared" si="0"/>
        <v>1597</v>
      </c>
      <c r="R20" s="28">
        <f t="shared" si="1"/>
        <v>61</v>
      </c>
      <c r="S20" s="28">
        <f t="shared" si="2"/>
        <v>1658</v>
      </c>
    </row>
    <row r="21" spans="1:19" ht="11.25">
      <c r="A21" s="13" t="s">
        <v>49</v>
      </c>
      <c r="B21" s="27">
        <v>636</v>
      </c>
      <c r="C21" s="28">
        <v>807</v>
      </c>
      <c r="D21" s="28">
        <v>1443</v>
      </c>
      <c r="E21" s="27">
        <v>4029</v>
      </c>
      <c r="F21" s="28">
        <v>4834</v>
      </c>
      <c r="G21" s="28">
        <v>8863</v>
      </c>
      <c r="H21" s="27">
        <v>8</v>
      </c>
      <c r="I21" s="28">
        <v>22</v>
      </c>
      <c r="J21" s="28">
        <v>30</v>
      </c>
      <c r="K21" s="27">
        <v>105</v>
      </c>
      <c r="L21" s="28">
        <v>120</v>
      </c>
      <c r="M21" s="28">
        <v>225</v>
      </c>
      <c r="N21" s="27">
        <v>0</v>
      </c>
      <c r="O21" s="28">
        <v>0</v>
      </c>
      <c r="P21" s="28">
        <v>0</v>
      </c>
      <c r="Q21" s="27">
        <f t="shared" si="0"/>
        <v>4778</v>
      </c>
      <c r="R21" s="28">
        <f t="shared" si="1"/>
        <v>5783</v>
      </c>
      <c r="S21" s="28">
        <f t="shared" si="2"/>
        <v>10561</v>
      </c>
    </row>
    <row r="22" spans="1:19" ht="11.25">
      <c r="A22" s="13" t="s">
        <v>50</v>
      </c>
      <c r="B22" s="27">
        <v>15</v>
      </c>
      <c r="C22" s="28">
        <v>0</v>
      </c>
      <c r="D22" s="28">
        <v>15</v>
      </c>
      <c r="E22" s="27">
        <v>12</v>
      </c>
      <c r="F22" s="28">
        <v>0</v>
      </c>
      <c r="G22" s="28">
        <v>12</v>
      </c>
      <c r="H22" s="27">
        <v>0</v>
      </c>
      <c r="I22" s="28">
        <v>0</v>
      </c>
      <c r="J22" s="28">
        <v>0</v>
      </c>
      <c r="K22" s="27">
        <v>0</v>
      </c>
      <c r="L22" s="28">
        <v>0</v>
      </c>
      <c r="M22" s="28">
        <v>0</v>
      </c>
      <c r="N22" s="27">
        <v>0</v>
      </c>
      <c r="O22" s="28">
        <v>0</v>
      </c>
      <c r="P22" s="28">
        <v>0</v>
      </c>
      <c r="Q22" s="27">
        <f t="shared" si="0"/>
        <v>27</v>
      </c>
      <c r="R22" s="28">
        <f t="shared" si="1"/>
        <v>0</v>
      </c>
      <c r="S22" s="28">
        <f t="shared" si="2"/>
        <v>27</v>
      </c>
    </row>
    <row r="23" spans="1:19" ht="11.25">
      <c r="A23" s="13" t="s">
        <v>51</v>
      </c>
      <c r="B23" s="27">
        <v>276</v>
      </c>
      <c r="C23" s="28">
        <v>4</v>
      </c>
      <c r="D23" s="28">
        <v>280</v>
      </c>
      <c r="E23" s="27">
        <v>2428</v>
      </c>
      <c r="F23" s="28">
        <v>15</v>
      </c>
      <c r="G23" s="28">
        <v>2443</v>
      </c>
      <c r="H23" s="27">
        <v>281</v>
      </c>
      <c r="I23" s="28">
        <v>7</v>
      </c>
      <c r="J23" s="28">
        <v>288</v>
      </c>
      <c r="K23" s="27">
        <v>285</v>
      </c>
      <c r="L23" s="28">
        <v>1</v>
      </c>
      <c r="M23" s="28">
        <v>286</v>
      </c>
      <c r="N23" s="27">
        <v>0</v>
      </c>
      <c r="O23" s="28">
        <v>0</v>
      </c>
      <c r="P23" s="28">
        <v>0</v>
      </c>
      <c r="Q23" s="27">
        <f t="shared" si="0"/>
        <v>3270</v>
      </c>
      <c r="R23" s="28">
        <f t="shared" si="1"/>
        <v>27</v>
      </c>
      <c r="S23" s="28">
        <f t="shared" si="2"/>
        <v>3297</v>
      </c>
    </row>
    <row r="24" spans="1:19" ht="11.25">
      <c r="A24" s="13" t="s">
        <v>52</v>
      </c>
      <c r="B24" s="27">
        <v>2347</v>
      </c>
      <c r="C24" s="28">
        <v>2230</v>
      </c>
      <c r="D24" s="28">
        <v>4577</v>
      </c>
      <c r="E24" s="27">
        <v>9753</v>
      </c>
      <c r="F24" s="28">
        <v>11129</v>
      </c>
      <c r="G24" s="28">
        <v>20882</v>
      </c>
      <c r="H24" s="27">
        <v>91</v>
      </c>
      <c r="I24" s="28">
        <v>111</v>
      </c>
      <c r="J24" s="28">
        <v>202</v>
      </c>
      <c r="K24" s="27">
        <v>315</v>
      </c>
      <c r="L24" s="28">
        <v>346</v>
      </c>
      <c r="M24" s="28">
        <v>661</v>
      </c>
      <c r="N24" s="27">
        <v>0</v>
      </c>
      <c r="O24" s="28">
        <v>0</v>
      </c>
      <c r="P24" s="28">
        <v>0</v>
      </c>
      <c r="Q24" s="27">
        <f t="shared" si="0"/>
        <v>12506</v>
      </c>
      <c r="R24" s="28">
        <f t="shared" si="1"/>
        <v>13816</v>
      </c>
      <c r="S24" s="28">
        <f t="shared" si="2"/>
        <v>26322</v>
      </c>
    </row>
    <row r="25" spans="1:19" ht="11.25">
      <c r="A25" s="13" t="s">
        <v>373</v>
      </c>
      <c r="B25" s="27">
        <v>9</v>
      </c>
      <c r="C25" s="28">
        <v>4</v>
      </c>
      <c r="D25" s="28">
        <v>13</v>
      </c>
      <c r="E25" s="27">
        <v>6</v>
      </c>
      <c r="F25" s="28">
        <v>14</v>
      </c>
      <c r="G25" s="28">
        <v>20</v>
      </c>
      <c r="H25" s="27">
        <v>0</v>
      </c>
      <c r="I25" s="28">
        <v>0</v>
      </c>
      <c r="J25" s="28">
        <v>0</v>
      </c>
      <c r="K25" s="27">
        <v>0</v>
      </c>
      <c r="L25" s="28">
        <v>0</v>
      </c>
      <c r="M25" s="28">
        <v>0</v>
      </c>
      <c r="N25" s="27">
        <v>0</v>
      </c>
      <c r="O25" s="28">
        <v>0</v>
      </c>
      <c r="P25" s="28">
        <v>0</v>
      </c>
      <c r="Q25" s="27">
        <f t="shared" si="0"/>
        <v>15</v>
      </c>
      <c r="R25" s="28">
        <f t="shared" si="1"/>
        <v>18</v>
      </c>
      <c r="S25" s="28">
        <f t="shared" si="2"/>
        <v>33</v>
      </c>
    </row>
    <row r="26" spans="1:19" ht="11.25">
      <c r="A26" s="13" t="s">
        <v>53</v>
      </c>
      <c r="B26" s="27">
        <v>0</v>
      </c>
      <c r="C26" s="28">
        <v>0</v>
      </c>
      <c r="D26" s="28">
        <v>0</v>
      </c>
      <c r="E26" s="27">
        <v>93</v>
      </c>
      <c r="F26" s="28">
        <v>121</v>
      </c>
      <c r="G26" s="28">
        <v>214</v>
      </c>
      <c r="H26" s="27">
        <v>0</v>
      </c>
      <c r="I26" s="28">
        <v>0</v>
      </c>
      <c r="J26" s="28">
        <v>0</v>
      </c>
      <c r="K26" s="27">
        <v>0</v>
      </c>
      <c r="L26" s="28">
        <v>0</v>
      </c>
      <c r="M26" s="28">
        <v>0</v>
      </c>
      <c r="N26" s="27">
        <v>0</v>
      </c>
      <c r="O26" s="28">
        <v>0</v>
      </c>
      <c r="P26" s="28">
        <v>0</v>
      </c>
      <c r="Q26" s="27">
        <f t="shared" si="0"/>
        <v>93</v>
      </c>
      <c r="R26" s="28">
        <f t="shared" si="1"/>
        <v>121</v>
      </c>
      <c r="S26" s="28">
        <f t="shared" si="2"/>
        <v>214</v>
      </c>
    </row>
    <row r="27" spans="1:19" ht="11.25">
      <c r="A27" s="13" t="s">
        <v>54</v>
      </c>
      <c r="B27" s="27">
        <v>69</v>
      </c>
      <c r="C27" s="28">
        <v>352</v>
      </c>
      <c r="D27" s="28">
        <v>421</v>
      </c>
      <c r="E27" s="27">
        <v>991</v>
      </c>
      <c r="F27" s="28">
        <v>3814</v>
      </c>
      <c r="G27" s="28">
        <v>4805</v>
      </c>
      <c r="H27" s="27">
        <v>12</v>
      </c>
      <c r="I27" s="28">
        <v>43</v>
      </c>
      <c r="J27" s="28">
        <v>55</v>
      </c>
      <c r="K27" s="27">
        <v>37</v>
      </c>
      <c r="L27" s="28">
        <v>86</v>
      </c>
      <c r="M27" s="28">
        <v>123</v>
      </c>
      <c r="N27" s="27">
        <v>0</v>
      </c>
      <c r="O27" s="28">
        <v>0</v>
      </c>
      <c r="P27" s="28">
        <v>0</v>
      </c>
      <c r="Q27" s="27">
        <f t="shared" si="0"/>
        <v>1109</v>
      </c>
      <c r="R27" s="28">
        <f t="shared" si="1"/>
        <v>4295</v>
      </c>
      <c r="S27" s="28">
        <f t="shared" si="2"/>
        <v>5404</v>
      </c>
    </row>
    <row r="28" spans="1:19" ht="11.25">
      <c r="A28" s="13" t="s">
        <v>55</v>
      </c>
      <c r="B28" s="27">
        <v>0</v>
      </c>
      <c r="C28" s="28">
        <v>0</v>
      </c>
      <c r="D28" s="28">
        <v>0</v>
      </c>
      <c r="E28" s="27">
        <v>525</v>
      </c>
      <c r="F28" s="28">
        <v>407</v>
      </c>
      <c r="G28" s="28">
        <v>932</v>
      </c>
      <c r="H28" s="27">
        <v>18</v>
      </c>
      <c r="I28" s="28">
        <v>4</v>
      </c>
      <c r="J28" s="28">
        <v>22</v>
      </c>
      <c r="K28" s="27">
        <v>0</v>
      </c>
      <c r="L28" s="28">
        <v>0</v>
      </c>
      <c r="M28" s="28">
        <v>0</v>
      </c>
      <c r="N28" s="27">
        <v>0</v>
      </c>
      <c r="O28" s="28">
        <v>0</v>
      </c>
      <c r="P28" s="28">
        <v>0</v>
      </c>
      <c r="Q28" s="27">
        <f t="shared" si="0"/>
        <v>543</v>
      </c>
      <c r="R28" s="28">
        <f t="shared" si="1"/>
        <v>411</v>
      </c>
      <c r="S28" s="28">
        <f t="shared" si="2"/>
        <v>954</v>
      </c>
    </row>
    <row r="29" spans="1:19" ht="11.25">
      <c r="A29" s="13" t="s">
        <v>16</v>
      </c>
      <c r="B29" s="27">
        <v>0</v>
      </c>
      <c r="C29" s="28">
        <v>0</v>
      </c>
      <c r="D29" s="28">
        <v>0</v>
      </c>
      <c r="E29" s="27">
        <v>2</v>
      </c>
      <c r="F29" s="28">
        <v>0</v>
      </c>
      <c r="G29" s="28">
        <v>2</v>
      </c>
      <c r="H29" s="27">
        <v>5</v>
      </c>
      <c r="I29" s="28">
        <v>1</v>
      </c>
      <c r="J29" s="28">
        <v>6</v>
      </c>
      <c r="K29" s="27">
        <v>0</v>
      </c>
      <c r="L29" s="28">
        <v>0</v>
      </c>
      <c r="M29" s="28">
        <v>0</v>
      </c>
      <c r="N29" s="27">
        <v>0</v>
      </c>
      <c r="O29" s="28">
        <v>0</v>
      </c>
      <c r="P29" s="28">
        <v>0</v>
      </c>
      <c r="Q29" s="27">
        <f t="shared" si="0"/>
        <v>7</v>
      </c>
      <c r="R29" s="28">
        <f t="shared" si="1"/>
        <v>1</v>
      </c>
      <c r="S29" s="28">
        <f t="shared" si="2"/>
        <v>8</v>
      </c>
    </row>
    <row r="30" spans="1:19" ht="11.25">
      <c r="A30" s="13" t="s">
        <v>119</v>
      </c>
      <c r="B30" s="27">
        <v>42</v>
      </c>
      <c r="C30" s="28">
        <v>33</v>
      </c>
      <c r="D30" s="28">
        <v>75</v>
      </c>
      <c r="E30" s="27">
        <v>0</v>
      </c>
      <c r="F30" s="28">
        <v>0</v>
      </c>
      <c r="G30" s="28">
        <v>0</v>
      </c>
      <c r="H30" s="27">
        <v>0</v>
      </c>
      <c r="I30" s="28">
        <v>0</v>
      </c>
      <c r="J30" s="28">
        <v>0</v>
      </c>
      <c r="K30" s="27">
        <v>0</v>
      </c>
      <c r="L30" s="28">
        <v>0</v>
      </c>
      <c r="M30" s="28">
        <v>0</v>
      </c>
      <c r="N30" s="27">
        <v>0</v>
      </c>
      <c r="O30" s="28">
        <v>0</v>
      </c>
      <c r="P30" s="28">
        <v>0</v>
      </c>
      <c r="Q30" s="27">
        <f t="shared" si="0"/>
        <v>42</v>
      </c>
      <c r="R30" s="28">
        <f t="shared" si="1"/>
        <v>33</v>
      </c>
      <c r="S30" s="28">
        <f t="shared" si="2"/>
        <v>75</v>
      </c>
    </row>
    <row r="31" spans="1:19" ht="11.25">
      <c r="A31" s="13" t="s">
        <v>56</v>
      </c>
      <c r="B31" s="27">
        <v>0</v>
      </c>
      <c r="C31" s="28">
        <v>0</v>
      </c>
      <c r="D31" s="28">
        <v>0</v>
      </c>
      <c r="E31" s="27">
        <v>4</v>
      </c>
      <c r="F31" s="28">
        <v>35</v>
      </c>
      <c r="G31" s="28">
        <v>39</v>
      </c>
      <c r="H31" s="27">
        <v>0</v>
      </c>
      <c r="I31" s="28">
        <v>0</v>
      </c>
      <c r="J31" s="28">
        <v>0</v>
      </c>
      <c r="K31" s="27">
        <v>0</v>
      </c>
      <c r="L31" s="28">
        <v>0</v>
      </c>
      <c r="M31" s="28">
        <v>0</v>
      </c>
      <c r="N31" s="27">
        <v>0</v>
      </c>
      <c r="O31" s="28">
        <v>0</v>
      </c>
      <c r="P31" s="28">
        <v>0</v>
      </c>
      <c r="Q31" s="27">
        <f t="shared" si="0"/>
        <v>4</v>
      </c>
      <c r="R31" s="28">
        <f t="shared" si="1"/>
        <v>35</v>
      </c>
      <c r="S31" s="28">
        <f t="shared" si="2"/>
        <v>39</v>
      </c>
    </row>
    <row r="32" spans="1:19" ht="11.25">
      <c r="A32" s="30" t="s">
        <v>1</v>
      </c>
      <c r="B32" s="31">
        <f aca="true" t="shared" si="3" ref="B32:P32">SUM(B11:B31)</f>
        <v>4030</v>
      </c>
      <c r="C32" s="32">
        <f t="shared" si="3"/>
        <v>4105</v>
      </c>
      <c r="D32" s="32">
        <f t="shared" si="3"/>
        <v>8135</v>
      </c>
      <c r="E32" s="31">
        <f t="shared" si="3"/>
        <v>22950</v>
      </c>
      <c r="F32" s="32">
        <f t="shared" si="3"/>
        <v>24317</v>
      </c>
      <c r="G32" s="32">
        <f t="shared" si="3"/>
        <v>47267</v>
      </c>
      <c r="H32" s="31">
        <f t="shared" si="3"/>
        <v>660</v>
      </c>
      <c r="I32" s="32">
        <f t="shared" si="3"/>
        <v>293</v>
      </c>
      <c r="J32" s="32">
        <f t="shared" si="3"/>
        <v>953</v>
      </c>
      <c r="K32" s="31">
        <f t="shared" si="3"/>
        <v>1052</v>
      </c>
      <c r="L32" s="32">
        <f t="shared" si="3"/>
        <v>686</v>
      </c>
      <c r="M32" s="32">
        <f t="shared" si="3"/>
        <v>1738</v>
      </c>
      <c r="N32" s="31">
        <f t="shared" si="3"/>
        <v>10</v>
      </c>
      <c r="O32" s="32">
        <f t="shared" si="3"/>
        <v>8</v>
      </c>
      <c r="P32" s="32">
        <f t="shared" si="3"/>
        <v>18</v>
      </c>
      <c r="Q32" s="31">
        <f>SUM(N32,K32,H32,E32,B32)</f>
        <v>28702</v>
      </c>
      <c r="R32" s="32">
        <f>SUM(O32,L32,I32,F32,C32)</f>
        <v>29409</v>
      </c>
      <c r="S32" s="32">
        <f>SUM(Q32:R32)</f>
        <v>58111</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Y185"/>
  <sheetViews>
    <sheetView zoomScalePageLayoutView="0" workbookViewId="0" topLeftCell="A1">
      <selection activeCell="Q61" sqref="Q61"/>
    </sheetView>
  </sheetViews>
  <sheetFormatPr defaultColWidth="9.33203125" defaultRowHeight="11.25"/>
  <cols>
    <col min="1" max="1" width="3" style="0" customWidth="1"/>
    <col min="2" max="2" width="66.33203125" style="0" bestFit="1" customWidth="1"/>
    <col min="3" max="25" width="6.66015625" style="0" customWidth="1"/>
  </cols>
  <sheetData>
    <row r="1" spans="1:25" ht="11.25">
      <c r="A1" s="1" t="s">
        <v>400</v>
      </c>
      <c r="B1" s="44"/>
      <c r="C1" s="45"/>
      <c r="D1" s="45"/>
      <c r="E1" s="45"/>
      <c r="F1" s="45"/>
      <c r="G1" s="45"/>
      <c r="H1" s="45"/>
      <c r="I1" s="45"/>
      <c r="J1" s="45"/>
      <c r="K1" s="45"/>
      <c r="L1" s="45"/>
      <c r="M1" s="45"/>
      <c r="N1" s="45"/>
      <c r="O1" s="45"/>
      <c r="P1" s="45"/>
      <c r="Q1" s="45"/>
      <c r="R1" s="45"/>
      <c r="S1" s="45"/>
      <c r="T1" s="45"/>
      <c r="U1" s="45"/>
      <c r="V1" s="46"/>
      <c r="W1" s="46"/>
      <c r="X1" s="46"/>
      <c r="Y1" s="46"/>
    </row>
    <row r="2" spans="1:25" ht="11.25">
      <c r="A2" s="47" t="s">
        <v>32</v>
      </c>
      <c r="B2" s="47"/>
      <c r="C2" s="48"/>
      <c r="D2" s="48"/>
      <c r="E2" s="48"/>
      <c r="F2" s="48"/>
      <c r="G2" s="48"/>
      <c r="H2" s="48"/>
      <c r="I2" s="48"/>
      <c r="J2" s="48"/>
      <c r="K2" s="48"/>
      <c r="L2" s="48"/>
      <c r="M2" s="48"/>
      <c r="N2" s="48"/>
      <c r="O2" s="48"/>
      <c r="P2" s="48"/>
      <c r="Q2" s="48"/>
      <c r="R2" s="48"/>
      <c r="S2" s="48"/>
      <c r="T2" s="48"/>
      <c r="U2" s="48"/>
      <c r="V2" s="49"/>
      <c r="W2" s="49"/>
      <c r="X2" s="49"/>
      <c r="Y2" s="49"/>
    </row>
    <row r="3" spans="1:25" ht="11.25">
      <c r="A3" s="4" t="s">
        <v>401</v>
      </c>
      <c r="B3" s="47"/>
      <c r="C3" s="47"/>
      <c r="D3" s="47"/>
      <c r="E3" s="47"/>
      <c r="F3" s="47"/>
      <c r="G3" s="47"/>
      <c r="H3" s="47"/>
      <c r="I3" s="47"/>
      <c r="J3" s="47"/>
      <c r="K3" s="47"/>
      <c r="L3" s="47"/>
      <c r="M3" s="47"/>
      <c r="N3" s="47"/>
      <c r="O3" s="47"/>
      <c r="P3" s="47"/>
      <c r="Q3" s="47"/>
      <c r="R3" s="47"/>
      <c r="S3" s="47"/>
      <c r="T3" s="47"/>
      <c r="U3" s="47"/>
      <c r="V3" s="50"/>
      <c r="W3" s="50"/>
      <c r="X3" s="50"/>
      <c r="Y3" s="50"/>
    </row>
    <row r="4" spans="1:25" ht="11.25">
      <c r="A4" s="47" t="s">
        <v>284</v>
      </c>
      <c r="B4" s="47"/>
      <c r="C4" s="48"/>
      <c r="D4" s="48"/>
      <c r="E4" s="48"/>
      <c r="F4" s="48"/>
      <c r="G4" s="48"/>
      <c r="H4" s="48"/>
      <c r="I4" s="48"/>
      <c r="J4" s="48"/>
      <c r="K4" s="48"/>
      <c r="L4" s="48"/>
      <c r="M4" s="48"/>
      <c r="N4" s="48"/>
      <c r="O4" s="48"/>
      <c r="P4" s="48"/>
      <c r="Q4" s="48"/>
      <c r="R4" s="48"/>
      <c r="S4" s="48"/>
      <c r="T4" s="48"/>
      <c r="U4" s="48"/>
      <c r="V4" s="49"/>
      <c r="W4" s="49"/>
      <c r="X4" s="49"/>
      <c r="Y4" s="49"/>
    </row>
    <row r="5" spans="1:25" ht="11.25">
      <c r="A5" s="47"/>
      <c r="B5" s="47"/>
      <c r="C5" s="48"/>
      <c r="D5" s="48"/>
      <c r="E5" s="48"/>
      <c r="F5" s="48"/>
      <c r="G5" s="48"/>
      <c r="H5" s="48"/>
      <c r="I5" s="48"/>
      <c r="J5" s="48"/>
      <c r="K5" s="48"/>
      <c r="L5" s="48"/>
      <c r="M5" s="48"/>
      <c r="N5" s="48"/>
      <c r="O5" s="48"/>
      <c r="P5" s="48"/>
      <c r="Q5" s="48"/>
      <c r="R5" s="48"/>
      <c r="S5" s="48"/>
      <c r="T5" s="48"/>
      <c r="U5" s="48"/>
      <c r="V5" s="49"/>
      <c r="W5" s="49"/>
      <c r="X5" s="49"/>
      <c r="Y5" s="49"/>
    </row>
    <row r="6" spans="1:25" ht="11.25">
      <c r="A6" s="47" t="s">
        <v>312</v>
      </c>
      <c r="B6" s="47"/>
      <c r="C6" s="48"/>
      <c r="D6" s="48"/>
      <c r="E6" s="48"/>
      <c r="F6" s="48"/>
      <c r="G6" s="48"/>
      <c r="H6" s="48"/>
      <c r="I6" s="48"/>
      <c r="J6" s="48"/>
      <c r="K6" s="48"/>
      <c r="L6" s="48"/>
      <c r="M6" s="48"/>
      <c r="N6" s="48"/>
      <c r="O6" s="48"/>
      <c r="P6" s="48"/>
      <c r="Q6" s="48"/>
      <c r="R6" s="48"/>
      <c r="S6" s="48"/>
      <c r="T6" s="48"/>
      <c r="U6" s="48"/>
      <c r="V6" s="49"/>
      <c r="W6" s="49"/>
      <c r="X6" s="49"/>
      <c r="Y6" s="49"/>
    </row>
    <row r="7" spans="1:25" ht="12" thickBot="1">
      <c r="A7" s="47"/>
      <c r="B7" s="47"/>
      <c r="C7" s="48"/>
      <c r="D7" s="48"/>
      <c r="E7" s="48"/>
      <c r="F7" s="48"/>
      <c r="G7" s="48"/>
      <c r="H7" s="48"/>
      <c r="I7" s="48"/>
      <c r="J7" s="48"/>
      <c r="K7" s="48"/>
      <c r="L7" s="48"/>
      <c r="M7" s="48"/>
      <c r="N7" s="48"/>
      <c r="O7" s="48"/>
      <c r="P7" s="48"/>
      <c r="Q7" s="48"/>
      <c r="R7" s="48"/>
      <c r="S7" s="48"/>
      <c r="T7" s="48"/>
      <c r="U7" s="48"/>
      <c r="V7" s="49"/>
      <c r="W7" s="49"/>
      <c r="X7" s="49"/>
      <c r="Y7" s="49"/>
    </row>
    <row r="8" spans="1:25" ht="11.25">
      <c r="A8" s="51"/>
      <c r="B8" s="51"/>
      <c r="C8" s="52" t="s">
        <v>286</v>
      </c>
      <c r="D8" s="53"/>
      <c r="E8" s="53"/>
      <c r="F8" s="53"/>
      <c r="G8" s="53"/>
      <c r="H8" s="53"/>
      <c r="I8" s="53"/>
      <c r="J8" s="53"/>
      <c r="K8" s="53"/>
      <c r="L8" s="53"/>
      <c r="M8" s="53"/>
      <c r="N8" s="53"/>
      <c r="O8" s="53"/>
      <c r="P8" s="53"/>
      <c r="Q8" s="53"/>
      <c r="R8" s="53"/>
      <c r="S8" s="53"/>
      <c r="T8" s="53"/>
      <c r="U8" s="53"/>
      <c r="V8" s="54"/>
      <c r="W8" s="54"/>
      <c r="X8" s="54"/>
      <c r="Y8" s="54"/>
    </row>
    <row r="9" spans="1:25" ht="11.25">
      <c r="A9" s="45"/>
      <c r="B9" s="45"/>
      <c r="C9" s="55">
        <f>'07dsec15'!C9</f>
        <v>1994</v>
      </c>
      <c r="D9" s="48"/>
      <c r="E9" s="55">
        <f>C9-1</f>
        <v>1993</v>
      </c>
      <c r="F9" s="48"/>
      <c r="G9" s="55">
        <f>E9-1</f>
        <v>1992</v>
      </c>
      <c r="H9" s="48"/>
      <c r="I9" s="55">
        <f>G9-1</f>
        <v>1991</v>
      </c>
      <c r="J9" s="48"/>
      <c r="K9" s="55">
        <f>I9-1</f>
        <v>1990</v>
      </c>
      <c r="L9" s="48"/>
      <c r="M9" s="55">
        <f>K9-1</f>
        <v>1989</v>
      </c>
      <c r="N9" s="48"/>
      <c r="O9" s="55">
        <f>M9-1</f>
        <v>1988</v>
      </c>
      <c r="P9" s="48"/>
      <c r="Q9" s="55">
        <f>O9-1</f>
        <v>1987</v>
      </c>
      <c r="R9" s="48"/>
      <c r="S9" s="55">
        <f>Q9-1</f>
        <v>1986</v>
      </c>
      <c r="T9" s="48"/>
      <c r="U9" s="55" t="str">
        <f>S9-1&amp;" + vóór"</f>
        <v>1985 + vóór</v>
      </c>
      <c r="V9" s="49"/>
      <c r="W9" s="55" t="s">
        <v>1</v>
      </c>
      <c r="X9" s="49"/>
      <c r="Y9" s="56"/>
    </row>
    <row r="10" spans="1:25" ht="11.25">
      <c r="A10" s="57"/>
      <c r="B10" s="57"/>
      <c r="C10" s="58" t="s">
        <v>287</v>
      </c>
      <c r="D10" s="59" t="s">
        <v>0</v>
      </c>
      <c r="E10" s="58" t="s">
        <v>287</v>
      </c>
      <c r="F10" s="59" t="s">
        <v>0</v>
      </c>
      <c r="G10" s="58" t="s">
        <v>287</v>
      </c>
      <c r="H10" s="59" t="s">
        <v>0</v>
      </c>
      <c r="I10" s="58" t="s">
        <v>287</v>
      </c>
      <c r="J10" s="59" t="s">
        <v>0</v>
      </c>
      <c r="K10" s="58" t="s">
        <v>287</v>
      </c>
      <c r="L10" s="59" t="s">
        <v>0</v>
      </c>
      <c r="M10" s="58" t="s">
        <v>287</v>
      </c>
      <c r="N10" s="59" t="s">
        <v>0</v>
      </c>
      <c r="O10" s="58" t="s">
        <v>287</v>
      </c>
      <c r="P10" s="59" t="s">
        <v>0</v>
      </c>
      <c r="Q10" s="58" t="s">
        <v>287</v>
      </c>
      <c r="R10" s="59" t="s">
        <v>0</v>
      </c>
      <c r="S10" s="58" t="s">
        <v>287</v>
      </c>
      <c r="T10" s="59" t="s">
        <v>0</v>
      </c>
      <c r="U10" s="58" t="s">
        <v>287</v>
      </c>
      <c r="V10" s="59" t="s">
        <v>0</v>
      </c>
      <c r="W10" s="58" t="s">
        <v>287</v>
      </c>
      <c r="X10" s="59" t="s">
        <v>0</v>
      </c>
      <c r="Y10" s="59" t="s">
        <v>2</v>
      </c>
    </row>
    <row r="11" spans="1:25" ht="11.25">
      <c r="A11" s="60"/>
      <c r="B11" s="60"/>
      <c r="C11" s="61"/>
      <c r="D11" s="62"/>
      <c r="E11" s="61"/>
      <c r="F11" s="62"/>
      <c r="G11" s="61"/>
      <c r="H11" s="62"/>
      <c r="I11" s="61"/>
      <c r="J11" s="62"/>
      <c r="K11" s="61"/>
      <c r="L11" s="62"/>
      <c r="M11" s="61"/>
      <c r="N11" s="62"/>
      <c r="O11" s="61"/>
      <c r="P11" s="62"/>
      <c r="Q11" s="61"/>
      <c r="R11" s="62"/>
      <c r="S11" s="61"/>
      <c r="T11" s="62"/>
      <c r="U11" s="61"/>
      <c r="V11" s="62"/>
      <c r="W11" s="61"/>
      <c r="X11" s="62"/>
      <c r="Y11" s="62"/>
    </row>
    <row r="12" spans="1:25" ht="12">
      <c r="A12" s="63" t="s">
        <v>288</v>
      </c>
      <c r="B12" s="64"/>
      <c r="C12" s="65"/>
      <c r="D12" s="66"/>
      <c r="E12" s="65"/>
      <c r="F12" s="66"/>
      <c r="G12" s="65"/>
      <c r="H12" s="66"/>
      <c r="I12" s="65"/>
      <c r="J12" s="66"/>
      <c r="K12" s="65"/>
      <c r="L12" s="66"/>
      <c r="M12" s="65"/>
      <c r="N12" s="66"/>
      <c r="O12" s="65"/>
      <c r="P12" s="66"/>
      <c r="Q12" s="65"/>
      <c r="R12" s="66"/>
      <c r="S12" s="65"/>
      <c r="T12" s="66"/>
      <c r="U12" s="65"/>
      <c r="V12" s="60"/>
      <c r="W12" s="65"/>
      <c r="X12" s="60"/>
      <c r="Y12" s="60"/>
    </row>
    <row r="13" spans="1:25" ht="12.75">
      <c r="A13" s="70"/>
      <c r="B13" s="64" t="s">
        <v>33</v>
      </c>
      <c r="C13" s="65"/>
      <c r="D13" s="66"/>
      <c r="E13" s="65"/>
      <c r="F13" s="66"/>
      <c r="G13" s="65"/>
      <c r="H13" s="66"/>
      <c r="I13" s="65"/>
      <c r="J13" s="66"/>
      <c r="K13" s="65"/>
      <c r="L13" s="66"/>
      <c r="M13" s="65"/>
      <c r="N13" s="66"/>
      <c r="O13" s="65"/>
      <c r="P13" s="66"/>
      <c r="Q13" s="65"/>
      <c r="R13" s="66"/>
      <c r="S13" s="65"/>
      <c r="T13" s="66"/>
      <c r="U13" s="65"/>
      <c r="V13" s="60"/>
      <c r="W13" s="65"/>
      <c r="X13" s="60"/>
      <c r="Y13" s="60"/>
    </row>
    <row r="14" spans="1:25" ht="11.25">
      <c r="A14" s="45"/>
      <c r="B14" s="45" t="s">
        <v>34</v>
      </c>
      <c r="C14" s="67">
        <v>6</v>
      </c>
      <c r="D14" s="68">
        <v>7</v>
      </c>
      <c r="E14" s="67">
        <v>679</v>
      </c>
      <c r="F14" s="68">
        <v>467</v>
      </c>
      <c r="G14" s="67">
        <v>296</v>
      </c>
      <c r="H14" s="68">
        <v>161</v>
      </c>
      <c r="I14" s="67">
        <v>55</v>
      </c>
      <c r="J14" s="68">
        <v>45</v>
      </c>
      <c r="K14" s="67">
        <v>14</v>
      </c>
      <c r="L14" s="68">
        <v>5</v>
      </c>
      <c r="M14" s="67">
        <v>2</v>
      </c>
      <c r="N14" s="68">
        <v>1</v>
      </c>
      <c r="O14" s="67">
        <v>0</v>
      </c>
      <c r="P14" s="68">
        <v>0</v>
      </c>
      <c r="Q14" s="67">
        <v>0</v>
      </c>
      <c r="R14" s="68">
        <v>0</v>
      </c>
      <c r="S14" s="67">
        <v>0</v>
      </c>
      <c r="T14" s="68">
        <v>0</v>
      </c>
      <c r="U14" s="67">
        <v>0</v>
      </c>
      <c r="V14" s="68">
        <v>0</v>
      </c>
      <c r="W14" s="67">
        <f>C14+E14+G14+I14+K14+M14+O14+Q14+S14+U14</f>
        <v>1052</v>
      </c>
      <c r="X14" s="68">
        <f>D14+F14+H14+J14+L14+N14+P14+R14+T14+V14</f>
        <v>686</v>
      </c>
      <c r="Y14" s="69">
        <f>SUM(W14:X14)</f>
        <v>1738</v>
      </c>
    </row>
    <row r="15" spans="1:25" ht="11.25">
      <c r="A15" s="45"/>
      <c r="B15" s="45" t="s">
        <v>416</v>
      </c>
      <c r="C15" s="67">
        <v>0</v>
      </c>
      <c r="D15" s="68">
        <v>0</v>
      </c>
      <c r="E15" s="67">
        <v>213</v>
      </c>
      <c r="F15" s="68">
        <v>120</v>
      </c>
      <c r="G15" s="67">
        <v>335</v>
      </c>
      <c r="H15" s="68">
        <v>179</v>
      </c>
      <c r="I15" s="67">
        <v>91</v>
      </c>
      <c r="J15" s="68">
        <v>52</v>
      </c>
      <c r="K15" s="67">
        <v>4</v>
      </c>
      <c r="L15" s="68">
        <v>5</v>
      </c>
      <c r="M15" s="67">
        <v>2</v>
      </c>
      <c r="N15" s="68">
        <v>0</v>
      </c>
      <c r="O15" s="67">
        <v>0</v>
      </c>
      <c r="P15" s="68">
        <v>2</v>
      </c>
      <c r="Q15" s="67">
        <v>0</v>
      </c>
      <c r="R15" s="68">
        <v>0</v>
      </c>
      <c r="S15" s="67">
        <v>0</v>
      </c>
      <c r="T15" s="68">
        <v>0</v>
      </c>
      <c r="U15" s="67">
        <v>0</v>
      </c>
      <c r="V15" s="68">
        <v>0</v>
      </c>
      <c r="W15" s="67">
        <f>C15+E15+G15+I15+K15+M15+O15+Q15+S15+U15</f>
        <v>645</v>
      </c>
      <c r="X15" s="68">
        <f>D15+F15+H15+J15+L15+N15+P15+R15+T15+V15</f>
        <v>358</v>
      </c>
      <c r="Y15" s="69">
        <f>SUM(W15:X15)</f>
        <v>1003</v>
      </c>
    </row>
    <row r="16" spans="1:25" ht="11.25">
      <c r="A16" s="45"/>
      <c r="B16" s="45"/>
      <c r="C16" s="67"/>
      <c r="D16" s="68"/>
      <c r="E16" s="67"/>
      <c r="F16" s="68"/>
      <c r="G16" s="67"/>
      <c r="H16" s="68"/>
      <c r="I16" s="67"/>
      <c r="J16" s="68"/>
      <c r="K16" s="67"/>
      <c r="L16" s="68"/>
      <c r="M16" s="67"/>
      <c r="N16" s="68"/>
      <c r="O16" s="67"/>
      <c r="P16" s="68"/>
      <c r="Q16" s="67"/>
      <c r="R16" s="68"/>
      <c r="S16" s="67"/>
      <c r="T16" s="68"/>
      <c r="U16" s="67"/>
      <c r="V16" s="68"/>
      <c r="W16" s="67"/>
      <c r="X16" s="68"/>
      <c r="Y16" s="69"/>
    </row>
    <row r="17" spans="1:25" ht="12">
      <c r="A17" s="63" t="s">
        <v>289</v>
      </c>
      <c r="B17" s="66"/>
      <c r="C17" s="67"/>
      <c r="D17" s="69"/>
      <c r="E17" s="67"/>
      <c r="F17" s="69"/>
      <c r="G17" s="67"/>
      <c r="H17" s="69"/>
      <c r="I17" s="67"/>
      <c r="J17" s="69"/>
      <c r="K17" s="67"/>
      <c r="L17" s="69"/>
      <c r="M17" s="67"/>
      <c r="N17" s="69"/>
      <c r="O17" s="67"/>
      <c r="P17" s="69"/>
      <c r="Q17" s="67"/>
      <c r="R17" s="69"/>
      <c r="S17" s="67"/>
      <c r="T17" s="69"/>
      <c r="U17" s="67"/>
      <c r="V17" s="69"/>
      <c r="W17" s="67"/>
      <c r="X17" s="69"/>
      <c r="Y17" s="69"/>
    </row>
    <row r="18" spans="1:25" ht="12.75">
      <c r="A18" s="70"/>
      <c r="B18" s="64" t="s">
        <v>87</v>
      </c>
      <c r="C18" s="67"/>
      <c r="D18" s="69"/>
      <c r="E18" s="67"/>
      <c r="F18" s="69"/>
      <c r="G18" s="67"/>
      <c r="H18" s="69"/>
      <c r="I18" s="67"/>
      <c r="J18" s="69"/>
      <c r="K18" s="67"/>
      <c r="L18" s="69"/>
      <c r="M18" s="67"/>
      <c r="N18" s="69"/>
      <c r="O18" s="67"/>
      <c r="P18" s="69"/>
      <c r="Q18" s="67"/>
      <c r="R18" s="69"/>
      <c r="S18" s="67"/>
      <c r="T18" s="69"/>
      <c r="U18" s="67"/>
      <c r="V18" s="69"/>
      <c r="W18" s="67"/>
      <c r="X18" s="69"/>
      <c r="Y18" s="69"/>
    </row>
    <row r="19" spans="1:25" ht="11.25">
      <c r="A19" s="45"/>
      <c r="B19" s="45" t="s">
        <v>290</v>
      </c>
      <c r="C19" s="67">
        <v>0</v>
      </c>
      <c r="D19" s="68">
        <v>0</v>
      </c>
      <c r="E19" s="67">
        <v>0</v>
      </c>
      <c r="F19" s="68">
        <v>0</v>
      </c>
      <c r="G19" s="67">
        <v>7</v>
      </c>
      <c r="H19" s="68">
        <v>2</v>
      </c>
      <c r="I19" s="67">
        <v>243</v>
      </c>
      <c r="J19" s="68">
        <v>230</v>
      </c>
      <c r="K19" s="67">
        <v>69</v>
      </c>
      <c r="L19" s="68">
        <v>40</v>
      </c>
      <c r="M19" s="67">
        <v>11</v>
      </c>
      <c r="N19" s="68">
        <v>11</v>
      </c>
      <c r="O19" s="67">
        <v>0</v>
      </c>
      <c r="P19" s="68">
        <v>2</v>
      </c>
      <c r="Q19" s="67">
        <v>0</v>
      </c>
      <c r="R19" s="68">
        <v>0</v>
      </c>
      <c r="S19" s="67">
        <v>0</v>
      </c>
      <c r="T19" s="68">
        <v>0</v>
      </c>
      <c r="U19" s="67">
        <v>0</v>
      </c>
      <c r="V19" s="68">
        <v>0</v>
      </c>
      <c r="W19" s="67">
        <f aca="true" t="shared" si="0" ref="W19:X22">C19+E19+G19+I19+K19+M19+O19+Q19+S19+U19</f>
        <v>330</v>
      </c>
      <c r="X19" s="68">
        <f t="shared" si="0"/>
        <v>285</v>
      </c>
      <c r="Y19" s="69">
        <f>SUM(W19:X19)</f>
        <v>615</v>
      </c>
    </row>
    <row r="20" spans="1:25" ht="11.25">
      <c r="A20" s="45"/>
      <c r="B20" s="45" t="s">
        <v>291</v>
      </c>
      <c r="C20" s="67">
        <v>0</v>
      </c>
      <c r="D20" s="68">
        <v>0</v>
      </c>
      <c r="E20" s="67">
        <v>0</v>
      </c>
      <c r="F20" s="68">
        <v>0</v>
      </c>
      <c r="G20" s="67">
        <v>0</v>
      </c>
      <c r="H20" s="68">
        <v>1</v>
      </c>
      <c r="I20" s="67">
        <v>33</v>
      </c>
      <c r="J20" s="68">
        <v>79</v>
      </c>
      <c r="K20" s="67">
        <v>24</v>
      </c>
      <c r="L20" s="68">
        <v>50</v>
      </c>
      <c r="M20" s="67">
        <v>28</v>
      </c>
      <c r="N20" s="68">
        <v>16</v>
      </c>
      <c r="O20" s="67">
        <v>2</v>
      </c>
      <c r="P20" s="68">
        <v>2</v>
      </c>
      <c r="Q20" s="67">
        <v>1</v>
      </c>
      <c r="R20" s="68">
        <v>1</v>
      </c>
      <c r="S20" s="67">
        <v>0</v>
      </c>
      <c r="T20" s="68">
        <v>0</v>
      </c>
      <c r="U20" s="67">
        <v>0</v>
      </c>
      <c r="V20" s="68">
        <v>0</v>
      </c>
      <c r="W20" s="67">
        <f t="shared" si="0"/>
        <v>88</v>
      </c>
      <c r="X20" s="68">
        <f t="shared" si="0"/>
        <v>149</v>
      </c>
      <c r="Y20" s="69">
        <f>SUM(W20:X20)</f>
        <v>237</v>
      </c>
    </row>
    <row r="21" spans="1:25" ht="11.25">
      <c r="A21" s="45"/>
      <c r="B21" s="45" t="s">
        <v>292</v>
      </c>
      <c r="C21" s="67">
        <v>0</v>
      </c>
      <c r="D21" s="68">
        <v>0</v>
      </c>
      <c r="E21" s="67">
        <v>0</v>
      </c>
      <c r="F21" s="68">
        <v>0</v>
      </c>
      <c r="G21" s="67">
        <v>0</v>
      </c>
      <c r="H21" s="68">
        <v>0</v>
      </c>
      <c r="I21" s="67">
        <v>422</v>
      </c>
      <c r="J21" s="68">
        <v>166</v>
      </c>
      <c r="K21" s="67">
        <v>228</v>
      </c>
      <c r="L21" s="68">
        <v>98</v>
      </c>
      <c r="M21" s="67">
        <v>97</v>
      </c>
      <c r="N21" s="68">
        <v>29</v>
      </c>
      <c r="O21" s="67">
        <v>19</v>
      </c>
      <c r="P21" s="68">
        <v>6</v>
      </c>
      <c r="Q21" s="67">
        <v>4</v>
      </c>
      <c r="R21" s="68">
        <v>1</v>
      </c>
      <c r="S21" s="67">
        <v>1</v>
      </c>
      <c r="T21" s="68">
        <v>0</v>
      </c>
      <c r="U21" s="67">
        <v>0</v>
      </c>
      <c r="V21" s="68">
        <v>0</v>
      </c>
      <c r="W21" s="67">
        <f t="shared" si="0"/>
        <v>771</v>
      </c>
      <c r="X21" s="68">
        <f t="shared" si="0"/>
        <v>300</v>
      </c>
      <c r="Y21" s="69">
        <f>SUM(W21:X21)</f>
        <v>1071</v>
      </c>
    </row>
    <row r="22" spans="1:25" ht="11.25">
      <c r="A22" s="45"/>
      <c r="B22" s="45" t="s">
        <v>293</v>
      </c>
      <c r="C22" s="67">
        <v>0</v>
      </c>
      <c r="D22" s="68">
        <v>0</v>
      </c>
      <c r="E22" s="67">
        <v>0</v>
      </c>
      <c r="F22" s="68">
        <v>0</v>
      </c>
      <c r="G22" s="67">
        <v>0</v>
      </c>
      <c r="H22" s="68">
        <v>0</v>
      </c>
      <c r="I22" s="67">
        <v>240</v>
      </c>
      <c r="J22" s="68">
        <v>108</v>
      </c>
      <c r="K22" s="67">
        <v>249</v>
      </c>
      <c r="L22" s="68">
        <v>163</v>
      </c>
      <c r="M22" s="67">
        <v>124</v>
      </c>
      <c r="N22" s="68">
        <v>70</v>
      </c>
      <c r="O22" s="67">
        <v>36</v>
      </c>
      <c r="P22" s="68">
        <v>20</v>
      </c>
      <c r="Q22" s="67">
        <v>7</v>
      </c>
      <c r="R22" s="68">
        <v>8</v>
      </c>
      <c r="S22" s="67">
        <v>0</v>
      </c>
      <c r="T22" s="68">
        <v>1</v>
      </c>
      <c r="U22" s="67">
        <v>0</v>
      </c>
      <c r="V22" s="68">
        <v>1</v>
      </c>
      <c r="W22" s="67">
        <f t="shared" si="0"/>
        <v>656</v>
      </c>
      <c r="X22" s="68">
        <f t="shared" si="0"/>
        <v>371</v>
      </c>
      <c r="Y22" s="69">
        <f>SUM(W22:X22)</f>
        <v>1027</v>
      </c>
    </row>
    <row r="23" spans="1:25" ht="12.75">
      <c r="A23" s="70"/>
      <c r="B23" s="44" t="s">
        <v>145</v>
      </c>
      <c r="C23" s="67"/>
      <c r="D23" s="68"/>
      <c r="E23" s="67"/>
      <c r="F23" s="68"/>
      <c r="G23" s="67"/>
      <c r="H23" s="68"/>
      <c r="I23" s="67"/>
      <c r="J23" s="68"/>
      <c r="K23" s="67"/>
      <c r="L23" s="68"/>
      <c r="M23" s="67"/>
      <c r="N23" s="68"/>
      <c r="O23" s="67"/>
      <c r="P23" s="68"/>
      <c r="Q23" s="67"/>
      <c r="R23" s="68"/>
      <c r="S23" s="67"/>
      <c r="T23" s="68"/>
      <c r="U23" s="67"/>
      <c r="V23" s="68"/>
      <c r="W23" s="67"/>
      <c r="X23" s="68"/>
      <c r="Y23" s="69"/>
    </row>
    <row r="24" spans="1:25" ht="12.75">
      <c r="A24" s="70"/>
      <c r="B24" s="45" t="s">
        <v>294</v>
      </c>
      <c r="C24" s="67">
        <v>0</v>
      </c>
      <c r="D24" s="68">
        <v>0</v>
      </c>
      <c r="E24" s="67">
        <v>0</v>
      </c>
      <c r="F24" s="68">
        <v>0</v>
      </c>
      <c r="G24" s="67">
        <v>0</v>
      </c>
      <c r="H24" s="68">
        <v>0</v>
      </c>
      <c r="I24" s="67">
        <v>0</v>
      </c>
      <c r="J24" s="68">
        <v>0</v>
      </c>
      <c r="K24" s="67">
        <v>0</v>
      </c>
      <c r="L24" s="68">
        <v>0</v>
      </c>
      <c r="M24" s="67">
        <v>0</v>
      </c>
      <c r="N24" s="68">
        <v>0</v>
      </c>
      <c r="O24" s="67">
        <v>0</v>
      </c>
      <c r="P24" s="68">
        <v>0</v>
      </c>
      <c r="Q24" s="67">
        <v>0</v>
      </c>
      <c r="R24" s="68">
        <v>0</v>
      </c>
      <c r="S24" s="67">
        <v>0</v>
      </c>
      <c r="T24" s="68">
        <v>0</v>
      </c>
      <c r="U24" s="67">
        <v>0</v>
      </c>
      <c r="V24" s="68">
        <v>0</v>
      </c>
      <c r="W24" s="67">
        <f>C24+E24+G24+I24+K24+M24+O24+Q24+S24+U24</f>
        <v>0</v>
      </c>
      <c r="X24" s="68">
        <f>D24+F24+H24+J24+L24+N24+P24+R24+T24+V24</f>
        <v>0</v>
      </c>
      <c r="Y24" s="69">
        <f>SUM(W24:X24)</f>
        <v>0</v>
      </c>
    </row>
    <row r="25" spans="1:25" ht="11.25">
      <c r="A25" s="44"/>
      <c r="B25" s="45"/>
      <c r="C25" s="67"/>
      <c r="D25" s="68"/>
      <c r="E25" s="67"/>
      <c r="F25" s="68"/>
      <c r="G25" s="67"/>
      <c r="H25" s="68"/>
      <c r="I25" s="67"/>
      <c r="J25" s="68"/>
      <c r="K25" s="67"/>
      <c r="L25" s="68"/>
      <c r="M25" s="67"/>
      <c r="N25" s="68"/>
      <c r="O25" s="67"/>
      <c r="P25" s="68"/>
      <c r="Q25" s="67"/>
      <c r="R25" s="68"/>
      <c r="S25" s="67"/>
      <c r="T25" s="68"/>
      <c r="U25" s="67"/>
      <c r="V25" s="68"/>
      <c r="W25" s="67"/>
      <c r="X25" s="68"/>
      <c r="Y25" s="69"/>
    </row>
    <row r="26" spans="1:25" ht="12">
      <c r="A26" s="63" t="s">
        <v>295</v>
      </c>
      <c r="B26" s="66"/>
      <c r="C26" s="67"/>
      <c r="D26" s="69"/>
      <c r="E26" s="67"/>
      <c r="F26" s="69"/>
      <c r="G26" s="67"/>
      <c r="H26" s="69"/>
      <c r="I26" s="67"/>
      <c r="J26" s="69"/>
      <c r="K26" s="67"/>
      <c r="L26" s="69"/>
      <c r="M26" s="67"/>
      <c r="N26" s="69"/>
      <c r="O26" s="67"/>
      <c r="P26" s="69"/>
      <c r="Q26" s="67"/>
      <c r="R26" s="69"/>
      <c r="S26" s="67"/>
      <c r="T26" s="69"/>
      <c r="U26" s="67"/>
      <c r="V26" s="69"/>
      <c r="W26" s="67"/>
      <c r="X26" s="69"/>
      <c r="Y26" s="69"/>
    </row>
    <row r="27" spans="1:25" ht="12.75">
      <c r="A27" s="70"/>
      <c r="B27" s="64" t="s">
        <v>147</v>
      </c>
      <c r="C27" s="67"/>
      <c r="D27" s="69"/>
      <c r="E27" s="67"/>
      <c r="F27" s="69"/>
      <c r="G27" s="67"/>
      <c r="H27" s="69"/>
      <c r="I27" s="67"/>
      <c r="J27" s="69"/>
      <c r="K27" s="67"/>
      <c r="L27" s="69"/>
      <c r="M27" s="67"/>
      <c r="N27" s="69"/>
      <c r="O27" s="67"/>
      <c r="P27" s="69"/>
      <c r="Q27" s="67"/>
      <c r="R27" s="69"/>
      <c r="S27" s="67"/>
      <c r="T27" s="69"/>
      <c r="U27" s="67"/>
      <c r="V27" s="69"/>
      <c r="W27" s="67"/>
      <c r="X27" s="69"/>
      <c r="Y27" s="69"/>
    </row>
    <row r="28" spans="1:25" ht="11.25">
      <c r="A28" s="66"/>
      <c r="B28" s="45" t="s">
        <v>296</v>
      </c>
      <c r="C28" s="67">
        <v>0</v>
      </c>
      <c r="D28" s="68">
        <v>0</v>
      </c>
      <c r="E28" s="67">
        <v>0</v>
      </c>
      <c r="F28" s="68">
        <v>0</v>
      </c>
      <c r="G28" s="67">
        <v>0</v>
      </c>
      <c r="H28" s="68">
        <v>0</v>
      </c>
      <c r="I28" s="67">
        <v>0</v>
      </c>
      <c r="J28" s="68">
        <v>0</v>
      </c>
      <c r="K28" s="67">
        <v>3</v>
      </c>
      <c r="L28" s="68">
        <v>5</v>
      </c>
      <c r="M28" s="67">
        <v>148</v>
      </c>
      <c r="N28" s="68">
        <v>225</v>
      </c>
      <c r="O28" s="67">
        <v>48</v>
      </c>
      <c r="P28" s="68">
        <v>34</v>
      </c>
      <c r="Q28" s="67">
        <v>13</v>
      </c>
      <c r="R28" s="68">
        <v>13</v>
      </c>
      <c r="S28" s="67">
        <v>0</v>
      </c>
      <c r="T28" s="68">
        <v>0</v>
      </c>
      <c r="U28" s="67">
        <v>0</v>
      </c>
      <c r="V28" s="68">
        <v>0</v>
      </c>
      <c r="W28" s="67">
        <f aca="true" t="shared" si="1" ref="W28:X31">C28+E28+G28+I28+K28+M28+O28+Q28+S28+U28</f>
        <v>212</v>
      </c>
      <c r="X28" s="68">
        <f t="shared" si="1"/>
        <v>277</v>
      </c>
      <c r="Y28" s="69">
        <f>SUM(W28:X28)</f>
        <v>489</v>
      </c>
    </row>
    <row r="29" spans="1:25" ht="11.25">
      <c r="A29" s="66"/>
      <c r="B29" s="45" t="s">
        <v>297</v>
      </c>
      <c r="C29" s="67">
        <v>0</v>
      </c>
      <c r="D29" s="68">
        <v>0</v>
      </c>
      <c r="E29" s="67">
        <v>0</v>
      </c>
      <c r="F29" s="68">
        <v>0</v>
      </c>
      <c r="G29" s="67">
        <v>0</v>
      </c>
      <c r="H29" s="68">
        <v>0</v>
      </c>
      <c r="I29" s="67">
        <v>0</v>
      </c>
      <c r="J29" s="68">
        <v>0</v>
      </c>
      <c r="K29" s="67">
        <v>0</v>
      </c>
      <c r="L29" s="68">
        <v>0</v>
      </c>
      <c r="M29" s="67">
        <v>24</v>
      </c>
      <c r="N29" s="68">
        <v>74</v>
      </c>
      <c r="O29" s="67">
        <v>33</v>
      </c>
      <c r="P29" s="68">
        <v>47</v>
      </c>
      <c r="Q29" s="67">
        <v>14</v>
      </c>
      <c r="R29" s="68">
        <v>19</v>
      </c>
      <c r="S29" s="67">
        <v>4</v>
      </c>
      <c r="T29" s="68">
        <v>2</v>
      </c>
      <c r="U29" s="67">
        <v>1</v>
      </c>
      <c r="V29" s="68">
        <v>1</v>
      </c>
      <c r="W29" s="67">
        <f t="shared" si="1"/>
        <v>76</v>
      </c>
      <c r="X29" s="68">
        <f t="shared" si="1"/>
        <v>143</v>
      </c>
      <c r="Y29" s="69">
        <f>SUM(W29:X29)</f>
        <v>219</v>
      </c>
    </row>
    <row r="30" spans="1:25" ht="11.25">
      <c r="A30" s="66"/>
      <c r="B30" s="45" t="s">
        <v>298</v>
      </c>
      <c r="C30" s="67">
        <v>0</v>
      </c>
      <c r="D30" s="68">
        <v>0</v>
      </c>
      <c r="E30" s="67">
        <v>0</v>
      </c>
      <c r="F30" s="68">
        <v>0</v>
      </c>
      <c r="G30" s="67">
        <v>0</v>
      </c>
      <c r="H30" s="68">
        <v>0</v>
      </c>
      <c r="I30" s="67">
        <v>0</v>
      </c>
      <c r="J30" s="68">
        <v>0</v>
      </c>
      <c r="K30" s="67">
        <v>0</v>
      </c>
      <c r="L30" s="68">
        <v>1</v>
      </c>
      <c r="M30" s="67">
        <v>299</v>
      </c>
      <c r="N30" s="68">
        <v>125</v>
      </c>
      <c r="O30" s="67">
        <v>182</v>
      </c>
      <c r="P30" s="68">
        <v>78</v>
      </c>
      <c r="Q30" s="67">
        <v>84</v>
      </c>
      <c r="R30" s="68">
        <v>33</v>
      </c>
      <c r="S30" s="67">
        <v>21</v>
      </c>
      <c r="T30" s="68">
        <v>15</v>
      </c>
      <c r="U30" s="67">
        <v>8</v>
      </c>
      <c r="V30" s="68">
        <v>6</v>
      </c>
      <c r="W30" s="67">
        <f t="shared" si="1"/>
        <v>594</v>
      </c>
      <c r="X30" s="68">
        <f t="shared" si="1"/>
        <v>258</v>
      </c>
      <c r="Y30" s="69">
        <f>SUM(W30:X30)</f>
        <v>852</v>
      </c>
    </row>
    <row r="31" spans="1:25" ht="11.25">
      <c r="A31" s="45"/>
      <c r="B31" s="45" t="s">
        <v>299</v>
      </c>
      <c r="C31" s="67">
        <v>0</v>
      </c>
      <c r="D31" s="68">
        <v>0</v>
      </c>
      <c r="E31" s="67">
        <v>0</v>
      </c>
      <c r="F31" s="68">
        <v>0</v>
      </c>
      <c r="G31" s="67">
        <v>0</v>
      </c>
      <c r="H31" s="68">
        <v>0</v>
      </c>
      <c r="I31" s="67">
        <v>0</v>
      </c>
      <c r="J31" s="68">
        <v>0</v>
      </c>
      <c r="K31" s="67">
        <v>1</v>
      </c>
      <c r="L31" s="68">
        <v>0</v>
      </c>
      <c r="M31" s="67">
        <v>184</v>
      </c>
      <c r="N31" s="68">
        <v>86</v>
      </c>
      <c r="O31" s="67">
        <v>201</v>
      </c>
      <c r="P31" s="68">
        <v>109</v>
      </c>
      <c r="Q31" s="67">
        <v>99</v>
      </c>
      <c r="R31" s="68">
        <v>55</v>
      </c>
      <c r="S31" s="67">
        <v>24</v>
      </c>
      <c r="T31" s="68">
        <v>12</v>
      </c>
      <c r="U31" s="67">
        <v>10</v>
      </c>
      <c r="V31" s="68">
        <v>9</v>
      </c>
      <c r="W31" s="67">
        <f t="shared" si="1"/>
        <v>519</v>
      </c>
      <c r="X31" s="68">
        <f t="shared" si="1"/>
        <v>271</v>
      </c>
      <c r="Y31" s="69">
        <f>SUM(W31:X31)</f>
        <v>790</v>
      </c>
    </row>
    <row r="32" spans="1:25" ht="11.25">
      <c r="A32" s="45"/>
      <c r="B32" s="45"/>
      <c r="C32" s="67"/>
      <c r="D32" s="68"/>
      <c r="E32" s="67"/>
      <c r="F32" s="68"/>
      <c r="G32" s="67"/>
      <c r="H32" s="68"/>
      <c r="I32" s="67"/>
      <c r="J32" s="68"/>
      <c r="K32" s="67"/>
      <c r="L32" s="68"/>
      <c r="M32" s="67"/>
      <c r="N32" s="68"/>
      <c r="O32" s="67"/>
      <c r="P32" s="68"/>
      <c r="Q32" s="67"/>
      <c r="R32" s="68"/>
      <c r="S32" s="67"/>
      <c r="T32" s="68"/>
      <c r="U32" s="67"/>
      <c r="V32" s="68"/>
      <c r="W32" s="67"/>
      <c r="X32" s="68"/>
      <c r="Y32" s="69"/>
    </row>
    <row r="33" spans="1:25" ht="12.75">
      <c r="A33" s="70"/>
      <c r="B33" s="64" t="s">
        <v>249</v>
      </c>
      <c r="C33" s="67"/>
      <c r="D33" s="69"/>
      <c r="E33" s="67"/>
      <c r="F33" s="69"/>
      <c r="G33" s="67"/>
      <c r="H33" s="69"/>
      <c r="I33" s="67"/>
      <c r="J33" s="69"/>
      <c r="K33" s="67"/>
      <c r="L33" s="69"/>
      <c r="M33" s="67"/>
      <c r="N33" s="69"/>
      <c r="O33" s="67"/>
      <c r="P33" s="69"/>
      <c r="Q33" s="67"/>
      <c r="R33" s="69"/>
      <c r="S33" s="67"/>
      <c r="T33" s="69"/>
      <c r="U33" s="67"/>
      <c r="V33" s="69"/>
      <c r="W33" s="67"/>
      <c r="X33" s="69"/>
      <c r="Y33" s="69"/>
    </row>
    <row r="34" spans="1:25" ht="11.25">
      <c r="A34" s="66"/>
      <c r="B34" s="45" t="s">
        <v>300</v>
      </c>
      <c r="C34" s="67">
        <v>0</v>
      </c>
      <c r="D34" s="68">
        <v>0</v>
      </c>
      <c r="E34" s="67">
        <v>0</v>
      </c>
      <c r="F34" s="68">
        <v>0</v>
      </c>
      <c r="G34" s="67">
        <v>0</v>
      </c>
      <c r="H34" s="68">
        <v>0</v>
      </c>
      <c r="I34" s="67">
        <v>0</v>
      </c>
      <c r="J34" s="68">
        <v>0</v>
      </c>
      <c r="K34" s="67">
        <v>0</v>
      </c>
      <c r="L34" s="68">
        <v>0</v>
      </c>
      <c r="M34" s="67">
        <v>0</v>
      </c>
      <c r="N34" s="68">
        <v>0</v>
      </c>
      <c r="O34" s="67">
        <v>0</v>
      </c>
      <c r="P34" s="68">
        <v>0</v>
      </c>
      <c r="Q34" s="67">
        <v>0</v>
      </c>
      <c r="R34" s="68">
        <v>0</v>
      </c>
      <c r="S34" s="67">
        <v>0</v>
      </c>
      <c r="T34" s="68">
        <v>0</v>
      </c>
      <c r="U34" s="67">
        <v>0</v>
      </c>
      <c r="V34" s="68">
        <v>0</v>
      </c>
      <c r="W34" s="67">
        <f aca="true" t="shared" si="2" ref="W34:X38">C34+E34+G34+I34+K34+M34+O34+Q34+S34+U34</f>
        <v>0</v>
      </c>
      <c r="X34" s="68">
        <f t="shared" si="2"/>
        <v>0</v>
      </c>
      <c r="Y34" s="69">
        <f>SUM(W34:X34)</f>
        <v>0</v>
      </c>
    </row>
    <row r="35" spans="1:25" ht="11.25">
      <c r="A35" s="66"/>
      <c r="B35" s="45" t="s">
        <v>301</v>
      </c>
      <c r="C35" s="67">
        <v>0</v>
      </c>
      <c r="D35" s="68">
        <v>0</v>
      </c>
      <c r="E35" s="67">
        <v>0</v>
      </c>
      <c r="F35" s="68">
        <v>0</v>
      </c>
      <c r="G35" s="67">
        <v>0</v>
      </c>
      <c r="H35" s="68">
        <v>0</v>
      </c>
      <c r="I35" s="67">
        <v>0</v>
      </c>
      <c r="J35" s="68">
        <v>0</v>
      </c>
      <c r="K35" s="67">
        <v>0</v>
      </c>
      <c r="L35" s="68">
        <v>0</v>
      </c>
      <c r="M35" s="67">
        <v>0</v>
      </c>
      <c r="N35" s="68">
        <v>0</v>
      </c>
      <c r="O35" s="67">
        <v>2</v>
      </c>
      <c r="P35" s="68">
        <v>3</v>
      </c>
      <c r="Q35" s="67">
        <v>3</v>
      </c>
      <c r="R35" s="68">
        <v>6</v>
      </c>
      <c r="S35" s="67">
        <v>3</v>
      </c>
      <c r="T35" s="68">
        <v>2</v>
      </c>
      <c r="U35" s="67">
        <v>3</v>
      </c>
      <c r="V35" s="68">
        <v>0</v>
      </c>
      <c r="W35" s="67">
        <f t="shared" si="2"/>
        <v>11</v>
      </c>
      <c r="X35" s="68">
        <f t="shared" si="2"/>
        <v>11</v>
      </c>
      <c r="Y35" s="69">
        <f>SUM(W35:X35)</f>
        <v>22</v>
      </c>
    </row>
    <row r="36" spans="1:25" ht="11.25">
      <c r="A36" s="66"/>
      <c r="B36" s="45" t="s">
        <v>302</v>
      </c>
      <c r="C36" s="67">
        <v>0</v>
      </c>
      <c r="D36" s="68">
        <v>0</v>
      </c>
      <c r="E36" s="67">
        <v>0</v>
      </c>
      <c r="F36" s="68">
        <v>0</v>
      </c>
      <c r="G36" s="67">
        <v>0</v>
      </c>
      <c r="H36" s="68">
        <v>0</v>
      </c>
      <c r="I36" s="67">
        <v>0</v>
      </c>
      <c r="J36" s="68">
        <v>0</v>
      </c>
      <c r="K36" s="67">
        <v>0</v>
      </c>
      <c r="L36" s="68">
        <v>0</v>
      </c>
      <c r="M36" s="67">
        <v>0</v>
      </c>
      <c r="N36" s="68">
        <v>0</v>
      </c>
      <c r="O36" s="67">
        <v>2</v>
      </c>
      <c r="P36" s="68">
        <v>2</v>
      </c>
      <c r="Q36" s="67">
        <v>4</v>
      </c>
      <c r="R36" s="68">
        <v>6</v>
      </c>
      <c r="S36" s="67">
        <v>4</v>
      </c>
      <c r="T36" s="68">
        <v>6</v>
      </c>
      <c r="U36" s="67">
        <v>0</v>
      </c>
      <c r="V36" s="68">
        <v>3</v>
      </c>
      <c r="W36" s="67">
        <f t="shared" si="2"/>
        <v>10</v>
      </c>
      <c r="X36" s="68">
        <f t="shared" si="2"/>
        <v>17</v>
      </c>
      <c r="Y36" s="69">
        <f>SUM(W36:X36)</f>
        <v>27</v>
      </c>
    </row>
    <row r="37" spans="1:25" ht="11.25">
      <c r="A37" s="66"/>
      <c r="B37" s="45" t="s">
        <v>303</v>
      </c>
      <c r="C37" s="67">
        <v>0</v>
      </c>
      <c r="D37" s="68">
        <v>0</v>
      </c>
      <c r="E37" s="67">
        <v>0</v>
      </c>
      <c r="F37" s="68">
        <v>0</v>
      </c>
      <c r="G37" s="67">
        <v>0</v>
      </c>
      <c r="H37" s="68">
        <v>0</v>
      </c>
      <c r="I37" s="67">
        <v>0</v>
      </c>
      <c r="J37" s="68">
        <v>0</v>
      </c>
      <c r="K37" s="67">
        <v>0</v>
      </c>
      <c r="L37" s="68">
        <v>0</v>
      </c>
      <c r="M37" s="67">
        <v>0</v>
      </c>
      <c r="N37" s="68">
        <v>0</v>
      </c>
      <c r="O37" s="67">
        <v>88</v>
      </c>
      <c r="P37" s="68">
        <v>75</v>
      </c>
      <c r="Q37" s="67">
        <v>107</v>
      </c>
      <c r="R37" s="68">
        <v>78</v>
      </c>
      <c r="S37" s="67">
        <v>49</v>
      </c>
      <c r="T37" s="68">
        <v>37</v>
      </c>
      <c r="U37" s="67">
        <v>16</v>
      </c>
      <c r="V37" s="68">
        <v>10</v>
      </c>
      <c r="W37" s="67">
        <f t="shared" si="2"/>
        <v>260</v>
      </c>
      <c r="X37" s="68">
        <f t="shared" si="2"/>
        <v>200</v>
      </c>
      <c r="Y37" s="69">
        <f>SUM(W37:X37)</f>
        <v>460</v>
      </c>
    </row>
    <row r="38" spans="1:25" ht="11.25">
      <c r="A38" s="66"/>
      <c r="B38" s="45" t="s">
        <v>304</v>
      </c>
      <c r="C38" s="67">
        <v>0</v>
      </c>
      <c r="D38" s="68">
        <v>0</v>
      </c>
      <c r="E38" s="67">
        <v>0</v>
      </c>
      <c r="F38" s="68">
        <v>0</v>
      </c>
      <c r="G38" s="67">
        <v>0</v>
      </c>
      <c r="H38" s="68">
        <v>0</v>
      </c>
      <c r="I38" s="67">
        <v>0</v>
      </c>
      <c r="J38" s="68">
        <v>0</v>
      </c>
      <c r="K38" s="67">
        <v>0</v>
      </c>
      <c r="L38" s="68">
        <v>0</v>
      </c>
      <c r="M38" s="67">
        <v>0</v>
      </c>
      <c r="N38" s="68">
        <v>0</v>
      </c>
      <c r="O38" s="67">
        <v>34</v>
      </c>
      <c r="P38" s="68">
        <v>0</v>
      </c>
      <c r="Q38" s="67">
        <v>27</v>
      </c>
      <c r="R38" s="68">
        <v>3</v>
      </c>
      <c r="S38" s="67">
        <v>20</v>
      </c>
      <c r="T38" s="68">
        <v>3</v>
      </c>
      <c r="U38" s="67">
        <v>4</v>
      </c>
      <c r="V38" s="68">
        <v>1</v>
      </c>
      <c r="W38" s="67">
        <f t="shared" si="2"/>
        <v>85</v>
      </c>
      <c r="X38" s="68">
        <f t="shared" si="2"/>
        <v>7</v>
      </c>
      <c r="Y38" s="69">
        <f>SUM(W38:X38)</f>
        <v>92</v>
      </c>
    </row>
    <row r="39" spans="1:25" ht="11.25">
      <c r="A39" s="45"/>
      <c r="B39" s="45"/>
      <c r="C39" s="65"/>
      <c r="D39" s="45"/>
      <c r="E39" s="65"/>
      <c r="F39" s="45"/>
      <c r="G39" s="65"/>
      <c r="H39" s="45"/>
      <c r="I39" s="65"/>
      <c r="J39" s="45"/>
      <c r="K39" s="65"/>
      <c r="L39" s="45"/>
      <c r="M39" s="65"/>
      <c r="N39" s="45"/>
      <c r="O39" s="65"/>
      <c r="P39" s="45"/>
      <c r="Q39" s="65"/>
      <c r="R39" s="45"/>
      <c r="S39" s="65"/>
      <c r="T39" s="45"/>
      <c r="U39" s="65"/>
      <c r="V39" s="46"/>
      <c r="W39" s="65"/>
      <c r="X39" s="45"/>
      <c r="Y39" s="45"/>
    </row>
    <row r="40" spans="1:25" ht="12">
      <c r="A40" s="63" t="s">
        <v>367</v>
      </c>
      <c r="B40" s="66"/>
      <c r="C40" s="67"/>
      <c r="D40" s="69"/>
      <c r="E40" s="67"/>
      <c r="F40" s="69"/>
      <c r="G40" s="67"/>
      <c r="H40" s="69"/>
      <c r="I40" s="67"/>
      <c r="J40" s="69"/>
      <c r="K40" s="67"/>
      <c r="L40" s="69"/>
      <c r="M40" s="67"/>
      <c r="N40" s="69"/>
      <c r="O40" s="67"/>
      <c r="P40" s="69"/>
      <c r="Q40" s="67"/>
      <c r="R40" s="69"/>
      <c r="S40" s="67"/>
      <c r="T40" s="69"/>
      <c r="U40" s="67"/>
      <c r="V40" s="69"/>
      <c r="W40" s="67"/>
      <c r="X40" s="69"/>
      <c r="Y40" s="69"/>
    </row>
    <row r="41" spans="1:25" ht="12">
      <c r="A41" s="63"/>
      <c r="B41" s="66" t="s">
        <v>87</v>
      </c>
      <c r="C41" s="112">
        <v>0</v>
      </c>
      <c r="D41" s="133">
        <v>0</v>
      </c>
      <c r="E41" s="112">
        <v>0</v>
      </c>
      <c r="F41" s="133">
        <v>0</v>
      </c>
      <c r="G41" s="112">
        <v>0</v>
      </c>
      <c r="H41" s="133">
        <v>0</v>
      </c>
      <c r="I41" s="112">
        <v>30</v>
      </c>
      <c r="J41" s="133">
        <v>22</v>
      </c>
      <c r="K41" s="112">
        <v>35</v>
      </c>
      <c r="L41" s="133">
        <v>36</v>
      </c>
      <c r="M41" s="112">
        <v>17</v>
      </c>
      <c r="N41" s="133">
        <v>18</v>
      </c>
      <c r="O41" s="112">
        <v>1</v>
      </c>
      <c r="P41" s="133">
        <v>0</v>
      </c>
      <c r="Q41" s="112">
        <v>0</v>
      </c>
      <c r="R41" s="133">
        <v>3</v>
      </c>
      <c r="S41" s="112">
        <v>0</v>
      </c>
      <c r="T41" s="133">
        <v>0</v>
      </c>
      <c r="U41" s="112">
        <v>0</v>
      </c>
      <c r="V41" s="133">
        <v>0</v>
      </c>
      <c r="W41" s="67">
        <f aca="true" t="shared" si="3" ref="W41:X44">C41+E41+G41+I41+K41+M41+O41+Q41+S41+U41</f>
        <v>83</v>
      </c>
      <c r="X41" s="68">
        <f t="shared" si="3"/>
        <v>79</v>
      </c>
      <c r="Y41" s="69">
        <f>SUM(W41:X41)</f>
        <v>162</v>
      </c>
    </row>
    <row r="42" spans="1:25" ht="11.25">
      <c r="A42" s="66"/>
      <c r="B42" s="45" t="s">
        <v>299</v>
      </c>
      <c r="C42" s="112">
        <v>0</v>
      </c>
      <c r="D42" s="133">
        <v>0</v>
      </c>
      <c r="E42" s="112">
        <v>0</v>
      </c>
      <c r="F42" s="133">
        <v>0</v>
      </c>
      <c r="G42" s="112">
        <v>0</v>
      </c>
      <c r="H42" s="133">
        <v>0</v>
      </c>
      <c r="I42" s="112">
        <v>0</v>
      </c>
      <c r="J42" s="133">
        <v>0</v>
      </c>
      <c r="K42" s="112">
        <v>0</v>
      </c>
      <c r="L42" s="133">
        <v>0</v>
      </c>
      <c r="M42" s="112">
        <v>12</v>
      </c>
      <c r="N42" s="133">
        <v>7</v>
      </c>
      <c r="O42" s="112">
        <v>33</v>
      </c>
      <c r="P42" s="133">
        <v>17</v>
      </c>
      <c r="Q42" s="112">
        <v>19</v>
      </c>
      <c r="R42" s="133">
        <v>4</v>
      </c>
      <c r="S42" s="112">
        <v>7</v>
      </c>
      <c r="T42" s="133">
        <v>2</v>
      </c>
      <c r="U42" s="112">
        <v>1</v>
      </c>
      <c r="V42" s="133">
        <v>2</v>
      </c>
      <c r="W42" s="67">
        <f t="shared" si="3"/>
        <v>72</v>
      </c>
      <c r="X42" s="68">
        <f t="shared" si="3"/>
        <v>32</v>
      </c>
      <c r="Y42" s="69">
        <f>SUM(W42:X42)</f>
        <v>104</v>
      </c>
    </row>
    <row r="43" spans="1:25" ht="11.25">
      <c r="A43" s="66"/>
      <c r="B43" s="45" t="s">
        <v>386</v>
      </c>
      <c r="C43" s="112">
        <v>0</v>
      </c>
      <c r="D43" s="133">
        <v>0</v>
      </c>
      <c r="E43" s="112">
        <v>0</v>
      </c>
      <c r="F43" s="133">
        <v>0</v>
      </c>
      <c r="G43" s="112">
        <v>0</v>
      </c>
      <c r="H43" s="133">
        <v>0</v>
      </c>
      <c r="I43" s="112">
        <v>0</v>
      </c>
      <c r="J43" s="133">
        <v>0</v>
      </c>
      <c r="K43" s="112">
        <v>0</v>
      </c>
      <c r="L43" s="133">
        <v>0</v>
      </c>
      <c r="M43" s="112">
        <v>0</v>
      </c>
      <c r="N43" s="133">
        <v>0</v>
      </c>
      <c r="O43" s="112">
        <v>0</v>
      </c>
      <c r="P43" s="133">
        <v>0</v>
      </c>
      <c r="Q43" s="112">
        <v>1</v>
      </c>
      <c r="R43" s="133">
        <v>0</v>
      </c>
      <c r="S43" s="112">
        <v>1</v>
      </c>
      <c r="T43" s="133">
        <v>0</v>
      </c>
      <c r="U43" s="112">
        <v>1</v>
      </c>
      <c r="V43" s="133">
        <v>0</v>
      </c>
      <c r="W43" s="67">
        <f t="shared" si="3"/>
        <v>3</v>
      </c>
      <c r="X43" s="68">
        <f t="shared" si="3"/>
        <v>0</v>
      </c>
      <c r="Y43" s="69">
        <f>SUM(W43:X43)</f>
        <v>3</v>
      </c>
    </row>
    <row r="44" spans="1:25" ht="11.25">
      <c r="A44" s="66"/>
      <c r="B44" s="45" t="s">
        <v>146</v>
      </c>
      <c r="C44" s="112">
        <v>0</v>
      </c>
      <c r="D44" s="133">
        <v>0</v>
      </c>
      <c r="E44" s="112">
        <v>0</v>
      </c>
      <c r="F44" s="133">
        <v>0</v>
      </c>
      <c r="G44" s="112">
        <v>0</v>
      </c>
      <c r="H44" s="133">
        <v>0</v>
      </c>
      <c r="I44" s="112">
        <v>0</v>
      </c>
      <c r="J44" s="133">
        <v>0</v>
      </c>
      <c r="K44" s="112">
        <v>0</v>
      </c>
      <c r="L44" s="133">
        <v>0</v>
      </c>
      <c r="M44" s="112">
        <v>0</v>
      </c>
      <c r="N44" s="133">
        <v>0</v>
      </c>
      <c r="O44" s="112">
        <v>22</v>
      </c>
      <c r="P44" s="133">
        <v>13</v>
      </c>
      <c r="Q44" s="112">
        <v>24</v>
      </c>
      <c r="R44" s="133">
        <v>22</v>
      </c>
      <c r="S44" s="112">
        <v>12</v>
      </c>
      <c r="T44" s="133">
        <v>7</v>
      </c>
      <c r="U44" s="112">
        <v>3</v>
      </c>
      <c r="V44" s="133">
        <v>6</v>
      </c>
      <c r="W44" s="67">
        <f t="shared" si="3"/>
        <v>61</v>
      </c>
      <c r="X44" s="68">
        <f t="shared" si="3"/>
        <v>48</v>
      </c>
      <c r="Y44" s="69">
        <f>SUM(W44:X44)</f>
        <v>109</v>
      </c>
    </row>
    <row r="45" spans="1:25" ht="11.25">
      <c r="A45" s="45"/>
      <c r="B45" s="45"/>
      <c r="C45" s="65"/>
      <c r="D45" s="45"/>
      <c r="E45" s="65"/>
      <c r="F45" s="45"/>
      <c r="G45" s="65"/>
      <c r="H45" s="45"/>
      <c r="I45" s="65"/>
      <c r="J45" s="45"/>
      <c r="K45" s="65"/>
      <c r="L45" s="45"/>
      <c r="M45" s="65"/>
      <c r="N45" s="45"/>
      <c r="O45" s="65"/>
      <c r="P45" s="45"/>
      <c r="Q45" s="65"/>
      <c r="R45" s="45"/>
      <c r="S45" s="65"/>
      <c r="T45" s="45"/>
      <c r="U45" s="65"/>
      <c r="V45" s="46"/>
      <c r="W45" s="65"/>
      <c r="X45" s="45"/>
      <c r="Y45" s="45"/>
    </row>
    <row r="46" spans="1:25" ht="12">
      <c r="A46" s="63" t="s">
        <v>305</v>
      </c>
      <c r="B46" s="66"/>
      <c r="C46" s="67"/>
      <c r="D46" s="69"/>
      <c r="E46" s="67"/>
      <c r="F46" s="69"/>
      <c r="G46" s="67"/>
      <c r="H46" s="69"/>
      <c r="I46" s="67"/>
      <c r="J46" s="69"/>
      <c r="K46" s="67"/>
      <c r="L46" s="69"/>
      <c r="M46" s="67"/>
      <c r="N46" s="69"/>
      <c r="O46" s="67"/>
      <c r="P46" s="69"/>
      <c r="Q46" s="67"/>
      <c r="R46" s="69"/>
      <c r="S46" s="67"/>
      <c r="T46" s="69"/>
      <c r="U46" s="67"/>
      <c r="V46" s="69"/>
      <c r="W46" s="67"/>
      <c r="X46" s="69"/>
      <c r="Y46" s="69"/>
    </row>
    <row r="47" spans="1:25" ht="12.75">
      <c r="A47" s="70"/>
      <c r="B47" s="64" t="s">
        <v>372</v>
      </c>
      <c r="C47" s="67"/>
      <c r="D47" s="69"/>
      <c r="E47" s="67"/>
      <c r="F47" s="69"/>
      <c r="G47" s="67"/>
      <c r="H47" s="69"/>
      <c r="I47" s="67"/>
      <c r="J47" s="69"/>
      <c r="K47" s="67"/>
      <c r="L47" s="69"/>
      <c r="M47" s="67"/>
      <c r="N47" s="69"/>
      <c r="O47" s="67"/>
      <c r="P47" s="69"/>
      <c r="Q47" s="67"/>
      <c r="R47" s="69"/>
      <c r="S47" s="67"/>
      <c r="T47" s="69"/>
      <c r="U47" s="67"/>
      <c r="V47" s="69"/>
      <c r="W47" s="67"/>
      <c r="X47" s="69"/>
      <c r="Y47" s="69"/>
    </row>
    <row r="48" spans="1:25" ht="11.25">
      <c r="A48" s="66"/>
      <c r="B48" s="45" t="s">
        <v>306</v>
      </c>
      <c r="C48" s="112">
        <v>0</v>
      </c>
      <c r="D48" s="133">
        <v>0</v>
      </c>
      <c r="E48" s="112">
        <v>0</v>
      </c>
      <c r="F48" s="133">
        <v>0</v>
      </c>
      <c r="G48" s="112">
        <v>0</v>
      </c>
      <c r="H48" s="133">
        <v>0</v>
      </c>
      <c r="I48" s="112">
        <v>0</v>
      </c>
      <c r="J48" s="133">
        <v>0</v>
      </c>
      <c r="K48" s="112">
        <v>0</v>
      </c>
      <c r="L48" s="133">
        <v>0</v>
      </c>
      <c r="M48" s="112">
        <v>0</v>
      </c>
      <c r="N48" s="133">
        <v>0</v>
      </c>
      <c r="O48" s="112">
        <v>0</v>
      </c>
      <c r="P48" s="133">
        <v>0</v>
      </c>
      <c r="Q48" s="112">
        <v>0</v>
      </c>
      <c r="R48" s="133">
        <v>0</v>
      </c>
      <c r="S48" s="112">
        <v>0</v>
      </c>
      <c r="T48" s="133">
        <v>0</v>
      </c>
      <c r="U48" s="112">
        <v>0</v>
      </c>
      <c r="V48" s="133">
        <v>0</v>
      </c>
      <c r="W48" s="67">
        <f>C48+E48+G48+I48+K48+M48+O48+Q48+S48+U48</f>
        <v>0</v>
      </c>
      <c r="X48" s="68">
        <f>D48+F48+H48+J48+L48+N48+P48+R48+T48+V48</f>
        <v>0</v>
      </c>
      <c r="Y48" s="69">
        <f>SUM(W48:X48)</f>
        <v>0</v>
      </c>
    </row>
    <row r="49" spans="1:25" ht="11.25">
      <c r="A49" s="66"/>
      <c r="B49" s="45" t="s">
        <v>146</v>
      </c>
      <c r="C49" s="112">
        <v>0</v>
      </c>
      <c r="D49" s="133">
        <v>0</v>
      </c>
      <c r="E49" s="112">
        <v>0</v>
      </c>
      <c r="F49" s="133">
        <v>0</v>
      </c>
      <c r="G49" s="112">
        <v>0</v>
      </c>
      <c r="H49" s="133">
        <v>0</v>
      </c>
      <c r="I49" s="112">
        <v>0</v>
      </c>
      <c r="J49" s="133">
        <v>0</v>
      </c>
      <c r="K49" s="112">
        <v>0</v>
      </c>
      <c r="L49" s="133">
        <v>0</v>
      </c>
      <c r="M49" s="112">
        <v>0</v>
      </c>
      <c r="N49" s="133">
        <v>0</v>
      </c>
      <c r="O49" s="112">
        <v>0</v>
      </c>
      <c r="P49" s="133">
        <v>0</v>
      </c>
      <c r="Q49" s="112">
        <v>0</v>
      </c>
      <c r="R49" s="133">
        <v>0</v>
      </c>
      <c r="S49" s="112">
        <v>0</v>
      </c>
      <c r="T49" s="133">
        <v>0</v>
      </c>
      <c r="U49" s="112">
        <v>0</v>
      </c>
      <c r="V49" s="133">
        <v>0</v>
      </c>
      <c r="W49" s="67">
        <f>C49+E49+G49+I49+K49+M49+O49+Q49+S49+U49</f>
        <v>0</v>
      </c>
      <c r="X49" s="68">
        <f>D49+F49+H49+J49+L49+N49+P49+R49+T49+V49</f>
        <v>0</v>
      </c>
      <c r="Y49" s="69">
        <f>SUM(W49:X49)</f>
        <v>0</v>
      </c>
    </row>
    <row r="50" spans="1:25" ht="11.25">
      <c r="A50" s="45"/>
      <c r="B50" s="45"/>
      <c r="C50" s="67"/>
      <c r="D50" s="68"/>
      <c r="E50" s="67"/>
      <c r="F50" s="68"/>
      <c r="G50" s="67"/>
      <c r="H50" s="68"/>
      <c r="I50" s="67"/>
      <c r="J50" s="68"/>
      <c r="K50" s="67"/>
      <c r="L50" s="68"/>
      <c r="M50" s="67"/>
      <c r="N50" s="68"/>
      <c r="O50" s="67"/>
      <c r="P50" s="68"/>
      <c r="Q50" s="67"/>
      <c r="R50" s="68"/>
      <c r="S50" s="67"/>
      <c r="T50" s="68"/>
      <c r="U50" s="67"/>
      <c r="V50" s="68"/>
      <c r="W50" s="67"/>
      <c r="X50" s="68"/>
      <c r="Y50" s="69"/>
    </row>
    <row r="51" spans="1:25" ht="12.75">
      <c r="A51" s="70"/>
      <c r="B51" s="64" t="s">
        <v>370</v>
      </c>
      <c r="C51" s="67"/>
      <c r="D51" s="69"/>
      <c r="E51" s="67"/>
      <c r="F51" s="69"/>
      <c r="G51" s="67"/>
      <c r="H51" s="69"/>
      <c r="I51" s="67"/>
      <c r="J51" s="69"/>
      <c r="K51" s="67"/>
      <c r="L51" s="69"/>
      <c r="M51" s="67"/>
      <c r="N51" s="69"/>
      <c r="O51" s="67"/>
      <c r="P51" s="69"/>
      <c r="Q51" s="67"/>
      <c r="R51" s="69"/>
      <c r="S51" s="67"/>
      <c r="T51" s="69"/>
      <c r="U51" s="67"/>
      <c r="V51" s="69"/>
      <c r="W51" s="67"/>
      <c r="X51" s="69"/>
      <c r="Y51" s="69"/>
    </row>
    <row r="52" spans="1:25" ht="11.25">
      <c r="A52" s="66"/>
      <c r="B52" s="45" t="s">
        <v>146</v>
      </c>
      <c r="C52" s="112">
        <v>0</v>
      </c>
      <c r="D52" s="133">
        <v>0</v>
      </c>
      <c r="E52" s="112">
        <v>0</v>
      </c>
      <c r="F52" s="133">
        <v>0</v>
      </c>
      <c r="G52" s="112">
        <v>0</v>
      </c>
      <c r="H52" s="133">
        <v>0</v>
      </c>
      <c r="I52" s="112">
        <v>0</v>
      </c>
      <c r="J52" s="133">
        <v>0</v>
      </c>
      <c r="K52" s="112">
        <v>0</v>
      </c>
      <c r="L52" s="133">
        <v>0</v>
      </c>
      <c r="M52" s="112">
        <v>0</v>
      </c>
      <c r="N52" s="133">
        <v>0</v>
      </c>
      <c r="O52" s="112">
        <v>0</v>
      </c>
      <c r="P52" s="133">
        <v>0</v>
      </c>
      <c r="Q52" s="112">
        <v>0</v>
      </c>
      <c r="R52" s="133">
        <v>0</v>
      </c>
      <c r="S52" s="112">
        <v>0</v>
      </c>
      <c r="T52" s="133">
        <v>0</v>
      </c>
      <c r="U52" s="112">
        <v>4</v>
      </c>
      <c r="V52" s="133">
        <v>18</v>
      </c>
      <c r="W52" s="67">
        <f>C52+E52+G52+I52+K52+M52+O52+Q52+S52+U52</f>
        <v>4</v>
      </c>
      <c r="X52" s="68">
        <f>D52+F52+H52+J52+L52+N52+P52+R52+T52+V52</f>
        <v>18</v>
      </c>
      <c r="Y52" s="69">
        <f>SUM(W52:X52)</f>
        <v>22</v>
      </c>
    </row>
    <row r="53" spans="1:25" ht="11.25">
      <c r="A53" s="66"/>
      <c r="B53" s="45" t="s">
        <v>307</v>
      </c>
      <c r="C53" s="112">
        <v>0</v>
      </c>
      <c r="D53" s="133">
        <v>0</v>
      </c>
      <c r="E53" s="112">
        <v>0</v>
      </c>
      <c r="F53" s="133">
        <v>0</v>
      </c>
      <c r="G53" s="112">
        <v>0</v>
      </c>
      <c r="H53" s="133">
        <v>0</v>
      </c>
      <c r="I53" s="112">
        <v>0</v>
      </c>
      <c r="J53" s="133">
        <v>0</v>
      </c>
      <c r="K53" s="112">
        <v>0</v>
      </c>
      <c r="L53" s="133">
        <v>0</v>
      </c>
      <c r="M53" s="112">
        <v>0</v>
      </c>
      <c r="N53" s="133">
        <v>0</v>
      </c>
      <c r="O53" s="112">
        <v>0</v>
      </c>
      <c r="P53" s="133">
        <v>0</v>
      </c>
      <c r="Q53" s="112">
        <v>0</v>
      </c>
      <c r="R53" s="133">
        <v>0</v>
      </c>
      <c r="S53" s="112">
        <v>0</v>
      </c>
      <c r="T53" s="133">
        <v>0</v>
      </c>
      <c r="U53" s="112">
        <v>5</v>
      </c>
      <c r="V53" s="133">
        <v>20</v>
      </c>
      <c r="W53" s="67">
        <f>C53+E53+G53+I53+K53+M53+O53+Q53+S53+U53</f>
        <v>5</v>
      </c>
      <c r="X53" s="68">
        <f>D53+F53+H53+J53+L53+N53+P53+R53+T53+V53</f>
        <v>20</v>
      </c>
      <c r="Y53" s="69">
        <f>SUM(W53:X53)</f>
        <v>25</v>
      </c>
    </row>
    <row r="54" spans="1:25" ht="11.25">
      <c r="A54" s="46"/>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1:25" ht="22.5" customHeight="1">
      <c r="A55" s="197" t="s">
        <v>466</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row>
    <row r="56" spans="1:25" ht="11.25">
      <c r="A56" s="45" t="s">
        <v>308</v>
      </c>
      <c r="B56" s="46"/>
      <c r="C56" s="46"/>
      <c r="D56" s="46"/>
      <c r="E56" s="46"/>
      <c r="F56" s="46"/>
      <c r="G56" s="46"/>
      <c r="H56" s="46"/>
      <c r="I56" s="46"/>
      <c r="J56" s="46"/>
      <c r="K56" s="46"/>
      <c r="L56" s="46"/>
      <c r="M56" s="46"/>
      <c r="N56" s="46"/>
      <c r="O56" s="46"/>
      <c r="P56" s="46"/>
      <c r="Q56" s="46"/>
      <c r="R56" s="46"/>
      <c r="S56" s="46"/>
      <c r="T56" s="46"/>
      <c r="U56" s="46"/>
      <c r="V56" s="46"/>
      <c r="W56" s="46"/>
      <c r="X56" s="46"/>
      <c r="Y56" s="46"/>
    </row>
    <row r="57" spans="1:22" ht="11.25">
      <c r="A57" s="46"/>
      <c r="B57" s="46"/>
      <c r="C57" s="46"/>
      <c r="D57" s="46"/>
      <c r="E57" s="46"/>
      <c r="F57" s="46"/>
      <c r="G57" s="46"/>
      <c r="H57" s="46"/>
      <c r="I57" s="46"/>
      <c r="J57" s="46"/>
      <c r="K57" s="46"/>
      <c r="L57" s="46"/>
      <c r="M57" s="46"/>
      <c r="N57" s="46"/>
      <c r="O57" s="46"/>
      <c r="P57" s="46"/>
      <c r="Q57" s="46"/>
      <c r="R57" s="46"/>
      <c r="S57" s="46"/>
      <c r="T57" s="46"/>
      <c r="U57" s="46"/>
      <c r="V57" s="46"/>
    </row>
    <row r="58" spans="1:22" ht="11.25">
      <c r="A58" s="46"/>
      <c r="B58" s="46"/>
      <c r="C58" s="46"/>
      <c r="D58" s="46"/>
      <c r="E58" s="46"/>
      <c r="F58" s="46"/>
      <c r="G58" s="46"/>
      <c r="H58" s="46"/>
      <c r="I58" s="46"/>
      <c r="J58" s="46"/>
      <c r="K58" s="46"/>
      <c r="L58" s="46"/>
      <c r="M58" s="46"/>
      <c r="N58" s="46"/>
      <c r="O58" s="46"/>
      <c r="P58" s="46"/>
      <c r="Q58" s="46"/>
      <c r="R58" s="46"/>
      <c r="S58" s="46"/>
      <c r="T58" s="46"/>
      <c r="U58" s="46"/>
      <c r="V58" s="46"/>
    </row>
    <row r="59" spans="1:22" ht="11.25">
      <c r="A59" s="46"/>
      <c r="B59" s="46"/>
      <c r="C59" s="46"/>
      <c r="D59" s="46"/>
      <c r="E59" s="46"/>
      <c r="F59" s="46"/>
      <c r="G59" s="46"/>
      <c r="H59" s="46"/>
      <c r="I59" s="46"/>
      <c r="J59" s="46"/>
      <c r="K59" s="46"/>
      <c r="L59" s="46"/>
      <c r="M59" s="46"/>
      <c r="N59" s="46"/>
      <c r="O59" s="46"/>
      <c r="P59" s="46"/>
      <c r="Q59" s="46"/>
      <c r="R59" s="46"/>
      <c r="S59" s="46"/>
      <c r="T59" s="46"/>
      <c r="U59" s="46"/>
      <c r="V59" s="46"/>
    </row>
    <row r="60" spans="1:21" ht="11.25">
      <c r="A60" s="46"/>
      <c r="B60" s="46"/>
      <c r="C60" s="46"/>
      <c r="D60" s="46"/>
      <c r="E60" s="46"/>
      <c r="F60" s="46"/>
      <c r="G60" s="46"/>
      <c r="H60" s="46"/>
      <c r="I60" s="46"/>
      <c r="J60" s="46"/>
      <c r="K60" s="46"/>
      <c r="L60" s="46"/>
      <c r="M60" s="46"/>
      <c r="N60" s="46"/>
      <c r="O60" s="46"/>
      <c r="P60" s="46"/>
      <c r="Q60" s="46"/>
      <c r="R60" s="46"/>
      <c r="S60" s="46"/>
      <c r="T60" s="46"/>
      <c r="U60" s="46"/>
    </row>
    <row r="61" spans="1:21" ht="11.25">
      <c r="A61" s="46"/>
      <c r="B61" s="46"/>
      <c r="C61" s="46"/>
      <c r="D61" s="46"/>
      <c r="E61" s="46"/>
      <c r="F61" s="46"/>
      <c r="G61" s="46"/>
      <c r="H61" s="46"/>
      <c r="I61" s="46"/>
      <c r="J61" s="46"/>
      <c r="K61" s="46"/>
      <c r="L61" s="46"/>
      <c r="M61" s="46"/>
      <c r="N61" s="46"/>
      <c r="O61" s="46"/>
      <c r="P61" s="46"/>
      <c r="Q61" s="46"/>
      <c r="R61" s="46"/>
      <c r="S61" s="46"/>
      <c r="T61" s="46"/>
      <c r="U61" s="46"/>
    </row>
    <row r="62" spans="1:21" ht="11.25">
      <c r="A62" s="46"/>
      <c r="B62" s="46"/>
      <c r="C62" s="46"/>
      <c r="D62" s="46"/>
      <c r="E62" s="46"/>
      <c r="F62" s="46"/>
      <c r="G62" s="46"/>
      <c r="H62" s="46"/>
      <c r="I62" s="46"/>
      <c r="J62" s="46"/>
      <c r="K62" s="46"/>
      <c r="L62" s="46"/>
      <c r="M62" s="46"/>
      <c r="N62" s="46"/>
      <c r="O62" s="46"/>
      <c r="P62" s="46"/>
      <c r="Q62" s="46"/>
      <c r="R62" s="46"/>
      <c r="S62" s="46"/>
      <c r="T62" s="46"/>
      <c r="U62" s="46"/>
    </row>
    <row r="63" spans="1:21" ht="11.25">
      <c r="A63" s="46"/>
      <c r="B63" s="46"/>
      <c r="C63" s="46"/>
      <c r="D63" s="46"/>
      <c r="E63" s="46"/>
      <c r="F63" s="46"/>
      <c r="G63" s="46"/>
      <c r="H63" s="46"/>
      <c r="I63" s="46"/>
      <c r="J63" s="46"/>
      <c r="K63" s="46"/>
      <c r="L63" s="46"/>
      <c r="M63" s="46"/>
      <c r="N63" s="46"/>
      <c r="O63" s="46"/>
      <c r="P63" s="46"/>
      <c r="Q63" s="46"/>
      <c r="R63" s="46"/>
      <c r="S63" s="46"/>
      <c r="T63" s="46"/>
      <c r="U63" s="46"/>
    </row>
    <row r="64" spans="1:21" ht="11.25">
      <c r="A64" s="46"/>
      <c r="B64" s="46"/>
      <c r="C64" s="46"/>
      <c r="D64" s="46"/>
      <c r="E64" s="46"/>
      <c r="F64" s="46"/>
      <c r="G64" s="46"/>
      <c r="H64" s="46"/>
      <c r="I64" s="46"/>
      <c r="J64" s="46"/>
      <c r="K64" s="46"/>
      <c r="L64" s="46"/>
      <c r="M64" s="46"/>
      <c r="N64" s="46"/>
      <c r="O64" s="46"/>
      <c r="P64" s="46"/>
      <c r="Q64" s="46"/>
      <c r="R64" s="46"/>
      <c r="S64" s="46"/>
      <c r="T64" s="46"/>
      <c r="U64" s="46"/>
    </row>
    <row r="65" spans="1:21" ht="11.25">
      <c r="A65" s="46"/>
      <c r="B65" s="46"/>
      <c r="C65" s="46"/>
      <c r="D65" s="46"/>
      <c r="E65" s="46"/>
      <c r="F65" s="46"/>
      <c r="G65" s="46"/>
      <c r="H65" s="46"/>
      <c r="I65" s="46"/>
      <c r="J65" s="46"/>
      <c r="K65" s="46"/>
      <c r="L65" s="46"/>
      <c r="M65" s="46"/>
      <c r="N65" s="46"/>
      <c r="O65" s="46"/>
      <c r="P65" s="46"/>
      <c r="Q65" s="46"/>
      <c r="R65" s="46"/>
      <c r="S65" s="46"/>
      <c r="T65" s="46"/>
      <c r="U65" s="46"/>
    </row>
    <row r="66" spans="1:21" ht="11.25">
      <c r="A66" s="46"/>
      <c r="B66" s="46"/>
      <c r="C66" s="46"/>
      <c r="D66" s="46"/>
      <c r="E66" s="46"/>
      <c r="F66" s="46"/>
      <c r="G66" s="46"/>
      <c r="H66" s="46"/>
      <c r="I66" s="46"/>
      <c r="J66" s="46"/>
      <c r="K66" s="46"/>
      <c r="L66" s="46"/>
      <c r="M66" s="46"/>
      <c r="N66" s="46"/>
      <c r="O66" s="46"/>
      <c r="P66" s="46"/>
      <c r="Q66" s="46"/>
      <c r="R66" s="46"/>
      <c r="S66" s="46"/>
      <c r="T66" s="46"/>
      <c r="U66" s="46"/>
    </row>
    <row r="67" spans="1:21" ht="11.25">
      <c r="A67" s="46"/>
      <c r="B67" s="46"/>
      <c r="C67" s="46"/>
      <c r="D67" s="46"/>
      <c r="E67" s="46"/>
      <c r="F67" s="46"/>
      <c r="G67" s="46"/>
      <c r="H67" s="46"/>
      <c r="I67" s="46"/>
      <c r="J67" s="46"/>
      <c r="K67" s="46"/>
      <c r="L67" s="46"/>
      <c r="M67" s="46"/>
      <c r="N67" s="46"/>
      <c r="O67" s="46"/>
      <c r="P67" s="46"/>
      <c r="Q67" s="46"/>
      <c r="R67" s="46"/>
      <c r="S67" s="46"/>
      <c r="T67" s="46"/>
      <c r="U67" s="46"/>
    </row>
    <row r="68" spans="1:21" ht="11.25">
      <c r="A68" s="46"/>
      <c r="B68" s="46"/>
      <c r="C68" s="46"/>
      <c r="D68" s="46"/>
      <c r="E68" s="46"/>
      <c r="F68" s="46"/>
      <c r="G68" s="46"/>
      <c r="H68" s="46"/>
      <c r="I68" s="46"/>
      <c r="J68" s="46"/>
      <c r="K68" s="46"/>
      <c r="L68" s="46"/>
      <c r="M68" s="46"/>
      <c r="N68" s="46"/>
      <c r="O68" s="46"/>
      <c r="P68" s="46"/>
      <c r="Q68" s="46"/>
      <c r="R68" s="46"/>
      <c r="S68" s="46"/>
      <c r="T68" s="46"/>
      <c r="U68" s="46"/>
    </row>
    <row r="69" spans="1:21" ht="11.25">
      <c r="A69" s="46"/>
      <c r="B69" s="46"/>
      <c r="C69" s="46"/>
      <c r="D69" s="46"/>
      <c r="E69" s="46"/>
      <c r="F69" s="46"/>
      <c r="G69" s="46"/>
      <c r="H69" s="46"/>
      <c r="I69" s="46"/>
      <c r="J69" s="46"/>
      <c r="K69" s="46"/>
      <c r="L69" s="46"/>
      <c r="M69" s="46"/>
      <c r="N69" s="46"/>
      <c r="O69" s="46"/>
      <c r="P69" s="46"/>
      <c r="Q69" s="46"/>
      <c r="R69" s="46"/>
      <c r="S69" s="46"/>
      <c r="T69" s="46"/>
      <c r="U69" s="46"/>
    </row>
    <row r="70" spans="1:21" ht="11.25">
      <c r="A70" s="46"/>
      <c r="B70" s="46"/>
      <c r="C70" s="46"/>
      <c r="D70" s="46"/>
      <c r="E70" s="46"/>
      <c r="F70" s="46"/>
      <c r="G70" s="46"/>
      <c r="H70" s="46"/>
      <c r="I70" s="46"/>
      <c r="J70" s="46"/>
      <c r="K70" s="46"/>
      <c r="L70" s="46"/>
      <c r="M70" s="46"/>
      <c r="N70" s="46"/>
      <c r="O70" s="46"/>
      <c r="P70" s="46"/>
      <c r="Q70" s="46"/>
      <c r="R70" s="46"/>
      <c r="S70" s="46"/>
      <c r="T70" s="46"/>
      <c r="U70" s="46"/>
    </row>
    <row r="71" spans="1:21" ht="11.25">
      <c r="A71" s="46"/>
      <c r="B71" s="46"/>
      <c r="C71" s="46"/>
      <c r="D71" s="46"/>
      <c r="E71" s="46"/>
      <c r="F71" s="46"/>
      <c r="G71" s="46"/>
      <c r="H71" s="46"/>
      <c r="I71" s="46"/>
      <c r="J71" s="46"/>
      <c r="K71" s="46"/>
      <c r="L71" s="46"/>
      <c r="M71" s="46"/>
      <c r="N71" s="46"/>
      <c r="O71" s="46"/>
      <c r="P71" s="46"/>
      <c r="Q71" s="46"/>
      <c r="R71" s="46"/>
      <c r="S71" s="46"/>
      <c r="T71" s="46"/>
      <c r="U71" s="46"/>
    </row>
    <row r="72" spans="1:21" ht="11.25">
      <c r="A72" s="46"/>
      <c r="B72" s="46"/>
      <c r="C72" s="46"/>
      <c r="D72" s="46"/>
      <c r="E72" s="46"/>
      <c r="F72" s="46"/>
      <c r="G72" s="46"/>
      <c r="H72" s="46"/>
      <c r="I72" s="46"/>
      <c r="J72" s="46"/>
      <c r="K72" s="46"/>
      <c r="L72" s="46"/>
      <c r="M72" s="46"/>
      <c r="N72" s="46"/>
      <c r="O72" s="46"/>
      <c r="P72" s="46"/>
      <c r="Q72" s="46"/>
      <c r="R72" s="46"/>
      <c r="S72" s="46"/>
      <c r="T72" s="46"/>
      <c r="U72" s="46"/>
    </row>
    <row r="73" spans="1:21" ht="11.25">
      <c r="A73" s="46"/>
      <c r="B73" s="46"/>
      <c r="C73" s="46"/>
      <c r="D73" s="46"/>
      <c r="E73" s="46"/>
      <c r="F73" s="46"/>
      <c r="G73" s="46"/>
      <c r="H73" s="46"/>
      <c r="I73" s="46"/>
      <c r="J73" s="46"/>
      <c r="K73" s="46"/>
      <c r="L73" s="46"/>
      <c r="M73" s="46"/>
      <c r="N73" s="46"/>
      <c r="O73" s="46"/>
      <c r="P73" s="46"/>
      <c r="Q73" s="46"/>
      <c r="R73" s="46"/>
      <c r="S73" s="46"/>
      <c r="T73" s="46"/>
      <c r="U73" s="46"/>
    </row>
    <row r="74" spans="1:21" ht="11.25">
      <c r="A74" s="46"/>
      <c r="B74" s="46"/>
      <c r="C74" s="46"/>
      <c r="D74" s="46"/>
      <c r="E74" s="46"/>
      <c r="F74" s="46"/>
      <c r="G74" s="46"/>
      <c r="H74" s="46"/>
      <c r="I74" s="46"/>
      <c r="J74" s="46"/>
      <c r="K74" s="46"/>
      <c r="L74" s="46"/>
      <c r="M74" s="46"/>
      <c r="N74" s="46"/>
      <c r="O74" s="46"/>
      <c r="P74" s="46"/>
      <c r="Q74" s="46"/>
      <c r="R74" s="46"/>
      <c r="S74" s="46"/>
      <c r="T74" s="46"/>
      <c r="U74" s="46"/>
    </row>
    <row r="75" spans="1:21" ht="11.25">
      <c r="A75" s="46"/>
      <c r="B75" s="46"/>
      <c r="C75" s="46"/>
      <c r="D75" s="46"/>
      <c r="E75" s="46"/>
      <c r="F75" s="46"/>
      <c r="G75" s="46"/>
      <c r="H75" s="46"/>
      <c r="I75" s="46"/>
      <c r="J75" s="46"/>
      <c r="K75" s="46"/>
      <c r="L75" s="46"/>
      <c r="M75" s="46"/>
      <c r="N75" s="46"/>
      <c r="O75" s="46"/>
      <c r="P75" s="46"/>
      <c r="Q75" s="46"/>
      <c r="R75" s="46"/>
      <c r="S75" s="46"/>
      <c r="T75" s="46"/>
      <c r="U75" s="46"/>
    </row>
    <row r="76" spans="1:21" ht="11.25">
      <c r="A76" s="46"/>
      <c r="B76" s="46"/>
      <c r="C76" s="46"/>
      <c r="D76" s="46"/>
      <c r="E76" s="46"/>
      <c r="F76" s="46"/>
      <c r="G76" s="46"/>
      <c r="H76" s="46"/>
      <c r="I76" s="46"/>
      <c r="J76" s="46"/>
      <c r="K76" s="46"/>
      <c r="L76" s="46"/>
      <c r="M76" s="46"/>
      <c r="N76" s="46"/>
      <c r="O76" s="46"/>
      <c r="P76" s="46"/>
      <c r="Q76" s="46"/>
      <c r="R76" s="46"/>
      <c r="S76" s="46"/>
      <c r="T76" s="46"/>
      <c r="U76" s="46"/>
    </row>
    <row r="77" spans="1:21" ht="11.25">
      <c r="A77" s="46"/>
      <c r="B77" s="46"/>
      <c r="C77" s="46"/>
      <c r="D77" s="46"/>
      <c r="E77" s="46"/>
      <c r="F77" s="46"/>
      <c r="G77" s="46"/>
      <c r="H77" s="46"/>
      <c r="I77" s="46"/>
      <c r="J77" s="46"/>
      <c r="K77" s="46"/>
      <c r="L77" s="46"/>
      <c r="M77" s="46"/>
      <c r="N77" s="46"/>
      <c r="O77" s="46"/>
      <c r="P77" s="46"/>
      <c r="Q77" s="46"/>
      <c r="R77" s="46"/>
      <c r="S77" s="46"/>
      <c r="T77" s="46"/>
      <c r="U77" s="46"/>
    </row>
    <row r="78" spans="1:21" ht="11.25">
      <c r="A78" s="46"/>
      <c r="B78" s="46"/>
      <c r="C78" s="46"/>
      <c r="D78" s="46"/>
      <c r="E78" s="46"/>
      <c r="F78" s="46"/>
      <c r="G78" s="46"/>
      <c r="H78" s="46"/>
      <c r="I78" s="46"/>
      <c r="J78" s="46"/>
      <c r="K78" s="46"/>
      <c r="L78" s="46"/>
      <c r="M78" s="46"/>
      <c r="N78" s="46"/>
      <c r="O78" s="46"/>
      <c r="P78" s="46"/>
      <c r="Q78" s="46"/>
      <c r="R78" s="46"/>
      <c r="S78" s="46"/>
      <c r="T78" s="46"/>
      <c r="U78" s="46"/>
    </row>
    <row r="79" spans="1:21" ht="11.25">
      <c r="A79" s="46"/>
      <c r="B79" s="46"/>
      <c r="C79" s="46"/>
      <c r="D79" s="46"/>
      <c r="E79" s="46"/>
      <c r="F79" s="46"/>
      <c r="G79" s="46"/>
      <c r="H79" s="46"/>
      <c r="I79" s="46"/>
      <c r="J79" s="46"/>
      <c r="K79" s="46"/>
      <c r="L79" s="46"/>
      <c r="M79" s="46"/>
      <c r="N79" s="46"/>
      <c r="O79" s="46"/>
      <c r="P79" s="46"/>
      <c r="Q79" s="46"/>
      <c r="R79" s="46"/>
      <c r="S79" s="46"/>
      <c r="T79" s="46"/>
      <c r="U79" s="46"/>
    </row>
    <row r="80" spans="1:21" ht="11.25">
      <c r="A80" s="46"/>
      <c r="B80" s="46"/>
      <c r="C80" s="46"/>
      <c r="D80" s="46"/>
      <c r="E80" s="46"/>
      <c r="F80" s="46"/>
      <c r="G80" s="46"/>
      <c r="H80" s="46"/>
      <c r="I80" s="46"/>
      <c r="J80" s="46"/>
      <c r="K80" s="46"/>
      <c r="L80" s="46"/>
      <c r="M80" s="46"/>
      <c r="N80" s="46"/>
      <c r="O80" s="46"/>
      <c r="P80" s="46"/>
      <c r="Q80" s="46"/>
      <c r="R80" s="46"/>
      <c r="S80" s="46"/>
      <c r="T80" s="46"/>
      <c r="U80" s="46"/>
    </row>
    <row r="81" spans="1:21" ht="11.25">
      <c r="A81" s="46"/>
      <c r="B81" s="46"/>
      <c r="C81" s="46"/>
      <c r="D81" s="46"/>
      <c r="E81" s="46"/>
      <c r="F81" s="46"/>
      <c r="G81" s="46"/>
      <c r="H81" s="46"/>
      <c r="I81" s="46"/>
      <c r="J81" s="46"/>
      <c r="K81" s="46"/>
      <c r="L81" s="46"/>
      <c r="M81" s="46"/>
      <c r="N81" s="46"/>
      <c r="O81" s="46"/>
      <c r="P81" s="46"/>
      <c r="Q81" s="46"/>
      <c r="R81" s="46"/>
      <c r="S81" s="46"/>
      <c r="T81" s="46"/>
      <c r="U81" s="46"/>
    </row>
    <row r="82" spans="1:21" ht="11.25">
      <c r="A82" s="46"/>
      <c r="B82" s="46"/>
      <c r="C82" s="46"/>
      <c r="D82" s="46"/>
      <c r="E82" s="46"/>
      <c r="F82" s="46"/>
      <c r="G82" s="46"/>
      <c r="H82" s="46"/>
      <c r="I82" s="46"/>
      <c r="J82" s="46"/>
      <c r="K82" s="46"/>
      <c r="L82" s="46"/>
      <c r="M82" s="46"/>
      <c r="N82" s="46"/>
      <c r="O82" s="46"/>
      <c r="P82" s="46"/>
      <c r="Q82" s="46"/>
      <c r="R82" s="46"/>
      <c r="S82" s="46"/>
      <c r="T82" s="46"/>
      <c r="U82" s="46"/>
    </row>
    <row r="83" spans="1:21" ht="11.25">
      <c r="A83" s="46"/>
      <c r="B83" s="46"/>
      <c r="C83" s="46"/>
      <c r="D83" s="46"/>
      <c r="E83" s="46"/>
      <c r="F83" s="46"/>
      <c r="G83" s="46"/>
      <c r="H83" s="46"/>
      <c r="I83" s="46"/>
      <c r="J83" s="46"/>
      <c r="K83" s="46"/>
      <c r="L83" s="46"/>
      <c r="M83" s="46"/>
      <c r="N83" s="46"/>
      <c r="O83" s="46"/>
      <c r="P83" s="46"/>
      <c r="Q83" s="46"/>
      <c r="R83" s="46"/>
      <c r="S83" s="46"/>
      <c r="T83" s="46"/>
      <c r="U83" s="46"/>
    </row>
    <row r="84" spans="1:21" ht="11.25">
      <c r="A84" s="46"/>
      <c r="B84" s="46"/>
      <c r="C84" s="46"/>
      <c r="D84" s="46"/>
      <c r="E84" s="46"/>
      <c r="F84" s="46"/>
      <c r="G84" s="46"/>
      <c r="H84" s="46"/>
      <c r="I84" s="46"/>
      <c r="J84" s="46"/>
      <c r="K84" s="46"/>
      <c r="L84" s="46"/>
      <c r="M84" s="46"/>
      <c r="N84" s="46"/>
      <c r="O84" s="46"/>
      <c r="P84" s="46"/>
      <c r="Q84" s="46"/>
      <c r="R84" s="46"/>
      <c r="S84" s="46"/>
      <c r="T84" s="46"/>
      <c r="U84" s="46"/>
    </row>
    <row r="85" spans="1:21" ht="11.25">
      <c r="A85" s="46"/>
      <c r="B85" s="46"/>
      <c r="C85" s="46"/>
      <c r="D85" s="46"/>
      <c r="E85" s="46"/>
      <c r="F85" s="46"/>
      <c r="G85" s="46"/>
      <c r="H85" s="46"/>
      <c r="I85" s="46"/>
      <c r="J85" s="46"/>
      <c r="K85" s="46"/>
      <c r="L85" s="46"/>
      <c r="M85" s="46"/>
      <c r="N85" s="46"/>
      <c r="O85" s="46"/>
      <c r="P85" s="46"/>
      <c r="Q85" s="46"/>
      <c r="R85" s="46"/>
      <c r="S85" s="46"/>
      <c r="T85" s="46"/>
      <c r="U85" s="46"/>
    </row>
    <row r="86" spans="1:21" ht="11.25">
      <c r="A86" s="46"/>
      <c r="B86" s="46"/>
      <c r="C86" s="46"/>
      <c r="D86" s="46"/>
      <c r="E86" s="46"/>
      <c r="F86" s="46"/>
      <c r="G86" s="46"/>
      <c r="H86" s="46"/>
      <c r="I86" s="46"/>
      <c r="J86" s="46"/>
      <c r="K86" s="46"/>
      <c r="L86" s="46"/>
      <c r="M86" s="46"/>
      <c r="N86" s="46"/>
      <c r="O86" s="46"/>
      <c r="P86" s="46"/>
      <c r="Q86" s="46"/>
      <c r="R86" s="46"/>
      <c r="S86" s="46"/>
      <c r="T86" s="46"/>
      <c r="U86" s="46"/>
    </row>
    <row r="87" spans="1:21" ht="11.25">
      <c r="A87" s="46"/>
      <c r="B87" s="46"/>
      <c r="C87" s="46"/>
      <c r="D87" s="46"/>
      <c r="E87" s="46"/>
      <c r="F87" s="46"/>
      <c r="G87" s="46"/>
      <c r="H87" s="46"/>
      <c r="I87" s="46"/>
      <c r="J87" s="46"/>
      <c r="K87" s="46"/>
      <c r="L87" s="46"/>
      <c r="M87" s="46"/>
      <c r="N87" s="46"/>
      <c r="O87" s="46"/>
      <c r="P87" s="46"/>
      <c r="Q87" s="46"/>
      <c r="R87" s="46"/>
      <c r="S87" s="46"/>
      <c r="T87" s="46"/>
      <c r="U87" s="46"/>
    </row>
    <row r="88" spans="1:21" ht="11.25">
      <c r="A88" s="46"/>
      <c r="B88" s="46"/>
      <c r="C88" s="46"/>
      <c r="D88" s="46"/>
      <c r="E88" s="46"/>
      <c r="F88" s="46"/>
      <c r="G88" s="46"/>
      <c r="H88" s="46"/>
      <c r="I88" s="46"/>
      <c r="J88" s="46"/>
      <c r="K88" s="46"/>
      <c r="L88" s="46"/>
      <c r="M88" s="46"/>
      <c r="N88" s="46"/>
      <c r="O88" s="46"/>
      <c r="P88" s="46"/>
      <c r="Q88" s="46"/>
      <c r="R88" s="46"/>
      <c r="S88" s="46"/>
      <c r="T88" s="46"/>
      <c r="U88" s="46"/>
    </row>
    <row r="89" spans="1:21" ht="11.25">
      <c r="A89" s="46"/>
      <c r="B89" s="46"/>
      <c r="C89" s="46"/>
      <c r="D89" s="46"/>
      <c r="E89" s="46"/>
      <c r="F89" s="46"/>
      <c r="G89" s="46"/>
      <c r="H89" s="46"/>
      <c r="I89" s="46"/>
      <c r="J89" s="46"/>
      <c r="K89" s="46"/>
      <c r="L89" s="46"/>
      <c r="M89" s="46"/>
      <c r="N89" s="46"/>
      <c r="O89" s="46"/>
      <c r="P89" s="46"/>
      <c r="Q89" s="46"/>
      <c r="R89" s="46"/>
      <c r="S89" s="46"/>
      <c r="T89" s="46"/>
      <c r="U89" s="46"/>
    </row>
    <row r="90" spans="1:21" ht="11.25">
      <c r="A90" s="46"/>
      <c r="B90" s="46"/>
      <c r="C90" s="46"/>
      <c r="D90" s="46"/>
      <c r="E90" s="46"/>
      <c r="F90" s="46"/>
      <c r="G90" s="46"/>
      <c r="H90" s="46"/>
      <c r="I90" s="46"/>
      <c r="J90" s="46"/>
      <c r="K90" s="46"/>
      <c r="L90" s="46"/>
      <c r="M90" s="46"/>
      <c r="N90" s="46"/>
      <c r="O90" s="46"/>
      <c r="P90" s="46"/>
      <c r="Q90" s="46"/>
      <c r="R90" s="46"/>
      <c r="S90" s="46"/>
      <c r="T90" s="46"/>
      <c r="U90" s="46"/>
    </row>
    <row r="91" spans="1:21" ht="11.25">
      <c r="A91" s="46"/>
      <c r="B91" s="46"/>
      <c r="C91" s="46"/>
      <c r="D91" s="46"/>
      <c r="E91" s="46"/>
      <c r="F91" s="46"/>
      <c r="G91" s="46"/>
      <c r="H91" s="46"/>
      <c r="I91" s="46"/>
      <c r="J91" s="46"/>
      <c r="K91" s="46"/>
      <c r="L91" s="46"/>
      <c r="M91" s="46"/>
      <c r="N91" s="46"/>
      <c r="O91" s="46"/>
      <c r="P91" s="46"/>
      <c r="Q91" s="46"/>
      <c r="R91" s="46"/>
      <c r="S91" s="46"/>
      <c r="T91" s="46"/>
      <c r="U91" s="46"/>
    </row>
    <row r="92" spans="1:21" ht="11.25">
      <c r="A92" s="46"/>
      <c r="B92" s="46"/>
      <c r="C92" s="46"/>
      <c r="D92" s="46"/>
      <c r="E92" s="46"/>
      <c r="F92" s="46"/>
      <c r="G92" s="46"/>
      <c r="H92" s="46"/>
      <c r="I92" s="46"/>
      <c r="J92" s="46"/>
      <c r="K92" s="46"/>
      <c r="L92" s="46"/>
      <c r="M92" s="46"/>
      <c r="N92" s="46"/>
      <c r="O92" s="46"/>
      <c r="P92" s="46"/>
      <c r="Q92" s="46"/>
      <c r="R92" s="46"/>
      <c r="S92" s="46"/>
      <c r="T92" s="46"/>
      <c r="U92" s="46"/>
    </row>
    <row r="93" spans="1:21" ht="11.25">
      <c r="A93" s="46"/>
      <c r="B93" s="46"/>
      <c r="C93" s="46"/>
      <c r="D93" s="46"/>
      <c r="E93" s="46"/>
      <c r="F93" s="46"/>
      <c r="G93" s="46"/>
      <c r="H93" s="46"/>
      <c r="I93" s="46"/>
      <c r="J93" s="46"/>
      <c r="K93" s="46"/>
      <c r="L93" s="46"/>
      <c r="M93" s="46"/>
      <c r="N93" s="46"/>
      <c r="O93" s="46"/>
      <c r="P93" s="46"/>
      <c r="Q93" s="46"/>
      <c r="R93" s="46"/>
      <c r="S93" s="46"/>
      <c r="T93" s="46"/>
      <c r="U93" s="46"/>
    </row>
    <row r="94" spans="1:21" ht="11.25">
      <c r="A94" s="46"/>
      <c r="B94" s="46"/>
      <c r="C94" s="46"/>
      <c r="D94" s="46"/>
      <c r="E94" s="46"/>
      <c r="F94" s="46"/>
      <c r="G94" s="46"/>
      <c r="H94" s="46"/>
      <c r="I94" s="46"/>
      <c r="J94" s="46"/>
      <c r="K94" s="46"/>
      <c r="L94" s="46"/>
      <c r="M94" s="46"/>
      <c r="N94" s="46"/>
      <c r="O94" s="46"/>
      <c r="P94" s="46"/>
      <c r="Q94" s="46"/>
      <c r="R94" s="46"/>
      <c r="S94" s="46"/>
      <c r="T94" s="46"/>
      <c r="U94" s="46"/>
    </row>
    <row r="95" spans="1:21" ht="11.25">
      <c r="A95" s="46"/>
      <c r="B95" s="46"/>
      <c r="C95" s="46"/>
      <c r="D95" s="46"/>
      <c r="E95" s="46"/>
      <c r="F95" s="46"/>
      <c r="G95" s="46"/>
      <c r="H95" s="46"/>
      <c r="I95" s="46"/>
      <c r="J95" s="46"/>
      <c r="K95" s="46"/>
      <c r="L95" s="46"/>
      <c r="M95" s="46"/>
      <c r="N95" s="46"/>
      <c r="O95" s="46"/>
      <c r="P95" s="46"/>
      <c r="Q95" s="46"/>
      <c r="R95" s="46"/>
      <c r="S95" s="46"/>
      <c r="T95" s="46"/>
      <c r="U95" s="46"/>
    </row>
    <row r="96" spans="1:21" ht="11.25">
      <c r="A96" s="46"/>
      <c r="B96" s="46"/>
      <c r="C96" s="46"/>
      <c r="D96" s="46"/>
      <c r="E96" s="46"/>
      <c r="F96" s="46"/>
      <c r="G96" s="46"/>
      <c r="H96" s="46"/>
      <c r="I96" s="46"/>
      <c r="J96" s="46"/>
      <c r="K96" s="46"/>
      <c r="L96" s="46"/>
      <c r="M96" s="46"/>
      <c r="N96" s="46"/>
      <c r="O96" s="46"/>
      <c r="P96" s="46"/>
      <c r="Q96" s="46"/>
      <c r="R96" s="46"/>
      <c r="S96" s="46"/>
      <c r="T96" s="46"/>
      <c r="U96" s="46"/>
    </row>
    <row r="97" spans="1:21" ht="11.25">
      <c r="A97" s="46"/>
      <c r="B97" s="46"/>
      <c r="C97" s="46"/>
      <c r="D97" s="46"/>
      <c r="E97" s="46"/>
      <c r="F97" s="46"/>
      <c r="G97" s="46"/>
      <c r="H97" s="46"/>
      <c r="I97" s="46"/>
      <c r="J97" s="46"/>
      <c r="K97" s="46"/>
      <c r="L97" s="46"/>
      <c r="M97" s="46"/>
      <c r="N97" s="46"/>
      <c r="O97" s="46"/>
      <c r="P97" s="46"/>
      <c r="Q97" s="46"/>
      <c r="R97" s="46"/>
      <c r="S97" s="46"/>
      <c r="T97" s="46"/>
      <c r="U97" s="46"/>
    </row>
    <row r="98" spans="1:21" ht="11.25">
      <c r="A98" s="46"/>
      <c r="B98" s="46"/>
      <c r="C98" s="46"/>
      <c r="D98" s="46"/>
      <c r="E98" s="46"/>
      <c r="F98" s="46"/>
      <c r="G98" s="46"/>
      <c r="H98" s="46"/>
      <c r="I98" s="46"/>
      <c r="J98" s="46"/>
      <c r="K98" s="46"/>
      <c r="L98" s="46"/>
      <c r="M98" s="46"/>
      <c r="N98" s="46"/>
      <c r="O98" s="46"/>
      <c r="P98" s="46"/>
      <c r="Q98" s="46"/>
      <c r="R98" s="46"/>
      <c r="S98" s="46"/>
      <c r="T98" s="46"/>
      <c r="U98" s="46"/>
    </row>
    <row r="99" spans="1:21" ht="11.25">
      <c r="A99" s="46"/>
      <c r="B99" s="46"/>
      <c r="C99" s="46"/>
      <c r="D99" s="46"/>
      <c r="E99" s="46"/>
      <c r="F99" s="46"/>
      <c r="G99" s="46"/>
      <c r="H99" s="46"/>
      <c r="I99" s="46"/>
      <c r="J99" s="46"/>
      <c r="K99" s="46"/>
      <c r="L99" s="46"/>
      <c r="M99" s="46"/>
      <c r="N99" s="46"/>
      <c r="O99" s="46"/>
      <c r="P99" s="46"/>
      <c r="Q99" s="46"/>
      <c r="R99" s="46"/>
      <c r="S99" s="46"/>
      <c r="T99" s="46"/>
      <c r="U99" s="46"/>
    </row>
    <row r="100" spans="1:21" ht="11.25">
      <c r="A100" s="46"/>
      <c r="B100" s="46"/>
      <c r="C100" s="46"/>
      <c r="D100" s="46"/>
      <c r="E100" s="46"/>
      <c r="F100" s="46"/>
      <c r="G100" s="46"/>
      <c r="H100" s="46"/>
      <c r="I100" s="46"/>
      <c r="J100" s="46"/>
      <c r="K100" s="46"/>
      <c r="L100" s="46"/>
      <c r="M100" s="46"/>
      <c r="N100" s="46"/>
      <c r="O100" s="46"/>
      <c r="P100" s="46"/>
      <c r="Q100" s="46"/>
      <c r="R100" s="46"/>
      <c r="S100" s="46"/>
      <c r="T100" s="46"/>
      <c r="U100" s="46"/>
    </row>
    <row r="101" spans="1:21" ht="11.25">
      <c r="A101" s="46"/>
      <c r="B101" s="46"/>
      <c r="C101" s="46"/>
      <c r="D101" s="46"/>
      <c r="E101" s="46"/>
      <c r="F101" s="46"/>
      <c r="G101" s="46"/>
      <c r="H101" s="46"/>
      <c r="I101" s="46"/>
      <c r="J101" s="46"/>
      <c r="K101" s="46"/>
      <c r="L101" s="46"/>
      <c r="M101" s="46"/>
      <c r="N101" s="46"/>
      <c r="O101" s="46"/>
      <c r="P101" s="46"/>
      <c r="Q101" s="46"/>
      <c r="R101" s="46"/>
      <c r="S101" s="46"/>
      <c r="T101" s="46"/>
      <c r="U101" s="46"/>
    </row>
    <row r="102" spans="1:21" ht="11.25">
      <c r="A102" s="46"/>
      <c r="B102" s="46"/>
      <c r="C102" s="46"/>
      <c r="D102" s="46"/>
      <c r="E102" s="46"/>
      <c r="F102" s="46"/>
      <c r="G102" s="46"/>
      <c r="H102" s="46"/>
      <c r="I102" s="46"/>
      <c r="J102" s="46"/>
      <c r="K102" s="46"/>
      <c r="L102" s="46"/>
      <c r="M102" s="46"/>
      <c r="N102" s="46"/>
      <c r="O102" s="46"/>
      <c r="P102" s="46"/>
      <c r="Q102" s="46"/>
      <c r="R102" s="46"/>
      <c r="S102" s="46"/>
      <c r="T102" s="46"/>
      <c r="U102" s="46"/>
    </row>
    <row r="103" spans="1:21" ht="11.25">
      <c r="A103" s="46"/>
      <c r="B103" s="46"/>
      <c r="C103" s="46"/>
      <c r="D103" s="46"/>
      <c r="E103" s="46"/>
      <c r="F103" s="46"/>
      <c r="G103" s="46"/>
      <c r="H103" s="46"/>
      <c r="I103" s="46"/>
      <c r="J103" s="46"/>
      <c r="K103" s="46"/>
      <c r="L103" s="46"/>
      <c r="M103" s="46"/>
      <c r="N103" s="46"/>
      <c r="O103" s="46"/>
      <c r="P103" s="46"/>
      <c r="Q103" s="46"/>
      <c r="R103" s="46"/>
      <c r="S103" s="46"/>
      <c r="T103" s="46"/>
      <c r="U103" s="46"/>
    </row>
    <row r="104" spans="1:21" ht="11.25">
      <c r="A104" s="46"/>
      <c r="B104" s="46"/>
      <c r="C104" s="46"/>
      <c r="D104" s="46"/>
      <c r="E104" s="46"/>
      <c r="F104" s="46"/>
      <c r="G104" s="46"/>
      <c r="H104" s="46"/>
      <c r="I104" s="46"/>
      <c r="J104" s="46"/>
      <c r="K104" s="46"/>
      <c r="L104" s="46"/>
      <c r="M104" s="46"/>
      <c r="N104" s="46"/>
      <c r="O104" s="46"/>
      <c r="P104" s="46"/>
      <c r="Q104" s="46"/>
      <c r="R104" s="46"/>
      <c r="S104" s="46"/>
      <c r="T104" s="46"/>
      <c r="U104" s="46"/>
    </row>
    <row r="105" spans="1:21" ht="11.25">
      <c r="A105" s="46"/>
      <c r="B105" s="46"/>
      <c r="C105" s="46"/>
      <c r="D105" s="46"/>
      <c r="E105" s="46"/>
      <c r="F105" s="46"/>
      <c r="G105" s="46"/>
      <c r="H105" s="46"/>
      <c r="I105" s="46"/>
      <c r="J105" s="46"/>
      <c r="K105" s="46"/>
      <c r="L105" s="46"/>
      <c r="M105" s="46"/>
      <c r="N105" s="46"/>
      <c r="O105" s="46"/>
      <c r="P105" s="46"/>
      <c r="Q105" s="46"/>
      <c r="R105" s="46"/>
      <c r="S105" s="46"/>
      <c r="T105" s="46"/>
      <c r="U105" s="46"/>
    </row>
    <row r="106" spans="1:21" ht="11.25">
      <c r="A106" s="46"/>
      <c r="B106" s="46"/>
      <c r="C106" s="46"/>
      <c r="D106" s="46"/>
      <c r="E106" s="46"/>
      <c r="F106" s="46"/>
      <c r="G106" s="46"/>
      <c r="H106" s="46"/>
      <c r="I106" s="46"/>
      <c r="J106" s="46"/>
      <c r="K106" s="46"/>
      <c r="L106" s="46"/>
      <c r="M106" s="46"/>
      <c r="N106" s="46"/>
      <c r="O106" s="46"/>
      <c r="P106" s="46"/>
      <c r="Q106" s="46"/>
      <c r="R106" s="46"/>
      <c r="S106" s="46"/>
      <c r="T106" s="46"/>
      <c r="U106" s="46"/>
    </row>
    <row r="107" spans="1:21" ht="11.25">
      <c r="A107" s="46"/>
      <c r="B107" s="46"/>
      <c r="C107" s="46"/>
      <c r="D107" s="46"/>
      <c r="E107" s="46"/>
      <c r="F107" s="46"/>
      <c r="G107" s="46"/>
      <c r="H107" s="46"/>
      <c r="I107" s="46"/>
      <c r="J107" s="46"/>
      <c r="K107" s="46"/>
      <c r="L107" s="46"/>
      <c r="M107" s="46"/>
      <c r="N107" s="46"/>
      <c r="O107" s="46"/>
      <c r="P107" s="46"/>
      <c r="Q107" s="46"/>
      <c r="R107" s="46"/>
      <c r="S107" s="46"/>
      <c r="T107" s="46"/>
      <c r="U107" s="46"/>
    </row>
    <row r="108" spans="1:21" ht="11.25">
      <c r="A108" s="46"/>
      <c r="B108" s="46"/>
      <c r="C108" s="46"/>
      <c r="D108" s="46"/>
      <c r="E108" s="46"/>
      <c r="F108" s="46"/>
      <c r="G108" s="46"/>
      <c r="H108" s="46"/>
      <c r="I108" s="46"/>
      <c r="J108" s="46"/>
      <c r="K108" s="46"/>
      <c r="L108" s="46"/>
      <c r="M108" s="46"/>
      <c r="N108" s="46"/>
      <c r="O108" s="46"/>
      <c r="P108" s="46"/>
      <c r="Q108" s="46"/>
      <c r="R108" s="46"/>
      <c r="S108" s="46"/>
      <c r="T108" s="46"/>
      <c r="U108" s="46"/>
    </row>
    <row r="109" spans="1:21" ht="11.25">
      <c r="A109" s="46"/>
      <c r="B109" s="46"/>
      <c r="C109" s="46"/>
      <c r="D109" s="46"/>
      <c r="E109" s="46"/>
      <c r="F109" s="46"/>
      <c r="G109" s="46"/>
      <c r="H109" s="46"/>
      <c r="I109" s="46"/>
      <c r="J109" s="46"/>
      <c r="K109" s="46"/>
      <c r="L109" s="46"/>
      <c r="M109" s="46"/>
      <c r="N109" s="46"/>
      <c r="O109" s="46"/>
      <c r="P109" s="46"/>
      <c r="Q109" s="46"/>
      <c r="R109" s="46"/>
      <c r="S109" s="46"/>
      <c r="T109" s="46"/>
      <c r="U109" s="46"/>
    </row>
    <row r="110" spans="1:21" ht="11.25">
      <c r="A110" s="46"/>
      <c r="B110" s="46"/>
      <c r="C110" s="46"/>
      <c r="D110" s="46"/>
      <c r="E110" s="46"/>
      <c r="F110" s="46"/>
      <c r="G110" s="46"/>
      <c r="H110" s="46"/>
      <c r="I110" s="46"/>
      <c r="J110" s="46"/>
      <c r="K110" s="46"/>
      <c r="L110" s="46"/>
      <c r="M110" s="46"/>
      <c r="N110" s="46"/>
      <c r="O110" s="46"/>
      <c r="P110" s="46"/>
      <c r="Q110" s="46"/>
      <c r="R110" s="46"/>
      <c r="S110" s="46"/>
      <c r="T110" s="46"/>
      <c r="U110" s="46"/>
    </row>
    <row r="111" spans="1:21" ht="11.25">
      <c r="A111" s="46"/>
      <c r="B111" s="46"/>
      <c r="C111" s="46"/>
      <c r="D111" s="46"/>
      <c r="E111" s="46"/>
      <c r="F111" s="46"/>
      <c r="G111" s="46"/>
      <c r="H111" s="46"/>
      <c r="I111" s="46"/>
      <c r="J111" s="46"/>
      <c r="K111" s="46"/>
      <c r="L111" s="46"/>
      <c r="M111" s="46"/>
      <c r="N111" s="46"/>
      <c r="O111" s="46"/>
      <c r="P111" s="46"/>
      <c r="Q111" s="46"/>
      <c r="R111" s="46"/>
      <c r="S111" s="46"/>
      <c r="T111" s="46"/>
      <c r="U111" s="46"/>
    </row>
    <row r="112" spans="1:21" ht="11.25">
      <c r="A112" s="46"/>
      <c r="B112" s="46"/>
      <c r="C112" s="46"/>
      <c r="D112" s="46"/>
      <c r="E112" s="46"/>
      <c r="F112" s="46"/>
      <c r="G112" s="46"/>
      <c r="H112" s="46"/>
      <c r="I112" s="46"/>
      <c r="J112" s="46"/>
      <c r="K112" s="46"/>
      <c r="L112" s="46"/>
      <c r="M112" s="46"/>
      <c r="N112" s="46"/>
      <c r="O112" s="46"/>
      <c r="P112" s="46"/>
      <c r="Q112" s="46"/>
      <c r="R112" s="46"/>
      <c r="S112" s="46"/>
      <c r="T112" s="46"/>
      <c r="U112" s="46"/>
    </row>
    <row r="113" spans="1:21" ht="11.25">
      <c r="A113" s="46"/>
      <c r="B113" s="46"/>
      <c r="C113" s="46"/>
      <c r="D113" s="46"/>
      <c r="E113" s="46"/>
      <c r="F113" s="46"/>
      <c r="G113" s="46"/>
      <c r="H113" s="46"/>
      <c r="I113" s="46"/>
      <c r="J113" s="46"/>
      <c r="K113" s="46"/>
      <c r="L113" s="46"/>
      <c r="M113" s="46"/>
      <c r="N113" s="46"/>
      <c r="O113" s="46"/>
      <c r="P113" s="46"/>
      <c r="Q113" s="46"/>
      <c r="R113" s="46"/>
      <c r="S113" s="46"/>
      <c r="T113" s="46"/>
      <c r="U113" s="46"/>
    </row>
    <row r="114" spans="1:21" ht="11.25">
      <c r="A114" s="46"/>
      <c r="B114" s="46"/>
      <c r="C114" s="46"/>
      <c r="D114" s="46"/>
      <c r="E114" s="46"/>
      <c r="F114" s="46"/>
      <c r="G114" s="46"/>
      <c r="H114" s="46"/>
      <c r="I114" s="46"/>
      <c r="J114" s="46"/>
      <c r="K114" s="46"/>
      <c r="L114" s="46"/>
      <c r="M114" s="46"/>
      <c r="N114" s="46"/>
      <c r="O114" s="46"/>
      <c r="P114" s="46"/>
      <c r="Q114" s="46"/>
      <c r="R114" s="46"/>
      <c r="S114" s="46"/>
      <c r="T114" s="46"/>
      <c r="U114" s="46"/>
    </row>
    <row r="115" spans="1:21" ht="11.25">
      <c r="A115" s="46"/>
      <c r="B115" s="46"/>
      <c r="C115" s="46"/>
      <c r="D115" s="46"/>
      <c r="E115" s="46"/>
      <c r="F115" s="46"/>
      <c r="G115" s="46"/>
      <c r="H115" s="46"/>
      <c r="I115" s="46"/>
      <c r="J115" s="46"/>
      <c r="K115" s="46"/>
      <c r="L115" s="46"/>
      <c r="M115" s="46"/>
      <c r="N115" s="46"/>
      <c r="O115" s="46"/>
      <c r="P115" s="46"/>
      <c r="Q115" s="46"/>
      <c r="R115" s="46"/>
      <c r="S115" s="46"/>
      <c r="T115" s="46"/>
      <c r="U115" s="46"/>
    </row>
    <row r="116" spans="1:21" ht="11.25">
      <c r="A116" s="46"/>
      <c r="B116" s="46"/>
      <c r="C116" s="46"/>
      <c r="D116" s="46"/>
      <c r="E116" s="46"/>
      <c r="F116" s="46"/>
      <c r="G116" s="46"/>
      <c r="H116" s="46"/>
      <c r="I116" s="46"/>
      <c r="J116" s="46"/>
      <c r="K116" s="46"/>
      <c r="L116" s="46"/>
      <c r="M116" s="46"/>
      <c r="N116" s="46"/>
      <c r="O116" s="46"/>
      <c r="P116" s="46"/>
      <c r="Q116" s="46"/>
      <c r="R116" s="46"/>
      <c r="S116" s="46"/>
      <c r="T116" s="46"/>
      <c r="U116" s="46"/>
    </row>
    <row r="117" spans="1:21" ht="11.25">
      <c r="A117" s="46"/>
      <c r="B117" s="46"/>
      <c r="C117" s="46"/>
      <c r="D117" s="46"/>
      <c r="E117" s="46"/>
      <c r="F117" s="46"/>
      <c r="G117" s="46"/>
      <c r="H117" s="46"/>
      <c r="I117" s="46"/>
      <c r="J117" s="46"/>
      <c r="K117" s="46"/>
      <c r="L117" s="46"/>
      <c r="M117" s="46"/>
      <c r="N117" s="46"/>
      <c r="O117" s="46"/>
      <c r="P117" s="46"/>
      <c r="Q117" s="46"/>
      <c r="R117" s="46"/>
      <c r="S117" s="46"/>
      <c r="T117" s="46"/>
      <c r="U117" s="46"/>
    </row>
    <row r="118" spans="1:21" ht="11.25">
      <c r="A118" s="46"/>
      <c r="B118" s="46"/>
      <c r="C118" s="46"/>
      <c r="D118" s="46"/>
      <c r="E118" s="46"/>
      <c r="F118" s="46"/>
      <c r="G118" s="46"/>
      <c r="H118" s="46"/>
      <c r="I118" s="46"/>
      <c r="J118" s="46"/>
      <c r="K118" s="46"/>
      <c r="L118" s="46"/>
      <c r="M118" s="46"/>
      <c r="N118" s="46"/>
      <c r="O118" s="46"/>
      <c r="P118" s="46"/>
      <c r="Q118" s="46"/>
      <c r="R118" s="46"/>
      <c r="S118" s="46"/>
      <c r="T118" s="46"/>
      <c r="U118" s="46"/>
    </row>
    <row r="119" spans="1:21" ht="11.25">
      <c r="A119" s="46"/>
      <c r="B119" s="46"/>
      <c r="C119" s="46"/>
      <c r="D119" s="46"/>
      <c r="E119" s="46"/>
      <c r="F119" s="46"/>
      <c r="G119" s="46"/>
      <c r="H119" s="46"/>
      <c r="I119" s="46"/>
      <c r="J119" s="46"/>
      <c r="K119" s="46"/>
      <c r="L119" s="46"/>
      <c r="M119" s="46"/>
      <c r="N119" s="46"/>
      <c r="O119" s="46"/>
      <c r="P119" s="46"/>
      <c r="Q119" s="46"/>
      <c r="R119" s="46"/>
      <c r="S119" s="46"/>
      <c r="T119" s="46"/>
      <c r="U119" s="46"/>
    </row>
    <row r="120" spans="1:21" ht="11.25">
      <c r="A120" s="46"/>
      <c r="B120" s="46"/>
      <c r="C120" s="46"/>
      <c r="D120" s="46"/>
      <c r="E120" s="46"/>
      <c r="F120" s="46"/>
      <c r="G120" s="46"/>
      <c r="H120" s="46"/>
      <c r="I120" s="46"/>
      <c r="J120" s="46"/>
      <c r="K120" s="46"/>
      <c r="L120" s="46"/>
      <c r="M120" s="46"/>
      <c r="N120" s="46"/>
      <c r="O120" s="46"/>
      <c r="P120" s="46"/>
      <c r="Q120" s="46"/>
      <c r="R120" s="46"/>
      <c r="S120" s="46"/>
      <c r="T120" s="46"/>
      <c r="U120" s="46"/>
    </row>
    <row r="121" spans="1:21" ht="11.25">
      <c r="A121" s="46"/>
      <c r="B121" s="46"/>
      <c r="C121" s="46"/>
      <c r="D121" s="46"/>
      <c r="E121" s="46"/>
      <c r="F121" s="46"/>
      <c r="G121" s="46"/>
      <c r="H121" s="46"/>
      <c r="I121" s="46"/>
      <c r="J121" s="46"/>
      <c r="K121" s="46"/>
      <c r="L121" s="46"/>
      <c r="M121" s="46"/>
      <c r="N121" s="46"/>
      <c r="O121" s="46"/>
      <c r="P121" s="46"/>
      <c r="Q121" s="46"/>
      <c r="R121" s="46"/>
      <c r="S121" s="46"/>
      <c r="T121" s="46"/>
      <c r="U121" s="46"/>
    </row>
    <row r="122" spans="1:21" ht="11.25">
      <c r="A122" s="46"/>
      <c r="B122" s="46"/>
      <c r="C122" s="46"/>
      <c r="D122" s="46"/>
      <c r="E122" s="46"/>
      <c r="F122" s="46"/>
      <c r="G122" s="46"/>
      <c r="H122" s="46"/>
      <c r="I122" s="46"/>
      <c r="J122" s="46"/>
      <c r="K122" s="46"/>
      <c r="L122" s="46"/>
      <c r="M122" s="46"/>
      <c r="N122" s="46"/>
      <c r="O122" s="46"/>
      <c r="P122" s="46"/>
      <c r="Q122" s="46"/>
      <c r="R122" s="46"/>
      <c r="S122" s="46"/>
      <c r="T122" s="46"/>
      <c r="U122" s="46"/>
    </row>
    <row r="123" spans="1:21" ht="11.25">
      <c r="A123" s="46"/>
      <c r="B123" s="46"/>
      <c r="C123" s="46"/>
      <c r="D123" s="46"/>
      <c r="E123" s="46"/>
      <c r="F123" s="46"/>
      <c r="G123" s="46"/>
      <c r="H123" s="46"/>
      <c r="I123" s="46"/>
      <c r="J123" s="46"/>
      <c r="K123" s="46"/>
      <c r="L123" s="46"/>
      <c r="M123" s="46"/>
      <c r="N123" s="46"/>
      <c r="O123" s="46"/>
      <c r="P123" s="46"/>
      <c r="Q123" s="46"/>
      <c r="R123" s="46"/>
      <c r="S123" s="46"/>
      <c r="T123" s="46"/>
      <c r="U123" s="46"/>
    </row>
    <row r="124" spans="1:21" ht="11.25">
      <c r="A124" s="46"/>
      <c r="B124" s="46"/>
      <c r="C124" s="46"/>
      <c r="D124" s="46"/>
      <c r="E124" s="46"/>
      <c r="F124" s="46"/>
      <c r="G124" s="46"/>
      <c r="H124" s="46"/>
      <c r="I124" s="46"/>
      <c r="J124" s="46"/>
      <c r="K124" s="46"/>
      <c r="L124" s="46"/>
      <c r="M124" s="46"/>
      <c r="N124" s="46"/>
      <c r="O124" s="46"/>
      <c r="P124" s="46"/>
      <c r="Q124" s="46"/>
      <c r="R124" s="46"/>
      <c r="S124" s="46"/>
      <c r="T124" s="46"/>
      <c r="U124" s="46"/>
    </row>
    <row r="125" spans="1:21" ht="11.25">
      <c r="A125" s="46"/>
      <c r="B125" s="46"/>
      <c r="C125" s="46"/>
      <c r="D125" s="46"/>
      <c r="E125" s="46"/>
      <c r="F125" s="46"/>
      <c r="G125" s="46"/>
      <c r="H125" s="46"/>
      <c r="I125" s="46"/>
      <c r="J125" s="46"/>
      <c r="K125" s="46"/>
      <c r="L125" s="46"/>
      <c r="M125" s="46"/>
      <c r="N125" s="46"/>
      <c r="O125" s="46"/>
      <c r="P125" s="46"/>
      <c r="Q125" s="46"/>
      <c r="R125" s="46"/>
      <c r="S125" s="46"/>
      <c r="T125" s="46"/>
      <c r="U125" s="46"/>
    </row>
    <row r="126" spans="1:21" ht="11.25">
      <c r="A126" s="46"/>
      <c r="B126" s="46"/>
      <c r="C126" s="46"/>
      <c r="D126" s="46"/>
      <c r="E126" s="46"/>
      <c r="F126" s="46"/>
      <c r="G126" s="46"/>
      <c r="H126" s="46"/>
      <c r="I126" s="46"/>
      <c r="J126" s="46"/>
      <c r="K126" s="46"/>
      <c r="L126" s="46"/>
      <c r="M126" s="46"/>
      <c r="N126" s="46"/>
      <c r="O126" s="46"/>
      <c r="P126" s="46"/>
      <c r="Q126" s="46"/>
      <c r="R126" s="46"/>
      <c r="S126" s="46"/>
      <c r="T126" s="46"/>
      <c r="U126" s="46"/>
    </row>
    <row r="127" spans="1:21" ht="11.25">
      <c r="A127" s="46"/>
      <c r="B127" s="46"/>
      <c r="C127" s="46"/>
      <c r="D127" s="46"/>
      <c r="E127" s="46"/>
      <c r="F127" s="46"/>
      <c r="G127" s="46"/>
      <c r="H127" s="46"/>
      <c r="I127" s="46"/>
      <c r="J127" s="46"/>
      <c r="K127" s="46"/>
      <c r="L127" s="46"/>
      <c r="M127" s="46"/>
      <c r="N127" s="46"/>
      <c r="O127" s="46"/>
      <c r="P127" s="46"/>
      <c r="Q127" s="46"/>
      <c r="R127" s="46"/>
      <c r="S127" s="46"/>
      <c r="T127" s="46"/>
      <c r="U127" s="46"/>
    </row>
    <row r="128" spans="1:21" ht="11.25">
      <c r="A128" s="46"/>
      <c r="B128" s="46"/>
      <c r="C128" s="46"/>
      <c r="D128" s="46"/>
      <c r="E128" s="46"/>
      <c r="F128" s="46"/>
      <c r="G128" s="46"/>
      <c r="H128" s="46"/>
      <c r="I128" s="46"/>
      <c r="J128" s="46"/>
      <c r="K128" s="46"/>
      <c r="L128" s="46"/>
      <c r="M128" s="46"/>
      <c r="N128" s="46"/>
      <c r="O128" s="46"/>
      <c r="P128" s="46"/>
      <c r="Q128" s="46"/>
      <c r="R128" s="46"/>
      <c r="S128" s="46"/>
      <c r="T128" s="46"/>
      <c r="U128" s="46"/>
    </row>
    <row r="129" spans="1:21" ht="11.25">
      <c r="A129" s="46"/>
      <c r="B129" s="46"/>
      <c r="C129" s="46"/>
      <c r="D129" s="46"/>
      <c r="E129" s="46"/>
      <c r="F129" s="46"/>
      <c r="G129" s="46"/>
      <c r="H129" s="46"/>
      <c r="I129" s="46"/>
      <c r="J129" s="46"/>
      <c r="K129" s="46"/>
      <c r="L129" s="46"/>
      <c r="M129" s="46"/>
      <c r="N129" s="46"/>
      <c r="O129" s="46"/>
      <c r="P129" s="46"/>
      <c r="Q129" s="46"/>
      <c r="R129" s="46"/>
      <c r="S129" s="46"/>
      <c r="T129" s="46"/>
      <c r="U129" s="46"/>
    </row>
    <row r="130" spans="1:21" ht="11.25">
      <c r="A130" s="46"/>
      <c r="B130" s="46"/>
      <c r="C130" s="46"/>
      <c r="D130" s="46"/>
      <c r="E130" s="46"/>
      <c r="F130" s="46"/>
      <c r="G130" s="46"/>
      <c r="H130" s="46"/>
      <c r="I130" s="46"/>
      <c r="J130" s="46"/>
      <c r="K130" s="46"/>
      <c r="L130" s="46"/>
      <c r="M130" s="46"/>
      <c r="N130" s="46"/>
      <c r="O130" s="46"/>
      <c r="P130" s="46"/>
      <c r="Q130" s="46"/>
      <c r="R130" s="46"/>
      <c r="S130" s="46"/>
      <c r="T130" s="46"/>
      <c r="U130" s="46"/>
    </row>
    <row r="131" spans="1:21" ht="11.25">
      <c r="A131" s="46"/>
      <c r="B131" s="46"/>
      <c r="C131" s="46"/>
      <c r="D131" s="46"/>
      <c r="E131" s="46"/>
      <c r="F131" s="46"/>
      <c r="G131" s="46"/>
      <c r="H131" s="46"/>
      <c r="I131" s="46"/>
      <c r="J131" s="46"/>
      <c r="K131" s="46"/>
      <c r="L131" s="46"/>
      <c r="M131" s="46"/>
      <c r="N131" s="46"/>
      <c r="O131" s="46"/>
      <c r="P131" s="46"/>
      <c r="Q131" s="46"/>
      <c r="R131" s="46"/>
      <c r="S131" s="46"/>
      <c r="T131" s="46"/>
      <c r="U131" s="46"/>
    </row>
    <row r="132" spans="1:21" ht="11.25">
      <c r="A132" s="46"/>
      <c r="B132" s="46"/>
      <c r="C132" s="46"/>
      <c r="D132" s="46"/>
      <c r="E132" s="46"/>
      <c r="F132" s="46"/>
      <c r="G132" s="46"/>
      <c r="H132" s="46"/>
      <c r="I132" s="46"/>
      <c r="J132" s="46"/>
      <c r="K132" s="46"/>
      <c r="L132" s="46"/>
      <c r="M132" s="46"/>
      <c r="N132" s="46"/>
      <c r="O132" s="46"/>
      <c r="P132" s="46"/>
      <c r="Q132" s="46"/>
      <c r="R132" s="46"/>
      <c r="S132" s="46"/>
      <c r="T132" s="46"/>
      <c r="U132" s="46"/>
    </row>
    <row r="133" spans="1:21" ht="11.25">
      <c r="A133" s="46"/>
      <c r="B133" s="46"/>
      <c r="C133" s="46"/>
      <c r="D133" s="46"/>
      <c r="E133" s="46"/>
      <c r="F133" s="46"/>
      <c r="G133" s="46"/>
      <c r="H133" s="46"/>
      <c r="I133" s="46"/>
      <c r="J133" s="46"/>
      <c r="K133" s="46"/>
      <c r="L133" s="46"/>
      <c r="M133" s="46"/>
      <c r="N133" s="46"/>
      <c r="O133" s="46"/>
      <c r="P133" s="46"/>
      <c r="Q133" s="46"/>
      <c r="R133" s="46"/>
      <c r="S133" s="46"/>
      <c r="T133" s="46"/>
      <c r="U133" s="46"/>
    </row>
    <row r="134" spans="1:21" ht="11.25">
      <c r="A134" s="46"/>
      <c r="B134" s="46"/>
      <c r="C134" s="46"/>
      <c r="D134" s="46"/>
      <c r="E134" s="46"/>
      <c r="F134" s="46"/>
      <c r="G134" s="46"/>
      <c r="H134" s="46"/>
      <c r="I134" s="46"/>
      <c r="J134" s="46"/>
      <c r="K134" s="46"/>
      <c r="L134" s="46"/>
      <c r="M134" s="46"/>
      <c r="N134" s="46"/>
      <c r="O134" s="46"/>
      <c r="P134" s="46"/>
      <c r="Q134" s="46"/>
      <c r="R134" s="46"/>
      <c r="S134" s="46"/>
      <c r="T134" s="46"/>
      <c r="U134" s="46"/>
    </row>
    <row r="135" spans="1:21" ht="11.25">
      <c r="A135" s="46"/>
      <c r="B135" s="46"/>
      <c r="C135" s="46"/>
      <c r="D135" s="46"/>
      <c r="E135" s="46"/>
      <c r="F135" s="46"/>
      <c r="G135" s="46"/>
      <c r="H135" s="46"/>
      <c r="I135" s="46"/>
      <c r="J135" s="46"/>
      <c r="K135" s="46"/>
      <c r="L135" s="46"/>
      <c r="M135" s="46"/>
      <c r="N135" s="46"/>
      <c r="O135" s="46"/>
      <c r="P135" s="46"/>
      <c r="Q135" s="46"/>
      <c r="R135" s="46"/>
      <c r="S135" s="46"/>
      <c r="T135" s="46"/>
      <c r="U135" s="46"/>
    </row>
    <row r="136" spans="1:21" ht="11.25">
      <c r="A136" s="46"/>
      <c r="B136" s="46"/>
      <c r="C136" s="46"/>
      <c r="D136" s="46"/>
      <c r="E136" s="46"/>
      <c r="F136" s="46"/>
      <c r="G136" s="46"/>
      <c r="H136" s="46"/>
      <c r="I136" s="46"/>
      <c r="J136" s="46"/>
      <c r="K136" s="46"/>
      <c r="L136" s="46"/>
      <c r="M136" s="46"/>
      <c r="N136" s="46"/>
      <c r="O136" s="46"/>
      <c r="P136" s="46"/>
      <c r="Q136" s="46"/>
      <c r="R136" s="46"/>
      <c r="S136" s="46"/>
      <c r="T136" s="46"/>
      <c r="U136" s="46"/>
    </row>
    <row r="137" spans="1:21" ht="11.25">
      <c r="A137" s="46"/>
      <c r="B137" s="46"/>
      <c r="C137" s="46"/>
      <c r="D137" s="46"/>
      <c r="E137" s="46"/>
      <c r="F137" s="46"/>
      <c r="G137" s="46"/>
      <c r="H137" s="46"/>
      <c r="I137" s="46"/>
      <c r="J137" s="46"/>
      <c r="K137" s="46"/>
      <c r="L137" s="46"/>
      <c r="M137" s="46"/>
      <c r="N137" s="46"/>
      <c r="O137" s="46"/>
      <c r="P137" s="46"/>
      <c r="Q137" s="46"/>
      <c r="R137" s="46"/>
      <c r="S137" s="46"/>
      <c r="T137" s="46"/>
      <c r="U137" s="46"/>
    </row>
    <row r="138" spans="1:21" ht="11.25">
      <c r="A138" s="46"/>
      <c r="B138" s="46"/>
      <c r="C138" s="46"/>
      <c r="D138" s="46"/>
      <c r="E138" s="46"/>
      <c r="F138" s="46"/>
      <c r="G138" s="46"/>
      <c r="H138" s="46"/>
      <c r="I138" s="46"/>
      <c r="J138" s="46"/>
      <c r="K138" s="46"/>
      <c r="L138" s="46"/>
      <c r="M138" s="46"/>
      <c r="N138" s="46"/>
      <c r="O138" s="46"/>
      <c r="P138" s="46"/>
      <c r="Q138" s="46"/>
      <c r="R138" s="46"/>
      <c r="S138" s="46"/>
      <c r="T138" s="46"/>
      <c r="U138" s="46"/>
    </row>
    <row r="139" spans="1:21" ht="11.25">
      <c r="A139" s="46"/>
      <c r="B139" s="46"/>
      <c r="C139" s="46"/>
      <c r="D139" s="46"/>
      <c r="E139" s="46"/>
      <c r="F139" s="46"/>
      <c r="G139" s="46"/>
      <c r="H139" s="46"/>
      <c r="I139" s="46"/>
      <c r="J139" s="46"/>
      <c r="K139" s="46"/>
      <c r="L139" s="46"/>
      <c r="M139" s="46"/>
      <c r="N139" s="46"/>
      <c r="O139" s="46"/>
      <c r="P139" s="46"/>
      <c r="Q139" s="46"/>
      <c r="R139" s="46"/>
      <c r="S139" s="46"/>
      <c r="T139" s="46"/>
      <c r="U139" s="46"/>
    </row>
    <row r="140" spans="1:21" ht="11.25">
      <c r="A140" s="46"/>
      <c r="B140" s="46"/>
      <c r="C140" s="46"/>
      <c r="D140" s="46"/>
      <c r="E140" s="46"/>
      <c r="F140" s="46"/>
      <c r="G140" s="46"/>
      <c r="H140" s="46"/>
      <c r="I140" s="46"/>
      <c r="J140" s="46"/>
      <c r="K140" s="46"/>
      <c r="L140" s="46"/>
      <c r="M140" s="46"/>
      <c r="N140" s="46"/>
      <c r="O140" s="46"/>
      <c r="P140" s="46"/>
      <c r="Q140" s="46"/>
      <c r="R140" s="46"/>
      <c r="S140" s="46"/>
      <c r="T140" s="46"/>
      <c r="U140" s="46"/>
    </row>
    <row r="141" spans="1:21" ht="11.25">
      <c r="A141" s="46"/>
      <c r="B141" s="46"/>
      <c r="C141" s="46"/>
      <c r="D141" s="46"/>
      <c r="E141" s="46"/>
      <c r="F141" s="46"/>
      <c r="G141" s="46"/>
      <c r="H141" s="46"/>
      <c r="I141" s="46"/>
      <c r="J141" s="46"/>
      <c r="K141" s="46"/>
      <c r="L141" s="46"/>
      <c r="M141" s="46"/>
      <c r="N141" s="46"/>
      <c r="O141" s="46"/>
      <c r="P141" s="46"/>
      <c r="Q141" s="46"/>
      <c r="R141" s="46"/>
      <c r="S141" s="46"/>
      <c r="T141" s="46"/>
      <c r="U141" s="46"/>
    </row>
    <row r="142" spans="1:21" ht="11.25">
      <c r="A142" s="46"/>
      <c r="B142" s="46"/>
      <c r="C142" s="46"/>
      <c r="D142" s="46"/>
      <c r="E142" s="46"/>
      <c r="F142" s="46"/>
      <c r="G142" s="46"/>
      <c r="H142" s="46"/>
      <c r="I142" s="46"/>
      <c r="J142" s="46"/>
      <c r="K142" s="46"/>
      <c r="L142" s="46"/>
      <c r="M142" s="46"/>
      <c r="N142" s="46"/>
      <c r="O142" s="46"/>
      <c r="P142" s="46"/>
      <c r="Q142" s="46"/>
      <c r="R142" s="46"/>
      <c r="S142" s="46"/>
      <c r="T142" s="46"/>
      <c r="U142" s="46"/>
    </row>
    <row r="143" spans="1:21" ht="11.25">
      <c r="A143" s="46"/>
      <c r="B143" s="46"/>
      <c r="C143" s="46"/>
      <c r="D143" s="46"/>
      <c r="E143" s="46"/>
      <c r="F143" s="46"/>
      <c r="G143" s="46"/>
      <c r="H143" s="46"/>
      <c r="I143" s="46"/>
      <c r="J143" s="46"/>
      <c r="K143" s="46"/>
      <c r="L143" s="46"/>
      <c r="M143" s="46"/>
      <c r="N143" s="46"/>
      <c r="O143" s="46"/>
      <c r="P143" s="46"/>
      <c r="Q143" s="46"/>
      <c r="R143" s="46"/>
      <c r="S143" s="46"/>
      <c r="T143" s="46"/>
      <c r="U143" s="46"/>
    </row>
    <row r="144" spans="1:21" ht="11.25">
      <c r="A144" s="46"/>
      <c r="B144" s="46"/>
      <c r="C144" s="46"/>
      <c r="D144" s="46"/>
      <c r="E144" s="46"/>
      <c r="F144" s="46"/>
      <c r="G144" s="46"/>
      <c r="H144" s="46"/>
      <c r="I144" s="46"/>
      <c r="J144" s="46"/>
      <c r="K144" s="46"/>
      <c r="L144" s="46"/>
      <c r="M144" s="46"/>
      <c r="N144" s="46"/>
      <c r="O144" s="46"/>
      <c r="P144" s="46"/>
      <c r="Q144" s="46"/>
      <c r="R144" s="46"/>
      <c r="S144" s="46"/>
      <c r="T144" s="46"/>
      <c r="U144" s="46"/>
    </row>
    <row r="145" spans="1:21" ht="11.25">
      <c r="A145" s="46"/>
      <c r="B145" s="46"/>
      <c r="C145" s="46"/>
      <c r="D145" s="46"/>
      <c r="E145" s="46"/>
      <c r="F145" s="46"/>
      <c r="G145" s="46"/>
      <c r="H145" s="46"/>
      <c r="I145" s="46"/>
      <c r="J145" s="46"/>
      <c r="K145" s="46"/>
      <c r="L145" s="46"/>
      <c r="M145" s="46"/>
      <c r="N145" s="46"/>
      <c r="O145" s="46"/>
      <c r="P145" s="46"/>
      <c r="Q145" s="46"/>
      <c r="R145" s="46"/>
      <c r="S145" s="46"/>
      <c r="T145" s="46"/>
      <c r="U145" s="46"/>
    </row>
    <row r="146" spans="1:21" ht="11.25">
      <c r="A146" s="46"/>
      <c r="B146" s="46"/>
      <c r="C146" s="46"/>
      <c r="D146" s="46"/>
      <c r="E146" s="46"/>
      <c r="F146" s="46"/>
      <c r="G146" s="46"/>
      <c r="H146" s="46"/>
      <c r="I146" s="46"/>
      <c r="J146" s="46"/>
      <c r="K146" s="46"/>
      <c r="L146" s="46"/>
      <c r="M146" s="46"/>
      <c r="N146" s="46"/>
      <c r="O146" s="46"/>
      <c r="P146" s="46"/>
      <c r="Q146" s="46"/>
      <c r="R146" s="46"/>
      <c r="S146" s="46"/>
      <c r="T146" s="46"/>
      <c r="U146" s="46"/>
    </row>
    <row r="147" spans="1:21" ht="11.25">
      <c r="A147" s="46"/>
      <c r="B147" s="46"/>
      <c r="C147" s="46"/>
      <c r="D147" s="46"/>
      <c r="E147" s="46"/>
      <c r="F147" s="46"/>
      <c r="G147" s="46"/>
      <c r="H147" s="46"/>
      <c r="I147" s="46"/>
      <c r="J147" s="46"/>
      <c r="K147" s="46"/>
      <c r="L147" s="46"/>
      <c r="M147" s="46"/>
      <c r="N147" s="46"/>
      <c r="O147" s="46"/>
      <c r="P147" s="46"/>
      <c r="Q147" s="46"/>
      <c r="R147" s="46"/>
      <c r="S147" s="46"/>
      <c r="T147" s="46"/>
      <c r="U147" s="46"/>
    </row>
    <row r="148" spans="1:21" ht="11.25">
      <c r="A148" s="46"/>
      <c r="B148" s="46"/>
      <c r="C148" s="46"/>
      <c r="D148" s="46"/>
      <c r="E148" s="46"/>
      <c r="F148" s="46"/>
      <c r="G148" s="46"/>
      <c r="H148" s="46"/>
      <c r="I148" s="46"/>
      <c r="J148" s="46"/>
      <c r="K148" s="46"/>
      <c r="L148" s="46"/>
      <c r="M148" s="46"/>
      <c r="N148" s="46"/>
      <c r="O148" s="46"/>
      <c r="P148" s="46"/>
      <c r="Q148" s="46"/>
      <c r="R148" s="46"/>
      <c r="S148" s="46"/>
      <c r="T148" s="46"/>
      <c r="U148" s="46"/>
    </row>
    <row r="149" spans="1:21" ht="11.25">
      <c r="A149" s="46"/>
      <c r="B149" s="46"/>
      <c r="C149" s="46"/>
      <c r="D149" s="46"/>
      <c r="E149" s="46"/>
      <c r="F149" s="46"/>
      <c r="G149" s="46"/>
      <c r="H149" s="46"/>
      <c r="I149" s="46"/>
      <c r="J149" s="46"/>
      <c r="K149" s="46"/>
      <c r="L149" s="46"/>
      <c r="M149" s="46"/>
      <c r="N149" s="46"/>
      <c r="O149" s="46"/>
      <c r="P149" s="46"/>
      <c r="Q149" s="46"/>
      <c r="R149" s="46"/>
      <c r="S149" s="46"/>
      <c r="T149" s="46"/>
      <c r="U149" s="46"/>
    </row>
    <row r="150" spans="1:21" ht="11.25">
      <c r="A150" s="46"/>
      <c r="B150" s="46"/>
      <c r="C150" s="46"/>
      <c r="D150" s="46"/>
      <c r="E150" s="46"/>
      <c r="F150" s="46"/>
      <c r="G150" s="46"/>
      <c r="H150" s="46"/>
      <c r="I150" s="46"/>
      <c r="J150" s="46"/>
      <c r="K150" s="46"/>
      <c r="L150" s="46"/>
      <c r="M150" s="46"/>
      <c r="N150" s="46"/>
      <c r="O150" s="46"/>
      <c r="P150" s="46"/>
      <c r="Q150" s="46"/>
      <c r="R150" s="46"/>
      <c r="S150" s="46"/>
      <c r="T150" s="46"/>
      <c r="U150" s="46"/>
    </row>
    <row r="151" spans="1:21" ht="11.25">
      <c r="A151" s="46"/>
      <c r="B151" s="46"/>
      <c r="C151" s="46"/>
      <c r="D151" s="46"/>
      <c r="E151" s="46"/>
      <c r="F151" s="46"/>
      <c r="G151" s="46"/>
      <c r="H151" s="46"/>
      <c r="I151" s="46"/>
      <c r="J151" s="46"/>
      <c r="K151" s="46"/>
      <c r="L151" s="46"/>
      <c r="M151" s="46"/>
      <c r="N151" s="46"/>
      <c r="O151" s="46"/>
      <c r="P151" s="46"/>
      <c r="Q151" s="46"/>
      <c r="R151" s="46"/>
      <c r="S151" s="46"/>
      <c r="T151" s="46"/>
      <c r="U151" s="46"/>
    </row>
    <row r="152" spans="1:21" ht="11.25">
      <c r="A152" s="46"/>
      <c r="B152" s="46"/>
      <c r="C152" s="46"/>
      <c r="D152" s="46"/>
      <c r="E152" s="46"/>
      <c r="F152" s="46"/>
      <c r="G152" s="46"/>
      <c r="H152" s="46"/>
      <c r="I152" s="46"/>
      <c r="J152" s="46"/>
      <c r="K152" s="46"/>
      <c r="L152" s="46"/>
      <c r="M152" s="46"/>
      <c r="N152" s="46"/>
      <c r="O152" s="46"/>
      <c r="P152" s="46"/>
      <c r="Q152" s="46"/>
      <c r="R152" s="46"/>
      <c r="S152" s="46"/>
      <c r="T152" s="46"/>
      <c r="U152" s="46"/>
    </row>
    <row r="153" spans="1:21" ht="11.25">
      <c r="A153" s="46"/>
      <c r="B153" s="46"/>
      <c r="C153" s="46"/>
      <c r="D153" s="46"/>
      <c r="E153" s="46"/>
      <c r="F153" s="46"/>
      <c r="G153" s="46"/>
      <c r="H153" s="46"/>
      <c r="I153" s="46"/>
      <c r="J153" s="46"/>
      <c r="K153" s="46"/>
      <c r="L153" s="46"/>
      <c r="M153" s="46"/>
      <c r="N153" s="46"/>
      <c r="O153" s="46"/>
      <c r="P153" s="46"/>
      <c r="Q153" s="46"/>
      <c r="R153" s="46"/>
      <c r="S153" s="46"/>
      <c r="T153" s="46"/>
      <c r="U153" s="46"/>
    </row>
    <row r="154" spans="1:21" ht="11.25">
      <c r="A154" s="46"/>
      <c r="B154" s="46"/>
      <c r="C154" s="46"/>
      <c r="D154" s="46"/>
      <c r="E154" s="46"/>
      <c r="F154" s="46"/>
      <c r="G154" s="46"/>
      <c r="H154" s="46"/>
      <c r="I154" s="46"/>
      <c r="J154" s="46"/>
      <c r="K154" s="46"/>
      <c r="L154" s="46"/>
      <c r="M154" s="46"/>
      <c r="N154" s="46"/>
      <c r="O154" s="46"/>
      <c r="P154" s="46"/>
      <c r="Q154" s="46"/>
      <c r="R154" s="46"/>
      <c r="S154" s="46"/>
      <c r="T154" s="46"/>
      <c r="U154" s="46"/>
    </row>
    <row r="155" spans="1:21" ht="11.25">
      <c r="A155" s="46"/>
      <c r="B155" s="46"/>
      <c r="C155" s="46"/>
      <c r="D155" s="46"/>
      <c r="E155" s="46"/>
      <c r="F155" s="46"/>
      <c r="G155" s="46"/>
      <c r="H155" s="46"/>
      <c r="I155" s="46"/>
      <c r="J155" s="46"/>
      <c r="K155" s="46"/>
      <c r="L155" s="46"/>
      <c r="M155" s="46"/>
      <c r="N155" s="46"/>
      <c r="O155" s="46"/>
      <c r="P155" s="46"/>
      <c r="Q155" s="46"/>
      <c r="R155" s="46"/>
      <c r="S155" s="46"/>
      <c r="T155" s="46"/>
      <c r="U155" s="46"/>
    </row>
    <row r="156" spans="1:21" ht="11.25">
      <c r="A156" s="46"/>
      <c r="B156" s="46"/>
      <c r="C156" s="46"/>
      <c r="D156" s="46"/>
      <c r="E156" s="46"/>
      <c r="F156" s="46"/>
      <c r="G156" s="46"/>
      <c r="H156" s="46"/>
      <c r="I156" s="46"/>
      <c r="J156" s="46"/>
      <c r="K156" s="46"/>
      <c r="L156" s="46"/>
      <c r="M156" s="46"/>
      <c r="N156" s="46"/>
      <c r="O156" s="46"/>
      <c r="P156" s="46"/>
      <c r="Q156" s="46"/>
      <c r="R156" s="46"/>
      <c r="S156" s="46"/>
      <c r="T156" s="46"/>
      <c r="U156" s="46"/>
    </row>
    <row r="157" spans="1:21" ht="11.25">
      <c r="A157" s="46"/>
      <c r="B157" s="46"/>
      <c r="C157" s="46"/>
      <c r="D157" s="46"/>
      <c r="E157" s="46"/>
      <c r="F157" s="46"/>
      <c r="G157" s="46"/>
      <c r="H157" s="46"/>
      <c r="I157" s="46"/>
      <c r="J157" s="46"/>
      <c r="K157" s="46"/>
      <c r="L157" s="46"/>
      <c r="M157" s="46"/>
      <c r="N157" s="46"/>
      <c r="O157" s="46"/>
      <c r="P157" s="46"/>
      <c r="Q157" s="46"/>
      <c r="R157" s="46"/>
      <c r="S157" s="46"/>
      <c r="T157" s="46"/>
      <c r="U157" s="46"/>
    </row>
    <row r="158" spans="1:21" ht="11.25">
      <c r="A158" s="46"/>
      <c r="B158" s="46"/>
      <c r="C158" s="46"/>
      <c r="D158" s="46"/>
      <c r="E158" s="46"/>
      <c r="F158" s="46"/>
      <c r="G158" s="46"/>
      <c r="H158" s="46"/>
      <c r="I158" s="46"/>
      <c r="J158" s="46"/>
      <c r="K158" s="46"/>
      <c r="L158" s="46"/>
      <c r="M158" s="46"/>
      <c r="N158" s="46"/>
      <c r="O158" s="46"/>
      <c r="P158" s="46"/>
      <c r="Q158" s="46"/>
      <c r="R158" s="46"/>
      <c r="S158" s="46"/>
      <c r="T158" s="46"/>
      <c r="U158" s="46"/>
    </row>
    <row r="159" spans="1:21" ht="11.25">
      <c r="A159" s="46"/>
      <c r="B159" s="46"/>
      <c r="C159" s="46"/>
      <c r="D159" s="46"/>
      <c r="E159" s="46"/>
      <c r="F159" s="46"/>
      <c r="G159" s="46"/>
      <c r="H159" s="46"/>
      <c r="I159" s="46"/>
      <c r="J159" s="46"/>
      <c r="K159" s="46"/>
      <c r="L159" s="46"/>
      <c r="M159" s="46"/>
      <c r="N159" s="46"/>
      <c r="O159" s="46"/>
      <c r="P159" s="46"/>
      <c r="Q159" s="46"/>
      <c r="R159" s="46"/>
      <c r="S159" s="46"/>
      <c r="T159" s="46"/>
      <c r="U159" s="46"/>
    </row>
    <row r="160" spans="1:21" ht="11.25">
      <c r="A160" s="46"/>
      <c r="B160" s="46"/>
      <c r="C160" s="46"/>
      <c r="D160" s="46"/>
      <c r="E160" s="46"/>
      <c r="F160" s="46"/>
      <c r="G160" s="46"/>
      <c r="H160" s="46"/>
      <c r="I160" s="46"/>
      <c r="J160" s="46"/>
      <c r="K160" s="46"/>
      <c r="L160" s="46"/>
      <c r="M160" s="46"/>
      <c r="N160" s="46"/>
      <c r="O160" s="46"/>
      <c r="P160" s="46"/>
      <c r="Q160" s="46"/>
      <c r="R160" s="46"/>
      <c r="S160" s="46"/>
      <c r="T160" s="46"/>
      <c r="U160" s="46"/>
    </row>
    <row r="161" spans="1:21" ht="11.25">
      <c r="A161" s="46"/>
      <c r="B161" s="46"/>
      <c r="C161" s="46"/>
      <c r="D161" s="46"/>
      <c r="E161" s="46"/>
      <c r="F161" s="46"/>
      <c r="G161" s="46"/>
      <c r="H161" s="46"/>
      <c r="I161" s="46"/>
      <c r="J161" s="46"/>
      <c r="K161" s="46"/>
      <c r="L161" s="46"/>
      <c r="M161" s="46"/>
      <c r="N161" s="46"/>
      <c r="O161" s="46"/>
      <c r="P161" s="46"/>
      <c r="Q161" s="46"/>
      <c r="R161" s="46"/>
      <c r="S161" s="46"/>
      <c r="T161" s="46"/>
      <c r="U161" s="46"/>
    </row>
    <row r="162" spans="1:21" ht="11.25">
      <c r="A162" s="46"/>
      <c r="B162" s="46"/>
      <c r="C162" s="46"/>
      <c r="D162" s="46"/>
      <c r="E162" s="46"/>
      <c r="F162" s="46"/>
      <c r="G162" s="46"/>
      <c r="H162" s="46"/>
      <c r="I162" s="46"/>
      <c r="J162" s="46"/>
      <c r="K162" s="46"/>
      <c r="L162" s="46"/>
      <c r="M162" s="46"/>
      <c r="N162" s="46"/>
      <c r="O162" s="46"/>
      <c r="P162" s="46"/>
      <c r="Q162" s="46"/>
      <c r="R162" s="46"/>
      <c r="S162" s="46"/>
      <c r="T162" s="46"/>
      <c r="U162" s="46"/>
    </row>
    <row r="163" spans="1:21" ht="11.25">
      <c r="A163" s="46"/>
      <c r="B163" s="46"/>
      <c r="C163" s="46"/>
      <c r="D163" s="46"/>
      <c r="E163" s="46"/>
      <c r="F163" s="46"/>
      <c r="G163" s="46"/>
      <c r="H163" s="46"/>
      <c r="I163" s="46"/>
      <c r="J163" s="46"/>
      <c r="K163" s="46"/>
      <c r="L163" s="46"/>
      <c r="M163" s="46"/>
      <c r="N163" s="46"/>
      <c r="O163" s="46"/>
      <c r="P163" s="46"/>
      <c r="Q163" s="46"/>
      <c r="R163" s="46"/>
      <c r="S163" s="46"/>
      <c r="T163" s="46"/>
      <c r="U163" s="46"/>
    </row>
    <row r="164" spans="1:21" ht="11.25">
      <c r="A164" s="46"/>
      <c r="B164" s="46"/>
      <c r="C164" s="46"/>
      <c r="D164" s="46"/>
      <c r="E164" s="46"/>
      <c r="F164" s="46"/>
      <c r="G164" s="46"/>
      <c r="H164" s="46"/>
      <c r="I164" s="46"/>
      <c r="J164" s="46"/>
      <c r="K164" s="46"/>
      <c r="L164" s="46"/>
      <c r="M164" s="46"/>
      <c r="N164" s="46"/>
      <c r="O164" s="46"/>
      <c r="P164" s="46"/>
      <c r="Q164" s="46"/>
      <c r="R164" s="46"/>
      <c r="S164" s="46"/>
      <c r="T164" s="46"/>
      <c r="U164" s="46"/>
    </row>
    <row r="165" spans="1:21" ht="11.25">
      <c r="A165" s="46"/>
      <c r="B165" s="46"/>
      <c r="C165" s="46"/>
      <c r="D165" s="46"/>
      <c r="E165" s="46"/>
      <c r="F165" s="46"/>
      <c r="G165" s="46"/>
      <c r="H165" s="46"/>
      <c r="I165" s="46"/>
      <c r="J165" s="46"/>
      <c r="K165" s="46"/>
      <c r="L165" s="46"/>
      <c r="M165" s="46"/>
      <c r="N165" s="46"/>
      <c r="O165" s="46"/>
      <c r="P165" s="46"/>
      <c r="Q165" s="46"/>
      <c r="R165" s="46"/>
      <c r="S165" s="46"/>
      <c r="T165" s="46"/>
      <c r="U165" s="46"/>
    </row>
    <row r="166" spans="1:21" ht="11.25">
      <c r="A166" s="46"/>
      <c r="B166" s="46"/>
      <c r="C166" s="46"/>
      <c r="D166" s="46"/>
      <c r="E166" s="46"/>
      <c r="F166" s="46"/>
      <c r="G166" s="46"/>
      <c r="H166" s="46"/>
      <c r="I166" s="46"/>
      <c r="J166" s="46"/>
      <c r="K166" s="46"/>
      <c r="L166" s="46"/>
      <c r="M166" s="46"/>
      <c r="N166" s="46"/>
      <c r="O166" s="46"/>
      <c r="P166" s="46"/>
      <c r="Q166" s="46"/>
      <c r="R166" s="46"/>
      <c r="S166" s="46"/>
      <c r="T166" s="46"/>
      <c r="U166" s="46"/>
    </row>
    <row r="167" spans="1:21" ht="11.25">
      <c r="A167" s="46"/>
      <c r="B167" s="46"/>
      <c r="C167" s="46"/>
      <c r="D167" s="46"/>
      <c r="E167" s="46"/>
      <c r="F167" s="46"/>
      <c r="G167" s="46"/>
      <c r="H167" s="46"/>
      <c r="I167" s="46"/>
      <c r="J167" s="46"/>
      <c r="K167" s="46"/>
      <c r="L167" s="46"/>
      <c r="M167" s="46"/>
      <c r="N167" s="46"/>
      <c r="O167" s="46"/>
      <c r="P167" s="46"/>
      <c r="Q167" s="46"/>
      <c r="R167" s="46"/>
      <c r="S167" s="46"/>
      <c r="T167" s="46"/>
      <c r="U167" s="46"/>
    </row>
    <row r="168" spans="1:21" ht="11.25">
      <c r="A168" s="46"/>
      <c r="B168" s="46"/>
      <c r="C168" s="46"/>
      <c r="D168" s="46"/>
      <c r="E168" s="46"/>
      <c r="F168" s="46"/>
      <c r="G168" s="46"/>
      <c r="H168" s="46"/>
      <c r="I168" s="46"/>
      <c r="J168" s="46"/>
      <c r="K168" s="46"/>
      <c r="L168" s="46"/>
      <c r="M168" s="46"/>
      <c r="N168" s="46"/>
      <c r="O168" s="46"/>
      <c r="P168" s="46"/>
      <c r="Q168" s="46"/>
      <c r="R168" s="46"/>
      <c r="S168" s="46"/>
      <c r="T168" s="46"/>
      <c r="U168" s="46"/>
    </row>
    <row r="169" spans="1:21" ht="11.25">
      <c r="A169" s="46"/>
      <c r="B169" s="46"/>
      <c r="C169" s="46"/>
      <c r="D169" s="46"/>
      <c r="E169" s="46"/>
      <c r="F169" s="46"/>
      <c r="G169" s="46"/>
      <c r="H169" s="46"/>
      <c r="I169" s="46"/>
      <c r="J169" s="46"/>
      <c r="K169" s="46"/>
      <c r="L169" s="46"/>
      <c r="M169" s="46"/>
      <c r="N169" s="46"/>
      <c r="O169" s="46"/>
      <c r="P169" s="46"/>
      <c r="Q169" s="46"/>
      <c r="R169" s="46"/>
      <c r="S169" s="46"/>
      <c r="T169" s="46"/>
      <c r="U169" s="46"/>
    </row>
    <row r="170" spans="1:21" ht="11.25">
      <c r="A170" s="46"/>
      <c r="B170" s="46"/>
      <c r="C170" s="46"/>
      <c r="D170" s="46"/>
      <c r="E170" s="46"/>
      <c r="F170" s="46"/>
      <c r="G170" s="46"/>
      <c r="H170" s="46"/>
      <c r="I170" s="46"/>
      <c r="J170" s="46"/>
      <c r="K170" s="46"/>
      <c r="L170" s="46"/>
      <c r="M170" s="46"/>
      <c r="N170" s="46"/>
      <c r="O170" s="46"/>
      <c r="P170" s="46"/>
      <c r="Q170" s="46"/>
      <c r="R170" s="46"/>
      <c r="S170" s="46"/>
      <c r="T170" s="46"/>
      <c r="U170" s="46"/>
    </row>
    <row r="171" spans="1:21" ht="11.25">
      <c r="A171" s="46"/>
      <c r="B171" s="46"/>
      <c r="C171" s="46"/>
      <c r="D171" s="46"/>
      <c r="E171" s="46"/>
      <c r="F171" s="46"/>
      <c r="G171" s="46"/>
      <c r="H171" s="46"/>
      <c r="I171" s="46"/>
      <c r="J171" s="46"/>
      <c r="K171" s="46"/>
      <c r="L171" s="46"/>
      <c r="M171" s="46"/>
      <c r="N171" s="46"/>
      <c r="O171" s="46"/>
      <c r="P171" s="46"/>
      <c r="Q171" s="46"/>
      <c r="R171" s="46"/>
      <c r="S171" s="46"/>
      <c r="T171" s="46"/>
      <c r="U171" s="46"/>
    </row>
    <row r="172" spans="1:21" ht="11.25">
      <c r="A172" s="46"/>
      <c r="B172" s="46"/>
      <c r="C172" s="46"/>
      <c r="D172" s="46"/>
      <c r="E172" s="46"/>
      <c r="F172" s="46"/>
      <c r="G172" s="46"/>
      <c r="H172" s="46"/>
      <c r="I172" s="46"/>
      <c r="J172" s="46"/>
      <c r="K172" s="46"/>
      <c r="L172" s="46"/>
      <c r="M172" s="46"/>
      <c r="N172" s="46"/>
      <c r="O172" s="46"/>
      <c r="P172" s="46"/>
      <c r="Q172" s="46"/>
      <c r="R172" s="46"/>
      <c r="S172" s="46"/>
      <c r="T172" s="46"/>
      <c r="U172" s="46"/>
    </row>
    <row r="173" spans="1:21" ht="11.25">
      <c r="A173" s="46"/>
      <c r="B173" s="46"/>
      <c r="C173" s="46"/>
      <c r="D173" s="46"/>
      <c r="E173" s="46"/>
      <c r="F173" s="46"/>
      <c r="G173" s="46"/>
      <c r="H173" s="46"/>
      <c r="I173" s="46"/>
      <c r="J173" s="46"/>
      <c r="K173" s="46"/>
      <c r="L173" s="46"/>
      <c r="M173" s="46"/>
      <c r="N173" s="46"/>
      <c r="O173" s="46"/>
      <c r="P173" s="46"/>
      <c r="Q173" s="46"/>
      <c r="R173" s="46"/>
      <c r="S173" s="46"/>
      <c r="T173" s="46"/>
      <c r="U173" s="46"/>
    </row>
    <row r="174" spans="1:21" ht="11.25">
      <c r="A174" s="46"/>
      <c r="B174" s="46"/>
      <c r="C174" s="46"/>
      <c r="D174" s="46"/>
      <c r="E174" s="46"/>
      <c r="F174" s="46"/>
      <c r="G174" s="46"/>
      <c r="H174" s="46"/>
      <c r="I174" s="46"/>
      <c r="J174" s="46"/>
      <c r="K174" s="46"/>
      <c r="L174" s="46"/>
      <c r="M174" s="46"/>
      <c r="N174" s="46"/>
      <c r="O174" s="46"/>
      <c r="P174" s="46"/>
      <c r="Q174" s="46"/>
      <c r="R174" s="46"/>
      <c r="S174" s="46"/>
      <c r="T174" s="46"/>
      <c r="U174" s="46"/>
    </row>
    <row r="175" spans="1:21" ht="11.25">
      <c r="A175" s="46"/>
      <c r="B175" s="46"/>
      <c r="C175" s="46"/>
      <c r="D175" s="46"/>
      <c r="E175" s="46"/>
      <c r="F175" s="46"/>
      <c r="G175" s="46"/>
      <c r="H175" s="46"/>
      <c r="I175" s="46"/>
      <c r="J175" s="46"/>
      <c r="K175" s="46"/>
      <c r="L175" s="46"/>
      <c r="M175" s="46"/>
      <c r="N175" s="46"/>
      <c r="O175" s="46"/>
      <c r="P175" s="46"/>
      <c r="Q175" s="46"/>
      <c r="R175" s="46"/>
      <c r="S175" s="46"/>
      <c r="T175" s="46"/>
      <c r="U175" s="46"/>
    </row>
    <row r="176" spans="1:21" ht="11.25">
      <c r="A176" s="46"/>
      <c r="B176" s="46"/>
      <c r="C176" s="46"/>
      <c r="D176" s="46"/>
      <c r="E176" s="46"/>
      <c r="F176" s="46"/>
      <c r="G176" s="46"/>
      <c r="H176" s="46"/>
      <c r="I176" s="46"/>
      <c r="J176" s="46"/>
      <c r="K176" s="46"/>
      <c r="L176" s="46"/>
      <c r="M176" s="46"/>
      <c r="N176" s="46"/>
      <c r="O176" s="46"/>
      <c r="P176" s="46"/>
      <c r="Q176" s="46"/>
      <c r="R176" s="46"/>
      <c r="S176" s="46"/>
      <c r="T176" s="46"/>
      <c r="U176" s="46"/>
    </row>
    <row r="177" spans="1:21" ht="11.25">
      <c r="A177" s="46"/>
      <c r="B177" s="46"/>
      <c r="C177" s="46"/>
      <c r="D177" s="46"/>
      <c r="E177" s="46"/>
      <c r="F177" s="46"/>
      <c r="G177" s="46"/>
      <c r="H177" s="46"/>
      <c r="I177" s="46"/>
      <c r="J177" s="46"/>
      <c r="K177" s="46"/>
      <c r="L177" s="46"/>
      <c r="M177" s="46"/>
      <c r="N177" s="46"/>
      <c r="O177" s="46"/>
      <c r="P177" s="46"/>
      <c r="Q177" s="46"/>
      <c r="R177" s="46"/>
      <c r="S177" s="46"/>
      <c r="T177" s="46"/>
      <c r="U177" s="46"/>
    </row>
    <row r="178" spans="1:21" ht="11.25">
      <c r="A178" s="46"/>
      <c r="B178" s="46"/>
      <c r="C178" s="46"/>
      <c r="D178" s="46"/>
      <c r="E178" s="46"/>
      <c r="F178" s="46"/>
      <c r="G178" s="46"/>
      <c r="H178" s="46"/>
      <c r="I178" s="46"/>
      <c r="J178" s="46"/>
      <c r="K178" s="46"/>
      <c r="L178" s="46"/>
      <c r="M178" s="46"/>
      <c r="N178" s="46"/>
      <c r="O178" s="46"/>
      <c r="P178" s="46"/>
      <c r="Q178" s="46"/>
      <c r="R178" s="46"/>
      <c r="S178" s="46"/>
      <c r="T178" s="46"/>
      <c r="U178" s="46"/>
    </row>
    <row r="179" spans="1:21" ht="11.25">
      <c r="A179" s="46"/>
      <c r="B179" s="46"/>
      <c r="C179" s="46"/>
      <c r="D179" s="46"/>
      <c r="E179" s="46"/>
      <c r="F179" s="46"/>
      <c r="G179" s="46"/>
      <c r="H179" s="46"/>
      <c r="I179" s="46"/>
      <c r="J179" s="46"/>
      <c r="K179" s="46"/>
      <c r="L179" s="46"/>
      <c r="M179" s="46"/>
      <c r="N179" s="46"/>
      <c r="O179" s="46"/>
      <c r="P179" s="46"/>
      <c r="Q179" s="46"/>
      <c r="R179" s="46"/>
      <c r="S179" s="46"/>
      <c r="T179" s="46"/>
      <c r="U179" s="46"/>
    </row>
    <row r="180" spans="1:21" ht="11.25">
      <c r="A180" s="46"/>
      <c r="B180" s="46"/>
      <c r="C180" s="46"/>
      <c r="D180" s="46"/>
      <c r="E180" s="46"/>
      <c r="F180" s="46"/>
      <c r="G180" s="46"/>
      <c r="H180" s="46"/>
      <c r="I180" s="46"/>
      <c r="J180" s="46"/>
      <c r="K180" s="46"/>
      <c r="L180" s="46"/>
      <c r="M180" s="46"/>
      <c r="N180" s="46"/>
      <c r="O180" s="46"/>
      <c r="P180" s="46"/>
      <c r="Q180" s="46"/>
      <c r="R180" s="46"/>
      <c r="S180" s="46"/>
      <c r="T180" s="46"/>
      <c r="U180" s="46"/>
    </row>
    <row r="181" spans="1:21" ht="11.25">
      <c r="A181" s="46"/>
      <c r="B181" s="46"/>
      <c r="C181" s="46"/>
      <c r="D181" s="46"/>
      <c r="E181" s="46"/>
      <c r="F181" s="46"/>
      <c r="G181" s="46"/>
      <c r="H181" s="46"/>
      <c r="I181" s="46"/>
      <c r="J181" s="46"/>
      <c r="K181" s="46"/>
      <c r="L181" s="46"/>
      <c r="M181" s="46"/>
      <c r="N181" s="46"/>
      <c r="O181" s="46"/>
      <c r="P181" s="46"/>
      <c r="Q181" s="46"/>
      <c r="R181" s="46"/>
      <c r="S181" s="46"/>
      <c r="T181" s="46"/>
      <c r="U181" s="46"/>
    </row>
    <row r="182" spans="1:21" ht="11.25">
      <c r="A182" s="46"/>
      <c r="B182" s="46"/>
      <c r="C182" s="46"/>
      <c r="D182" s="46"/>
      <c r="E182" s="46"/>
      <c r="F182" s="46"/>
      <c r="G182" s="46"/>
      <c r="H182" s="46"/>
      <c r="I182" s="46"/>
      <c r="J182" s="46"/>
      <c r="K182" s="46"/>
      <c r="L182" s="46"/>
      <c r="M182" s="46"/>
      <c r="N182" s="46"/>
      <c r="O182" s="46"/>
      <c r="P182" s="46"/>
      <c r="Q182" s="46"/>
      <c r="R182" s="46"/>
      <c r="S182" s="46"/>
      <c r="T182" s="46"/>
      <c r="U182" s="46"/>
    </row>
    <row r="183" spans="1:21" ht="11.25">
      <c r="A183" s="46"/>
      <c r="B183" s="46"/>
      <c r="C183" s="46"/>
      <c r="D183" s="46"/>
      <c r="E183" s="46"/>
      <c r="F183" s="46"/>
      <c r="G183" s="46"/>
      <c r="H183" s="46"/>
      <c r="I183" s="46"/>
      <c r="J183" s="46"/>
      <c r="K183" s="46"/>
      <c r="L183" s="46"/>
      <c r="M183" s="46"/>
      <c r="N183" s="46"/>
      <c r="O183" s="46"/>
      <c r="P183" s="46"/>
      <c r="Q183" s="46"/>
      <c r="R183" s="46"/>
      <c r="S183" s="46"/>
      <c r="T183" s="46"/>
      <c r="U183" s="46"/>
    </row>
    <row r="184" spans="1:21" ht="11.25">
      <c r="A184" s="46"/>
      <c r="B184" s="46"/>
      <c r="C184" s="46"/>
      <c r="D184" s="46"/>
      <c r="E184" s="46"/>
      <c r="F184" s="46"/>
      <c r="G184" s="46"/>
      <c r="H184" s="46"/>
      <c r="I184" s="46"/>
      <c r="J184" s="46"/>
      <c r="K184" s="46"/>
      <c r="L184" s="46"/>
      <c r="M184" s="46"/>
      <c r="N184" s="46"/>
      <c r="O184" s="46"/>
      <c r="P184" s="46"/>
      <c r="Q184" s="46"/>
      <c r="R184" s="46"/>
      <c r="S184" s="46"/>
      <c r="T184" s="46"/>
      <c r="U184" s="46"/>
    </row>
    <row r="185" spans="1:21" ht="11.25">
      <c r="A185" s="46"/>
      <c r="B185" s="46"/>
      <c r="C185" s="46"/>
      <c r="D185" s="46"/>
      <c r="E185" s="46"/>
      <c r="F185" s="46"/>
      <c r="G185" s="46"/>
      <c r="H185" s="46"/>
      <c r="I185" s="46"/>
      <c r="J185" s="46"/>
      <c r="K185" s="46"/>
      <c r="L185" s="46"/>
      <c r="M185" s="46"/>
      <c r="N185" s="46"/>
      <c r="O185" s="46"/>
      <c r="P185" s="46"/>
      <c r="Q185" s="46"/>
      <c r="R185" s="46"/>
      <c r="S185" s="46"/>
      <c r="T185" s="46"/>
      <c r="U185" s="46"/>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82"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B185"/>
  <sheetViews>
    <sheetView zoomScalePageLayoutView="0" workbookViewId="0" topLeftCell="A1">
      <selection activeCell="Q61" sqref="Q61"/>
    </sheetView>
  </sheetViews>
  <sheetFormatPr defaultColWidth="9.33203125" defaultRowHeight="11.25"/>
  <cols>
    <col min="1" max="1" width="3.16015625" style="0" customWidth="1"/>
    <col min="2" max="2" width="66.33203125" style="0" bestFit="1" customWidth="1"/>
    <col min="3" max="25" width="6.5" style="0" customWidth="1"/>
  </cols>
  <sheetData>
    <row r="1" spans="1:25" ht="11.25">
      <c r="A1" s="1" t="s">
        <v>400</v>
      </c>
      <c r="B1" s="44"/>
      <c r="C1" s="45"/>
      <c r="D1" s="45"/>
      <c r="E1" s="45"/>
      <c r="F1" s="45"/>
      <c r="G1" s="45"/>
      <c r="H1" s="45"/>
      <c r="I1" s="45"/>
      <c r="J1" s="45"/>
      <c r="K1" s="45"/>
      <c r="L1" s="45"/>
      <c r="M1" s="45"/>
      <c r="N1" s="45"/>
      <c r="O1" s="45"/>
      <c r="P1" s="45"/>
      <c r="Q1" s="45"/>
      <c r="R1" s="45"/>
      <c r="S1" s="45"/>
      <c r="T1" s="45"/>
      <c r="U1" s="45"/>
      <c r="V1" s="46"/>
      <c r="W1" s="46"/>
      <c r="X1" s="46"/>
      <c r="Y1" s="46"/>
    </row>
    <row r="2" spans="1:25" ht="11.25">
      <c r="A2" s="47" t="s">
        <v>32</v>
      </c>
      <c r="B2" s="47"/>
      <c r="C2" s="48"/>
      <c r="D2" s="48"/>
      <c r="E2" s="48"/>
      <c r="F2" s="48"/>
      <c r="G2" s="48"/>
      <c r="H2" s="48"/>
      <c r="I2" s="48"/>
      <c r="J2" s="48"/>
      <c r="K2" s="48"/>
      <c r="L2" s="48"/>
      <c r="M2" s="48"/>
      <c r="N2" s="48"/>
      <c r="O2" s="48"/>
      <c r="P2" s="48"/>
      <c r="Q2" s="48"/>
      <c r="R2" s="48"/>
      <c r="S2" s="48"/>
      <c r="T2" s="48"/>
      <c r="U2" s="48"/>
      <c r="V2" s="49"/>
      <c r="W2" s="49"/>
      <c r="X2" s="49"/>
      <c r="Y2" s="49"/>
    </row>
    <row r="3" spans="1:25" ht="11.25">
      <c r="A3" s="4" t="s">
        <v>401</v>
      </c>
      <c r="B3" s="47"/>
      <c r="C3" s="47"/>
      <c r="D3" s="47"/>
      <c r="E3" s="47"/>
      <c r="F3" s="47"/>
      <c r="G3" s="47"/>
      <c r="H3" s="47"/>
      <c r="I3" s="47"/>
      <c r="J3" s="47"/>
      <c r="K3" s="47"/>
      <c r="L3" s="47"/>
      <c r="M3" s="47"/>
      <c r="N3" s="47"/>
      <c r="O3" s="47"/>
      <c r="P3" s="47"/>
      <c r="Q3" s="47"/>
      <c r="R3" s="47"/>
      <c r="S3" s="47"/>
      <c r="T3" s="47"/>
      <c r="U3" s="47"/>
      <c r="V3" s="50"/>
      <c r="W3" s="50"/>
      <c r="X3" s="50"/>
      <c r="Y3" s="50"/>
    </row>
    <row r="4" spans="1:25" ht="11.25">
      <c r="A4" s="47" t="s">
        <v>284</v>
      </c>
      <c r="B4" s="47"/>
      <c r="C4" s="48"/>
      <c r="D4" s="48"/>
      <c r="E4" s="48"/>
      <c r="F4" s="48"/>
      <c r="G4" s="48"/>
      <c r="H4" s="48"/>
      <c r="I4" s="48"/>
      <c r="J4" s="48"/>
      <c r="K4" s="48"/>
      <c r="L4" s="48"/>
      <c r="M4" s="48"/>
      <c r="N4" s="48"/>
      <c r="O4" s="48"/>
      <c r="P4" s="48"/>
      <c r="Q4" s="48"/>
      <c r="R4" s="48"/>
      <c r="S4" s="48"/>
      <c r="T4" s="48"/>
      <c r="U4" s="48"/>
      <c r="V4" s="49"/>
      <c r="W4" s="49"/>
      <c r="X4" s="49"/>
      <c r="Y4" s="49"/>
    </row>
    <row r="5" spans="1:25" ht="11.25">
      <c r="A5" s="47"/>
      <c r="B5" s="47"/>
      <c r="C5" s="48"/>
      <c r="D5" s="48"/>
      <c r="E5" s="48"/>
      <c r="F5" s="48"/>
      <c r="G5" s="48"/>
      <c r="H5" s="48"/>
      <c r="I5" s="48"/>
      <c r="J5" s="48"/>
      <c r="K5" s="48"/>
      <c r="L5" s="48"/>
      <c r="M5" s="48"/>
      <c r="N5" s="48"/>
      <c r="O5" s="48"/>
      <c r="P5" s="48"/>
      <c r="Q5" s="48"/>
      <c r="R5" s="48"/>
      <c r="S5" s="48"/>
      <c r="T5" s="48"/>
      <c r="U5" s="48"/>
      <c r="V5" s="49"/>
      <c r="W5" s="49"/>
      <c r="X5" s="49"/>
      <c r="Y5" s="49"/>
    </row>
    <row r="6" spans="1:25" ht="11.25">
      <c r="A6" s="47" t="s">
        <v>313</v>
      </c>
      <c r="B6" s="47"/>
      <c r="C6" s="48"/>
      <c r="D6" s="48"/>
      <c r="E6" s="48"/>
      <c r="F6" s="48"/>
      <c r="G6" s="48"/>
      <c r="H6" s="48"/>
      <c r="I6" s="48"/>
      <c r="J6" s="48"/>
      <c r="K6" s="48"/>
      <c r="L6" s="48"/>
      <c r="M6" s="48"/>
      <c r="N6" s="48"/>
      <c r="O6" s="48"/>
      <c r="P6" s="48"/>
      <c r="Q6" s="48"/>
      <c r="R6" s="48"/>
      <c r="S6" s="48"/>
      <c r="T6" s="48"/>
      <c r="U6" s="48"/>
      <c r="V6" s="49"/>
      <c r="W6" s="49"/>
      <c r="X6" s="49"/>
      <c r="Y6" s="49"/>
    </row>
    <row r="7" spans="1:25" ht="12" thickBot="1">
      <c r="A7" s="47"/>
      <c r="B7" s="47"/>
      <c r="C7" s="48"/>
      <c r="D7" s="48"/>
      <c r="E7" s="48"/>
      <c r="F7" s="48"/>
      <c r="G7" s="48"/>
      <c r="H7" s="48"/>
      <c r="I7" s="48"/>
      <c r="J7" s="48"/>
      <c r="K7" s="48"/>
      <c r="L7" s="48"/>
      <c r="M7" s="48"/>
      <c r="N7" s="48"/>
      <c r="O7" s="48"/>
      <c r="P7" s="48"/>
      <c r="Q7" s="48"/>
      <c r="R7" s="48"/>
      <c r="S7" s="48"/>
      <c r="T7" s="48"/>
      <c r="U7" s="48"/>
      <c r="V7" s="49"/>
      <c r="W7" s="49"/>
      <c r="X7" s="49"/>
      <c r="Y7" s="49"/>
    </row>
    <row r="8" spans="1:25" ht="11.25">
      <c r="A8" s="51"/>
      <c r="B8" s="51"/>
      <c r="C8" s="52" t="s">
        <v>286</v>
      </c>
      <c r="D8" s="53"/>
      <c r="E8" s="53"/>
      <c r="F8" s="53"/>
      <c r="G8" s="53"/>
      <c r="H8" s="53"/>
      <c r="I8" s="53"/>
      <c r="J8" s="53"/>
      <c r="K8" s="53"/>
      <c r="L8" s="53"/>
      <c r="M8" s="53"/>
      <c r="N8" s="53"/>
      <c r="O8" s="53"/>
      <c r="P8" s="53"/>
      <c r="Q8" s="53"/>
      <c r="R8" s="53"/>
      <c r="S8" s="53"/>
      <c r="T8" s="53"/>
      <c r="U8" s="53"/>
      <c r="V8" s="54"/>
      <c r="W8" s="54"/>
      <c r="X8" s="54"/>
      <c r="Y8" s="54"/>
    </row>
    <row r="9" spans="1:25" ht="11.25">
      <c r="A9" s="45"/>
      <c r="B9" s="45"/>
      <c r="C9" s="55">
        <f>'07dsec15'!C9</f>
        <v>1994</v>
      </c>
      <c r="D9" s="48"/>
      <c r="E9" s="55">
        <f>C9-1</f>
        <v>1993</v>
      </c>
      <c r="F9" s="48"/>
      <c r="G9" s="55">
        <f>E9-1</f>
        <v>1992</v>
      </c>
      <c r="H9" s="48"/>
      <c r="I9" s="55">
        <f>G9-1</f>
        <v>1991</v>
      </c>
      <c r="J9" s="48"/>
      <c r="K9" s="55">
        <f>I9-1</f>
        <v>1990</v>
      </c>
      <c r="L9" s="48"/>
      <c r="M9" s="55">
        <f>K9-1</f>
        <v>1989</v>
      </c>
      <c r="N9" s="48"/>
      <c r="O9" s="55">
        <f>M9-1</f>
        <v>1988</v>
      </c>
      <c r="P9" s="48"/>
      <c r="Q9" s="55">
        <f>O9-1</f>
        <v>1987</v>
      </c>
      <c r="R9" s="48"/>
      <c r="S9" s="55">
        <f>Q9-1</f>
        <v>1986</v>
      </c>
      <c r="T9" s="48"/>
      <c r="U9" s="55" t="str">
        <f>S9-1&amp;" + vóór"</f>
        <v>1985 + vóór</v>
      </c>
      <c r="V9" s="49"/>
      <c r="W9" s="55" t="s">
        <v>1</v>
      </c>
      <c r="X9" s="49"/>
      <c r="Y9" s="56"/>
    </row>
    <row r="10" spans="1:25" ht="11.25">
      <c r="A10" s="57"/>
      <c r="B10" s="57"/>
      <c r="C10" s="58" t="s">
        <v>287</v>
      </c>
      <c r="D10" s="59" t="s">
        <v>0</v>
      </c>
      <c r="E10" s="58" t="s">
        <v>287</v>
      </c>
      <c r="F10" s="59" t="s">
        <v>0</v>
      </c>
      <c r="G10" s="58" t="s">
        <v>287</v>
      </c>
      <c r="H10" s="59" t="s">
        <v>0</v>
      </c>
      <c r="I10" s="58" t="s">
        <v>287</v>
      </c>
      <c r="J10" s="59" t="s">
        <v>0</v>
      </c>
      <c r="K10" s="58" t="s">
        <v>287</v>
      </c>
      <c r="L10" s="59" t="s">
        <v>0</v>
      </c>
      <c r="M10" s="58" t="s">
        <v>287</v>
      </c>
      <c r="N10" s="59" t="s">
        <v>0</v>
      </c>
      <c r="O10" s="58" t="s">
        <v>287</v>
      </c>
      <c r="P10" s="59" t="s">
        <v>0</v>
      </c>
      <c r="Q10" s="58" t="s">
        <v>287</v>
      </c>
      <c r="R10" s="59" t="s">
        <v>0</v>
      </c>
      <c r="S10" s="58" t="s">
        <v>287</v>
      </c>
      <c r="T10" s="59" t="s">
        <v>0</v>
      </c>
      <c r="U10" s="58" t="s">
        <v>287</v>
      </c>
      <c r="V10" s="59" t="s">
        <v>0</v>
      </c>
      <c r="W10" s="58" t="s">
        <v>287</v>
      </c>
      <c r="X10" s="59" t="s">
        <v>0</v>
      </c>
      <c r="Y10" s="59" t="s">
        <v>2</v>
      </c>
    </row>
    <row r="11" spans="1:25" ht="11.25">
      <c r="A11" s="60"/>
      <c r="B11" s="60"/>
      <c r="C11" s="61"/>
      <c r="D11" s="62"/>
      <c r="E11" s="61"/>
      <c r="F11" s="62"/>
      <c r="G11" s="61"/>
      <c r="H11" s="62"/>
      <c r="I11" s="61"/>
      <c r="J11" s="62"/>
      <c r="K11" s="61"/>
      <c r="L11" s="62"/>
      <c r="M11" s="61"/>
      <c r="N11" s="62"/>
      <c r="O11" s="61"/>
      <c r="P11" s="62"/>
      <c r="Q11" s="61"/>
      <c r="R11" s="62"/>
      <c r="S11" s="61"/>
      <c r="T11" s="62"/>
      <c r="U11" s="61"/>
      <c r="V11" s="62"/>
      <c r="W11" s="61"/>
      <c r="X11" s="62"/>
      <c r="Y11" s="62"/>
    </row>
    <row r="12" spans="1:25" ht="12">
      <c r="A12" s="63" t="s">
        <v>288</v>
      </c>
      <c r="B12" s="64"/>
      <c r="C12" s="65"/>
      <c r="D12" s="66"/>
      <c r="E12" s="65"/>
      <c r="F12" s="66"/>
      <c r="G12" s="65"/>
      <c r="H12" s="66"/>
      <c r="I12" s="65"/>
      <c r="J12" s="66"/>
      <c r="K12" s="65"/>
      <c r="L12" s="66"/>
      <c r="M12" s="65"/>
      <c r="N12" s="66"/>
      <c r="O12" s="65"/>
      <c r="P12" s="66"/>
      <c r="Q12" s="65"/>
      <c r="R12" s="66"/>
      <c r="S12" s="65"/>
      <c r="T12" s="66"/>
      <c r="U12" s="65"/>
      <c r="V12" s="60"/>
      <c r="W12" s="65"/>
      <c r="X12" s="60"/>
      <c r="Y12" s="60"/>
    </row>
    <row r="13" spans="1:25" ht="12.75">
      <c r="A13" s="70"/>
      <c r="B13" s="64" t="s">
        <v>33</v>
      </c>
      <c r="C13" s="65"/>
      <c r="D13" s="66"/>
      <c r="E13" s="65"/>
      <c r="F13" s="66"/>
      <c r="G13" s="65"/>
      <c r="H13" s="66"/>
      <c r="I13" s="65"/>
      <c r="J13" s="66"/>
      <c r="K13" s="65"/>
      <c r="L13" s="66"/>
      <c r="M13" s="65"/>
      <c r="N13" s="66"/>
      <c r="O13" s="65"/>
      <c r="P13" s="66"/>
      <c r="Q13" s="65"/>
      <c r="R13" s="66"/>
      <c r="S13" s="65"/>
      <c r="T13" s="66"/>
      <c r="U13" s="65"/>
      <c r="V13" s="60"/>
      <c r="W13" s="65"/>
      <c r="X13" s="60"/>
      <c r="Y13" s="60"/>
    </row>
    <row r="14" spans="1:25" ht="11.25">
      <c r="A14" s="45"/>
      <c r="B14" s="45" t="s">
        <v>34</v>
      </c>
      <c r="C14" s="67">
        <v>0</v>
      </c>
      <c r="D14" s="68">
        <v>0</v>
      </c>
      <c r="E14" s="67">
        <v>4</v>
      </c>
      <c r="F14" s="68">
        <v>4</v>
      </c>
      <c r="G14" s="67">
        <v>3</v>
      </c>
      <c r="H14" s="68">
        <v>2</v>
      </c>
      <c r="I14" s="67">
        <v>3</v>
      </c>
      <c r="J14" s="68">
        <v>2</v>
      </c>
      <c r="K14" s="67">
        <v>0</v>
      </c>
      <c r="L14" s="68">
        <v>0</v>
      </c>
      <c r="M14" s="67">
        <v>0</v>
      </c>
      <c r="N14" s="68">
        <v>0</v>
      </c>
      <c r="O14" s="67">
        <v>0</v>
      </c>
      <c r="P14" s="68">
        <v>0</v>
      </c>
      <c r="Q14" s="67">
        <v>0</v>
      </c>
      <c r="R14" s="68">
        <v>0</v>
      </c>
      <c r="S14" s="67">
        <v>0</v>
      </c>
      <c r="T14" s="68">
        <v>0</v>
      </c>
      <c r="U14" s="67">
        <v>0</v>
      </c>
      <c r="V14" s="68">
        <v>0</v>
      </c>
      <c r="W14" s="67">
        <f>C14+E14+G14+I14+K14+M14+O14+Q14+S14+U14</f>
        <v>10</v>
      </c>
      <c r="X14" s="68">
        <f>D14+F14+H14+J14+L14+N14+P14+R14+T14+V14</f>
        <v>8</v>
      </c>
      <c r="Y14" s="69">
        <f>SUM(W14:X14)</f>
        <v>18</v>
      </c>
    </row>
    <row r="15" spans="1:25" ht="11.25">
      <c r="A15" s="45"/>
      <c r="B15" s="45" t="s">
        <v>416</v>
      </c>
      <c r="C15" s="67">
        <v>0</v>
      </c>
      <c r="D15" s="68">
        <v>0</v>
      </c>
      <c r="E15" s="67">
        <v>2</v>
      </c>
      <c r="F15" s="68">
        <v>6</v>
      </c>
      <c r="G15" s="67">
        <v>6</v>
      </c>
      <c r="H15" s="68">
        <v>2</v>
      </c>
      <c r="I15" s="67">
        <v>3</v>
      </c>
      <c r="J15" s="68">
        <v>1</v>
      </c>
      <c r="K15" s="67">
        <v>0</v>
      </c>
      <c r="L15" s="68">
        <v>0</v>
      </c>
      <c r="M15" s="67">
        <v>0</v>
      </c>
      <c r="N15" s="68">
        <v>0</v>
      </c>
      <c r="O15" s="67">
        <v>0</v>
      </c>
      <c r="P15" s="68">
        <v>0</v>
      </c>
      <c r="Q15" s="67">
        <v>0</v>
      </c>
      <c r="R15" s="68">
        <v>0</v>
      </c>
      <c r="S15" s="67">
        <v>0</v>
      </c>
      <c r="T15" s="68">
        <v>0</v>
      </c>
      <c r="U15" s="67">
        <v>0</v>
      </c>
      <c r="V15" s="68">
        <v>0</v>
      </c>
      <c r="W15" s="67">
        <f>C15+E15+G15+I15+K15+M15+O15+Q15+S15+U15</f>
        <v>11</v>
      </c>
      <c r="X15" s="68">
        <f>D15+F15+H15+J15+L15+N15+P15+R15+T15+V15</f>
        <v>9</v>
      </c>
      <c r="Y15" s="69">
        <f>SUM(W15:X15)</f>
        <v>20</v>
      </c>
    </row>
    <row r="16" spans="1:25" ht="11.25">
      <c r="A16" s="45"/>
      <c r="B16" s="45"/>
      <c r="C16" s="67"/>
      <c r="D16" s="68"/>
      <c r="E16" s="67"/>
      <c r="F16" s="68"/>
      <c r="G16" s="67"/>
      <c r="H16" s="68"/>
      <c r="I16" s="67"/>
      <c r="J16" s="68"/>
      <c r="K16" s="67"/>
      <c r="L16" s="68"/>
      <c r="M16" s="67"/>
      <c r="N16" s="68"/>
      <c r="O16" s="67"/>
      <c r="P16" s="68"/>
      <c r="Q16" s="67"/>
      <c r="R16" s="68"/>
      <c r="S16" s="67"/>
      <c r="T16" s="68"/>
      <c r="U16" s="67"/>
      <c r="V16" s="68"/>
      <c r="W16" s="67"/>
      <c r="X16" s="68"/>
      <c r="Y16" s="69"/>
    </row>
    <row r="17" spans="1:25" ht="12">
      <c r="A17" s="63" t="s">
        <v>289</v>
      </c>
      <c r="B17" s="66"/>
      <c r="C17" s="67"/>
      <c r="D17" s="69"/>
      <c r="E17" s="67"/>
      <c r="F17" s="69"/>
      <c r="G17" s="67"/>
      <c r="H17" s="69"/>
      <c r="I17" s="67"/>
      <c r="J17" s="69"/>
      <c r="K17" s="67"/>
      <c r="L17" s="69"/>
      <c r="M17" s="67"/>
      <c r="N17" s="69"/>
      <c r="O17" s="67"/>
      <c r="P17" s="69"/>
      <c r="Q17" s="67"/>
      <c r="R17" s="69"/>
      <c r="S17" s="67"/>
      <c r="T17" s="69"/>
      <c r="U17" s="67"/>
      <c r="V17" s="69"/>
      <c r="W17" s="67"/>
      <c r="X17" s="69"/>
      <c r="Y17" s="69"/>
    </row>
    <row r="18" spans="1:25" ht="12.75">
      <c r="A18" s="70"/>
      <c r="B18" s="64" t="s">
        <v>87</v>
      </c>
      <c r="C18" s="67"/>
      <c r="D18" s="69"/>
      <c r="E18" s="67"/>
      <c r="F18" s="69"/>
      <c r="G18" s="67"/>
      <c r="H18" s="69"/>
      <c r="I18" s="67"/>
      <c r="J18" s="69"/>
      <c r="K18" s="67"/>
      <c r="L18" s="69"/>
      <c r="M18" s="67"/>
      <c r="N18" s="69"/>
      <c r="O18" s="67"/>
      <c r="P18" s="69"/>
      <c r="Q18" s="67"/>
      <c r="R18" s="69"/>
      <c r="S18" s="67"/>
      <c r="T18" s="69"/>
      <c r="U18" s="67"/>
      <c r="V18" s="69"/>
      <c r="W18" s="67"/>
      <c r="X18" s="69"/>
      <c r="Y18" s="69"/>
    </row>
    <row r="19" spans="1:25" ht="11.25">
      <c r="A19" s="45"/>
      <c r="B19" s="45" t="s">
        <v>290</v>
      </c>
      <c r="C19" s="67">
        <v>0</v>
      </c>
      <c r="D19" s="68">
        <v>0</v>
      </c>
      <c r="E19" s="67">
        <v>0</v>
      </c>
      <c r="F19" s="68">
        <v>0</v>
      </c>
      <c r="G19" s="67">
        <v>0</v>
      </c>
      <c r="H19" s="68">
        <v>0</v>
      </c>
      <c r="I19" s="67">
        <v>0</v>
      </c>
      <c r="J19" s="68">
        <v>0</v>
      </c>
      <c r="K19" s="67">
        <v>0</v>
      </c>
      <c r="L19" s="68">
        <v>0</v>
      </c>
      <c r="M19" s="67">
        <v>0</v>
      </c>
      <c r="N19" s="68">
        <v>0</v>
      </c>
      <c r="O19" s="67">
        <v>0</v>
      </c>
      <c r="P19" s="68">
        <v>0</v>
      </c>
      <c r="Q19" s="67">
        <v>0</v>
      </c>
      <c r="R19" s="68">
        <v>0</v>
      </c>
      <c r="S19" s="67">
        <v>0</v>
      </c>
      <c r="T19" s="68">
        <v>0</v>
      </c>
      <c r="U19" s="67">
        <v>0</v>
      </c>
      <c r="V19" s="68">
        <v>0</v>
      </c>
      <c r="W19" s="67">
        <f aca="true" t="shared" si="0" ref="W19:X22">C19+E19+G19+I19+K19+M19+O19+Q19+S19+U19</f>
        <v>0</v>
      </c>
      <c r="X19" s="68">
        <f t="shared" si="0"/>
        <v>0</v>
      </c>
      <c r="Y19" s="69">
        <f>SUM(W19:X19)</f>
        <v>0</v>
      </c>
    </row>
    <row r="20" spans="1:25" ht="11.25">
      <c r="A20" s="45"/>
      <c r="B20" s="45" t="s">
        <v>291</v>
      </c>
      <c r="C20" s="67">
        <v>0</v>
      </c>
      <c r="D20" s="68">
        <v>0</v>
      </c>
      <c r="E20" s="67">
        <v>0</v>
      </c>
      <c r="F20" s="68">
        <v>0</v>
      </c>
      <c r="G20" s="67">
        <v>0</v>
      </c>
      <c r="H20" s="68">
        <v>0</v>
      </c>
      <c r="I20" s="67">
        <v>0</v>
      </c>
      <c r="J20" s="68">
        <v>0</v>
      </c>
      <c r="K20" s="67">
        <v>0</v>
      </c>
      <c r="L20" s="68">
        <v>0</v>
      </c>
      <c r="M20" s="67">
        <v>0</v>
      </c>
      <c r="N20" s="68">
        <v>0</v>
      </c>
      <c r="O20" s="67">
        <v>0</v>
      </c>
      <c r="P20" s="68">
        <v>0</v>
      </c>
      <c r="Q20" s="67">
        <v>0</v>
      </c>
      <c r="R20" s="68">
        <v>0</v>
      </c>
      <c r="S20" s="67">
        <v>0</v>
      </c>
      <c r="T20" s="68">
        <v>0</v>
      </c>
      <c r="U20" s="67">
        <v>0</v>
      </c>
      <c r="V20" s="68">
        <v>0</v>
      </c>
      <c r="W20" s="67">
        <f t="shared" si="0"/>
        <v>0</v>
      </c>
      <c r="X20" s="68">
        <f t="shared" si="0"/>
        <v>0</v>
      </c>
      <c r="Y20" s="69">
        <f>SUM(W20:X20)</f>
        <v>0</v>
      </c>
    </row>
    <row r="21" spans="1:25" ht="11.25">
      <c r="A21" s="45"/>
      <c r="B21" s="45" t="s">
        <v>292</v>
      </c>
      <c r="C21" s="67">
        <v>0</v>
      </c>
      <c r="D21" s="68">
        <v>0</v>
      </c>
      <c r="E21" s="67">
        <v>0</v>
      </c>
      <c r="F21" s="68">
        <v>0</v>
      </c>
      <c r="G21" s="67">
        <v>0</v>
      </c>
      <c r="H21" s="68">
        <v>0</v>
      </c>
      <c r="I21" s="67">
        <v>11</v>
      </c>
      <c r="J21" s="68">
        <v>4</v>
      </c>
      <c r="K21" s="67">
        <v>2</v>
      </c>
      <c r="L21" s="68">
        <v>1</v>
      </c>
      <c r="M21" s="67">
        <v>1</v>
      </c>
      <c r="N21" s="68">
        <v>0</v>
      </c>
      <c r="O21" s="67">
        <v>0</v>
      </c>
      <c r="P21" s="68">
        <v>0</v>
      </c>
      <c r="Q21" s="67">
        <v>0</v>
      </c>
      <c r="R21" s="68">
        <v>0</v>
      </c>
      <c r="S21" s="67">
        <v>0</v>
      </c>
      <c r="T21" s="68">
        <v>0</v>
      </c>
      <c r="U21" s="67">
        <v>0</v>
      </c>
      <c r="V21" s="68">
        <v>0</v>
      </c>
      <c r="W21" s="67">
        <f t="shared" si="0"/>
        <v>14</v>
      </c>
      <c r="X21" s="68">
        <f t="shared" si="0"/>
        <v>5</v>
      </c>
      <c r="Y21" s="69">
        <f>SUM(W21:X21)</f>
        <v>19</v>
      </c>
    </row>
    <row r="22" spans="1:25" ht="11.25">
      <c r="A22" s="45"/>
      <c r="B22" s="45" t="s">
        <v>293</v>
      </c>
      <c r="C22" s="67">
        <v>0</v>
      </c>
      <c r="D22" s="68">
        <v>0</v>
      </c>
      <c r="E22" s="67">
        <v>0</v>
      </c>
      <c r="F22" s="68">
        <v>0</v>
      </c>
      <c r="G22" s="67">
        <v>0</v>
      </c>
      <c r="H22" s="68">
        <v>0</v>
      </c>
      <c r="I22" s="67">
        <v>8</v>
      </c>
      <c r="J22" s="68">
        <v>3</v>
      </c>
      <c r="K22" s="67">
        <v>12</v>
      </c>
      <c r="L22" s="68">
        <v>2</v>
      </c>
      <c r="M22" s="67">
        <v>3</v>
      </c>
      <c r="N22" s="68">
        <v>0</v>
      </c>
      <c r="O22" s="67">
        <v>0</v>
      </c>
      <c r="P22" s="68">
        <v>0</v>
      </c>
      <c r="Q22" s="67">
        <v>0</v>
      </c>
      <c r="R22" s="68">
        <v>0</v>
      </c>
      <c r="S22" s="67">
        <v>0</v>
      </c>
      <c r="T22" s="68">
        <v>0</v>
      </c>
      <c r="U22" s="67">
        <v>0</v>
      </c>
      <c r="V22" s="68">
        <v>0</v>
      </c>
      <c r="W22" s="67">
        <f t="shared" si="0"/>
        <v>23</v>
      </c>
      <c r="X22" s="68">
        <f t="shared" si="0"/>
        <v>5</v>
      </c>
      <c r="Y22" s="69">
        <f>SUM(W22:X22)</f>
        <v>28</v>
      </c>
    </row>
    <row r="23" spans="1:25" ht="12.75">
      <c r="A23" s="70"/>
      <c r="B23" s="44" t="s">
        <v>145</v>
      </c>
      <c r="C23" s="67"/>
      <c r="D23" s="68"/>
      <c r="E23" s="67"/>
      <c r="F23" s="68"/>
      <c r="G23" s="67"/>
      <c r="H23" s="68"/>
      <c r="I23" s="67"/>
      <c r="J23" s="68"/>
      <c r="K23" s="67"/>
      <c r="L23" s="68"/>
      <c r="M23" s="67"/>
      <c r="N23" s="68"/>
      <c r="O23" s="67"/>
      <c r="P23" s="68"/>
      <c r="Q23" s="67"/>
      <c r="R23" s="68"/>
      <c r="S23" s="67"/>
      <c r="T23" s="68"/>
      <c r="U23" s="67"/>
      <c r="V23" s="68"/>
      <c r="W23" s="67"/>
      <c r="X23" s="68"/>
      <c r="Y23" s="69"/>
    </row>
    <row r="24" spans="1:25" ht="12.75">
      <c r="A24" s="70"/>
      <c r="B24" s="45" t="s">
        <v>294</v>
      </c>
      <c r="C24" s="67">
        <v>0</v>
      </c>
      <c r="D24" s="68">
        <v>0</v>
      </c>
      <c r="E24" s="67">
        <v>0</v>
      </c>
      <c r="F24" s="68">
        <v>0</v>
      </c>
      <c r="G24" s="67">
        <v>0</v>
      </c>
      <c r="H24" s="68">
        <v>0</v>
      </c>
      <c r="I24" s="67">
        <v>0</v>
      </c>
      <c r="J24" s="68">
        <v>0</v>
      </c>
      <c r="K24" s="67">
        <v>0</v>
      </c>
      <c r="L24" s="68">
        <v>0</v>
      </c>
      <c r="M24" s="67">
        <v>0</v>
      </c>
      <c r="N24" s="68">
        <v>0</v>
      </c>
      <c r="O24" s="67">
        <v>0</v>
      </c>
      <c r="P24" s="68">
        <v>0</v>
      </c>
      <c r="Q24" s="67">
        <v>0</v>
      </c>
      <c r="R24" s="68">
        <v>0</v>
      </c>
      <c r="S24" s="67">
        <v>0</v>
      </c>
      <c r="T24" s="68">
        <v>0</v>
      </c>
      <c r="U24" s="67">
        <v>0</v>
      </c>
      <c r="V24" s="68">
        <v>0</v>
      </c>
      <c r="W24" s="67">
        <f>C24+E24+G24+I24+K24+M24+O24+Q24+S24+U24</f>
        <v>0</v>
      </c>
      <c r="X24" s="68">
        <f>D24+F24+H24+J24+L24+N24+P24+R24+T24+V24</f>
        <v>0</v>
      </c>
      <c r="Y24" s="69">
        <f>SUM(W24:X24)</f>
        <v>0</v>
      </c>
    </row>
    <row r="25" spans="1:25" ht="11.25">
      <c r="A25" s="44"/>
      <c r="B25" s="45"/>
      <c r="C25" s="67"/>
      <c r="D25" s="68"/>
      <c r="E25" s="67"/>
      <c r="F25" s="68"/>
      <c r="G25" s="67"/>
      <c r="H25" s="68"/>
      <c r="I25" s="67"/>
      <c r="J25" s="68"/>
      <c r="K25" s="67"/>
      <c r="L25" s="68"/>
      <c r="M25" s="67"/>
      <c r="N25" s="68"/>
      <c r="O25" s="67"/>
      <c r="P25" s="68"/>
      <c r="Q25" s="67"/>
      <c r="R25" s="68"/>
      <c r="S25" s="67"/>
      <c r="T25" s="68"/>
      <c r="U25" s="67"/>
      <c r="V25" s="68"/>
      <c r="W25" s="67"/>
      <c r="X25" s="68"/>
      <c r="Y25" s="69"/>
    </row>
    <row r="26" spans="1:25" ht="12">
      <c r="A26" s="63" t="s">
        <v>295</v>
      </c>
      <c r="B26" s="66"/>
      <c r="C26" s="67"/>
      <c r="D26" s="69"/>
      <c r="E26" s="67"/>
      <c r="F26" s="69"/>
      <c r="G26" s="67"/>
      <c r="H26" s="69"/>
      <c r="I26" s="67"/>
      <c r="J26" s="69"/>
      <c r="K26" s="67"/>
      <c r="L26" s="69"/>
      <c r="M26" s="67"/>
      <c r="N26" s="69"/>
      <c r="O26" s="67"/>
      <c r="P26" s="69"/>
      <c r="Q26" s="67"/>
      <c r="R26" s="69"/>
      <c r="S26" s="67"/>
      <c r="T26" s="69"/>
      <c r="U26" s="67"/>
      <c r="V26" s="69"/>
      <c r="W26" s="67"/>
      <c r="X26" s="69"/>
      <c r="Y26" s="69"/>
    </row>
    <row r="27" spans="1:25" ht="12.75">
      <c r="A27" s="70"/>
      <c r="B27" s="64" t="s">
        <v>147</v>
      </c>
      <c r="C27" s="67"/>
      <c r="D27" s="69"/>
      <c r="E27" s="67"/>
      <c r="F27" s="69"/>
      <c r="G27" s="67"/>
      <c r="H27" s="69"/>
      <c r="I27" s="67"/>
      <c r="J27" s="69"/>
      <c r="K27" s="67"/>
      <c r="L27" s="69"/>
      <c r="M27" s="67"/>
      <c r="N27" s="69"/>
      <c r="O27" s="67"/>
      <c r="P27" s="69"/>
      <c r="Q27" s="67"/>
      <c r="R27" s="69"/>
      <c r="S27" s="67"/>
      <c r="T27" s="69"/>
      <c r="U27" s="67"/>
      <c r="V27" s="69"/>
      <c r="W27" s="67"/>
      <c r="X27" s="69"/>
      <c r="Y27" s="69"/>
    </row>
    <row r="28" spans="1:25" ht="11.25">
      <c r="A28" s="66"/>
      <c r="B28" s="45" t="s">
        <v>296</v>
      </c>
      <c r="C28" s="67">
        <v>0</v>
      </c>
      <c r="D28" s="68">
        <v>0</v>
      </c>
      <c r="E28" s="67">
        <v>0</v>
      </c>
      <c r="F28" s="68">
        <v>0</v>
      </c>
      <c r="G28" s="67">
        <v>0</v>
      </c>
      <c r="H28" s="68">
        <v>0</v>
      </c>
      <c r="I28" s="67">
        <v>0</v>
      </c>
      <c r="J28" s="68">
        <v>0</v>
      </c>
      <c r="K28" s="67">
        <v>0</v>
      </c>
      <c r="L28" s="68">
        <v>0</v>
      </c>
      <c r="M28" s="67">
        <v>0</v>
      </c>
      <c r="N28" s="68">
        <v>0</v>
      </c>
      <c r="O28" s="67">
        <v>0</v>
      </c>
      <c r="P28" s="68">
        <v>0</v>
      </c>
      <c r="Q28" s="67">
        <v>0</v>
      </c>
      <c r="R28" s="68">
        <v>0</v>
      </c>
      <c r="S28" s="67">
        <v>0</v>
      </c>
      <c r="T28" s="68">
        <v>0</v>
      </c>
      <c r="U28" s="67">
        <v>0</v>
      </c>
      <c r="V28" s="68">
        <v>0</v>
      </c>
      <c r="W28" s="67">
        <f aca="true" t="shared" si="1" ref="W28:X31">C28+E28+G28+I28+K28+M28+O28+Q28+S28+U28</f>
        <v>0</v>
      </c>
      <c r="X28" s="68">
        <f t="shared" si="1"/>
        <v>0</v>
      </c>
      <c r="Y28" s="69">
        <f>SUM(W28:X28)</f>
        <v>0</v>
      </c>
    </row>
    <row r="29" spans="1:25" ht="11.25">
      <c r="A29" s="66"/>
      <c r="B29" s="45" t="s">
        <v>297</v>
      </c>
      <c r="C29" s="67">
        <v>0</v>
      </c>
      <c r="D29" s="68">
        <v>0</v>
      </c>
      <c r="E29" s="67">
        <v>0</v>
      </c>
      <c r="F29" s="68">
        <v>0</v>
      </c>
      <c r="G29" s="67">
        <v>0</v>
      </c>
      <c r="H29" s="68">
        <v>0</v>
      </c>
      <c r="I29" s="67">
        <v>0</v>
      </c>
      <c r="J29" s="68">
        <v>0</v>
      </c>
      <c r="K29" s="67">
        <v>0</v>
      </c>
      <c r="L29" s="68">
        <v>0</v>
      </c>
      <c r="M29" s="67">
        <v>0</v>
      </c>
      <c r="N29" s="68">
        <v>0</v>
      </c>
      <c r="O29" s="67">
        <v>0</v>
      </c>
      <c r="P29" s="68">
        <v>0</v>
      </c>
      <c r="Q29" s="67">
        <v>0</v>
      </c>
      <c r="R29" s="68">
        <v>0</v>
      </c>
      <c r="S29" s="67">
        <v>0</v>
      </c>
      <c r="T29" s="68">
        <v>0</v>
      </c>
      <c r="U29" s="67">
        <v>0</v>
      </c>
      <c r="V29" s="68">
        <v>0</v>
      </c>
      <c r="W29" s="67">
        <f t="shared" si="1"/>
        <v>0</v>
      </c>
      <c r="X29" s="68">
        <f t="shared" si="1"/>
        <v>0</v>
      </c>
      <c r="Y29" s="69">
        <f>SUM(W29:X29)</f>
        <v>0</v>
      </c>
    </row>
    <row r="30" spans="1:25" ht="11.25">
      <c r="A30" s="66"/>
      <c r="B30" s="45" t="s">
        <v>298</v>
      </c>
      <c r="C30" s="67">
        <v>0</v>
      </c>
      <c r="D30" s="68">
        <v>0</v>
      </c>
      <c r="E30" s="67">
        <v>0</v>
      </c>
      <c r="F30" s="68">
        <v>0</v>
      </c>
      <c r="G30" s="67">
        <v>0</v>
      </c>
      <c r="H30" s="68">
        <v>0</v>
      </c>
      <c r="I30" s="67">
        <v>0</v>
      </c>
      <c r="J30" s="68">
        <v>0</v>
      </c>
      <c r="K30" s="67">
        <v>0</v>
      </c>
      <c r="L30" s="68">
        <v>0</v>
      </c>
      <c r="M30" s="67">
        <v>9</v>
      </c>
      <c r="N30" s="68">
        <v>4</v>
      </c>
      <c r="O30" s="67">
        <v>5</v>
      </c>
      <c r="P30" s="68">
        <v>1</v>
      </c>
      <c r="Q30" s="67">
        <v>2</v>
      </c>
      <c r="R30" s="68">
        <v>0</v>
      </c>
      <c r="S30" s="67">
        <v>0</v>
      </c>
      <c r="T30" s="68">
        <v>0</v>
      </c>
      <c r="U30" s="67">
        <v>0</v>
      </c>
      <c r="V30" s="68">
        <v>0</v>
      </c>
      <c r="W30" s="67">
        <f t="shared" si="1"/>
        <v>16</v>
      </c>
      <c r="X30" s="68">
        <f t="shared" si="1"/>
        <v>5</v>
      </c>
      <c r="Y30" s="69">
        <f>SUM(W30:X30)</f>
        <v>21</v>
      </c>
    </row>
    <row r="31" spans="1:25" ht="11.25">
      <c r="A31" s="45"/>
      <c r="B31" s="45" t="s">
        <v>299</v>
      </c>
      <c r="C31" s="67">
        <v>0</v>
      </c>
      <c r="D31" s="68">
        <v>0</v>
      </c>
      <c r="E31" s="67">
        <v>0</v>
      </c>
      <c r="F31" s="68">
        <v>0</v>
      </c>
      <c r="G31" s="67">
        <v>0</v>
      </c>
      <c r="H31" s="68">
        <v>0</v>
      </c>
      <c r="I31" s="67">
        <v>0</v>
      </c>
      <c r="J31" s="68">
        <v>0</v>
      </c>
      <c r="K31" s="67">
        <v>0</v>
      </c>
      <c r="L31" s="68">
        <v>0</v>
      </c>
      <c r="M31" s="67">
        <v>6</v>
      </c>
      <c r="N31" s="68">
        <v>4</v>
      </c>
      <c r="O31" s="67">
        <v>6</v>
      </c>
      <c r="P31" s="68">
        <v>6</v>
      </c>
      <c r="Q31" s="67">
        <v>2</v>
      </c>
      <c r="R31" s="68">
        <v>0</v>
      </c>
      <c r="S31" s="67">
        <v>1</v>
      </c>
      <c r="T31" s="68">
        <v>0</v>
      </c>
      <c r="U31" s="67">
        <v>0</v>
      </c>
      <c r="V31" s="68">
        <v>0</v>
      </c>
      <c r="W31" s="67">
        <f t="shared" si="1"/>
        <v>15</v>
      </c>
      <c r="X31" s="68">
        <f t="shared" si="1"/>
        <v>10</v>
      </c>
      <c r="Y31" s="69">
        <f>SUM(W31:X31)</f>
        <v>25</v>
      </c>
    </row>
    <row r="32" spans="1:25" ht="11.25">
      <c r="A32" s="45"/>
      <c r="B32" s="45"/>
      <c r="C32" s="67"/>
      <c r="D32" s="68"/>
      <c r="E32" s="67"/>
      <c r="F32" s="68"/>
      <c r="G32" s="67"/>
      <c r="H32" s="68"/>
      <c r="I32" s="67"/>
      <c r="J32" s="68"/>
      <c r="K32" s="67"/>
      <c r="L32" s="68"/>
      <c r="M32" s="67"/>
      <c r="N32" s="68"/>
      <c r="O32" s="67"/>
      <c r="P32" s="68"/>
      <c r="Q32" s="67"/>
      <c r="R32" s="68"/>
      <c r="S32" s="67"/>
      <c r="T32" s="68"/>
      <c r="U32" s="67"/>
      <c r="V32" s="68"/>
      <c r="W32" s="67"/>
      <c r="X32" s="68"/>
      <c r="Y32" s="69"/>
    </row>
    <row r="33" spans="1:25" ht="12.75">
      <c r="A33" s="70"/>
      <c r="B33" s="64" t="s">
        <v>249</v>
      </c>
      <c r="C33" s="67"/>
      <c r="D33" s="69"/>
      <c r="E33" s="67"/>
      <c r="F33" s="69"/>
      <c r="G33" s="67"/>
      <c r="H33" s="69"/>
      <c r="I33" s="67"/>
      <c r="J33" s="69"/>
      <c r="K33" s="67"/>
      <c r="L33" s="69"/>
      <c r="M33" s="67"/>
      <c r="N33" s="69"/>
      <c r="O33" s="67"/>
      <c r="P33" s="69"/>
      <c r="Q33" s="67"/>
      <c r="R33" s="69"/>
      <c r="S33" s="67"/>
      <c r="T33" s="69"/>
      <c r="U33" s="67"/>
      <c r="V33" s="69"/>
      <c r="W33" s="67"/>
      <c r="X33" s="69"/>
      <c r="Y33" s="69"/>
    </row>
    <row r="34" spans="1:25" ht="11.25">
      <c r="A34" s="66"/>
      <c r="B34" s="45" t="s">
        <v>300</v>
      </c>
      <c r="C34" s="67">
        <v>0</v>
      </c>
      <c r="D34" s="68">
        <v>0</v>
      </c>
      <c r="E34" s="67">
        <v>0</v>
      </c>
      <c r="F34" s="68">
        <v>0</v>
      </c>
      <c r="G34" s="67">
        <v>0</v>
      </c>
      <c r="H34" s="68">
        <v>0</v>
      </c>
      <c r="I34" s="67">
        <v>0</v>
      </c>
      <c r="J34" s="68">
        <v>0</v>
      </c>
      <c r="K34" s="67">
        <v>0</v>
      </c>
      <c r="L34" s="68">
        <v>0</v>
      </c>
      <c r="M34" s="67">
        <v>0</v>
      </c>
      <c r="N34" s="68">
        <v>0</v>
      </c>
      <c r="O34" s="67">
        <v>0</v>
      </c>
      <c r="P34" s="68">
        <v>0</v>
      </c>
      <c r="Q34" s="67">
        <v>0</v>
      </c>
      <c r="R34" s="68">
        <v>0</v>
      </c>
      <c r="S34" s="67">
        <v>0</v>
      </c>
      <c r="T34" s="68">
        <v>0</v>
      </c>
      <c r="U34" s="67">
        <v>0</v>
      </c>
      <c r="V34" s="68">
        <v>0</v>
      </c>
      <c r="W34" s="67">
        <f aca="true" t="shared" si="2" ref="W34:X38">C34+E34+G34+I34+K34+M34+O34+Q34+S34+U34</f>
        <v>0</v>
      </c>
      <c r="X34" s="68">
        <f t="shared" si="2"/>
        <v>0</v>
      </c>
      <c r="Y34" s="69">
        <f>SUM(W34:X34)</f>
        <v>0</v>
      </c>
    </row>
    <row r="35" spans="1:25" ht="11.25">
      <c r="A35" s="66"/>
      <c r="B35" s="45" t="s">
        <v>301</v>
      </c>
      <c r="C35" s="67">
        <v>0</v>
      </c>
      <c r="D35" s="68">
        <v>0</v>
      </c>
      <c r="E35" s="67">
        <v>0</v>
      </c>
      <c r="F35" s="68">
        <v>0</v>
      </c>
      <c r="G35" s="67">
        <v>0</v>
      </c>
      <c r="H35" s="68">
        <v>0</v>
      </c>
      <c r="I35" s="67">
        <v>0</v>
      </c>
      <c r="J35" s="68">
        <v>0</v>
      </c>
      <c r="K35" s="67">
        <v>0</v>
      </c>
      <c r="L35" s="68">
        <v>0</v>
      </c>
      <c r="M35" s="67">
        <v>0</v>
      </c>
      <c r="N35" s="68">
        <v>0</v>
      </c>
      <c r="O35" s="67">
        <v>0</v>
      </c>
      <c r="P35" s="68">
        <v>0</v>
      </c>
      <c r="Q35" s="67">
        <v>0</v>
      </c>
      <c r="R35" s="68">
        <v>0</v>
      </c>
      <c r="S35" s="67">
        <v>0</v>
      </c>
      <c r="T35" s="68">
        <v>0</v>
      </c>
      <c r="U35" s="67">
        <v>0</v>
      </c>
      <c r="V35" s="68">
        <v>0</v>
      </c>
      <c r="W35" s="67">
        <f t="shared" si="2"/>
        <v>0</v>
      </c>
      <c r="X35" s="68">
        <f t="shared" si="2"/>
        <v>0</v>
      </c>
      <c r="Y35" s="69">
        <f>SUM(W35:X35)</f>
        <v>0</v>
      </c>
    </row>
    <row r="36" spans="1:25" ht="11.25">
      <c r="A36" s="66"/>
      <c r="B36" s="45" t="s">
        <v>302</v>
      </c>
      <c r="C36" s="67">
        <v>0</v>
      </c>
      <c r="D36" s="68">
        <v>0</v>
      </c>
      <c r="E36" s="67">
        <v>0</v>
      </c>
      <c r="F36" s="68">
        <v>0</v>
      </c>
      <c r="G36" s="67">
        <v>0</v>
      </c>
      <c r="H36" s="68">
        <v>0</v>
      </c>
      <c r="I36" s="67">
        <v>0</v>
      </c>
      <c r="J36" s="68">
        <v>0</v>
      </c>
      <c r="K36" s="67">
        <v>0</v>
      </c>
      <c r="L36" s="68">
        <v>0</v>
      </c>
      <c r="M36" s="67">
        <v>0</v>
      </c>
      <c r="N36" s="68">
        <v>0</v>
      </c>
      <c r="O36" s="67">
        <v>0</v>
      </c>
      <c r="P36" s="68">
        <v>1</v>
      </c>
      <c r="Q36" s="67">
        <v>0</v>
      </c>
      <c r="R36" s="68">
        <v>0</v>
      </c>
      <c r="S36" s="67">
        <v>0</v>
      </c>
      <c r="T36" s="68">
        <v>0</v>
      </c>
      <c r="U36" s="67">
        <v>0</v>
      </c>
      <c r="V36" s="68">
        <v>0</v>
      </c>
      <c r="W36" s="67">
        <f t="shared" si="2"/>
        <v>0</v>
      </c>
      <c r="X36" s="68">
        <f t="shared" si="2"/>
        <v>1</v>
      </c>
      <c r="Y36" s="69">
        <f>SUM(W36:X36)</f>
        <v>1</v>
      </c>
    </row>
    <row r="37" spans="1:25" ht="11.25">
      <c r="A37" s="64"/>
      <c r="B37" s="45" t="s">
        <v>303</v>
      </c>
      <c r="C37" s="67">
        <v>0</v>
      </c>
      <c r="D37" s="68">
        <v>0</v>
      </c>
      <c r="E37" s="67">
        <v>0</v>
      </c>
      <c r="F37" s="68">
        <v>0</v>
      </c>
      <c r="G37" s="67">
        <v>0</v>
      </c>
      <c r="H37" s="68">
        <v>0</v>
      </c>
      <c r="I37" s="67">
        <v>0</v>
      </c>
      <c r="J37" s="68">
        <v>0</v>
      </c>
      <c r="K37" s="67">
        <v>0</v>
      </c>
      <c r="L37" s="68">
        <v>0</v>
      </c>
      <c r="M37" s="67">
        <v>0</v>
      </c>
      <c r="N37" s="68">
        <v>0</v>
      </c>
      <c r="O37" s="67">
        <v>2</v>
      </c>
      <c r="P37" s="68">
        <v>4</v>
      </c>
      <c r="Q37" s="67">
        <v>3</v>
      </c>
      <c r="R37" s="68">
        <v>2</v>
      </c>
      <c r="S37" s="67">
        <v>2</v>
      </c>
      <c r="T37" s="68">
        <v>1</v>
      </c>
      <c r="U37" s="67">
        <v>1</v>
      </c>
      <c r="V37" s="68">
        <v>0</v>
      </c>
      <c r="W37" s="67">
        <f t="shared" si="2"/>
        <v>8</v>
      </c>
      <c r="X37" s="68">
        <f t="shared" si="2"/>
        <v>7</v>
      </c>
      <c r="Y37" s="69">
        <f>SUM(W37:X37)</f>
        <v>15</v>
      </c>
    </row>
    <row r="38" spans="1:25" ht="11.25">
      <c r="A38" s="66"/>
      <c r="B38" s="45" t="s">
        <v>304</v>
      </c>
      <c r="C38" s="67">
        <v>0</v>
      </c>
      <c r="D38" s="68">
        <v>0</v>
      </c>
      <c r="E38" s="67">
        <v>0</v>
      </c>
      <c r="F38" s="68">
        <v>0</v>
      </c>
      <c r="G38" s="67">
        <v>0</v>
      </c>
      <c r="H38" s="68">
        <v>0</v>
      </c>
      <c r="I38" s="67">
        <v>0</v>
      </c>
      <c r="J38" s="68">
        <v>0</v>
      </c>
      <c r="K38" s="67">
        <v>0</v>
      </c>
      <c r="L38" s="68">
        <v>0</v>
      </c>
      <c r="M38" s="67">
        <v>0</v>
      </c>
      <c r="N38" s="68">
        <v>0</v>
      </c>
      <c r="O38" s="67">
        <v>0</v>
      </c>
      <c r="P38" s="68">
        <v>0</v>
      </c>
      <c r="Q38" s="67">
        <v>0</v>
      </c>
      <c r="R38" s="68">
        <v>0</v>
      </c>
      <c r="S38" s="67">
        <v>0</v>
      </c>
      <c r="T38" s="68">
        <v>0</v>
      </c>
      <c r="U38" s="67">
        <v>0</v>
      </c>
      <c r="V38" s="68">
        <v>0</v>
      </c>
      <c r="W38" s="67">
        <f t="shared" si="2"/>
        <v>0</v>
      </c>
      <c r="X38" s="68">
        <f t="shared" si="2"/>
        <v>0</v>
      </c>
      <c r="Y38" s="69">
        <f>SUM(W38:X38)</f>
        <v>0</v>
      </c>
    </row>
    <row r="39" spans="1:25" ht="11.25">
      <c r="A39" s="45"/>
      <c r="B39" s="45"/>
      <c r="C39" s="65"/>
      <c r="D39" s="45"/>
      <c r="E39" s="65"/>
      <c r="F39" s="45"/>
      <c r="G39" s="65"/>
      <c r="H39" s="45"/>
      <c r="I39" s="65"/>
      <c r="J39" s="45"/>
      <c r="K39" s="65"/>
      <c r="L39" s="45"/>
      <c r="M39" s="65"/>
      <c r="N39" s="45"/>
      <c r="O39" s="65"/>
      <c r="P39" s="45"/>
      <c r="Q39" s="65"/>
      <c r="R39" s="45"/>
      <c r="S39" s="65"/>
      <c r="T39" s="45"/>
      <c r="U39" s="65"/>
      <c r="V39" s="46"/>
      <c r="W39" s="65"/>
      <c r="X39" s="45"/>
      <c r="Y39" s="45"/>
    </row>
    <row r="40" spans="1:25" ht="12">
      <c r="A40" s="63" t="s">
        <v>367</v>
      </c>
      <c r="B40" s="66"/>
      <c r="C40" s="67"/>
      <c r="D40" s="69"/>
      <c r="E40" s="67"/>
      <c r="F40" s="69"/>
      <c r="G40" s="67"/>
      <c r="H40" s="69"/>
      <c r="I40" s="67"/>
      <c r="J40" s="69"/>
      <c r="K40" s="67"/>
      <c r="L40" s="69"/>
      <c r="M40" s="67"/>
      <c r="N40" s="69"/>
      <c r="O40" s="67"/>
      <c r="P40" s="69"/>
      <c r="Q40" s="67"/>
      <c r="R40" s="69"/>
      <c r="S40" s="67"/>
      <c r="T40" s="69"/>
      <c r="U40" s="67"/>
      <c r="V40" s="69"/>
      <c r="W40" s="67"/>
      <c r="X40" s="69"/>
      <c r="Y40" s="69"/>
    </row>
    <row r="41" spans="1:25" ht="12">
      <c r="A41" s="63"/>
      <c r="B41" s="66" t="s">
        <v>87</v>
      </c>
      <c r="C41" s="112">
        <v>0</v>
      </c>
      <c r="D41" s="113">
        <v>0</v>
      </c>
      <c r="E41" s="112">
        <v>0</v>
      </c>
      <c r="F41" s="113">
        <v>0</v>
      </c>
      <c r="G41" s="112">
        <v>0</v>
      </c>
      <c r="H41" s="113">
        <v>0</v>
      </c>
      <c r="I41" s="112">
        <v>0</v>
      </c>
      <c r="J41" s="113">
        <v>0</v>
      </c>
      <c r="K41" s="112">
        <v>0</v>
      </c>
      <c r="L41" s="113">
        <v>0</v>
      </c>
      <c r="M41" s="112">
        <v>0</v>
      </c>
      <c r="N41" s="113">
        <v>0</v>
      </c>
      <c r="O41" s="112">
        <v>0</v>
      </c>
      <c r="P41" s="113">
        <v>0</v>
      </c>
      <c r="Q41" s="112">
        <v>0</v>
      </c>
      <c r="R41" s="113">
        <v>0</v>
      </c>
      <c r="S41" s="112">
        <v>0</v>
      </c>
      <c r="T41" s="113">
        <v>0</v>
      </c>
      <c r="U41" s="112">
        <v>0</v>
      </c>
      <c r="V41" s="113">
        <v>0</v>
      </c>
      <c r="W41" s="67">
        <f aca="true" t="shared" si="3" ref="W41:X44">C41+E41+G41+I41+K41+M41+O41+Q41+S41+U41</f>
        <v>0</v>
      </c>
      <c r="X41" s="68">
        <f t="shared" si="3"/>
        <v>0</v>
      </c>
      <c r="Y41" s="69">
        <f>SUM(W41:X41)</f>
        <v>0</v>
      </c>
    </row>
    <row r="42" spans="1:25" ht="11.25">
      <c r="A42" s="66"/>
      <c r="B42" s="45" t="s">
        <v>299</v>
      </c>
      <c r="C42" s="112">
        <v>0</v>
      </c>
      <c r="D42" s="113">
        <v>0</v>
      </c>
      <c r="E42" s="112">
        <v>0</v>
      </c>
      <c r="F42" s="113">
        <v>0</v>
      </c>
      <c r="G42" s="112">
        <v>0</v>
      </c>
      <c r="H42" s="113">
        <v>0</v>
      </c>
      <c r="I42" s="112">
        <v>0</v>
      </c>
      <c r="J42" s="113">
        <v>0</v>
      </c>
      <c r="K42" s="112">
        <v>0</v>
      </c>
      <c r="L42" s="113">
        <v>0</v>
      </c>
      <c r="M42" s="112">
        <v>0</v>
      </c>
      <c r="N42" s="113">
        <v>0</v>
      </c>
      <c r="O42" s="112">
        <v>0</v>
      </c>
      <c r="P42" s="113">
        <v>0</v>
      </c>
      <c r="Q42" s="112">
        <v>0</v>
      </c>
      <c r="R42" s="113">
        <v>0</v>
      </c>
      <c r="S42" s="112">
        <v>0</v>
      </c>
      <c r="T42" s="113">
        <v>0</v>
      </c>
      <c r="U42" s="112">
        <v>0</v>
      </c>
      <c r="V42" s="113">
        <v>0</v>
      </c>
      <c r="W42" s="67">
        <f t="shared" si="3"/>
        <v>0</v>
      </c>
      <c r="X42" s="68">
        <f t="shared" si="3"/>
        <v>0</v>
      </c>
      <c r="Y42" s="69">
        <f>SUM(W42:X42)</f>
        <v>0</v>
      </c>
    </row>
    <row r="43" spans="1:25" ht="11.25">
      <c r="A43" s="66"/>
      <c r="B43" s="45" t="s">
        <v>386</v>
      </c>
      <c r="C43" s="112">
        <v>0</v>
      </c>
      <c r="D43" s="113">
        <v>0</v>
      </c>
      <c r="E43" s="112">
        <v>0</v>
      </c>
      <c r="F43" s="113">
        <v>0</v>
      </c>
      <c r="G43" s="112">
        <v>0</v>
      </c>
      <c r="H43" s="113">
        <v>0</v>
      </c>
      <c r="I43" s="112">
        <v>0</v>
      </c>
      <c r="J43" s="113">
        <v>0</v>
      </c>
      <c r="K43" s="112">
        <v>0</v>
      </c>
      <c r="L43" s="113">
        <v>0</v>
      </c>
      <c r="M43" s="112">
        <v>0</v>
      </c>
      <c r="N43" s="113">
        <v>0</v>
      </c>
      <c r="O43" s="112">
        <v>0</v>
      </c>
      <c r="P43" s="113">
        <v>0</v>
      </c>
      <c r="Q43" s="112">
        <v>0</v>
      </c>
      <c r="R43" s="113">
        <v>0</v>
      </c>
      <c r="S43" s="112">
        <v>0</v>
      </c>
      <c r="T43" s="113">
        <v>0</v>
      </c>
      <c r="U43" s="112">
        <v>0</v>
      </c>
      <c r="V43" s="113">
        <v>0</v>
      </c>
      <c r="W43" s="67">
        <f t="shared" si="3"/>
        <v>0</v>
      </c>
      <c r="X43" s="68">
        <f t="shared" si="3"/>
        <v>0</v>
      </c>
      <c r="Y43" s="69">
        <f>SUM(W43:X43)</f>
        <v>0</v>
      </c>
    </row>
    <row r="44" spans="1:25" ht="11.25">
      <c r="A44" s="66"/>
      <c r="B44" s="45" t="s">
        <v>146</v>
      </c>
      <c r="C44" s="112">
        <v>0</v>
      </c>
      <c r="D44" s="113">
        <v>0</v>
      </c>
      <c r="E44" s="112">
        <v>0</v>
      </c>
      <c r="F44" s="113">
        <v>0</v>
      </c>
      <c r="G44" s="112">
        <v>0</v>
      </c>
      <c r="H44" s="113">
        <v>0</v>
      </c>
      <c r="I44" s="112">
        <v>0</v>
      </c>
      <c r="J44" s="113">
        <v>0</v>
      </c>
      <c r="K44" s="112">
        <v>0</v>
      </c>
      <c r="L44" s="113">
        <v>0</v>
      </c>
      <c r="M44" s="112">
        <v>0</v>
      </c>
      <c r="N44" s="113">
        <v>0</v>
      </c>
      <c r="O44" s="112">
        <v>0</v>
      </c>
      <c r="P44" s="113">
        <v>0</v>
      </c>
      <c r="Q44" s="112">
        <v>0</v>
      </c>
      <c r="R44" s="113">
        <v>0</v>
      </c>
      <c r="S44" s="112">
        <v>0</v>
      </c>
      <c r="T44" s="113">
        <v>0</v>
      </c>
      <c r="U44" s="112">
        <v>0</v>
      </c>
      <c r="V44" s="113">
        <v>0</v>
      </c>
      <c r="W44" s="67">
        <f t="shared" si="3"/>
        <v>0</v>
      </c>
      <c r="X44" s="68">
        <f t="shared" si="3"/>
        <v>0</v>
      </c>
      <c r="Y44" s="69">
        <f>SUM(W44:X44)</f>
        <v>0</v>
      </c>
    </row>
    <row r="45" spans="1:26" ht="11.25">
      <c r="A45" s="45"/>
      <c r="B45" s="45"/>
      <c r="C45" s="65"/>
      <c r="D45" s="45"/>
      <c r="E45" s="65"/>
      <c r="F45" s="45"/>
      <c r="G45" s="65"/>
      <c r="H45" s="45"/>
      <c r="I45" s="65"/>
      <c r="J45" s="45"/>
      <c r="K45" s="65"/>
      <c r="L45" s="45"/>
      <c r="M45" s="65"/>
      <c r="N45" s="45"/>
      <c r="O45" s="65"/>
      <c r="P45" s="45"/>
      <c r="Q45" s="65"/>
      <c r="R45" s="45"/>
      <c r="S45" s="65"/>
      <c r="T45" s="45"/>
      <c r="U45" s="65"/>
      <c r="V45" s="46"/>
      <c r="W45" s="65"/>
      <c r="X45" s="45"/>
      <c r="Y45" s="45"/>
      <c r="Z45" s="46"/>
    </row>
    <row r="46" spans="1:26" ht="12">
      <c r="A46" s="63" t="s">
        <v>305</v>
      </c>
      <c r="B46" s="66"/>
      <c r="C46" s="67"/>
      <c r="D46" s="69"/>
      <c r="E46" s="67"/>
      <c r="F46" s="69"/>
      <c r="G46" s="67"/>
      <c r="H46" s="69"/>
      <c r="I46" s="67"/>
      <c r="J46" s="69"/>
      <c r="K46" s="67"/>
      <c r="L46" s="69"/>
      <c r="M46" s="67"/>
      <c r="N46" s="69"/>
      <c r="O46" s="67"/>
      <c r="P46" s="69"/>
      <c r="Q46" s="67"/>
      <c r="R46" s="69"/>
      <c r="S46" s="67"/>
      <c r="T46" s="69"/>
      <c r="U46" s="67"/>
      <c r="V46" s="69"/>
      <c r="W46" s="67"/>
      <c r="X46" s="69"/>
      <c r="Y46" s="69"/>
      <c r="Z46" s="46"/>
    </row>
    <row r="47" spans="1:26" ht="12.75">
      <c r="A47" s="70"/>
      <c r="B47" s="64" t="s">
        <v>372</v>
      </c>
      <c r="C47" s="67"/>
      <c r="D47" s="69"/>
      <c r="E47" s="67"/>
      <c r="F47" s="69"/>
      <c r="G47" s="67"/>
      <c r="H47" s="69"/>
      <c r="I47" s="67"/>
      <c r="J47" s="69"/>
      <c r="K47" s="67"/>
      <c r="L47" s="69"/>
      <c r="M47" s="67"/>
      <c r="N47" s="69"/>
      <c r="O47" s="67"/>
      <c r="P47" s="69"/>
      <c r="Q47" s="67"/>
      <c r="R47" s="69"/>
      <c r="S47" s="67"/>
      <c r="T47" s="69"/>
      <c r="U47" s="67"/>
      <c r="V47" s="69"/>
      <c r="W47" s="67"/>
      <c r="X47" s="69"/>
      <c r="Y47" s="69"/>
      <c r="Z47" s="46"/>
    </row>
    <row r="48" spans="1:26" ht="11.25">
      <c r="A48" s="66"/>
      <c r="B48" s="45" t="s">
        <v>306</v>
      </c>
      <c r="C48" s="112">
        <v>0</v>
      </c>
      <c r="D48" s="133">
        <v>0</v>
      </c>
      <c r="E48" s="112">
        <v>0</v>
      </c>
      <c r="F48" s="133">
        <v>0</v>
      </c>
      <c r="G48" s="112">
        <v>0</v>
      </c>
      <c r="H48" s="133">
        <v>0</v>
      </c>
      <c r="I48" s="112">
        <v>0</v>
      </c>
      <c r="J48" s="133">
        <v>0</v>
      </c>
      <c r="K48" s="112">
        <v>0</v>
      </c>
      <c r="L48" s="133">
        <v>0</v>
      </c>
      <c r="M48" s="112">
        <v>0</v>
      </c>
      <c r="N48" s="133">
        <v>0</v>
      </c>
      <c r="O48" s="112">
        <v>0</v>
      </c>
      <c r="P48" s="133">
        <v>0</v>
      </c>
      <c r="Q48" s="112">
        <v>0</v>
      </c>
      <c r="R48" s="133">
        <v>0</v>
      </c>
      <c r="S48" s="112">
        <v>0</v>
      </c>
      <c r="T48" s="133">
        <v>0</v>
      </c>
      <c r="U48" s="112">
        <v>0</v>
      </c>
      <c r="V48" s="133">
        <v>0</v>
      </c>
      <c r="W48" s="67">
        <f>C48+E48+G48+I48+K48+M48+O48+Q48+S48+U48</f>
        <v>0</v>
      </c>
      <c r="X48" s="68">
        <f>D48+F48+H48+J48+L48+N48+P48+R48+T48+V48</f>
        <v>0</v>
      </c>
      <c r="Y48" s="69">
        <f>SUM(W48:X48)</f>
        <v>0</v>
      </c>
      <c r="Z48" s="46"/>
    </row>
    <row r="49" spans="1:26" ht="11.25">
      <c r="A49" s="66"/>
      <c r="B49" s="45" t="s">
        <v>146</v>
      </c>
      <c r="C49" s="112">
        <v>0</v>
      </c>
      <c r="D49" s="133">
        <v>0</v>
      </c>
      <c r="E49" s="112">
        <v>0</v>
      </c>
      <c r="F49" s="133">
        <v>0</v>
      </c>
      <c r="G49" s="112">
        <v>0</v>
      </c>
      <c r="H49" s="133">
        <v>0</v>
      </c>
      <c r="I49" s="112">
        <v>0</v>
      </c>
      <c r="J49" s="133">
        <v>0</v>
      </c>
      <c r="K49" s="112">
        <v>0</v>
      </c>
      <c r="L49" s="133">
        <v>0</v>
      </c>
      <c r="M49" s="112">
        <v>0</v>
      </c>
      <c r="N49" s="133">
        <v>0</v>
      </c>
      <c r="O49" s="112">
        <v>0</v>
      </c>
      <c r="P49" s="133">
        <v>0</v>
      </c>
      <c r="Q49" s="112">
        <v>0</v>
      </c>
      <c r="R49" s="133">
        <v>0</v>
      </c>
      <c r="S49" s="112">
        <v>0</v>
      </c>
      <c r="T49" s="133">
        <v>0</v>
      </c>
      <c r="U49" s="112">
        <v>0</v>
      </c>
      <c r="V49" s="133">
        <v>0</v>
      </c>
      <c r="W49" s="67">
        <f>C49+E49+G49+I49+K49+M49+O49+Q49+S49+U49</f>
        <v>0</v>
      </c>
      <c r="X49" s="68">
        <f>D49+F49+H49+J49+L49+N49+P49+R49+T49+V49</f>
        <v>0</v>
      </c>
      <c r="Y49" s="69">
        <f>SUM(W49:X49)</f>
        <v>0</v>
      </c>
      <c r="Z49" s="46"/>
    </row>
    <row r="50" spans="1:26" ht="11.25">
      <c r="A50" s="45"/>
      <c r="B50" s="45"/>
      <c r="C50" s="67"/>
      <c r="D50" s="68"/>
      <c r="E50" s="67"/>
      <c r="F50" s="68"/>
      <c r="G50" s="67"/>
      <c r="H50" s="68"/>
      <c r="I50" s="67"/>
      <c r="J50" s="68"/>
      <c r="K50" s="67"/>
      <c r="L50" s="68"/>
      <c r="M50" s="67"/>
      <c r="N50" s="68"/>
      <c r="O50" s="67"/>
      <c r="P50" s="68"/>
      <c r="Q50" s="67"/>
      <c r="R50" s="68"/>
      <c r="S50" s="67"/>
      <c r="T50" s="68"/>
      <c r="U50" s="67"/>
      <c r="V50" s="68"/>
      <c r="W50" s="67"/>
      <c r="X50" s="68"/>
      <c r="Y50" s="69"/>
      <c r="Z50" s="46"/>
    </row>
    <row r="51" spans="1:28" ht="12.75">
      <c r="A51" s="70"/>
      <c r="B51" s="64" t="s">
        <v>370</v>
      </c>
      <c r="C51" s="112"/>
      <c r="D51" s="113"/>
      <c r="E51" s="112"/>
      <c r="F51" s="113"/>
      <c r="G51" s="112"/>
      <c r="H51" s="113"/>
      <c r="I51" s="112"/>
      <c r="J51" s="113"/>
      <c r="K51" s="112"/>
      <c r="L51" s="113"/>
      <c r="M51" s="112"/>
      <c r="N51" s="113"/>
      <c r="O51" s="112"/>
      <c r="P51" s="113"/>
      <c r="Q51" s="112"/>
      <c r="R51" s="113"/>
      <c r="S51" s="112"/>
      <c r="T51" s="113"/>
      <c r="U51" s="112"/>
      <c r="V51" s="113"/>
      <c r="W51" s="112"/>
      <c r="X51" s="113"/>
      <c r="Y51" s="113"/>
      <c r="Z51" s="114"/>
      <c r="AA51" s="115"/>
      <c r="AB51" s="115"/>
    </row>
    <row r="52" spans="1:26" ht="11.25">
      <c r="A52" s="66"/>
      <c r="B52" s="45" t="s">
        <v>146</v>
      </c>
      <c r="C52" s="112">
        <v>0</v>
      </c>
      <c r="D52" s="133">
        <v>0</v>
      </c>
      <c r="E52" s="112">
        <v>0</v>
      </c>
      <c r="F52" s="133">
        <v>0</v>
      </c>
      <c r="G52" s="112">
        <v>0</v>
      </c>
      <c r="H52" s="133">
        <v>0</v>
      </c>
      <c r="I52" s="112">
        <v>0</v>
      </c>
      <c r="J52" s="133">
        <v>0</v>
      </c>
      <c r="K52" s="112">
        <v>0</v>
      </c>
      <c r="L52" s="133">
        <v>0</v>
      </c>
      <c r="M52" s="112">
        <v>0</v>
      </c>
      <c r="N52" s="133">
        <v>0</v>
      </c>
      <c r="O52" s="112">
        <v>0</v>
      </c>
      <c r="P52" s="133">
        <v>0</v>
      </c>
      <c r="Q52" s="112">
        <v>0</v>
      </c>
      <c r="R52" s="133">
        <v>0</v>
      </c>
      <c r="S52" s="112">
        <v>0</v>
      </c>
      <c r="T52" s="133">
        <v>0</v>
      </c>
      <c r="U52" s="112">
        <v>0</v>
      </c>
      <c r="V52" s="133">
        <v>0</v>
      </c>
      <c r="W52" s="67">
        <f>C52+E52+G52+I52+K52+M52+O52+Q52+S52+U52</f>
        <v>0</v>
      </c>
      <c r="X52" s="68">
        <f>D52+F52+H52+J52+L52+N52+P52+R52+T52+V52</f>
        <v>0</v>
      </c>
      <c r="Y52" s="69">
        <f>SUM(W52:X52)</f>
        <v>0</v>
      </c>
      <c r="Z52" s="46"/>
    </row>
    <row r="53" spans="1:26" ht="11.25">
      <c r="A53" s="66"/>
      <c r="B53" s="45" t="s">
        <v>307</v>
      </c>
      <c r="C53" s="112">
        <v>0</v>
      </c>
      <c r="D53" s="133">
        <v>0</v>
      </c>
      <c r="E53" s="112">
        <v>0</v>
      </c>
      <c r="F53" s="133">
        <v>0</v>
      </c>
      <c r="G53" s="112">
        <v>0</v>
      </c>
      <c r="H53" s="133">
        <v>0</v>
      </c>
      <c r="I53" s="112">
        <v>0</v>
      </c>
      <c r="J53" s="133">
        <v>0</v>
      </c>
      <c r="K53" s="112">
        <v>0</v>
      </c>
      <c r="L53" s="133">
        <v>0</v>
      </c>
      <c r="M53" s="112">
        <v>0</v>
      </c>
      <c r="N53" s="133">
        <v>0</v>
      </c>
      <c r="O53" s="112">
        <v>0</v>
      </c>
      <c r="P53" s="133">
        <v>0</v>
      </c>
      <c r="Q53" s="112">
        <v>0</v>
      </c>
      <c r="R53" s="133">
        <v>0</v>
      </c>
      <c r="S53" s="112">
        <v>0</v>
      </c>
      <c r="T53" s="133">
        <v>0</v>
      </c>
      <c r="U53" s="112">
        <v>0</v>
      </c>
      <c r="V53" s="133">
        <v>0</v>
      </c>
      <c r="W53" s="67">
        <f>C53+E53+G53+I53+K53+M53+O53+Q53+S53+U53</f>
        <v>0</v>
      </c>
      <c r="X53" s="68">
        <f>D53+F53+H53+J53+L53+N53+P53+R53+T53+V53</f>
        <v>0</v>
      </c>
      <c r="Y53" s="69">
        <f>SUM(W53:X53)</f>
        <v>0</v>
      </c>
      <c r="Z53" s="46"/>
    </row>
    <row r="54" spans="1:26" ht="11.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68"/>
    </row>
    <row r="55" spans="1:26" ht="22.5" customHeight="1">
      <c r="A55" s="197" t="s">
        <v>466</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46"/>
    </row>
    <row r="56" spans="1:26" ht="11.25">
      <c r="A56" s="45" t="s">
        <v>308</v>
      </c>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1.25">
      <c r="A57" s="46"/>
      <c r="B57" s="46"/>
      <c r="C57" s="46"/>
      <c r="D57" s="46"/>
      <c r="E57" s="46"/>
      <c r="F57" s="46"/>
      <c r="G57" s="46"/>
      <c r="H57" s="46"/>
      <c r="I57" s="46"/>
      <c r="J57" s="46"/>
      <c r="K57" s="46"/>
      <c r="L57" s="46"/>
      <c r="M57" s="46"/>
      <c r="N57" s="46"/>
      <c r="O57" s="46"/>
      <c r="P57" s="46"/>
      <c r="Q57" s="46"/>
      <c r="R57" s="46"/>
      <c r="S57" s="46"/>
      <c r="T57" s="46"/>
      <c r="U57" s="46"/>
      <c r="V57" s="46"/>
      <c r="Z57" s="46"/>
    </row>
    <row r="58" spans="1:26" ht="11.25">
      <c r="A58" s="46"/>
      <c r="B58" s="46"/>
      <c r="C58" s="46"/>
      <c r="D58" s="46"/>
      <c r="E58" s="46"/>
      <c r="F58" s="46"/>
      <c r="G58" s="46"/>
      <c r="H58" s="46"/>
      <c r="I58" s="46"/>
      <c r="J58" s="46"/>
      <c r="K58" s="46"/>
      <c r="L58" s="46"/>
      <c r="M58" s="46"/>
      <c r="N58" s="46"/>
      <c r="O58" s="46"/>
      <c r="P58" s="46"/>
      <c r="Q58" s="46"/>
      <c r="R58" s="46"/>
      <c r="S58" s="46"/>
      <c r="T58" s="46"/>
      <c r="U58" s="46"/>
      <c r="V58" s="46"/>
      <c r="Z58" s="46"/>
    </row>
    <row r="59" spans="1:26" ht="11.25">
      <c r="A59" s="46"/>
      <c r="B59" s="46"/>
      <c r="C59" s="46"/>
      <c r="D59" s="46"/>
      <c r="E59" s="46"/>
      <c r="F59" s="46"/>
      <c r="G59" s="46"/>
      <c r="H59" s="46"/>
      <c r="I59" s="46"/>
      <c r="J59" s="46"/>
      <c r="K59" s="46"/>
      <c r="L59" s="46"/>
      <c r="M59" s="46"/>
      <c r="N59" s="46"/>
      <c r="O59" s="46"/>
      <c r="P59" s="46"/>
      <c r="Q59" s="46"/>
      <c r="R59" s="46"/>
      <c r="S59" s="46"/>
      <c r="T59" s="46"/>
      <c r="U59" s="46"/>
      <c r="V59" s="46"/>
      <c r="Z59" s="46"/>
    </row>
    <row r="60" spans="1:21" ht="11.25">
      <c r="A60" s="46"/>
      <c r="B60" s="46"/>
      <c r="C60" s="46"/>
      <c r="D60" s="46"/>
      <c r="E60" s="46"/>
      <c r="F60" s="46"/>
      <c r="G60" s="46"/>
      <c r="H60" s="46"/>
      <c r="I60" s="46"/>
      <c r="J60" s="46"/>
      <c r="K60" s="46"/>
      <c r="L60" s="46"/>
      <c r="M60" s="46"/>
      <c r="N60" s="46"/>
      <c r="O60" s="46"/>
      <c r="P60" s="46"/>
      <c r="Q60" s="46"/>
      <c r="R60" s="46"/>
      <c r="S60" s="46"/>
      <c r="T60" s="46"/>
      <c r="U60" s="46"/>
    </row>
    <row r="61" spans="1:21" ht="11.25">
      <c r="A61" s="46"/>
      <c r="B61" s="46"/>
      <c r="C61" s="46"/>
      <c r="D61" s="46"/>
      <c r="E61" s="46"/>
      <c r="F61" s="46"/>
      <c r="G61" s="46"/>
      <c r="H61" s="46"/>
      <c r="I61" s="46"/>
      <c r="J61" s="46"/>
      <c r="K61" s="46"/>
      <c r="L61" s="46"/>
      <c r="M61" s="46"/>
      <c r="N61" s="46"/>
      <c r="O61" s="46"/>
      <c r="P61" s="46"/>
      <c r="Q61" s="46"/>
      <c r="R61" s="46"/>
      <c r="S61" s="46"/>
      <c r="T61" s="46"/>
      <c r="U61" s="46"/>
    </row>
    <row r="62" spans="1:21" ht="11.25">
      <c r="A62" s="46"/>
      <c r="B62" s="46"/>
      <c r="C62" s="46"/>
      <c r="D62" s="46"/>
      <c r="E62" s="46"/>
      <c r="F62" s="46"/>
      <c r="G62" s="46"/>
      <c r="H62" s="46"/>
      <c r="I62" s="46"/>
      <c r="J62" s="46"/>
      <c r="K62" s="46"/>
      <c r="L62" s="46"/>
      <c r="M62" s="46"/>
      <c r="N62" s="46"/>
      <c r="O62" s="46"/>
      <c r="P62" s="46"/>
      <c r="Q62" s="46"/>
      <c r="R62" s="46"/>
      <c r="S62" s="46"/>
      <c r="T62" s="46"/>
      <c r="U62" s="46"/>
    </row>
    <row r="63" spans="1:21" ht="11.25">
      <c r="A63" s="46"/>
      <c r="B63" s="46"/>
      <c r="C63" s="46"/>
      <c r="D63" s="46"/>
      <c r="E63" s="46"/>
      <c r="F63" s="46"/>
      <c r="G63" s="46"/>
      <c r="H63" s="46"/>
      <c r="I63" s="46"/>
      <c r="J63" s="46"/>
      <c r="K63" s="46"/>
      <c r="L63" s="46"/>
      <c r="M63" s="46"/>
      <c r="N63" s="46"/>
      <c r="O63" s="46"/>
      <c r="P63" s="46"/>
      <c r="Q63" s="46"/>
      <c r="R63" s="46"/>
      <c r="S63" s="46"/>
      <c r="T63" s="46"/>
      <c r="U63" s="46"/>
    </row>
    <row r="64" spans="1:21" ht="11.25">
      <c r="A64" s="46"/>
      <c r="B64" s="46"/>
      <c r="C64" s="46"/>
      <c r="D64" s="46"/>
      <c r="E64" s="46"/>
      <c r="F64" s="46"/>
      <c r="G64" s="46"/>
      <c r="H64" s="46"/>
      <c r="I64" s="46"/>
      <c r="J64" s="46"/>
      <c r="K64" s="46"/>
      <c r="L64" s="46"/>
      <c r="M64" s="46"/>
      <c r="N64" s="46"/>
      <c r="O64" s="46"/>
      <c r="P64" s="46"/>
      <c r="Q64" s="46"/>
      <c r="R64" s="46"/>
      <c r="S64" s="46"/>
      <c r="T64" s="46"/>
      <c r="U64" s="46"/>
    </row>
    <row r="65" spans="1:21" ht="11.25">
      <c r="A65" s="46"/>
      <c r="B65" s="46"/>
      <c r="C65" s="46"/>
      <c r="D65" s="46"/>
      <c r="E65" s="46"/>
      <c r="F65" s="46"/>
      <c r="G65" s="46"/>
      <c r="H65" s="46"/>
      <c r="I65" s="46"/>
      <c r="J65" s="46"/>
      <c r="K65" s="46"/>
      <c r="L65" s="46"/>
      <c r="M65" s="46"/>
      <c r="N65" s="46"/>
      <c r="O65" s="46"/>
      <c r="P65" s="46"/>
      <c r="Q65" s="46"/>
      <c r="R65" s="46"/>
      <c r="S65" s="46"/>
      <c r="T65" s="46"/>
      <c r="U65" s="46"/>
    </row>
    <row r="66" spans="1:21" ht="11.25">
      <c r="A66" s="46"/>
      <c r="B66" s="46"/>
      <c r="C66" s="46"/>
      <c r="D66" s="46"/>
      <c r="E66" s="46"/>
      <c r="F66" s="46"/>
      <c r="G66" s="46"/>
      <c r="H66" s="46"/>
      <c r="I66" s="46"/>
      <c r="J66" s="46"/>
      <c r="K66" s="46"/>
      <c r="L66" s="46"/>
      <c r="M66" s="46"/>
      <c r="N66" s="46"/>
      <c r="O66" s="46"/>
      <c r="P66" s="46"/>
      <c r="Q66" s="46"/>
      <c r="R66" s="46"/>
      <c r="S66" s="46"/>
      <c r="T66" s="46"/>
      <c r="U66" s="46"/>
    </row>
    <row r="67" spans="1:21" ht="11.25">
      <c r="A67" s="46"/>
      <c r="B67" s="46"/>
      <c r="C67" s="46"/>
      <c r="D67" s="46"/>
      <c r="E67" s="46"/>
      <c r="F67" s="46"/>
      <c r="G67" s="46"/>
      <c r="H67" s="46"/>
      <c r="I67" s="46"/>
      <c r="J67" s="46"/>
      <c r="K67" s="46"/>
      <c r="L67" s="46"/>
      <c r="M67" s="46"/>
      <c r="N67" s="46"/>
      <c r="O67" s="46"/>
      <c r="P67" s="46"/>
      <c r="Q67" s="46"/>
      <c r="R67" s="46"/>
      <c r="S67" s="46"/>
      <c r="T67" s="46"/>
      <c r="U67" s="46"/>
    </row>
    <row r="68" spans="1:21" ht="11.25">
      <c r="A68" s="46"/>
      <c r="B68" s="46"/>
      <c r="C68" s="46"/>
      <c r="D68" s="46"/>
      <c r="E68" s="46"/>
      <c r="F68" s="46"/>
      <c r="G68" s="46"/>
      <c r="H68" s="46"/>
      <c r="I68" s="46"/>
      <c r="J68" s="46"/>
      <c r="K68" s="46"/>
      <c r="L68" s="46"/>
      <c r="M68" s="46"/>
      <c r="N68" s="46"/>
      <c r="O68" s="46"/>
      <c r="P68" s="46"/>
      <c r="Q68" s="46"/>
      <c r="R68" s="46"/>
      <c r="S68" s="46"/>
      <c r="T68" s="46"/>
      <c r="U68" s="46"/>
    </row>
    <row r="69" spans="1:21" ht="11.25">
      <c r="A69" s="46"/>
      <c r="B69" s="46"/>
      <c r="C69" s="46"/>
      <c r="D69" s="46"/>
      <c r="E69" s="46"/>
      <c r="F69" s="46"/>
      <c r="G69" s="46"/>
      <c r="H69" s="46"/>
      <c r="I69" s="46"/>
      <c r="J69" s="46"/>
      <c r="K69" s="46"/>
      <c r="L69" s="46"/>
      <c r="M69" s="46"/>
      <c r="N69" s="46"/>
      <c r="O69" s="46"/>
      <c r="P69" s="46"/>
      <c r="Q69" s="46"/>
      <c r="R69" s="46"/>
      <c r="S69" s="46"/>
      <c r="T69" s="46"/>
      <c r="U69" s="46"/>
    </row>
    <row r="70" spans="1:21" ht="11.25">
      <c r="A70" s="46"/>
      <c r="B70" s="46"/>
      <c r="C70" s="46"/>
      <c r="D70" s="46"/>
      <c r="E70" s="46"/>
      <c r="F70" s="46"/>
      <c r="G70" s="46"/>
      <c r="H70" s="46"/>
      <c r="I70" s="46"/>
      <c r="J70" s="46"/>
      <c r="K70" s="46"/>
      <c r="L70" s="46"/>
      <c r="M70" s="46"/>
      <c r="N70" s="46"/>
      <c r="O70" s="46"/>
      <c r="P70" s="46"/>
      <c r="Q70" s="46"/>
      <c r="R70" s="46"/>
      <c r="S70" s="46"/>
      <c r="T70" s="46"/>
      <c r="U70" s="46"/>
    </row>
    <row r="71" spans="1:21" ht="11.25">
      <c r="A71" s="46"/>
      <c r="B71" s="46"/>
      <c r="C71" s="46"/>
      <c r="D71" s="46"/>
      <c r="E71" s="46"/>
      <c r="F71" s="46"/>
      <c r="G71" s="46"/>
      <c r="H71" s="46"/>
      <c r="I71" s="46"/>
      <c r="J71" s="46"/>
      <c r="K71" s="46"/>
      <c r="L71" s="46"/>
      <c r="M71" s="46"/>
      <c r="N71" s="46"/>
      <c r="O71" s="46"/>
      <c r="P71" s="46"/>
      <c r="Q71" s="46"/>
      <c r="R71" s="46"/>
      <c r="S71" s="46"/>
      <c r="T71" s="46"/>
      <c r="U71" s="46"/>
    </row>
    <row r="72" spans="1:21" ht="11.25">
      <c r="A72" s="46"/>
      <c r="B72" s="46"/>
      <c r="C72" s="46"/>
      <c r="D72" s="46"/>
      <c r="E72" s="46"/>
      <c r="F72" s="46"/>
      <c r="G72" s="46"/>
      <c r="H72" s="46"/>
      <c r="I72" s="46"/>
      <c r="J72" s="46"/>
      <c r="K72" s="46"/>
      <c r="L72" s="46"/>
      <c r="M72" s="46"/>
      <c r="N72" s="46"/>
      <c r="O72" s="46"/>
      <c r="P72" s="46"/>
      <c r="Q72" s="46"/>
      <c r="R72" s="46"/>
      <c r="S72" s="46"/>
      <c r="T72" s="46"/>
      <c r="U72" s="46"/>
    </row>
    <row r="73" spans="1:21" ht="11.25">
      <c r="A73" s="46"/>
      <c r="B73" s="46"/>
      <c r="C73" s="46"/>
      <c r="D73" s="46"/>
      <c r="E73" s="46"/>
      <c r="F73" s="46"/>
      <c r="G73" s="46"/>
      <c r="H73" s="46"/>
      <c r="I73" s="46"/>
      <c r="J73" s="46"/>
      <c r="K73" s="46"/>
      <c r="L73" s="46"/>
      <c r="M73" s="46"/>
      <c r="N73" s="46"/>
      <c r="O73" s="46"/>
      <c r="P73" s="46"/>
      <c r="Q73" s="46"/>
      <c r="R73" s="46"/>
      <c r="S73" s="46"/>
      <c r="T73" s="46"/>
      <c r="U73" s="46"/>
    </row>
    <row r="74" spans="1:21" ht="11.25">
      <c r="A74" s="46"/>
      <c r="B74" s="46"/>
      <c r="C74" s="46"/>
      <c r="D74" s="46"/>
      <c r="E74" s="46"/>
      <c r="F74" s="46"/>
      <c r="G74" s="46"/>
      <c r="H74" s="46"/>
      <c r="I74" s="46"/>
      <c r="J74" s="46"/>
      <c r="K74" s="46"/>
      <c r="L74" s="46"/>
      <c r="M74" s="46"/>
      <c r="N74" s="46"/>
      <c r="O74" s="46"/>
      <c r="P74" s="46"/>
      <c r="Q74" s="46"/>
      <c r="R74" s="46"/>
      <c r="S74" s="46"/>
      <c r="T74" s="46"/>
      <c r="U74" s="46"/>
    </row>
    <row r="75" spans="1:21" ht="11.25">
      <c r="A75" s="46"/>
      <c r="B75" s="46"/>
      <c r="C75" s="46"/>
      <c r="D75" s="46"/>
      <c r="E75" s="46"/>
      <c r="F75" s="46"/>
      <c r="G75" s="46"/>
      <c r="H75" s="46"/>
      <c r="I75" s="46"/>
      <c r="J75" s="46"/>
      <c r="K75" s="46"/>
      <c r="L75" s="46"/>
      <c r="M75" s="46"/>
      <c r="N75" s="46"/>
      <c r="O75" s="46"/>
      <c r="P75" s="46"/>
      <c r="Q75" s="46"/>
      <c r="R75" s="46"/>
      <c r="S75" s="46"/>
      <c r="T75" s="46"/>
      <c r="U75" s="46"/>
    </row>
    <row r="76" spans="1:21" ht="11.25">
      <c r="A76" s="46"/>
      <c r="B76" s="46"/>
      <c r="C76" s="46"/>
      <c r="D76" s="46"/>
      <c r="E76" s="46"/>
      <c r="F76" s="46"/>
      <c r="G76" s="46"/>
      <c r="H76" s="46"/>
      <c r="I76" s="46"/>
      <c r="J76" s="46"/>
      <c r="K76" s="46"/>
      <c r="L76" s="46"/>
      <c r="M76" s="46"/>
      <c r="N76" s="46"/>
      <c r="O76" s="46"/>
      <c r="P76" s="46"/>
      <c r="Q76" s="46"/>
      <c r="R76" s="46"/>
      <c r="S76" s="46"/>
      <c r="T76" s="46"/>
      <c r="U76" s="46"/>
    </row>
    <row r="77" spans="1:21" ht="11.25">
      <c r="A77" s="46"/>
      <c r="B77" s="46"/>
      <c r="C77" s="46"/>
      <c r="D77" s="46"/>
      <c r="E77" s="46"/>
      <c r="F77" s="46"/>
      <c r="G77" s="46"/>
      <c r="H77" s="46"/>
      <c r="I77" s="46"/>
      <c r="J77" s="46"/>
      <c r="K77" s="46"/>
      <c r="L77" s="46"/>
      <c r="M77" s="46"/>
      <c r="N77" s="46"/>
      <c r="O77" s="46"/>
      <c r="P77" s="46"/>
      <c r="Q77" s="46"/>
      <c r="R77" s="46"/>
      <c r="S77" s="46"/>
      <c r="T77" s="46"/>
      <c r="U77" s="46"/>
    </row>
    <row r="78" spans="1:21" ht="11.25">
      <c r="A78" s="46"/>
      <c r="B78" s="46"/>
      <c r="C78" s="46"/>
      <c r="D78" s="46"/>
      <c r="E78" s="46"/>
      <c r="F78" s="46"/>
      <c r="G78" s="46"/>
      <c r="H78" s="46"/>
      <c r="I78" s="46"/>
      <c r="J78" s="46"/>
      <c r="K78" s="46"/>
      <c r="L78" s="46"/>
      <c r="M78" s="46"/>
      <c r="N78" s="46"/>
      <c r="O78" s="46"/>
      <c r="P78" s="46"/>
      <c r="Q78" s="46"/>
      <c r="R78" s="46"/>
      <c r="S78" s="46"/>
      <c r="T78" s="46"/>
      <c r="U78" s="46"/>
    </row>
    <row r="79" spans="1:21" ht="11.25">
      <c r="A79" s="46"/>
      <c r="B79" s="46"/>
      <c r="C79" s="46"/>
      <c r="D79" s="46"/>
      <c r="E79" s="46"/>
      <c r="F79" s="46"/>
      <c r="G79" s="46"/>
      <c r="H79" s="46"/>
      <c r="I79" s="46"/>
      <c r="J79" s="46"/>
      <c r="K79" s="46"/>
      <c r="L79" s="46"/>
      <c r="M79" s="46"/>
      <c r="N79" s="46"/>
      <c r="O79" s="46"/>
      <c r="P79" s="46"/>
      <c r="Q79" s="46"/>
      <c r="R79" s="46"/>
      <c r="S79" s="46"/>
      <c r="T79" s="46"/>
      <c r="U79" s="46"/>
    </row>
    <row r="80" spans="1:21" ht="11.25">
      <c r="A80" s="46"/>
      <c r="B80" s="46"/>
      <c r="C80" s="46"/>
      <c r="D80" s="46"/>
      <c r="E80" s="46"/>
      <c r="F80" s="46"/>
      <c r="G80" s="46"/>
      <c r="H80" s="46"/>
      <c r="I80" s="46"/>
      <c r="J80" s="46"/>
      <c r="K80" s="46"/>
      <c r="L80" s="46"/>
      <c r="M80" s="46"/>
      <c r="N80" s="46"/>
      <c r="O80" s="46"/>
      <c r="P80" s="46"/>
      <c r="Q80" s="46"/>
      <c r="R80" s="46"/>
      <c r="S80" s="46"/>
      <c r="T80" s="46"/>
      <c r="U80" s="46"/>
    </row>
    <row r="81" spans="1:21" ht="11.25">
      <c r="A81" s="46"/>
      <c r="B81" s="46"/>
      <c r="C81" s="46"/>
      <c r="D81" s="46"/>
      <c r="E81" s="46"/>
      <c r="F81" s="46"/>
      <c r="G81" s="46"/>
      <c r="H81" s="46"/>
      <c r="I81" s="46"/>
      <c r="J81" s="46"/>
      <c r="K81" s="46"/>
      <c r="L81" s="46"/>
      <c r="M81" s="46"/>
      <c r="N81" s="46"/>
      <c r="O81" s="46"/>
      <c r="P81" s="46"/>
      <c r="Q81" s="46"/>
      <c r="R81" s="46"/>
      <c r="S81" s="46"/>
      <c r="T81" s="46"/>
      <c r="U81" s="46"/>
    </row>
    <row r="82" spans="1:21" ht="11.25">
      <c r="A82" s="46"/>
      <c r="B82" s="46"/>
      <c r="C82" s="46"/>
      <c r="D82" s="46"/>
      <c r="E82" s="46"/>
      <c r="F82" s="46"/>
      <c r="G82" s="46"/>
      <c r="H82" s="46"/>
      <c r="I82" s="46"/>
      <c r="J82" s="46"/>
      <c r="K82" s="46"/>
      <c r="L82" s="46"/>
      <c r="M82" s="46"/>
      <c r="N82" s="46"/>
      <c r="O82" s="46"/>
      <c r="P82" s="46"/>
      <c r="Q82" s="46"/>
      <c r="R82" s="46"/>
      <c r="S82" s="46"/>
      <c r="T82" s="46"/>
      <c r="U82" s="46"/>
    </row>
    <row r="83" spans="1:21" ht="11.25">
      <c r="A83" s="46"/>
      <c r="B83" s="46"/>
      <c r="C83" s="46"/>
      <c r="D83" s="46"/>
      <c r="E83" s="46"/>
      <c r="F83" s="46"/>
      <c r="G83" s="46"/>
      <c r="H83" s="46"/>
      <c r="I83" s="46"/>
      <c r="J83" s="46"/>
      <c r="K83" s="46"/>
      <c r="L83" s="46"/>
      <c r="M83" s="46"/>
      <c r="N83" s="46"/>
      <c r="O83" s="46"/>
      <c r="P83" s="46"/>
      <c r="Q83" s="46"/>
      <c r="R83" s="46"/>
      <c r="S83" s="46"/>
      <c r="T83" s="46"/>
      <c r="U83" s="46"/>
    </row>
    <row r="84" spans="1:21" ht="11.25">
      <c r="A84" s="46"/>
      <c r="B84" s="46"/>
      <c r="C84" s="46"/>
      <c r="D84" s="46"/>
      <c r="E84" s="46"/>
      <c r="F84" s="46"/>
      <c r="G84" s="46"/>
      <c r="H84" s="46"/>
      <c r="I84" s="46"/>
      <c r="J84" s="46"/>
      <c r="K84" s="46"/>
      <c r="L84" s="46"/>
      <c r="M84" s="46"/>
      <c r="N84" s="46"/>
      <c r="O84" s="46"/>
      <c r="P84" s="46"/>
      <c r="Q84" s="46"/>
      <c r="R84" s="46"/>
      <c r="S84" s="46"/>
      <c r="T84" s="46"/>
      <c r="U84" s="46"/>
    </row>
    <row r="85" spans="1:21" ht="11.25">
      <c r="A85" s="46"/>
      <c r="B85" s="46"/>
      <c r="C85" s="46"/>
      <c r="D85" s="46"/>
      <c r="E85" s="46"/>
      <c r="F85" s="46"/>
      <c r="G85" s="46"/>
      <c r="H85" s="46"/>
      <c r="I85" s="46"/>
      <c r="J85" s="46"/>
      <c r="K85" s="46"/>
      <c r="L85" s="46"/>
      <c r="M85" s="46"/>
      <c r="N85" s="46"/>
      <c r="O85" s="46"/>
      <c r="P85" s="46"/>
      <c r="Q85" s="46"/>
      <c r="R85" s="46"/>
      <c r="S85" s="46"/>
      <c r="T85" s="46"/>
      <c r="U85" s="46"/>
    </row>
    <row r="86" spans="1:21" ht="11.25">
      <c r="A86" s="46"/>
      <c r="B86" s="46"/>
      <c r="C86" s="46"/>
      <c r="D86" s="46"/>
      <c r="E86" s="46"/>
      <c r="F86" s="46"/>
      <c r="G86" s="46"/>
      <c r="H86" s="46"/>
      <c r="I86" s="46"/>
      <c r="J86" s="46"/>
      <c r="K86" s="46"/>
      <c r="L86" s="46"/>
      <c r="M86" s="46"/>
      <c r="N86" s="46"/>
      <c r="O86" s="46"/>
      <c r="P86" s="46"/>
      <c r="Q86" s="46"/>
      <c r="R86" s="46"/>
      <c r="S86" s="46"/>
      <c r="T86" s="46"/>
      <c r="U86" s="46"/>
    </row>
    <row r="87" spans="1:21" ht="11.25">
      <c r="A87" s="46"/>
      <c r="B87" s="46"/>
      <c r="C87" s="46"/>
      <c r="D87" s="46"/>
      <c r="E87" s="46"/>
      <c r="F87" s="46"/>
      <c r="G87" s="46"/>
      <c r="H87" s="46"/>
      <c r="I87" s="46"/>
      <c r="J87" s="46"/>
      <c r="K87" s="46"/>
      <c r="L87" s="46"/>
      <c r="M87" s="46"/>
      <c r="N87" s="46"/>
      <c r="O87" s="46"/>
      <c r="P87" s="46"/>
      <c r="Q87" s="46"/>
      <c r="R87" s="46"/>
      <c r="S87" s="46"/>
      <c r="T87" s="46"/>
      <c r="U87" s="46"/>
    </row>
    <row r="88" spans="1:21" ht="11.25">
      <c r="A88" s="46"/>
      <c r="B88" s="46"/>
      <c r="C88" s="46"/>
      <c r="D88" s="46"/>
      <c r="E88" s="46"/>
      <c r="F88" s="46"/>
      <c r="G88" s="46"/>
      <c r="H88" s="46"/>
      <c r="I88" s="46"/>
      <c r="J88" s="46"/>
      <c r="K88" s="46"/>
      <c r="L88" s="46"/>
      <c r="M88" s="46"/>
      <c r="N88" s="46"/>
      <c r="O88" s="46"/>
      <c r="P88" s="46"/>
      <c r="Q88" s="46"/>
      <c r="R88" s="46"/>
      <c r="S88" s="46"/>
      <c r="T88" s="46"/>
      <c r="U88" s="46"/>
    </row>
    <row r="89" spans="1:21" ht="11.25">
      <c r="A89" s="46"/>
      <c r="B89" s="46"/>
      <c r="C89" s="46"/>
      <c r="D89" s="46"/>
      <c r="E89" s="46"/>
      <c r="F89" s="46"/>
      <c r="G89" s="46"/>
      <c r="H89" s="46"/>
      <c r="I89" s="46"/>
      <c r="J89" s="46"/>
      <c r="K89" s="46"/>
      <c r="L89" s="46"/>
      <c r="M89" s="46"/>
      <c r="N89" s="46"/>
      <c r="O89" s="46"/>
      <c r="P89" s="46"/>
      <c r="Q89" s="46"/>
      <c r="R89" s="46"/>
      <c r="S89" s="46"/>
      <c r="T89" s="46"/>
      <c r="U89" s="46"/>
    </row>
    <row r="90" spans="1:21" ht="11.25">
      <c r="A90" s="46"/>
      <c r="B90" s="46"/>
      <c r="C90" s="46"/>
      <c r="D90" s="46"/>
      <c r="E90" s="46"/>
      <c r="F90" s="46"/>
      <c r="G90" s="46"/>
      <c r="H90" s="46"/>
      <c r="I90" s="46"/>
      <c r="J90" s="46"/>
      <c r="K90" s="46"/>
      <c r="L90" s="46"/>
      <c r="M90" s="46"/>
      <c r="N90" s="46"/>
      <c r="O90" s="46"/>
      <c r="P90" s="46"/>
      <c r="Q90" s="46"/>
      <c r="R90" s="46"/>
      <c r="S90" s="46"/>
      <c r="T90" s="46"/>
      <c r="U90" s="46"/>
    </row>
    <row r="91" spans="1:21" ht="11.25">
      <c r="A91" s="46"/>
      <c r="B91" s="46"/>
      <c r="C91" s="46"/>
      <c r="D91" s="46"/>
      <c r="E91" s="46"/>
      <c r="F91" s="46"/>
      <c r="G91" s="46"/>
      <c r="H91" s="46"/>
      <c r="I91" s="46"/>
      <c r="J91" s="46"/>
      <c r="K91" s="46"/>
      <c r="L91" s="46"/>
      <c r="M91" s="46"/>
      <c r="N91" s="46"/>
      <c r="O91" s="46"/>
      <c r="P91" s="46"/>
      <c r="Q91" s="46"/>
      <c r="R91" s="46"/>
      <c r="S91" s="46"/>
      <c r="T91" s="46"/>
      <c r="U91" s="46"/>
    </row>
    <row r="92" spans="1:21" ht="11.25">
      <c r="A92" s="46"/>
      <c r="B92" s="46"/>
      <c r="C92" s="46"/>
      <c r="D92" s="46"/>
      <c r="E92" s="46"/>
      <c r="F92" s="46"/>
      <c r="G92" s="46"/>
      <c r="H92" s="46"/>
      <c r="I92" s="46"/>
      <c r="J92" s="46"/>
      <c r="K92" s="46"/>
      <c r="L92" s="46"/>
      <c r="M92" s="46"/>
      <c r="N92" s="46"/>
      <c r="O92" s="46"/>
      <c r="P92" s="46"/>
      <c r="Q92" s="46"/>
      <c r="R92" s="46"/>
      <c r="S92" s="46"/>
      <c r="T92" s="46"/>
      <c r="U92" s="46"/>
    </row>
    <row r="93" spans="1:21" ht="11.25">
      <c r="A93" s="46"/>
      <c r="B93" s="46"/>
      <c r="C93" s="46"/>
      <c r="D93" s="46"/>
      <c r="E93" s="46"/>
      <c r="F93" s="46"/>
      <c r="G93" s="46"/>
      <c r="H93" s="46"/>
      <c r="I93" s="46"/>
      <c r="J93" s="46"/>
      <c r="K93" s="46"/>
      <c r="L93" s="46"/>
      <c r="M93" s="46"/>
      <c r="N93" s="46"/>
      <c r="O93" s="46"/>
      <c r="P93" s="46"/>
      <c r="Q93" s="46"/>
      <c r="R93" s="46"/>
      <c r="S93" s="46"/>
      <c r="T93" s="46"/>
      <c r="U93" s="46"/>
    </row>
    <row r="94" spans="1:21" ht="11.25">
      <c r="A94" s="46"/>
      <c r="B94" s="46"/>
      <c r="C94" s="46"/>
      <c r="D94" s="46"/>
      <c r="E94" s="46"/>
      <c r="F94" s="46"/>
      <c r="G94" s="46"/>
      <c r="H94" s="46"/>
      <c r="I94" s="46"/>
      <c r="J94" s="46"/>
      <c r="K94" s="46"/>
      <c r="L94" s="46"/>
      <c r="M94" s="46"/>
      <c r="N94" s="46"/>
      <c r="O94" s="46"/>
      <c r="P94" s="46"/>
      <c r="Q94" s="46"/>
      <c r="R94" s="46"/>
      <c r="S94" s="46"/>
      <c r="T94" s="46"/>
      <c r="U94" s="46"/>
    </row>
    <row r="95" spans="1:21" ht="11.25">
      <c r="A95" s="46"/>
      <c r="B95" s="46"/>
      <c r="C95" s="46"/>
      <c r="D95" s="46"/>
      <c r="E95" s="46"/>
      <c r="F95" s="46"/>
      <c r="G95" s="46"/>
      <c r="H95" s="46"/>
      <c r="I95" s="46"/>
      <c r="J95" s="46"/>
      <c r="K95" s="46"/>
      <c r="L95" s="46"/>
      <c r="M95" s="46"/>
      <c r="N95" s="46"/>
      <c r="O95" s="46"/>
      <c r="P95" s="46"/>
      <c r="Q95" s="46"/>
      <c r="R95" s="46"/>
      <c r="S95" s="46"/>
      <c r="T95" s="46"/>
      <c r="U95" s="46"/>
    </row>
    <row r="96" spans="1:21" ht="11.25">
      <c r="A96" s="46"/>
      <c r="B96" s="46"/>
      <c r="C96" s="46"/>
      <c r="D96" s="46"/>
      <c r="E96" s="46"/>
      <c r="F96" s="46"/>
      <c r="G96" s="46"/>
      <c r="H96" s="46"/>
      <c r="I96" s="46"/>
      <c r="J96" s="46"/>
      <c r="K96" s="46"/>
      <c r="L96" s="46"/>
      <c r="M96" s="46"/>
      <c r="N96" s="46"/>
      <c r="O96" s="46"/>
      <c r="P96" s="46"/>
      <c r="Q96" s="46"/>
      <c r="R96" s="46"/>
      <c r="S96" s="46"/>
      <c r="T96" s="46"/>
      <c r="U96" s="46"/>
    </row>
    <row r="97" spans="1:21" ht="11.25">
      <c r="A97" s="46"/>
      <c r="B97" s="46"/>
      <c r="C97" s="46"/>
      <c r="D97" s="46"/>
      <c r="E97" s="46"/>
      <c r="F97" s="46"/>
      <c r="G97" s="46"/>
      <c r="H97" s="46"/>
      <c r="I97" s="46"/>
      <c r="J97" s="46"/>
      <c r="K97" s="46"/>
      <c r="L97" s="46"/>
      <c r="M97" s="46"/>
      <c r="N97" s="46"/>
      <c r="O97" s="46"/>
      <c r="P97" s="46"/>
      <c r="Q97" s="46"/>
      <c r="R97" s="46"/>
      <c r="S97" s="46"/>
      <c r="T97" s="46"/>
      <c r="U97" s="46"/>
    </row>
    <row r="98" spans="1:21" ht="11.25">
      <c r="A98" s="46"/>
      <c r="B98" s="46"/>
      <c r="C98" s="46"/>
      <c r="D98" s="46"/>
      <c r="E98" s="46"/>
      <c r="F98" s="46"/>
      <c r="G98" s="46"/>
      <c r="H98" s="46"/>
      <c r="I98" s="46"/>
      <c r="J98" s="46"/>
      <c r="K98" s="46"/>
      <c r="L98" s="46"/>
      <c r="M98" s="46"/>
      <c r="N98" s="46"/>
      <c r="O98" s="46"/>
      <c r="P98" s="46"/>
      <c r="Q98" s="46"/>
      <c r="R98" s="46"/>
      <c r="S98" s="46"/>
      <c r="T98" s="46"/>
      <c r="U98" s="46"/>
    </row>
    <row r="99" spans="1:21" ht="11.25">
      <c r="A99" s="46"/>
      <c r="B99" s="46"/>
      <c r="C99" s="46"/>
      <c r="D99" s="46"/>
      <c r="E99" s="46"/>
      <c r="F99" s="46"/>
      <c r="G99" s="46"/>
      <c r="H99" s="46"/>
      <c r="I99" s="46"/>
      <c r="J99" s="46"/>
      <c r="K99" s="46"/>
      <c r="L99" s="46"/>
      <c r="M99" s="46"/>
      <c r="N99" s="46"/>
      <c r="O99" s="46"/>
      <c r="P99" s="46"/>
      <c r="Q99" s="46"/>
      <c r="R99" s="46"/>
      <c r="S99" s="46"/>
      <c r="T99" s="46"/>
      <c r="U99" s="46"/>
    </row>
    <row r="100" spans="1:21" ht="11.25">
      <c r="A100" s="46"/>
      <c r="B100" s="46"/>
      <c r="C100" s="46"/>
      <c r="D100" s="46"/>
      <c r="E100" s="46"/>
      <c r="F100" s="46"/>
      <c r="G100" s="46"/>
      <c r="H100" s="46"/>
      <c r="I100" s="46"/>
      <c r="J100" s="46"/>
      <c r="K100" s="46"/>
      <c r="L100" s="46"/>
      <c r="M100" s="46"/>
      <c r="N100" s="46"/>
      <c r="O100" s="46"/>
      <c r="P100" s="46"/>
      <c r="Q100" s="46"/>
      <c r="R100" s="46"/>
      <c r="S100" s="46"/>
      <c r="T100" s="46"/>
      <c r="U100" s="46"/>
    </row>
    <row r="101" spans="1:21" ht="11.25">
      <c r="A101" s="46"/>
      <c r="B101" s="46"/>
      <c r="C101" s="46"/>
      <c r="D101" s="46"/>
      <c r="E101" s="46"/>
      <c r="F101" s="46"/>
      <c r="G101" s="46"/>
      <c r="H101" s="46"/>
      <c r="I101" s="46"/>
      <c r="J101" s="46"/>
      <c r="K101" s="46"/>
      <c r="L101" s="46"/>
      <c r="M101" s="46"/>
      <c r="N101" s="46"/>
      <c r="O101" s="46"/>
      <c r="P101" s="46"/>
      <c r="Q101" s="46"/>
      <c r="R101" s="46"/>
      <c r="S101" s="46"/>
      <c r="T101" s="46"/>
      <c r="U101" s="46"/>
    </row>
    <row r="102" spans="1:21" ht="11.25">
      <c r="A102" s="46"/>
      <c r="B102" s="46"/>
      <c r="C102" s="46"/>
      <c r="D102" s="46"/>
      <c r="E102" s="46"/>
      <c r="F102" s="46"/>
      <c r="G102" s="46"/>
      <c r="H102" s="46"/>
      <c r="I102" s="46"/>
      <c r="J102" s="46"/>
      <c r="K102" s="46"/>
      <c r="L102" s="46"/>
      <c r="M102" s="46"/>
      <c r="N102" s="46"/>
      <c r="O102" s="46"/>
      <c r="P102" s="46"/>
      <c r="Q102" s="46"/>
      <c r="R102" s="46"/>
      <c r="S102" s="46"/>
      <c r="T102" s="46"/>
      <c r="U102" s="46"/>
    </row>
    <row r="103" spans="1:21" ht="11.25">
      <c r="A103" s="46"/>
      <c r="B103" s="46"/>
      <c r="C103" s="46"/>
      <c r="D103" s="46"/>
      <c r="E103" s="46"/>
      <c r="F103" s="46"/>
      <c r="G103" s="46"/>
      <c r="H103" s="46"/>
      <c r="I103" s="46"/>
      <c r="J103" s="46"/>
      <c r="K103" s="46"/>
      <c r="L103" s="46"/>
      <c r="M103" s="46"/>
      <c r="N103" s="46"/>
      <c r="O103" s="46"/>
      <c r="P103" s="46"/>
      <c r="Q103" s="46"/>
      <c r="R103" s="46"/>
      <c r="S103" s="46"/>
      <c r="T103" s="46"/>
      <c r="U103" s="46"/>
    </row>
    <row r="104" spans="1:21" ht="11.25">
      <c r="A104" s="46"/>
      <c r="B104" s="46"/>
      <c r="C104" s="46"/>
      <c r="D104" s="46"/>
      <c r="E104" s="46"/>
      <c r="F104" s="46"/>
      <c r="G104" s="46"/>
      <c r="H104" s="46"/>
      <c r="I104" s="46"/>
      <c r="J104" s="46"/>
      <c r="K104" s="46"/>
      <c r="L104" s="46"/>
      <c r="M104" s="46"/>
      <c r="N104" s="46"/>
      <c r="O104" s="46"/>
      <c r="P104" s="46"/>
      <c r="Q104" s="46"/>
      <c r="R104" s="46"/>
      <c r="S104" s="46"/>
      <c r="T104" s="46"/>
      <c r="U104" s="46"/>
    </row>
    <row r="105" spans="1:21" ht="11.25">
      <c r="A105" s="46"/>
      <c r="B105" s="46"/>
      <c r="C105" s="46"/>
      <c r="D105" s="46"/>
      <c r="E105" s="46"/>
      <c r="F105" s="46"/>
      <c r="G105" s="46"/>
      <c r="H105" s="46"/>
      <c r="I105" s="46"/>
      <c r="J105" s="46"/>
      <c r="K105" s="46"/>
      <c r="L105" s="46"/>
      <c r="M105" s="46"/>
      <c r="N105" s="46"/>
      <c r="O105" s="46"/>
      <c r="P105" s="46"/>
      <c r="Q105" s="46"/>
      <c r="R105" s="46"/>
      <c r="S105" s="46"/>
      <c r="T105" s="46"/>
      <c r="U105" s="46"/>
    </row>
    <row r="106" spans="1:21" ht="11.25">
      <c r="A106" s="46"/>
      <c r="B106" s="46"/>
      <c r="C106" s="46"/>
      <c r="D106" s="46"/>
      <c r="E106" s="46"/>
      <c r="F106" s="46"/>
      <c r="G106" s="46"/>
      <c r="H106" s="46"/>
      <c r="I106" s="46"/>
      <c r="J106" s="46"/>
      <c r="K106" s="46"/>
      <c r="L106" s="46"/>
      <c r="M106" s="46"/>
      <c r="N106" s="46"/>
      <c r="O106" s="46"/>
      <c r="P106" s="46"/>
      <c r="Q106" s="46"/>
      <c r="R106" s="46"/>
      <c r="S106" s="46"/>
      <c r="T106" s="46"/>
      <c r="U106" s="46"/>
    </row>
    <row r="107" spans="1:21" ht="11.25">
      <c r="A107" s="46"/>
      <c r="B107" s="46"/>
      <c r="C107" s="46"/>
      <c r="D107" s="46"/>
      <c r="E107" s="46"/>
      <c r="F107" s="46"/>
      <c r="G107" s="46"/>
      <c r="H107" s="46"/>
      <c r="I107" s="46"/>
      <c r="J107" s="46"/>
      <c r="K107" s="46"/>
      <c r="L107" s="46"/>
      <c r="M107" s="46"/>
      <c r="N107" s="46"/>
      <c r="O107" s="46"/>
      <c r="P107" s="46"/>
      <c r="Q107" s="46"/>
      <c r="R107" s="46"/>
      <c r="S107" s="46"/>
      <c r="T107" s="46"/>
      <c r="U107" s="46"/>
    </row>
    <row r="108" spans="1:21" ht="11.25">
      <c r="A108" s="46"/>
      <c r="B108" s="46"/>
      <c r="C108" s="46"/>
      <c r="D108" s="46"/>
      <c r="E108" s="46"/>
      <c r="F108" s="46"/>
      <c r="G108" s="46"/>
      <c r="H108" s="46"/>
      <c r="I108" s="46"/>
      <c r="J108" s="46"/>
      <c r="K108" s="46"/>
      <c r="L108" s="46"/>
      <c r="M108" s="46"/>
      <c r="N108" s="46"/>
      <c r="O108" s="46"/>
      <c r="P108" s="46"/>
      <c r="Q108" s="46"/>
      <c r="R108" s="46"/>
      <c r="S108" s="46"/>
      <c r="T108" s="46"/>
      <c r="U108" s="46"/>
    </row>
    <row r="109" spans="1:21" ht="11.25">
      <c r="A109" s="46"/>
      <c r="B109" s="46"/>
      <c r="C109" s="46"/>
      <c r="D109" s="46"/>
      <c r="E109" s="46"/>
      <c r="F109" s="46"/>
      <c r="G109" s="46"/>
      <c r="H109" s="46"/>
      <c r="I109" s="46"/>
      <c r="J109" s="46"/>
      <c r="K109" s="46"/>
      <c r="L109" s="46"/>
      <c r="M109" s="46"/>
      <c r="N109" s="46"/>
      <c r="O109" s="46"/>
      <c r="P109" s="46"/>
      <c r="Q109" s="46"/>
      <c r="R109" s="46"/>
      <c r="S109" s="46"/>
      <c r="T109" s="46"/>
      <c r="U109" s="46"/>
    </row>
    <row r="110" spans="1:21" ht="11.25">
      <c r="A110" s="46"/>
      <c r="B110" s="46"/>
      <c r="C110" s="46"/>
      <c r="D110" s="46"/>
      <c r="E110" s="46"/>
      <c r="F110" s="46"/>
      <c r="G110" s="46"/>
      <c r="H110" s="46"/>
      <c r="I110" s="46"/>
      <c r="J110" s="46"/>
      <c r="K110" s="46"/>
      <c r="L110" s="46"/>
      <c r="M110" s="46"/>
      <c r="N110" s="46"/>
      <c r="O110" s="46"/>
      <c r="P110" s="46"/>
      <c r="Q110" s="46"/>
      <c r="R110" s="46"/>
      <c r="S110" s="46"/>
      <c r="T110" s="46"/>
      <c r="U110" s="46"/>
    </row>
    <row r="111" spans="1:21" ht="11.25">
      <c r="A111" s="46"/>
      <c r="B111" s="46"/>
      <c r="C111" s="46"/>
      <c r="D111" s="46"/>
      <c r="E111" s="46"/>
      <c r="F111" s="46"/>
      <c r="G111" s="46"/>
      <c r="H111" s="46"/>
      <c r="I111" s="46"/>
      <c r="J111" s="46"/>
      <c r="K111" s="46"/>
      <c r="L111" s="46"/>
      <c r="M111" s="46"/>
      <c r="N111" s="46"/>
      <c r="O111" s="46"/>
      <c r="P111" s="46"/>
      <c r="Q111" s="46"/>
      <c r="R111" s="46"/>
      <c r="S111" s="46"/>
      <c r="T111" s="46"/>
      <c r="U111" s="46"/>
    </row>
    <row r="112" spans="1:21" ht="11.25">
      <c r="A112" s="46"/>
      <c r="B112" s="46"/>
      <c r="C112" s="46"/>
      <c r="D112" s="46"/>
      <c r="E112" s="46"/>
      <c r="F112" s="46"/>
      <c r="G112" s="46"/>
      <c r="H112" s="46"/>
      <c r="I112" s="46"/>
      <c r="J112" s="46"/>
      <c r="K112" s="46"/>
      <c r="L112" s="46"/>
      <c r="M112" s="46"/>
      <c r="N112" s="46"/>
      <c r="O112" s="46"/>
      <c r="P112" s="46"/>
      <c r="Q112" s="46"/>
      <c r="R112" s="46"/>
      <c r="S112" s="46"/>
      <c r="T112" s="46"/>
      <c r="U112" s="46"/>
    </row>
    <row r="113" spans="1:21" ht="11.25">
      <c r="A113" s="46"/>
      <c r="B113" s="46"/>
      <c r="C113" s="46"/>
      <c r="D113" s="46"/>
      <c r="E113" s="46"/>
      <c r="F113" s="46"/>
      <c r="G113" s="46"/>
      <c r="H113" s="46"/>
      <c r="I113" s="46"/>
      <c r="J113" s="46"/>
      <c r="K113" s="46"/>
      <c r="L113" s="46"/>
      <c r="M113" s="46"/>
      <c r="N113" s="46"/>
      <c r="O113" s="46"/>
      <c r="P113" s="46"/>
      <c r="Q113" s="46"/>
      <c r="R113" s="46"/>
      <c r="S113" s="46"/>
      <c r="T113" s="46"/>
      <c r="U113" s="46"/>
    </row>
    <row r="114" spans="1:21" ht="11.25">
      <c r="A114" s="46"/>
      <c r="B114" s="46"/>
      <c r="C114" s="46"/>
      <c r="D114" s="46"/>
      <c r="E114" s="46"/>
      <c r="F114" s="46"/>
      <c r="G114" s="46"/>
      <c r="H114" s="46"/>
      <c r="I114" s="46"/>
      <c r="J114" s="46"/>
      <c r="K114" s="46"/>
      <c r="L114" s="46"/>
      <c r="M114" s="46"/>
      <c r="N114" s="46"/>
      <c r="O114" s="46"/>
      <c r="P114" s="46"/>
      <c r="Q114" s="46"/>
      <c r="R114" s="46"/>
      <c r="S114" s="46"/>
      <c r="T114" s="46"/>
      <c r="U114" s="46"/>
    </row>
    <row r="115" spans="1:21" ht="11.25">
      <c r="A115" s="46"/>
      <c r="B115" s="46"/>
      <c r="C115" s="46"/>
      <c r="D115" s="46"/>
      <c r="E115" s="46"/>
      <c r="F115" s="46"/>
      <c r="G115" s="46"/>
      <c r="H115" s="46"/>
      <c r="I115" s="46"/>
      <c r="J115" s="46"/>
      <c r="K115" s="46"/>
      <c r="L115" s="46"/>
      <c r="M115" s="46"/>
      <c r="N115" s="46"/>
      <c r="O115" s="46"/>
      <c r="P115" s="46"/>
      <c r="Q115" s="46"/>
      <c r="R115" s="46"/>
      <c r="S115" s="46"/>
      <c r="T115" s="46"/>
      <c r="U115" s="46"/>
    </row>
    <row r="116" spans="1:21" ht="11.25">
      <c r="A116" s="46"/>
      <c r="B116" s="46"/>
      <c r="C116" s="46"/>
      <c r="D116" s="46"/>
      <c r="E116" s="46"/>
      <c r="F116" s="46"/>
      <c r="G116" s="46"/>
      <c r="H116" s="46"/>
      <c r="I116" s="46"/>
      <c r="J116" s="46"/>
      <c r="K116" s="46"/>
      <c r="L116" s="46"/>
      <c r="M116" s="46"/>
      <c r="N116" s="46"/>
      <c r="O116" s="46"/>
      <c r="P116" s="46"/>
      <c r="Q116" s="46"/>
      <c r="R116" s="46"/>
      <c r="S116" s="46"/>
      <c r="T116" s="46"/>
      <c r="U116" s="46"/>
    </row>
    <row r="117" spans="1:21" ht="11.25">
      <c r="A117" s="46"/>
      <c r="B117" s="46"/>
      <c r="C117" s="46"/>
      <c r="D117" s="46"/>
      <c r="E117" s="46"/>
      <c r="F117" s="46"/>
      <c r="G117" s="46"/>
      <c r="H117" s="46"/>
      <c r="I117" s="46"/>
      <c r="J117" s="46"/>
      <c r="K117" s="46"/>
      <c r="L117" s="46"/>
      <c r="M117" s="46"/>
      <c r="N117" s="46"/>
      <c r="O117" s="46"/>
      <c r="P117" s="46"/>
      <c r="Q117" s="46"/>
      <c r="R117" s="46"/>
      <c r="S117" s="46"/>
      <c r="T117" s="46"/>
      <c r="U117" s="46"/>
    </row>
    <row r="118" spans="1:21" ht="11.25">
      <c r="A118" s="46"/>
      <c r="B118" s="46"/>
      <c r="C118" s="46"/>
      <c r="D118" s="46"/>
      <c r="E118" s="46"/>
      <c r="F118" s="46"/>
      <c r="G118" s="46"/>
      <c r="H118" s="46"/>
      <c r="I118" s="46"/>
      <c r="J118" s="46"/>
      <c r="K118" s="46"/>
      <c r="L118" s="46"/>
      <c r="M118" s="46"/>
      <c r="N118" s="46"/>
      <c r="O118" s="46"/>
      <c r="P118" s="46"/>
      <c r="Q118" s="46"/>
      <c r="R118" s="46"/>
      <c r="S118" s="46"/>
      <c r="T118" s="46"/>
      <c r="U118" s="46"/>
    </row>
    <row r="119" spans="1:21" ht="11.25">
      <c r="A119" s="46"/>
      <c r="B119" s="46"/>
      <c r="C119" s="46"/>
      <c r="D119" s="46"/>
      <c r="E119" s="46"/>
      <c r="F119" s="46"/>
      <c r="G119" s="46"/>
      <c r="H119" s="46"/>
      <c r="I119" s="46"/>
      <c r="J119" s="46"/>
      <c r="K119" s="46"/>
      <c r="L119" s="46"/>
      <c r="M119" s="46"/>
      <c r="N119" s="46"/>
      <c r="O119" s="46"/>
      <c r="P119" s="46"/>
      <c r="Q119" s="46"/>
      <c r="R119" s="46"/>
      <c r="S119" s="46"/>
      <c r="T119" s="46"/>
      <c r="U119" s="46"/>
    </row>
    <row r="120" spans="1:21" ht="11.25">
      <c r="A120" s="46"/>
      <c r="B120" s="46"/>
      <c r="C120" s="46"/>
      <c r="D120" s="46"/>
      <c r="E120" s="46"/>
      <c r="F120" s="46"/>
      <c r="G120" s="46"/>
      <c r="H120" s="46"/>
      <c r="I120" s="46"/>
      <c r="J120" s="46"/>
      <c r="K120" s="46"/>
      <c r="L120" s="46"/>
      <c r="M120" s="46"/>
      <c r="N120" s="46"/>
      <c r="O120" s="46"/>
      <c r="P120" s="46"/>
      <c r="Q120" s="46"/>
      <c r="R120" s="46"/>
      <c r="S120" s="46"/>
      <c r="T120" s="46"/>
      <c r="U120" s="46"/>
    </row>
    <row r="121" spans="1:21" ht="11.25">
      <c r="A121" s="46"/>
      <c r="B121" s="46"/>
      <c r="C121" s="46"/>
      <c r="D121" s="46"/>
      <c r="E121" s="46"/>
      <c r="F121" s="46"/>
      <c r="G121" s="46"/>
      <c r="H121" s="46"/>
      <c r="I121" s="46"/>
      <c r="J121" s="46"/>
      <c r="K121" s="46"/>
      <c r="L121" s="46"/>
      <c r="M121" s="46"/>
      <c r="N121" s="46"/>
      <c r="O121" s="46"/>
      <c r="P121" s="46"/>
      <c r="Q121" s="46"/>
      <c r="R121" s="46"/>
      <c r="S121" s="46"/>
      <c r="T121" s="46"/>
      <c r="U121" s="46"/>
    </row>
    <row r="122" spans="1:21" ht="11.25">
      <c r="A122" s="46"/>
      <c r="B122" s="46"/>
      <c r="C122" s="46"/>
      <c r="D122" s="46"/>
      <c r="E122" s="46"/>
      <c r="F122" s="46"/>
      <c r="G122" s="46"/>
      <c r="H122" s="46"/>
      <c r="I122" s="46"/>
      <c r="J122" s="46"/>
      <c r="K122" s="46"/>
      <c r="L122" s="46"/>
      <c r="M122" s="46"/>
      <c r="N122" s="46"/>
      <c r="O122" s="46"/>
      <c r="P122" s="46"/>
      <c r="Q122" s="46"/>
      <c r="R122" s="46"/>
      <c r="S122" s="46"/>
      <c r="T122" s="46"/>
      <c r="U122" s="46"/>
    </row>
    <row r="123" spans="1:21" ht="11.25">
      <c r="A123" s="46"/>
      <c r="B123" s="46"/>
      <c r="C123" s="46"/>
      <c r="D123" s="46"/>
      <c r="E123" s="46"/>
      <c r="F123" s="46"/>
      <c r="G123" s="46"/>
      <c r="H123" s="46"/>
      <c r="I123" s="46"/>
      <c r="J123" s="46"/>
      <c r="K123" s="46"/>
      <c r="L123" s="46"/>
      <c r="M123" s="46"/>
      <c r="N123" s="46"/>
      <c r="O123" s="46"/>
      <c r="P123" s="46"/>
      <c r="Q123" s="46"/>
      <c r="R123" s="46"/>
      <c r="S123" s="46"/>
      <c r="T123" s="46"/>
      <c r="U123" s="46"/>
    </row>
    <row r="124" spans="1:21" ht="11.25">
      <c r="A124" s="46"/>
      <c r="B124" s="46"/>
      <c r="C124" s="46"/>
      <c r="D124" s="46"/>
      <c r="E124" s="46"/>
      <c r="F124" s="46"/>
      <c r="G124" s="46"/>
      <c r="H124" s="46"/>
      <c r="I124" s="46"/>
      <c r="J124" s="46"/>
      <c r="K124" s="46"/>
      <c r="L124" s="46"/>
      <c r="M124" s="46"/>
      <c r="N124" s="46"/>
      <c r="O124" s="46"/>
      <c r="P124" s="46"/>
      <c r="Q124" s="46"/>
      <c r="R124" s="46"/>
      <c r="S124" s="46"/>
      <c r="T124" s="46"/>
      <c r="U124" s="46"/>
    </row>
    <row r="125" spans="1:21" ht="11.25">
      <c r="A125" s="46"/>
      <c r="B125" s="46"/>
      <c r="C125" s="46"/>
      <c r="D125" s="46"/>
      <c r="E125" s="46"/>
      <c r="F125" s="46"/>
      <c r="G125" s="46"/>
      <c r="H125" s="46"/>
      <c r="I125" s="46"/>
      <c r="J125" s="46"/>
      <c r="K125" s="46"/>
      <c r="L125" s="46"/>
      <c r="M125" s="46"/>
      <c r="N125" s="46"/>
      <c r="O125" s="46"/>
      <c r="P125" s="46"/>
      <c r="Q125" s="46"/>
      <c r="R125" s="46"/>
      <c r="S125" s="46"/>
      <c r="T125" s="46"/>
      <c r="U125" s="46"/>
    </row>
    <row r="126" spans="1:21" ht="11.25">
      <c r="A126" s="46"/>
      <c r="B126" s="46"/>
      <c r="C126" s="46"/>
      <c r="D126" s="46"/>
      <c r="E126" s="46"/>
      <c r="F126" s="46"/>
      <c r="G126" s="46"/>
      <c r="H126" s="46"/>
      <c r="I126" s="46"/>
      <c r="J126" s="46"/>
      <c r="K126" s="46"/>
      <c r="L126" s="46"/>
      <c r="M126" s="46"/>
      <c r="N126" s="46"/>
      <c r="O126" s="46"/>
      <c r="P126" s="46"/>
      <c r="Q126" s="46"/>
      <c r="R126" s="46"/>
      <c r="S126" s="46"/>
      <c r="T126" s="46"/>
      <c r="U126" s="46"/>
    </row>
    <row r="127" spans="1:21" ht="11.25">
      <c r="A127" s="46"/>
      <c r="B127" s="46"/>
      <c r="C127" s="46"/>
      <c r="D127" s="46"/>
      <c r="E127" s="46"/>
      <c r="F127" s="46"/>
      <c r="G127" s="46"/>
      <c r="H127" s="46"/>
      <c r="I127" s="46"/>
      <c r="J127" s="46"/>
      <c r="K127" s="46"/>
      <c r="L127" s="46"/>
      <c r="M127" s="46"/>
      <c r="N127" s="46"/>
      <c r="O127" s="46"/>
      <c r="P127" s="46"/>
      <c r="Q127" s="46"/>
      <c r="R127" s="46"/>
      <c r="S127" s="46"/>
      <c r="T127" s="46"/>
      <c r="U127" s="46"/>
    </row>
    <row r="128" spans="1:21" ht="11.25">
      <c r="A128" s="46"/>
      <c r="B128" s="46"/>
      <c r="C128" s="46"/>
      <c r="D128" s="46"/>
      <c r="E128" s="46"/>
      <c r="F128" s="46"/>
      <c r="G128" s="46"/>
      <c r="H128" s="46"/>
      <c r="I128" s="46"/>
      <c r="J128" s="46"/>
      <c r="K128" s="46"/>
      <c r="L128" s="46"/>
      <c r="M128" s="46"/>
      <c r="N128" s="46"/>
      <c r="O128" s="46"/>
      <c r="P128" s="46"/>
      <c r="Q128" s="46"/>
      <c r="R128" s="46"/>
      <c r="S128" s="46"/>
      <c r="T128" s="46"/>
      <c r="U128" s="46"/>
    </row>
    <row r="129" spans="1:21" ht="11.25">
      <c r="A129" s="46"/>
      <c r="B129" s="46"/>
      <c r="C129" s="46"/>
      <c r="D129" s="46"/>
      <c r="E129" s="46"/>
      <c r="F129" s="46"/>
      <c r="G129" s="46"/>
      <c r="H129" s="46"/>
      <c r="I129" s="46"/>
      <c r="J129" s="46"/>
      <c r="K129" s="46"/>
      <c r="L129" s="46"/>
      <c r="M129" s="46"/>
      <c r="N129" s="46"/>
      <c r="O129" s="46"/>
      <c r="P129" s="46"/>
      <c r="Q129" s="46"/>
      <c r="R129" s="46"/>
      <c r="S129" s="46"/>
      <c r="T129" s="46"/>
      <c r="U129" s="46"/>
    </row>
    <row r="130" spans="1:21" ht="11.25">
      <c r="A130" s="46"/>
      <c r="B130" s="46"/>
      <c r="C130" s="46"/>
      <c r="D130" s="46"/>
      <c r="E130" s="46"/>
      <c r="F130" s="46"/>
      <c r="G130" s="46"/>
      <c r="H130" s="46"/>
      <c r="I130" s="46"/>
      <c r="J130" s="46"/>
      <c r="K130" s="46"/>
      <c r="L130" s="46"/>
      <c r="M130" s="46"/>
      <c r="N130" s="46"/>
      <c r="O130" s="46"/>
      <c r="P130" s="46"/>
      <c r="Q130" s="46"/>
      <c r="R130" s="46"/>
      <c r="S130" s="46"/>
      <c r="T130" s="46"/>
      <c r="U130" s="46"/>
    </row>
    <row r="131" spans="1:21" ht="11.25">
      <c r="A131" s="46"/>
      <c r="B131" s="46"/>
      <c r="C131" s="46"/>
      <c r="D131" s="46"/>
      <c r="E131" s="46"/>
      <c r="F131" s="46"/>
      <c r="G131" s="46"/>
      <c r="H131" s="46"/>
      <c r="I131" s="46"/>
      <c r="J131" s="46"/>
      <c r="K131" s="46"/>
      <c r="L131" s="46"/>
      <c r="M131" s="46"/>
      <c r="N131" s="46"/>
      <c r="O131" s="46"/>
      <c r="P131" s="46"/>
      <c r="Q131" s="46"/>
      <c r="R131" s="46"/>
      <c r="S131" s="46"/>
      <c r="T131" s="46"/>
      <c r="U131" s="46"/>
    </row>
    <row r="132" spans="1:21" ht="11.25">
      <c r="A132" s="46"/>
      <c r="B132" s="46"/>
      <c r="C132" s="46"/>
      <c r="D132" s="46"/>
      <c r="E132" s="46"/>
      <c r="F132" s="46"/>
      <c r="G132" s="46"/>
      <c r="H132" s="46"/>
      <c r="I132" s="46"/>
      <c r="J132" s="46"/>
      <c r="K132" s="46"/>
      <c r="L132" s="46"/>
      <c r="M132" s="46"/>
      <c r="N132" s="46"/>
      <c r="O132" s="46"/>
      <c r="P132" s="46"/>
      <c r="Q132" s="46"/>
      <c r="R132" s="46"/>
      <c r="S132" s="46"/>
      <c r="T132" s="46"/>
      <c r="U132" s="46"/>
    </row>
    <row r="133" spans="1:21" ht="11.25">
      <c r="A133" s="46"/>
      <c r="B133" s="46"/>
      <c r="C133" s="46"/>
      <c r="D133" s="46"/>
      <c r="E133" s="46"/>
      <c r="F133" s="46"/>
      <c r="G133" s="46"/>
      <c r="H133" s="46"/>
      <c r="I133" s="46"/>
      <c r="J133" s="46"/>
      <c r="K133" s="46"/>
      <c r="L133" s="46"/>
      <c r="M133" s="46"/>
      <c r="N133" s="46"/>
      <c r="O133" s="46"/>
      <c r="P133" s="46"/>
      <c r="Q133" s="46"/>
      <c r="R133" s="46"/>
      <c r="S133" s="46"/>
      <c r="T133" s="46"/>
      <c r="U133" s="46"/>
    </row>
    <row r="134" spans="1:21" ht="11.25">
      <c r="A134" s="46"/>
      <c r="B134" s="46"/>
      <c r="C134" s="46"/>
      <c r="D134" s="46"/>
      <c r="E134" s="46"/>
      <c r="F134" s="46"/>
      <c r="G134" s="46"/>
      <c r="H134" s="46"/>
      <c r="I134" s="46"/>
      <c r="J134" s="46"/>
      <c r="K134" s="46"/>
      <c r="L134" s="46"/>
      <c r="M134" s="46"/>
      <c r="N134" s="46"/>
      <c r="O134" s="46"/>
      <c r="P134" s="46"/>
      <c r="Q134" s="46"/>
      <c r="R134" s="46"/>
      <c r="S134" s="46"/>
      <c r="T134" s="46"/>
      <c r="U134" s="46"/>
    </row>
    <row r="135" spans="1:21" ht="11.25">
      <c r="A135" s="46"/>
      <c r="B135" s="46"/>
      <c r="C135" s="46"/>
      <c r="D135" s="46"/>
      <c r="E135" s="46"/>
      <c r="F135" s="46"/>
      <c r="G135" s="46"/>
      <c r="H135" s="46"/>
      <c r="I135" s="46"/>
      <c r="J135" s="46"/>
      <c r="K135" s="46"/>
      <c r="L135" s="46"/>
      <c r="M135" s="46"/>
      <c r="N135" s="46"/>
      <c r="O135" s="46"/>
      <c r="P135" s="46"/>
      <c r="Q135" s="46"/>
      <c r="R135" s="46"/>
      <c r="S135" s="46"/>
      <c r="T135" s="46"/>
      <c r="U135" s="46"/>
    </row>
    <row r="136" spans="1:21" ht="11.25">
      <c r="A136" s="46"/>
      <c r="B136" s="46"/>
      <c r="C136" s="46"/>
      <c r="D136" s="46"/>
      <c r="E136" s="46"/>
      <c r="F136" s="46"/>
      <c r="G136" s="46"/>
      <c r="H136" s="46"/>
      <c r="I136" s="46"/>
      <c r="J136" s="46"/>
      <c r="K136" s="46"/>
      <c r="L136" s="46"/>
      <c r="M136" s="46"/>
      <c r="N136" s="46"/>
      <c r="O136" s="46"/>
      <c r="P136" s="46"/>
      <c r="Q136" s="46"/>
      <c r="R136" s="46"/>
      <c r="S136" s="46"/>
      <c r="T136" s="46"/>
      <c r="U136" s="46"/>
    </row>
    <row r="137" spans="1:21" ht="11.25">
      <c r="A137" s="46"/>
      <c r="B137" s="46"/>
      <c r="C137" s="46"/>
      <c r="D137" s="46"/>
      <c r="E137" s="46"/>
      <c r="F137" s="46"/>
      <c r="G137" s="46"/>
      <c r="H137" s="46"/>
      <c r="I137" s="46"/>
      <c r="J137" s="46"/>
      <c r="K137" s="46"/>
      <c r="L137" s="46"/>
      <c r="M137" s="46"/>
      <c r="N137" s="46"/>
      <c r="O137" s="46"/>
      <c r="P137" s="46"/>
      <c r="Q137" s="46"/>
      <c r="R137" s="46"/>
      <c r="S137" s="46"/>
      <c r="T137" s="46"/>
      <c r="U137" s="46"/>
    </row>
    <row r="138" spans="1:21" ht="11.25">
      <c r="A138" s="46"/>
      <c r="B138" s="46"/>
      <c r="C138" s="46"/>
      <c r="D138" s="46"/>
      <c r="E138" s="46"/>
      <c r="F138" s="46"/>
      <c r="G138" s="46"/>
      <c r="H138" s="46"/>
      <c r="I138" s="46"/>
      <c r="J138" s="46"/>
      <c r="K138" s="46"/>
      <c r="L138" s="46"/>
      <c r="M138" s="46"/>
      <c r="N138" s="46"/>
      <c r="O138" s="46"/>
      <c r="P138" s="46"/>
      <c r="Q138" s="46"/>
      <c r="R138" s="46"/>
      <c r="S138" s="46"/>
      <c r="T138" s="46"/>
      <c r="U138" s="46"/>
    </row>
    <row r="139" spans="1:21" ht="11.25">
      <c r="A139" s="46"/>
      <c r="B139" s="46"/>
      <c r="C139" s="46"/>
      <c r="D139" s="46"/>
      <c r="E139" s="46"/>
      <c r="F139" s="46"/>
      <c r="G139" s="46"/>
      <c r="H139" s="46"/>
      <c r="I139" s="46"/>
      <c r="J139" s="46"/>
      <c r="K139" s="46"/>
      <c r="L139" s="46"/>
      <c r="M139" s="46"/>
      <c r="N139" s="46"/>
      <c r="O139" s="46"/>
      <c r="P139" s="46"/>
      <c r="Q139" s="46"/>
      <c r="R139" s="46"/>
      <c r="S139" s="46"/>
      <c r="T139" s="46"/>
      <c r="U139" s="46"/>
    </row>
    <row r="140" spans="1:21" ht="11.25">
      <c r="A140" s="46"/>
      <c r="B140" s="46"/>
      <c r="C140" s="46"/>
      <c r="D140" s="46"/>
      <c r="E140" s="46"/>
      <c r="F140" s="46"/>
      <c r="G140" s="46"/>
      <c r="H140" s="46"/>
      <c r="I140" s="46"/>
      <c r="J140" s="46"/>
      <c r="K140" s="46"/>
      <c r="L140" s="46"/>
      <c r="M140" s="46"/>
      <c r="N140" s="46"/>
      <c r="O140" s="46"/>
      <c r="P140" s="46"/>
      <c r="Q140" s="46"/>
      <c r="R140" s="46"/>
      <c r="S140" s="46"/>
      <c r="T140" s="46"/>
      <c r="U140" s="46"/>
    </row>
    <row r="141" spans="1:21" ht="11.25">
      <c r="A141" s="46"/>
      <c r="B141" s="46"/>
      <c r="C141" s="46"/>
      <c r="D141" s="46"/>
      <c r="E141" s="46"/>
      <c r="F141" s="46"/>
      <c r="G141" s="46"/>
      <c r="H141" s="46"/>
      <c r="I141" s="46"/>
      <c r="J141" s="46"/>
      <c r="K141" s="46"/>
      <c r="L141" s="46"/>
      <c r="M141" s="46"/>
      <c r="N141" s="46"/>
      <c r="O141" s="46"/>
      <c r="P141" s="46"/>
      <c r="Q141" s="46"/>
      <c r="R141" s="46"/>
      <c r="S141" s="46"/>
      <c r="T141" s="46"/>
      <c r="U141" s="46"/>
    </row>
    <row r="142" spans="1:21" ht="11.25">
      <c r="A142" s="46"/>
      <c r="B142" s="46"/>
      <c r="C142" s="46"/>
      <c r="D142" s="46"/>
      <c r="E142" s="46"/>
      <c r="F142" s="46"/>
      <c r="G142" s="46"/>
      <c r="H142" s="46"/>
      <c r="I142" s="46"/>
      <c r="J142" s="46"/>
      <c r="K142" s="46"/>
      <c r="L142" s="46"/>
      <c r="M142" s="46"/>
      <c r="N142" s="46"/>
      <c r="O142" s="46"/>
      <c r="P142" s="46"/>
      <c r="Q142" s="46"/>
      <c r="R142" s="46"/>
      <c r="S142" s="46"/>
      <c r="T142" s="46"/>
      <c r="U142" s="46"/>
    </row>
    <row r="143" spans="1:21" ht="11.25">
      <c r="A143" s="46"/>
      <c r="B143" s="46"/>
      <c r="C143" s="46"/>
      <c r="D143" s="46"/>
      <c r="E143" s="46"/>
      <c r="F143" s="46"/>
      <c r="G143" s="46"/>
      <c r="H143" s="46"/>
      <c r="I143" s="46"/>
      <c r="J143" s="46"/>
      <c r="K143" s="46"/>
      <c r="L143" s="46"/>
      <c r="M143" s="46"/>
      <c r="N143" s="46"/>
      <c r="O143" s="46"/>
      <c r="P143" s="46"/>
      <c r="Q143" s="46"/>
      <c r="R143" s="46"/>
      <c r="S143" s="46"/>
      <c r="T143" s="46"/>
      <c r="U143" s="46"/>
    </row>
    <row r="144" spans="1:21" ht="11.25">
      <c r="A144" s="46"/>
      <c r="B144" s="46"/>
      <c r="C144" s="46"/>
      <c r="D144" s="46"/>
      <c r="E144" s="46"/>
      <c r="F144" s="46"/>
      <c r="G144" s="46"/>
      <c r="H144" s="46"/>
      <c r="I144" s="46"/>
      <c r="J144" s="46"/>
      <c r="K144" s="46"/>
      <c r="L144" s="46"/>
      <c r="M144" s="46"/>
      <c r="N144" s="46"/>
      <c r="O144" s="46"/>
      <c r="P144" s="46"/>
      <c r="Q144" s="46"/>
      <c r="R144" s="46"/>
      <c r="S144" s="46"/>
      <c r="T144" s="46"/>
      <c r="U144" s="46"/>
    </row>
    <row r="145" spans="1:21" ht="11.25">
      <c r="A145" s="46"/>
      <c r="B145" s="46"/>
      <c r="C145" s="46"/>
      <c r="D145" s="46"/>
      <c r="E145" s="46"/>
      <c r="F145" s="46"/>
      <c r="G145" s="46"/>
      <c r="H145" s="46"/>
      <c r="I145" s="46"/>
      <c r="J145" s="46"/>
      <c r="K145" s="46"/>
      <c r="L145" s="46"/>
      <c r="M145" s="46"/>
      <c r="N145" s="46"/>
      <c r="O145" s="46"/>
      <c r="P145" s="46"/>
      <c r="Q145" s="46"/>
      <c r="R145" s="46"/>
      <c r="S145" s="46"/>
      <c r="T145" s="46"/>
      <c r="U145" s="46"/>
    </row>
    <row r="146" spans="1:21" ht="11.25">
      <c r="A146" s="46"/>
      <c r="B146" s="46"/>
      <c r="C146" s="46"/>
      <c r="D146" s="46"/>
      <c r="E146" s="46"/>
      <c r="F146" s="46"/>
      <c r="G146" s="46"/>
      <c r="H146" s="46"/>
      <c r="I146" s="46"/>
      <c r="J146" s="46"/>
      <c r="K146" s="46"/>
      <c r="L146" s="46"/>
      <c r="M146" s="46"/>
      <c r="N146" s="46"/>
      <c r="O146" s="46"/>
      <c r="P146" s="46"/>
      <c r="Q146" s="46"/>
      <c r="R146" s="46"/>
      <c r="S146" s="46"/>
      <c r="T146" s="46"/>
      <c r="U146" s="46"/>
    </row>
    <row r="147" spans="1:21" ht="11.25">
      <c r="A147" s="46"/>
      <c r="B147" s="46"/>
      <c r="C147" s="46"/>
      <c r="D147" s="46"/>
      <c r="E147" s="46"/>
      <c r="F147" s="46"/>
      <c r="G147" s="46"/>
      <c r="H147" s="46"/>
      <c r="I147" s="46"/>
      <c r="J147" s="46"/>
      <c r="K147" s="46"/>
      <c r="L147" s="46"/>
      <c r="M147" s="46"/>
      <c r="N147" s="46"/>
      <c r="O147" s="46"/>
      <c r="P147" s="46"/>
      <c r="Q147" s="46"/>
      <c r="R147" s="46"/>
      <c r="S147" s="46"/>
      <c r="T147" s="46"/>
      <c r="U147" s="46"/>
    </row>
    <row r="148" spans="1:21" ht="11.25">
      <c r="A148" s="46"/>
      <c r="B148" s="46"/>
      <c r="C148" s="46"/>
      <c r="D148" s="46"/>
      <c r="E148" s="46"/>
      <c r="F148" s="46"/>
      <c r="G148" s="46"/>
      <c r="H148" s="46"/>
      <c r="I148" s="46"/>
      <c r="J148" s="46"/>
      <c r="K148" s="46"/>
      <c r="L148" s="46"/>
      <c r="M148" s="46"/>
      <c r="N148" s="46"/>
      <c r="O148" s="46"/>
      <c r="P148" s="46"/>
      <c r="Q148" s="46"/>
      <c r="R148" s="46"/>
      <c r="S148" s="46"/>
      <c r="T148" s="46"/>
      <c r="U148" s="46"/>
    </row>
    <row r="149" spans="1:21" ht="11.25">
      <c r="A149" s="46"/>
      <c r="B149" s="46"/>
      <c r="C149" s="46"/>
      <c r="D149" s="46"/>
      <c r="E149" s="46"/>
      <c r="F149" s="46"/>
      <c r="G149" s="46"/>
      <c r="H149" s="46"/>
      <c r="I149" s="46"/>
      <c r="J149" s="46"/>
      <c r="K149" s="46"/>
      <c r="L149" s="46"/>
      <c r="M149" s="46"/>
      <c r="N149" s="46"/>
      <c r="O149" s="46"/>
      <c r="P149" s="46"/>
      <c r="Q149" s="46"/>
      <c r="R149" s="46"/>
      <c r="S149" s="46"/>
      <c r="T149" s="46"/>
      <c r="U149" s="46"/>
    </row>
    <row r="150" spans="1:21" ht="11.25">
      <c r="A150" s="46"/>
      <c r="B150" s="46"/>
      <c r="C150" s="46"/>
      <c r="D150" s="46"/>
      <c r="E150" s="46"/>
      <c r="F150" s="46"/>
      <c r="G150" s="46"/>
      <c r="H150" s="46"/>
      <c r="I150" s="46"/>
      <c r="J150" s="46"/>
      <c r="K150" s="46"/>
      <c r="L150" s="46"/>
      <c r="M150" s="46"/>
      <c r="N150" s="46"/>
      <c r="O150" s="46"/>
      <c r="P150" s="46"/>
      <c r="Q150" s="46"/>
      <c r="R150" s="46"/>
      <c r="S150" s="46"/>
      <c r="T150" s="46"/>
      <c r="U150" s="46"/>
    </row>
    <row r="151" spans="1:21" ht="11.25">
      <c r="A151" s="46"/>
      <c r="B151" s="46"/>
      <c r="C151" s="46"/>
      <c r="D151" s="46"/>
      <c r="E151" s="46"/>
      <c r="F151" s="46"/>
      <c r="G151" s="46"/>
      <c r="H151" s="46"/>
      <c r="I151" s="46"/>
      <c r="J151" s="46"/>
      <c r="K151" s="46"/>
      <c r="L151" s="46"/>
      <c r="M151" s="46"/>
      <c r="N151" s="46"/>
      <c r="O151" s="46"/>
      <c r="P151" s="46"/>
      <c r="Q151" s="46"/>
      <c r="R151" s="46"/>
      <c r="S151" s="46"/>
      <c r="T151" s="46"/>
      <c r="U151" s="46"/>
    </row>
    <row r="152" spans="1:21" ht="11.25">
      <c r="A152" s="46"/>
      <c r="B152" s="46"/>
      <c r="C152" s="46"/>
      <c r="D152" s="46"/>
      <c r="E152" s="46"/>
      <c r="F152" s="46"/>
      <c r="G152" s="46"/>
      <c r="H152" s="46"/>
      <c r="I152" s="46"/>
      <c r="J152" s="46"/>
      <c r="K152" s="46"/>
      <c r="L152" s="46"/>
      <c r="M152" s="46"/>
      <c r="N152" s="46"/>
      <c r="O152" s="46"/>
      <c r="P152" s="46"/>
      <c r="Q152" s="46"/>
      <c r="R152" s="46"/>
      <c r="S152" s="46"/>
      <c r="T152" s="46"/>
      <c r="U152" s="46"/>
    </row>
    <row r="153" spans="1:21" ht="11.25">
      <c r="A153" s="46"/>
      <c r="B153" s="46"/>
      <c r="C153" s="46"/>
      <c r="D153" s="46"/>
      <c r="E153" s="46"/>
      <c r="F153" s="46"/>
      <c r="G153" s="46"/>
      <c r="H153" s="46"/>
      <c r="I153" s="46"/>
      <c r="J153" s="46"/>
      <c r="K153" s="46"/>
      <c r="L153" s="46"/>
      <c r="M153" s="46"/>
      <c r="N153" s="46"/>
      <c r="O153" s="46"/>
      <c r="P153" s="46"/>
      <c r="Q153" s="46"/>
      <c r="R153" s="46"/>
      <c r="S153" s="46"/>
      <c r="T153" s="46"/>
      <c r="U153" s="46"/>
    </row>
    <row r="154" spans="1:21" ht="11.25">
      <c r="A154" s="46"/>
      <c r="B154" s="46"/>
      <c r="C154" s="46"/>
      <c r="D154" s="46"/>
      <c r="E154" s="46"/>
      <c r="F154" s="46"/>
      <c r="G154" s="46"/>
      <c r="H154" s="46"/>
      <c r="I154" s="46"/>
      <c r="J154" s="46"/>
      <c r="K154" s="46"/>
      <c r="L154" s="46"/>
      <c r="M154" s="46"/>
      <c r="N154" s="46"/>
      <c r="O154" s="46"/>
      <c r="P154" s="46"/>
      <c r="Q154" s="46"/>
      <c r="R154" s="46"/>
      <c r="S154" s="46"/>
      <c r="T154" s="46"/>
      <c r="U154" s="46"/>
    </row>
    <row r="155" spans="1:21" ht="11.25">
      <c r="A155" s="46"/>
      <c r="B155" s="46"/>
      <c r="C155" s="46"/>
      <c r="D155" s="46"/>
      <c r="E155" s="46"/>
      <c r="F155" s="46"/>
      <c r="G155" s="46"/>
      <c r="H155" s="46"/>
      <c r="I155" s="46"/>
      <c r="J155" s="46"/>
      <c r="K155" s="46"/>
      <c r="L155" s="46"/>
      <c r="M155" s="46"/>
      <c r="N155" s="46"/>
      <c r="O155" s="46"/>
      <c r="P155" s="46"/>
      <c r="Q155" s="46"/>
      <c r="R155" s="46"/>
      <c r="S155" s="46"/>
      <c r="T155" s="46"/>
      <c r="U155" s="46"/>
    </row>
    <row r="156" spans="1:21" ht="11.25">
      <c r="A156" s="46"/>
      <c r="B156" s="46"/>
      <c r="C156" s="46"/>
      <c r="D156" s="46"/>
      <c r="E156" s="46"/>
      <c r="F156" s="46"/>
      <c r="G156" s="46"/>
      <c r="H156" s="46"/>
      <c r="I156" s="46"/>
      <c r="J156" s="46"/>
      <c r="K156" s="46"/>
      <c r="L156" s="46"/>
      <c r="M156" s="46"/>
      <c r="N156" s="46"/>
      <c r="O156" s="46"/>
      <c r="P156" s="46"/>
      <c r="Q156" s="46"/>
      <c r="R156" s="46"/>
      <c r="S156" s="46"/>
      <c r="T156" s="46"/>
      <c r="U156" s="46"/>
    </row>
    <row r="157" spans="1:21" ht="11.25">
      <c r="A157" s="46"/>
      <c r="B157" s="46"/>
      <c r="C157" s="46"/>
      <c r="D157" s="46"/>
      <c r="E157" s="46"/>
      <c r="F157" s="46"/>
      <c r="G157" s="46"/>
      <c r="H157" s="46"/>
      <c r="I157" s="46"/>
      <c r="J157" s="46"/>
      <c r="K157" s="46"/>
      <c r="L157" s="46"/>
      <c r="M157" s="46"/>
      <c r="N157" s="46"/>
      <c r="O157" s="46"/>
      <c r="P157" s="46"/>
      <c r="Q157" s="46"/>
      <c r="R157" s="46"/>
      <c r="S157" s="46"/>
      <c r="T157" s="46"/>
      <c r="U157" s="46"/>
    </row>
    <row r="158" spans="1:21" ht="11.25">
      <c r="A158" s="46"/>
      <c r="B158" s="46"/>
      <c r="C158" s="46"/>
      <c r="D158" s="46"/>
      <c r="E158" s="46"/>
      <c r="F158" s="46"/>
      <c r="G158" s="46"/>
      <c r="H158" s="46"/>
      <c r="I158" s="46"/>
      <c r="J158" s="46"/>
      <c r="K158" s="46"/>
      <c r="L158" s="46"/>
      <c r="M158" s="46"/>
      <c r="N158" s="46"/>
      <c r="O158" s="46"/>
      <c r="P158" s="46"/>
      <c r="Q158" s="46"/>
      <c r="R158" s="46"/>
      <c r="S158" s="46"/>
      <c r="T158" s="46"/>
      <c r="U158" s="46"/>
    </row>
    <row r="159" spans="1:21" ht="11.25">
      <c r="A159" s="46"/>
      <c r="B159" s="46"/>
      <c r="C159" s="46"/>
      <c r="D159" s="46"/>
      <c r="E159" s="46"/>
      <c r="F159" s="46"/>
      <c r="G159" s="46"/>
      <c r="H159" s="46"/>
      <c r="I159" s="46"/>
      <c r="J159" s="46"/>
      <c r="K159" s="46"/>
      <c r="L159" s="46"/>
      <c r="M159" s="46"/>
      <c r="N159" s="46"/>
      <c r="O159" s="46"/>
      <c r="P159" s="46"/>
      <c r="Q159" s="46"/>
      <c r="R159" s="46"/>
      <c r="S159" s="46"/>
      <c r="T159" s="46"/>
      <c r="U159" s="46"/>
    </row>
    <row r="160" spans="1:21" ht="11.25">
      <c r="A160" s="46"/>
      <c r="B160" s="46"/>
      <c r="C160" s="46"/>
      <c r="D160" s="46"/>
      <c r="E160" s="46"/>
      <c r="F160" s="46"/>
      <c r="G160" s="46"/>
      <c r="H160" s="46"/>
      <c r="I160" s="46"/>
      <c r="J160" s="46"/>
      <c r="K160" s="46"/>
      <c r="L160" s="46"/>
      <c r="M160" s="46"/>
      <c r="N160" s="46"/>
      <c r="O160" s="46"/>
      <c r="P160" s="46"/>
      <c r="Q160" s="46"/>
      <c r="R160" s="46"/>
      <c r="S160" s="46"/>
      <c r="T160" s="46"/>
      <c r="U160" s="46"/>
    </row>
    <row r="161" spans="1:21" ht="11.25">
      <c r="A161" s="46"/>
      <c r="B161" s="46"/>
      <c r="C161" s="46"/>
      <c r="D161" s="46"/>
      <c r="E161" s="46"/>
      <c r="F161" s="46"/>
      <c r="G161" s="46"/>
      <c r="H161" s="46"/>
      <c r="I161" s="46"/>
      <c r="J161" s="46"/>
      <c r="K161" s="46"/>
      <c r="L161" s="46"/>
      <c r="M161" s="46"/>
      <c r="N161" s="46"/>
      <c r="O161" s="46"/>
      <c r="P161" s="46"/>
      <c r="Q161" s="46"/>
      <c r="R161" s="46"/>
      <c r="S161" s="46"/>
      <c r="T161" s="46"/>
      <c r="U161" s="46"/>
    </row>
    <row r="162" spans="1:21" ht="11.25">
      <c r="A162" s="46"/>
      <c r="B162" s="46"/>
      <c r="C162" s="46"/>
      <c r="D162" s="46"/>
      <c r="E162" s="46"/>
      <c r="F162" s="46"/>
      <c r="G162" s="46"/>
      <c r="H162" s="46"/>
      <c r="I162" s="46"/>
      <c r="J162" s="46"/>
      <c r="K162" s="46"/>
      <c r="L162" s="46"/>
      <c r="M162" s="46"/>
      <c r="N162" s="46"/>
      <c r="O162" s="46"/>
      <c r="P162" s="46"/>
      <c r="Q162" s="46"/>
      <c r="R162" s="46"/>
      <c r="S162" s="46"/>
      <c r="T162" s="46"/>
      <c r="U162" s="46"/>
    </row>
    <row r="163" spans="1:21" ht="11.25">
      <c r="A163" s="46"/>
      <c r="B163" s="46"/>
      <c r="C163" s="46"/>
      <c r="D163" s="46"/>
      <c r="E163" s="46"/>
      <c r="F163" s="46"/>
      <c r="G163" s="46"/>
      <c r="H163" s="46"/>
      <c r="I163" s="46"/>
      <c r="J163" s="46"/>
      <c r="K163" s="46"/>
      <c r="L163" s="46"/>
      <c r="M163" s="46"/>
      <c r="N163" s="46"/>
      <c r="O163" s="46"/>
      <c r="P163" s="46"/>
      <c r="Q163" s="46"/>
      <c r="R163" s="46"/>
      <c r="S163" s="46"/>
      <c r="T163" s="46"/>
      <c r="U163" s="46"/>
    </row>
    <row r="164" spans="1:21" ht="11.25">
      <c r="A164" s="46"/>
      <c r="B164" s="46"/>
      <c r="C164" s="46"/>
      <c r="D164" s="46"/>
      <c r="E164" s="46"/>
      <c r="F164" s="46"/>
      <c r="G164" s="46"/>
      <c r="H164" s="46"/>
      <c r="I164" s="46"/>
      <c r="J164" s="46"/>
      <c r="K164" s="46"/>
      <c r="L164" s="46"/>
      <c r="M164" s="46"/>
      <c r="N164" s="46"/>
      <c r="O164" s="46"/>
      <c r="P164" s="46"/>
      <c r="Q164" s="46"/>
      <c r="R164" s="46"/>
      <c r="S164" s="46"/>
      <c r="T164" s="46"/>
      <c r="U164" s="46"/>
    </row>
    <row r="165" spans="1:21" ht="11.25">
      <c r="A165" s="46"/>
      <c r="B165" s="46"/>
      <c r="C165" s="46"/>
      <c r="D165" s="46"/>
      <c r="E165" s="46"/>
      <c r="F165" s="46"/>
      <c r="G165" s="46"/>
      <c r="H165" s="46"/>
      <c r="I165" s="46"/>
      <c r="J165" s="46"/>
      <c r="K165" s="46"/>
      <c r="L165" s="46"/>
      <c r="M165" s="46"/>
      <c r="N165" s="46"/>
      <c r="O165" s="46"/>
      <c r="P165" s="46"/>
      <c r="Q165" s="46"/>
      <c r="R165" s="46"/>
      <c r="S165" s="46"/>
      <c r="T165" s="46"/>
      <c r="U165" s="46"/>
    </row>
    <row r="166" spans="1:21" ht="11.25">
      <c r="A166" s="46"/>
      <c r="B166" s="46"/>
      <c r="C166" s="46"/>
      <c r="D166" s="46"/>
      <c r="E166" s="46"/>
      <c r="F166" s="46"/>
      <c r="G166" s="46"/>
      <c r="H166" s="46"/>
      <c r="I166" s="46"/>
      <c r="J166" s="46"/>
      <c r="K166" s="46"/>
      <c r="L166" s="46"/>
      <c r="M166" s="46"/>
      <c r="N166" s="46"/>
      <c r="O166" s="46"/>
      <c r="P166" s="46"/>
      <c r="Q166" s="46"/>
      <c r="R166" s="46"/>
      <c r="S166" s="46"/>
      <c r="T166" s="46"/>
      <c r="U166" s="46"/>
    </row>
    <row r="167" spans="1:21" ht="11.25">
      <c r="A167" s="46"/>
      <c r="B167" s="46"/>
      <c r="C167" s="46"/>
      <c r="D167" s="46"/>
      <c r="E167" s="46"/>
      <c r="F167" s="46"/>
      <c r="G167" s="46"/>
      <c r="H167" s="46"/>
      <c r="I167" s="46"/>
      <c r="J167" s="46"/>
      <c r="K167" s="46"/>
      <c r="L167" s="46"/>
      <c r="M167" s="46"/>
      <c r="N167" s="46"/>
      <c r="O167" s="46"/>
      <c r="P167" s="46"/>
      <c r="Q167" s="46"/>
      <c r="R167" s="46"/>
      <c r="S167" s="46"/>
      <c r="T167" s="46"/>
      <c r="U167" s="46"/>
    </row>
    <row r="168" spans="1:21" ht="11.25">
      <c r="A168" s="46"/>
      <c r="B168" s="46"/>
      <c r="C168" s="46"/>
      <c r="D168" s="46"/>
      <c r="E168" s="46"/>
      <c r="F168" s="46"/>
      <c r="G168" s="46"/>
      <c r="H168" s="46"/>
      <c r="I168" s="46"/>
      <c r="J168" s="46"/>
      <c r="K168" s="46"/>
      <c r="L168" s="46"/>
      <c r="M168" s="46"/>
      <c r="N168" s="46"/>
      <c r="O168" s="46"/>
      <c r="P168" s="46"/>
      <c r="Q168" s="46"/>
      <c r="R168" s="46"/>
      <c r="S168" s="46"/>
      <c r="T168" s="46"/>
      <c r="U168" s="46"/>
    </row>
    <row r="169" spans="1:21" ht="11.25">
      <c r="A169" s="46"/>
      <c r="B169" s="46"/>
      <c r="C169" s="46"/>
      <c r="D169" s="46"/>
      <c r="E169" s="46"/>
      <c r="F169" s="46"/>
      <c r="G169" s="46"/>
      <c r="H169" s="46"/>
      <c r="I169" s="46"/>
      <c r="J169" s="46"/>
      <c r="K169" s="46"/>
      <c r="L169" s="46"/>
      <c r="M169" s="46"/>
      <c r="N169" s="46"/>
      <c r="O169" s="46"/>
      <c r="P169" s="46"/>
      <c r="Q169" s="46"/>
      <c r="R169" s="46"/>
      <c r="S169" s="46"/>
      <c r="T169" s="46"/>
      <c r="U169" s="46"/>
    </row>
    <row r="170" spans="1:21" ht="11.25">
      <c r="A170" s="46"/>
      <c r="B170" s="46"/>
      <c r="C170" s="46"/>
      <c r="D170" s="46"/>
      <c r="E170" s="46"/>
      <c r="F170" s="46"/>
      <c r="G170" s="46"/>
      <c r="H170" s="46"/>
      <c r="I170" s="46"/>
      <c r="J170" s="46"/>
      <c r="K170" s="46"/>
      <c r="L170" s="46"/>
      <c r="M170" s="46"/>
      <c r="N170" s="46"/>
      <c r="O170" s="46"/>
      <c r="P170" s="46"/>
      <c r="Q170" s="46"/>
      <c r="R170" s="46"/>
      <c r="S170" s="46"/>
      <c r="T170" s="46"/>
      <c r="U170" s="46"/>
    </row>
    <row r="171" spans="1:21" ht="11.25">
      <c r="A171" s="46"/>
      <c r="B171" s="46"/>
      <c r="C171" s="46"/>
      <c r="D171" s="46"/>
      <c r="E171" s="46"/>
      <c r="F171" s="46"/>
      <c r="G171" s="46"/>
      <c r="H171" s="46"/>
      <c r="I171" s="46"/>
      <c r="J171" s="46"/>
      <c r="K171" s="46"/>
      <c r="L171" s="46"/>
      <c r="M171" s="46"/>
      <c r="N171" s="46"/>
      <c r="O171" s="46"/>
      <c r="P171" s="46"/>
      <c r="Q171" s="46"/>
      <c r="R171" s="46"/>
      <c r="S171" s="46"/>
      <c r="T171" s="46"/>
      <c r="U171" s="46"/>
    </row>
    <row r="172" spans="1:21" ht="11.25">
      <c r="A172" s="46"/>
      <c r="B172" s="46"/>
      <c r="C172" s="46"/>
      <c r="D172" s="46"/>
      <c r="E172" s="46"/>
      <c r="F172" s="46"/>
      <c r="G172" s="46"/>
      <c r="H172" s="46"/>
      <c r="I172" s="46"/>
      <c r="J172" s="46"/>
      <c r="K172" s="46"/>
      <c r="L172" s="46"/>
      <c r="M172" s="46"/>
      <c r="N172" s="46"/>
      <c r="O172" s="46"/>
      <c r="P172" s="46"/>
      <c r="Q172" s="46"/>
      <c r="R172" s="46"/>
      <c r="S172" s="46"/>
      <c r="T172" s="46"/>
      <c r="U172" s="46"/>
    </row>
    <row r="173" spans="1:21" ht="11.25">
      <c r="A173" s="46"/>
      <c r="B173" s="46"/>
      <c r="C173" s="46"/>
      <c r="D173" s="46"/>
      <c r="E173" s="46"/>
      <c r="F173" s="46"/>
      <c r="G173" s="46"/>
      <c r="H173" s="46"/>
      <c r="I173" s="46"/>
      <c r="J173" s="46"/>
      <c r="K173" s="46"/>
      <c r="L173" s="46"/>
      <c r="M173" s="46"/>
      <c r="N173" s="46"/>
      <c r="O173" s="46"/>
      <c r="P173" s="46"/>
      <c r="Q173" s="46"/>
      <c r="R173" s="46"/>
      <c r="S173" s="46"/>
      <c r="T173" s="46"/>
      <c r="U173" s="46"/>
    </row>
    <row r="174" spans="1:21" ht="11.25">
      <c r="A174" s="46"/>
      <c r="B174" s="46"/>
      <c r="C174" s="46"/>
      <c r="D174" s="46"/>
      <c r="E174" s="46"/>
      <c r="F174" s="46"/>
      <c r="G174" s="46"/>
      <c r="H174" s="46"/>
      <c r="I174" s="46"/>
      <c r="J174" s="46"/>
      <c r="K174" s="46"/>
      <c r="L174" s="46"/>
      <c r="M174" s="46"/>
      <c r="N174" s="46"/>
      <c r="O174" s="46"/>
      <c r="P174" s="46"/>
      <c r="Q174" s="46"/>
      <c r="R174" s="46"/>
      <c r="S174" s="46"/>
      <c r="T174" s="46"/>
      <c r="U174" s="46"/>
    </row>
    <row r="175" spans="1:21" ht="11.25">
      <c r="A175" s="46"/>
      <c r="B175" s="46"/>
      <c r="C175" s="46"/>
      <c r="D175" s="46"/>
      <c r="E175" s="46"/>
      <c r="F175" s="46"/>
      <c r="G175" s="46"/>
      <c r="H175" s="46"/>
      <c r="I175" s="46"/>
      <c r="J175" s="46"/>
      <c r="K175" s="46"/>
      <c r="L175" s="46"/>
      <c r="M175" s="46"/>
      <c r="N175" s="46"/>
      <c r="O175" s="46"/>
      <c r="P175" s="46"/>
      <c r="Q175" s="46"/>
      <c r="R175" s="46"/>
      <c r="S175" s="46"/>
      <c r="T175" s="46"/>
      <c r="U175" s="46"/>
    </row>
    <row r="176" spans="1:21" ht="11.25">
      <c r="A176" s="46"/>
      <c r="B176" s="46"/>
      <c r="C176" s="46"/>
      <c r="D176" s="46"/>
      <c r="E176" s="46"/>
      <c r="F176" s="46"/>
      <c r="G176" s="46"/>
      <c r="H176" s="46"/>
      <c r="I176" s="46"/>
      <c r="J176" s="46"/>
      <c r="K176" s="46"/>
      <c r="L176" s="46"/>
      <c r="M176" s="46"/>
      <c r="N176" s="46"/>
      <c r="O176" s="46"/>
      <c r="P176" s="46"/>
      <c r="Q176" s="46"/>
      <c r="R176" s="46"/>
      <c r="S176" s="46"/>
      <c r="T176" s="46"/>
      <c r="U176" s="46"/>
    </row>
    <row r="177" spans="1:21" ht="11.25">
      <c r="A177" s="46"/>
      <c r="B177" s="46"/>
      <c r="C177" s="46"/>
      <c r="D177" s="46"/>
      <c r="E177" s="46"/>
      <c r="F177" s="46"/>
      <c r="G177" s="46"/>
      <c r="H177" s="46"/>
      <c r="I177" s="46"/>
      <c r="J177" s="46"/>
      <c r="K177" s="46"/>
      <c r="L177" s="46"/>
      <c r="M177" s="46"/>
      <c r="N177" s="46"/>
      <c r="O177" s="46"/>
      <c r="P177" s="46"/>
      <c r="Q177" s="46"/>
      <c r="R177" s="46"/>
      <c r="S177" s="46"/>
      <c r="T177" s="46"/>
      <c r="U177" s="46"/>
    </row>
    <row r="178" spans="1:21" ht="11.25">
      <c r="A178" s="46"/>
      <c r="B178" s="46"/>
      <c r="C178" s="46"/>
      <c r="D178" s="46"/>
      <c r="E178" s="46"/>
      <c r="F178" s="46"/>
      <c r="G178" s="46"/>
      <c r="H178" s="46"/>
      <c r="I178" s="46"/>
      <c r="J178" s="46"/>
      <c r="K178" s="46"/>
      <c r="L178" s="46"/>
      <c r="M178" s="46"/>
      <c r="N178" s="46"/>
      <c r="O178" s="46"/>
      <c r="P178" s="46"/>
      <c r="Q178" s="46"/>
      <c r="R178" s="46"/>
      <c r="S178" s="46"/>
      <c r="T178" s="46"/>
      <c r="U178" s="46"/>
    </row>
    <row r="179" spans="1:21" ht="11.25">
      <c r="A179" s="46"/>
      <c r="B179" s="46"/>
      <c r="C179" s="46"/>
      <c r="D179" s="46"/>
      <c r="E179" s="46"/>
      <c r="F179" s="46"/>
      <c r="G179" s="46"/>
      <c r="H179" s="46"/>
      <c r="I179" s="46"/>
      <c r="J179" s="46"/>
      <c r="K179" s="46"/>
      <c r="L179" s="46"/>
      <c r="M179" s="46"/>
      <c r="N179" s="46"/>
      <c r="O179" s="46"/>
      <c r="P179" s="46"/>
      <c r="Q179" s="46"/>
      <c r="R179" s="46"/>
      <c r="S179" s="46"/>
      <c r="T179" s="46"/>
      <c r="U179" s="46"/>
    </row>
    <row r="180" spans="1:21" ht="11.25">
      <c r="A180" s="46"/>
      <c r="B180" s="46"/>
      <c r="C180" s="46"/>
      <c r="D180" s="46"/>
      <c r="E180" s="46"/>
      <c r="F180" s="46"/>
      <c r="G180" s="46"/>
      <c r="H180" s="46"/>
      <c r="I180" s="46"/>
      <c r="J180" s="46"/>
      <c r="K180" s="46"/>
      <c r="L180" s="46"/>
      <c r="M180" s="46"/>
      <c r="N180" s="46"/>
      <c r="O180" s="46"/>
      <c r="P180" s="46"/>
      <c r="Q180" s="46"/>
      <c r="R180" s="46"/>
      <c r="S180" s="46"/>
      <c r="T180" s="46"/>
      <c r="U180" s="46"/>
    </row>
    <row r="181" spans="1:21" ht="11.25">
      <c r="A181" s="46"/>
      <c r="B181" s="46"/>
      <c r="C181" s="46"/>
      <c r="D181" s="46"/>
      <c r="E181" s="46"/>
      <c r="F181" s="46"/>
      <c r="G181" s="46"/>
      <c r="H181" s="46"/>
      <c r="I181" s="46"/>
      <c r="J181" s="46"/>
      <c r="K181" s="46"/>
      <c r="L181" s="46"/>
      <c r="M181" s="46"/>
      <c r="N181" s="46"/>
      <c r="O181" s="46"/>
      <c r="P181" s="46"/>
      <c r="Q181" s="46"/>
      <c r="R181" s="46"/>
      <c r="S181" s="46"/>
      <c r="T181" s="46"/>
      <c r="U181" s="46"/>
    </row>
    <row r="182" spans="1:21" ht="11.25">
      <c r="A182" s="46"/>
      <c r="B182" s="46"/>
      <c r="C182" s="46"/>
      <c r="D182" s="46"/>
      <c r="E182" s="46"/>
      <c r="F182" s="46"/>
      <c r="G182" s="46"/>
      <c r="H182" s="46"/>
      <c r="I182" s="46"/>
      <c r="J182" s="46"/>
      <c r="K182" s="46"/>
      <c r="L182" s="46"/>
      <c r="M182" s="46"/>
      <c r="N182" s="46"/>
      <c r="O182" s="46"/>
      <c r="P182" s="46"/>
      <c r="Q182" s="46"/>
      <c r="R182" s="46"/>
      <c r="S182" s="46"/>
      <c r="T182" s="46"/>
      <c r="U182" s="46"/>
    </row>
    <row r="183" spans="1:21" ht="11.25">
      <c r="A183" s="46"/>
      <c r="B183" s="46"/>
      <c r="C183" s="46"/>
      <c r="D183" s="46"/>
      <c r="E183" s="46"/>
      <c r="F183" s="46"/>
      <c r="G183" s="46"/>
      <c r="H183" s="46"/>
      <c r="I183" s="46"/>
      <c r="J183" s="46"/>
      <c r="K183" s="46"/>
      <c r="L183" s="46"/>
      <c r="M183" s="46"/>
      <c r="N183" s="46"/>
      <c r="O183" s="46"/>
      <c r="P183" s="46"/>
      <c r="Q183" s="46"/>
      <c r="R183" s="46"/>
      <c r="S183" s="46"/>
      <c r="T183" s="46"/>
      <c r="U183" s="46"/>
    </row>
    <row r="184" spans="1:21" ht="11.25">
      <c r="A184" s="46"/>
      <c r="B184" s="46"/>
      <c r="C184" s="46"/>
      <c r="D184" s="46"/>
      <c r="E184" s="46"/>
      <c r="F184" s="46"/>
      <c r="G184" s="46"/>
      <c r="H184" s="46"/>
      <c r="I184" s="46"/>
      <c r="J184" s="46"/>
      <c r="K184" s="46"/>
      <c r="L184" s="46"/>
      <c r="M184" s="46"/>
      <c r="N184" s="46"/>
      <c r="O184" s="46"/>
      <c r="P184" s="46"/>
      <c r="Q184" s="46"/>
      <c r="R184" s="46"/>
      <c r="S184" s="46"/>
      <c r="T184" s="46"/>
      <c r="U184" s="46"/>
    </row>
    <row r="185" spans="1:21" ht="11.25">
      <c r="A185" s="46"/>
      <c r="B185" s="46"/>
      <c r="C185" s="46"/>
      <c r="D185" s="46"/>
      <c r="E185" s="46"/>
      <c r="F185" s="46"/>
      <c r="G185" s="46"/>
      <c r="H185" s="46"/>
      <c r="I185" s="46"/>
      <c r="J185" s="46"/>
      <c r="K185" s="46"/>
      <c r="L185" s="46"/>
      <c r="M185" s="46"/>
      <c r="N185" s="46"/>
      <c r="O185" s="46"/>
      <c r="P185" s="46"/>
      <c r="Q185" s="46"/>
      <c r="R185" s="46"/>
      <c r="S185" s="46"/>
      <c r="T185" s="46"/>
      <c r="U185" s="46"/>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E39" sqref="E39"/>
    </sheetView>
  </sheetViews>
  <sheetFormatPr defaultColWidth="9.33203125" defaultRowHeight="11.25"/>
  <cols>
    <col min="1" max="1" width="29.16015625" style="0" customWidth="1"/>
    <col min="2" max="19" width="8.33203125" style="0" customWidth="1"/>
  </cols>
  <sheetData>
    <row r="1" spans="1:19" ht="11.25">
      <c r="A1" s="1" t="s">
        <v>400</v>
      </c>
      <c r="B1" s="2"/>
      <c r="C1" s="2"/>
      <c r="D1" s="3"/>
      <c r="E1" s="3"/>
      <c r="F1" s="3"/>
      <c r="G1" s="3"/>
      <c r="H1" s="3"/>
      <c r="I1" s="3"/>
      <c r="J1" s="3"/>
      <c r="K1" s="3"/>
      <c r="L1" s="3"/>
      <c r="M1" s="3"/>
      <c r="N1" s="3"/>
      <c r="O1" s="3"/>
      <c r="P1" s="3"/>
      <c r="Q1" s="3"/>
      <c r="R1" s="3"/>
      <c r="S1" s="3"/>
    </row>
    <row r="2" spans="1:19" ht="11.25">
      <c r="A2" s="4" t="s">
        <v>314</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12.75">
      <c r="A4" s="7"/>
      <c r="B4" s="5"/>
      <c r="C4" s="5"/>
      <c r="D4" s="6"/>
      <c r="E4" s="6"/>
      <c r="F4" s="6"/>
      <c r="G4" s="6"/>
      <c r="H4" s="6"/>
      <c r="I4" s="6"/>
      <c r="J4" s="6"/>
      <c r="K4" s="6"/>
      <c r="L4" s="6"/>
      <c r="M4" s="6"/>
      <c r="N4" s="6"/>
      <c r="O4" s="6"/>
      <c r="P4" s="6"/>
      <c r="Q4" s="6"/>
      <c r="R4" s="6"/>
      <c r="S4" s="6"/>
    </row>
    <row r="5" spans="1:19" ht="11.25">
      <c r="A5" s="4" t="s">
        <v>387</v>
      </c>
      <c r="B5" s="5"/>
      <c r="C5" s="5"/>
      <c r="D5" s="6"/>
      <c r="E5" s="6"/>
      <c r="F5" s="6"/>
      <c r="G5" s="6"/>
      <c r="H5" s="6"/>
      <c r="I5" s="6"/>
      <c r="J5" s="6"/>
      <c r="K5" s="6"/>
      <c r="L5" s="6"/>
      <c r="M5" s="6"/>
      <c r="N5" s="6"/>
      <c r="O5" s="6"/>
      <c r="P5" s="6"/>
      <c r="Q5" s="6"/>
      <c r="R5" s="6"/>
      <c r="S5" s="6"/>
    </row>
    <row r="6" spans="1:19" ht="13.5" thickBot="1">
      <c r="A6" s="7"/>
      <c r="B6" s="5"/>
      <c r="C6" s="5"/>
      <c r="D6" s="6"/>
      <c r="E6" s="3"/>
      <c r="F6" s="3"/>
      <c r="G6" s="3"/>
      <c r="H6" s="3"/>
      <c r="I6" s="3"/>
      <c r="J6" s="3"/>
      <c r="K6" s="3"/>
      <c r="L6" s="3"/>
      <c r="M6" s="3"/>
      <c r="N6" s="3"/>
      <c r="O6" s="3"/>
      <c r="P6" s="3"/>
      <c r="Q6" s="3"/>
      <c r="R6" s="3"/>
      <c r="S6" s="3"/>
    </row>
    <row r="7" spans="1:19" ht="11.25">
      <c r="A7" s="8"/>
      <c r="B7" s="179" t="s">
        <v>35</v>
      </c>
      <c r="C7" s="180"/>
      <c r="D7" s="181"/>
      <c r="E7" s="40"/>
      <c r="F7" s="9" t="s">
        <v>22</v>
      </c>
      <c r="G7" s="11"/>
      <c r="H7" s="10"/>
      <c r="I7" s="9" t="s">
        <v>23</v>
      </c>
      <c r="J7" s="11"/>
      <c r="K7" s="10"/>
      <c r="L7" s="9" t="s">
        <v>24</v>
      </c>
      <c r="M7" s="11"/>
      <c r="N7" s="10"/>
      <c r="O7" s="9" t="s">
        <v>36</v>
      </c>
      <c r="P7" s="11"/>
      <c r="Q7" s="10"/>
      <c r="R7" s="9" t="s">
        <v>1</v>
      </c>
      <c r="S7" s="12"/>
    </row>
    <row r="8" spans="1:19" ht="11.25">
      <c r="A8" s="13"/>
      <c r="B8" s="182" t="s">
        <v>37</v>
      </c>
      <c r="C8" s="183"/>
      <c r="D8" s="184"/>
      <c r="E8" s="41"/>
      <c r="F8" s="42"/>
      <c r="G8" s="43"/>
      <c r="H8" s="41"/>
      <c r="I8" s="42"/>
      <c r="J8" s="43"/>
      <c r="K8" s="41"/>
      <c r="L8" s="42"/>
      <c r="M8" s="43"/>
      <c r="N8" s="41"/>
      <c r="O8" s="14" t="s">
        <v>38</v>
      </c>
      <c r="P8" s="43"/>
      <c r="Q8" s="41"/>
      <c r="R8" s="42"/>
      <c r="S8" s="43"/>
    </row>
    <row r="9" spans="1:19" ht="11.25">
      <c r="A9" s="14" t="s">
        <v>23</v>
      </c>
      <c r="B9" s="36" t="s">
        <v>40</v>
      </c>
      <c r="C9" s="37" t="s">
        <v>41</v>
      </c>
      <c r="D9" s="38" t="s">
        <v>1</v>
      </c>
      <c r="E9" s="36" t="s">
        <v>40</v>
      </c>
      <c r="F9" s="37" t="s">
        <v>41</v>
      </c>
      <c r="G9" s="38" t="s">
        <v>1</v>
      </c>
      <c r="H9" s="36" t="s">
        <v>40</v>
      </c>
      <c r="I9" s="37" t="s">
        <v>41</v>
      </c>
      <c r="J9" s="38" t="s">
        <v>1</v>
      </c>
      <c r="K9" s="36" t="s">
        <v>40</v>
      </c>
      <c r="L9" s="37" t="s">
        <v>41</v>
      </c>
      <c r="M9" s="38" t="s">
        <v>1</v>
      </c>
      <c r="N9" s="36" t="s">
        <v>40</v>
      </c>
      <c r="O9" s="37" t="s">
        <v>41</v>
      </c>
      <c r="P9" s="38" t="s">
        <v>1</v>
      </c>
      <c r="Q9" s="36" t="s">
        <v>40</v>
      </c>
      <c r="R9" s="37" t="s">
        <v>41</v>
      </c>
      <c r="S9" s="38" t="s">
        <v>1</v>
      </c>
    </row>
    <row r="10" spans="1:19" ht="11.25">
      <c r="A10" s="18"/>
      <c r="B10" s="98"/>
      <c r="C10" s="99"/>
      <c r="D10" s="33"/>
      <c r="E10" s="98"/>
      <c r="F10" s="99"/>
      <c r="G10" s="33"/>
      <c r="H10" s="98"/>
      <c r="I10" s="99"/>
      <c r="J10" s="33"/>
      <c r="K10" s="98"/>
      <c r="L10" s="99"/>
      <c r="M10" s="33"/>
      <c r="N10" s="98"/>
      <c r="O10" s="99"/>
      <c r="P10" s="33"/>
      <c r="Q10" s="98"/>
      <c r="R10" s="99"/>
      <c r="S10" s="33"/>
    </row>
    <row r="11" spans="1:19" ht="11.25">
      <c r="A11" s="13" t="s">
        <v>315</v>
      </c>
      <c r="B11" s="27">
        <v>20</v>
      </c>
      <c r="C11" s="28">
        <v>11</v>
      </c>
      <c r="D11" s="28">
        <v>31</v>
      </c>
      <c r="E11" s="27">
        <v>81</v>
      </c>
      <c r="F11" s="28">
        <v>35</v>
      </c>
      <c r="G11" s="28">
        <v>116</v>
      </c>
      <c r="H11" s="27">
        <v>1</v>
      </c>
      <c r="I11" s="28">
        <v>0</v>
      </c>
      <c r="J11" s="28">
        <v>1</v>
      </c>
      <c r="K11" s="27">
        <v>15</v>
      </c>
      <c r="L11" s="28">
        <v>8</v>
      </c>
      <c r="M11" s="28">
        <v>23</v>
      </c>
      <c r="N11" s="27">
        <v>0</v>
      </c>
      <c r="O11" s="28">
        <v>0</v>
      </c>
      <c r="P11" s="28">
        <v>0</v>
      </c>
      <c r="Q11" s="27">
        <f aca="true" t="shared" si="0" ref="Q11:R16">B11+E11+H11+K11+N11</f>
        <v>117</v>
      </c>
      <c r="R11" s="28">
        <f t="shared" si="0"/>
        <v>54</v>
      </c>
      <c r="S11" s="28">
        <f aca="true" t="shared" si="1" ref="S11:S16">SUM(Q11:R11)</f>
        <v>171</v>
      </c>
    </row>
    <row r="12" spans="1:19" ht="11.25">
      <c r="A12" s="13" t="s">
        <v>320</v>
      </c>
      <c r="B12" s="27">
        <v>5</v>
      </c>
      <c r="C12" s="28">
        <v>3</v>
      </c>
      <c r="D12" s="28">
        <v>8</v>
      </c>
      <c r="E12" s="27">
        <v>20</v>
      </c>
      <c r="F12" s="28">
        <v>7</v>
      </c>
      <c r="G12" s="28">
        <v>27</v>
      </c>
      <c r="H12" s="27">
        <v>0</v>
      </c>
      <c r="I12" s="28">
        <v>0</v>
      </c>
      <c r="J12" s="28">
        <v>0</v>
      </c>
      <c r="K12" s="27">
        <v>0</v>
      </c>
      <c r="L12" s="28">
        <v>0</v>
      </c>
      <c r="M12" s="28">
        <v>0</v>
      </c>
      <c r="N12" s="27">
        <v>0</v>
      </c>
      <c r="O12" s="28">
        <v>0</v>
      </c>
      <c r="P12" s="28">
        <v>0</v>
      </c>
      <c r="Q12" s="27">
        <f t="shared" si="0"/>
        <v>25</v>
      </c>
      <c r="R12" s="28">
        <f t="shared" si="0"/>
        <v>10</v>
      </c>
      <c r="S12" s="28">
        <f t="shared" si="1"/>
        <v>35</v>
      </c>
    </row>
    <row r="13" spans="1:19" ht="11.25">
      <c r="A13" s="13" t="s">
        <v>321</v>
      </c>
      <c r="B13" s="27">
        <v>1</v>
      </c>
      <c r="C13" s="28">
        <v>7</v>
      </c>
      <c r="D13" s="28">
        <v>8</v>
      </c>
      <c r="E13" s="27">
        <v>7</v>
      </c>
      <c r="F13" s="28">
        <v>7</v>
      </c>
      <c r="G13" s="28">
        <v>14</v>
      </c>
      <c r="H13" s="27">
        <v>0</v>
      </c>
      <c r="I13" s="28">
        <v>0</v>
      </c>
      <c r="J13" s="28">
        <v>0</v>
      </c>
      <c r="K13" s="27">
        <v>3</v>
      </c>
      <c r="L13" s="28">
        <v>12</v>
      </c>
      <c r="M13" s="28">
        <v>15</v>
      </c>
      <c r="N13" s="27">
        <v>0</v>
      </c>
      <c r="O13" s="28">
        <v>0</v>
      </c>
      <c r="P13" s="28">
        <v>0</v>
      </c>
      <c r="Q13" s="27">
        <f t="shared" si="0"/>
        <v>11</v>
      </c>
      <c r="R13" s="28">
        <f t="shared" si="0"/>
        <v>26</v>
      </c>
      <c r="S13" s="28">
        <f t="shared" si="1"/>
        <v>37</v>
      </c>
    </row>
    <row r="14" spans="1:19" ht="11.25">
      <c r="A14" s="13" t="s">
        <v>322</v>
      </c>
      <c r="B14" s="27">
        <v>16</v>
      </c>
      <c r="C14" s="28">
        <v>5</v>
      </c>
      <c r="D14" s="28">
        <v>21</v>
      </c>
      <c r="E14" s="27">
        <v>87</v>
      </c>
      <c r="F14" s="28">
        <v>37</v>
      </c>
      <c r="G14" s="28">
        <v>124</v>
      </c>
      <c r="H14" s="27">
        <v>0</v>
      </c>
      <c r="I14" s="28">
        <v>0</v>
      </c>
      <c r="J14" s="28">
        <v>0</v>
      </c>
      <c r="K14" s="27">
        <v>0</v>
      </c>
      <c r="L14" s="28">
        <v>0</v>
      </c>
      <c r="M14" s="28">
        <v>0</v>
      </c>
      <c r="N14" s="27">
        <v>0</v>
      </c>
      <c r="O14" s="28">
        <v>0</v>
      </c>
      <c r="P14" s="28">
        <v>0</v>
      </c>
      <c r="Q14" s="27">
        <f t="shared" si="0"/>
        <v>103</v>
      </c>
      <c r="R14" s="28">
        <f t="shared" si="0"/>
        <v>42</v>
      </c>
      <c r="S14" s="28">
        <f t="shared" si="1"/>
        <v>145</v>
      </c>
    </row>
    <row r="15" spans="1:19" ht="11.25">
      <c r="A15" s="13" t="s">
        <v>323</v>
      </c>
      <c r="B15" s="27">
        <v>20</v>
      </c>
      <c r="C15" s="28">
        <v>10</v>
      </c>
      <c r="D15" s="28">
        <v>30</v>
      </c>
      <c r="E15" s="27">
        <v>47</v>
      </c>
      <c r="F15" s="28">
        <v>19</v>
      </c>
      <c r="G15" s="28">
        <v>66</v>
      </c>
      <c r="H15" s="27">
        <v>9</v>
      </c>
      <c r="I15" s="28">
        <v>0</v>
      </c>
      <c r="J15" s="28">
        <v>9</v>
      </c>
      <c r="K15" s="27">
        <v>3</v>
      </c>
      <c r="L15" s="28">
        <v>1</v>
      </c>
      <c r="M15" s="28">
        <v>4</v>
      </c>
      <c r="N15" s="27">
        <v>0</v>
      </c>
      <c r="O15" s="28">
        <v>0</v>
      </c>
      <c r="P15" s="28">
        <v>0</v>
      </c>
      <c r="Q15" s="27">
        <f t="shared" si="0"/>
        <v>79</v>
      </c>
      <c r="R15" s="28">
        <f t="shared" si="0"/>
        <v>30</v>
      </c>
      <c r="S15" s="28">
        <f t="shared" si="1"/>
        <v>109</v>
      </c>
    </row>
    <row r="16" spans="1:19" ht="11.25">
      <c r="A16" s="13" t="s">
        <v>324</v>
      </c>
      <c r="B16" s="27">
        <v>14</v>
      </c>
      <c r="C16" s="28">
        <v>7</v>
      </c>
      <c r="D16" s="28">
        <v>21</v>
      </c>
      <c r="E16" s="27">
        <v>33</v>
      </c>
      <c r="F16" s="28">
        <v>8</v>
      </c>
      <c r="G16" s="28">
        <v>41</v>
      </c>
      <c r="H16" s="27">
        <v>11</v>
      </c>
      <c r="I16" s="28">
        <v>5</v>
      </c>
      <c r="J16" s="28">
        <v>16</v>
      </c>
      <c r="K16" s="27">
        <v>0</v>
      </c>
      <c r="L16" s="28">
        <v>0</v>
      </c>
      <c r="M16" s="28">
        <v>0</v>
      </c>
      <c r="N16" s="27">
        <v>0</v>
      </c>
      <c r="O16" s="28">
        <v>0</v>
      </c>
      <c r="P16" s="28">
        <v>0</v>
      </c>
      <c r="Q16" s="27">
        <f t="shared" si="0"/>
        <v>58</v>
      </c>
      <c r="R16" s="28">
        <f t="shared" si="0"/>
        <v>20</v>
      </c>
      <c r="S16" s="28">
        <f t="shared" si="1"/>
        <v>78</v>
      </c>
    </row>
    <row r="17" spans="1:19" ht="11.25">
      <c r="A17" s="30" t="s">
        <v>1</v>
      </c>
      <c r="B17" s="31">
        <f aca="true" t="shared" si="2" ref="B17:S17">SUM(B11:B16)</f>
        <v>76</v>
      </c>
      <c r="C17" s="32">
        <f t="shared" si="2"/>
        <v>43</v>
      </c>
      <c r="D17" s="32">
        <f t="shared" si="2"/>
        <v>119</v>
      </c>
      <c r="E17" s="31">
        <f t="shared" si="2"/>
        <v>275</v>
      </c>
      <c r="F17" s="32">
        <f t="shared" si="2"/>
        <v>113</v>
      </c>
      <c r="G17" s="32">
        <f t="shared" si="2"/>
        <v>388</v>
      </c>
      <c r="H17" s="31">
        <f t="shared" si="2"/>
        <v>21</v>
      </c>
      <c r="I17" s="32">
        <f t="shared" si="2"/>
        <v>5</v>
      </c>
      <c r="J17" s="32">
        <f t="shared" si="2"/>
        <v>26</v>
      </c>
      <c r="K17" s="31">
        <f t="shared" si="2"/>
        <v>21</v>
      </c>
      <c r="L17" s="32">
        <f t="shared" si="2"/>
        <v>21</v>
      </c>
      <c r="M17" s="32">
        <f t="shared" si="2"/>
        <v>42</v>
      </c>
      <c r="N17" s="31">
        <f t="shared" si="2"/>
        <v>0</v>
      </c>
      <c r="O17" s="32">
        <f t="shared" si="2"/>
        <v>0</v>
      </c>
      <c r="P17" s="32">
        <f t="shared" si="2"/>
        <v>0</v>
      </c>
      <c r="Q17" s="31">
        <f t="shared" si="2"/>
        <v>393</v>
      </c>
      <c r="R17" s="32">
        <f t="shared" si="2"/>
        <v>182</v>
      </c>
      <c r="S17" s="32">
        <f t="shared" si="2"/>
        <v>575</v>
      </c>
    </row>
    <row r="18" ht="11.25">
      <c r="B18" s="132"/>
    </row>
    <row r="20" spans="1:19" ht="11.25">
      <c r="A20" s="4" t="s">
        <v>351</v>
      </c>
      <c r="B20" s="5"/>
      <c r="C20" s="5"/>
      <c r="D20" s="6"/>
      <c r="E20" s="6"/>
      <c r="F20" s="6"/>
      <c r="G20" s="6"/>
      <c r="H20" s="6"/>
      <c r="I20" s="6"/>
      <c r="J20" s="6"/>
      <c r="K20" s="6"/>
      <c r="L20" s="6"/>
      <c r="M20" s="6"/>
      <c r="N20" s="6"/>
      <c r="O20" s="6"/>
      <c r="P20" s="6"/>
      <c r="Q20" s="6"/>
      <c r="R20" s="6"/>
      <c r="S20" s="6"/>
    </row>
    <row r="21" spans="1:19" ht="13.5" thickBot="1">
      <c r="A21" s="7"/>
      <c r="B21" s="5"/>
      <c r="C21" s="5"/>
      <c r="D21" s="6"/>
      <c r="E21" s="3"/>
      <c r="F21" s="3"/>
      <c r="G21" s="3"/>
      <c r="H21" s="3"/>
      <c r="I21" s="3"/>
      <c r="J21" s="3"/>
      <c r="K21" s="3"/>
      <c r="L21" s="3"/>
      <c r="M21" s="3"/>
      <c r="N21" s="3"/>
      <c r="O21" s="3"/>
      <c r="P21" s="3"/>
      <c r="Q21" s="3"/>
      <c r="R21" s="3"/>
      <c r="S21" s="3"/>
    </row>
    <row r="22" spans="1:19" ht="11.25">
      <c r="A22" s="8"/>
      <c r="B22" s="179" t="s">
        <v>35</v>
      </c>
      <c r="C22" s="180"/>
      <c r="D22" s="181"/>
      <c r="E22" s="40"/>
      <c r="F22" s="9" t="s">
        <v>22</v>
      </c>
      <c r="G22" s="11"/>
      <c r="H22" s="10"/>
      <c r="I22" s="9" t="s">
        <v>23</v>
      </c>
      <c r="J22" s="11"/>
      <c r="K22" s="10"/>
      <c r="L22" s="9" t="s">
        <v>24</v>
      </c>
      <c r="M22" s="11"/>
      <c r="N22" s="10"/>
      <c r="O22" s="9" t="s">
        <v>36</v>
      </c>
      <c r="P22" s="11"/>
      <c r="Q22" s="10"/>
      <c r="R22" s="9" t="s">
        <v>1</v>
      </c>
      <c r="S22" s="12"/>
    </row>
    <row r="23" spans="1:19" ht="11.25">
      <c r="A23" s="13"/>
      <c r="B23" s="182" t="s">
        <v>37</v>
      </c>
      <c r="C23" s="183"/>
      <c r="D23" s="184"/>
      <c r="E23" s="41"/>
      <c r="F23" s="42"/>
      <c r="G23" s="43"/>
      <c r="H23" s="41"/>
      <c r="I23" s="42"/>
      <c r="J23" s="43"/>
      <c r="K23" s="41"/>
      <c r="L23" s="42"/>
      <c r="M23" s="43"/>
      <c r="N23" s="41"/>
      <c r="O23" s="14" t="s">
        <v>38</v>
      </c>
      <c r="P23" s="43"/>
      <c r="Q23" s="41"/>
      <c r="R23" s="42"/>
      <c r="S23" s="43"/>
    </row>
    <row r="24" spans="1:19" ht="11.25">
      <c r="A24" s="14" t="s">
        <v>23</v>
      </c>
      <c r="B24" s="36" t="s">
        <v>40</v>
      </c>
      <c r="C24" s="37" t="s">
        <v>41</v>
      </c>
      <c r="D24" s="38" t="s">
        <v>1</v>
      </c>
      <c r="E24" s="36" t="s">
        <v>40</v>
      </c>
      <c r="F24" s="37" t="s">
        <v>41</v>
      </c>
      <c r="G24" s="38" t="s">
        <v>1</v>
      </c>
      <c r="H24" s="36" t="s">
        <v>40</v>
      </c>
      <c r="I24" s="37" t="s">
        <v>41</v>
      </c>
      <c r="J24" s="38" t="s">
        <v>1</v>
      </c>
      <c r="K24" s="36" t="s">
        <v>40</v>
      </c>
      <c r="L24" s="37" t="s">
        <v>41</v>
      </c>
      <c r="M24" s="38" t="s">
        <v>1</v>
      </c>
      <c r="N24" s="36" t="s">
        <v>40</v>
      </c>
      <c r="O24" s="37" t="s">
        <v>41</v>
      </c>
      <c r="P24" s="38" t="s">
        <v>1</v>
      </c>
      <c r="Q24" s="36" t="s">
        <v>40</v>
      </c>
      <c r="R24" s="37" t="s">
        <v>41</v>
      </c>
      <c r="S24" s="38" t="s">
        <v>1</v>
      </c>
    </row>
    <row r="25" spans="1:19" ht="11.25">
      <c r="A25" s="18"/>
      <c r="B25" s="98"/>
      <c r="C25" s="99"/>
      <c r="D25" s="33"/>
      <c r="E25" s="98"/>
      <c r="F25" s="99"/>
      <c r="G25" s="33"/>
      <c r="H25" s="98"/>
      <c r="I25" s="99"/>
      <c r="J25" s="33"/>
      <c r="K25" s="98"/>
      <c r="L25" s="99"/>
      <c r="M25" s="33"/>
      <c r="N25" s="98"/>
      <c r="O25" s="99"/>
      <c r="P25" s="33"/>
      <c r="Q25" s="98"/>
      <c r="R25" s="99"/>
      <c r="S25" s="33"/>
    </row>
    <row r="26" spans="1:19" ht="11.25">
      <c r="A26" s="13" t="s">
        <v>315</v>
      </c>
      <c r="B26" s="27">
        <v>83</v>
      </c>
      <c r="C26" s="28">
        <v>52</v>
      </c>
      <c r="D26" s="28">
        <v>135</v>
      </c>
      <c r="E26" s="27">
        <v>214</v>
      </c>
      <c r="F26" s="28">
        <v>113</v>
      </c>
      <c r="G26" s="28">
        <v>327</v>
      </c>
      <c r="H26" s="27">
        <v>24</v>
      </c>
      <c r="I26" s="28">
        <v>3</v>
      </c>
      <c r="J26" s="28">
        <v>27</v>
      </c>
      <c r="K26" s="27">
        <v>139</v>
      </c>
      <c r="L26" s="28">
        <v>63</v>
      </c>
      <c r="M26" s="28">
        <v>202</v>
      </c>
      <c r="N26" s="27">
        <v>0</v>
      </c>
      <c r="O26" s="28">
        <v>0</v>
      </c>
      <c r="P26" s="28">
        <v>0</v>
      </c>
      <c r="Q26" s="27">
        <f aca="true" t="shared" si="3" ref="Q26:Q31">B26+E26+H26+K26+N26</f>
        <v>460</v>
      </c>
      <c r="R26" s="28">
        <f aca="true" t="shared" si="4" ref="R26:R31">C26+F26+I26+L26+O26</f>
        <v>231</v>
      </c>
      <c r="S26" s="28">
        <f aca="true" t="shared" si="5" ref="S26:S31">SUM(Q26:R26)</f>
        <v>691</v>
      </c>
    </row>
    <row r="27" spans="1:19" ht="11.25">
      <c r="A27" s="13" t="s">
        <v>320</v>
      </c>
      <c r="B27" s="27">
        <v>22</v>
      </c>
      <c r="C27" s="28">
        <v>13</v>
      </c>
      <c r="D27" s="28">
        <v>35</v>
      </c>
      <c r="E27" s="27">
        <v>37</v>
      </c>
      <c r="F27" s="28">
        <v>13</v>
      </c>
      <c r="G27" s="28">
        <v>50</v>
      </c>
      <c r="H27" s="27">
        <v>0</v>
      </c>
      <c r="I27" s="28">
        <v>0</v>
      </c>
      <c r="J27" s="28">
        <v>0</v>
      </c>
      <c r="K27" s="27">
        <v>0</v>
      </c>
      <c r="L27" s="28">
        <v>0</v>
      </c>
      <c r="M27" s="28">
        <v>0</v>
      </c>
      <c r="N27" s="27">
        <v>0</v>
      </c>
      <c r="O27" s="28">
        <v>0</v>
      </c>
      <c r="P27" s="28">
        <v>0</v>
      </c>
      <c r="Q27" s="27">
        <f t="shared" si="3"/>
        <v>59</v>
      </c>
      <c r="R27" s="28">
        <f t="shared" si="4"/>
        <v>26</v>
      </c>
      <c r="S27" s="28">
        <f t="shared" si="5"/>
        <v>85</v>
      </c>
    </row>
    <row r="28" spans="1:19" ht="11.25">
      <c r="A28" s="13" t="s">
        <v>321</v>
      </c>
      <c r="B28" s="27">
        <v>9</v>
      </c>
      <c r="C28" s="28">
        <v>12</v>
      </c>
      <c r="D28" s="28">
        <v>21</v>
      </c>
      <c r="E28" s="27">
        <v>23</v>
      </c>
      <c r="F28" s="28">
        <v>11</v>
      </c>
      <c r="G28" s="28">
        <v>34</v>
      </c>
      <c r="H28" s="27">
        <v>0</v>
      </c>
      <c r="I28" s="28">
        <v>0</v>
      </c>
      <c r="J28" s="28">
        <v>0</v>
      </c>
      <c r="K28" s="27">
        <v>6</v>
      </c>
      <c r="L28" s="28">
        <v>20</v>
      </c>
      <c r="M28" s="28">
        <v>26</v>
      </c>
      <c r="N28" s="27">
        <v>0</v>
      </c>
      <c r="O28" s="28">
        <v>0</v>
      </c>
      <c r="P28" s="28">
        <v>0</v>
      </c>
      <c r="Q28" s="27">
        <f t="shared" si="3"/>
        <v>38</v>
      </c>
      <c r="R28" s="28">
        <f t="shared" si="4"/>
        <v>43</v>
      </c>
      <c r="S28" s="28">
        <f t="shared" si="5"/>
        <v>81</v>
      </c>
    </row>
    <row r="29" spans="1:19" ht="11.25">
      <c r="A29" s="13" t="s">
        <v>322</v>
      </c>
      <c r="B29" s="27">
        <v>48</v>
      </c>
      <c r="C29" s="28">
        <v>40</v>
      </c>
      <c r="D29" s="28">
        <v>88</v>
      </c>
      <c r="E29" s="27">
        <v>161</v>
      </c>
      <c r="F29" s="28">
        <v>89</v>
      </c>
      <c r="G29" s="28">
        <v>250</v>
      </c>
      <c r="H29" s="27">
        <v>0</v>
      </c>
      <c r="I29" s="28">
        <v>0</v>
      </c>
      <c r="J29" s="28">
        <v>0</v>
      </c>
      <c r="K29" s="27">
        <v>0</v>
      </c>
      <c r="L29" s="28">
        <v>0</v>
      </c>
      <c r="M29" s="28">
        <v>0</v>
      </c>
      <c r="N29" s="27">
        <v>0</v>
      </c>
      <c r="O29" s="28">
        <v>0</v>
      </c>
      <c r="P29" s="28">
        <v>0</v>
      </c>
      <c r="Q29" s="27">
        <f t="shared" si="3"/>
        <v>209</v>
      </c>
      <c r="R29" s="28">
        <f t="shared" si="4"/>
        <v>129</v>
      </c>
      <c r="S29" s="28">
        <f t="shared" si="5"/>
        <v>338</v>
      </c>
    </row>
    <row r="30" spans="1:19" ht="11.25">
      <c r="A30" s="13" t="s">
        <v>323</v>
      </c>
      <c r="B30" s="27">
        <v>76</v>
      </c>
      <c r="C30" s="28">
        <v>39</v>
      </c>
      <c r="D30" s="28">
        <v>115</v>
      </c>
      <c r="E30" s="27">
        <v>143</v>
      </c>
      <c r="F30" s="28">
        <v>55</v>
      </c>
      <c r="G30" s="28">
        <v>198</v>
      </c>
      <c r="H30" s="27">
        <v>17</v>
      </c>
      <c r="I30" s="28">
        <v>6</v>
      </c>
      <c r="J30" s="28">
        <v>23</v>
      </c>
      <c r="K30" s="27">
        <v>12</v>
      </c>
      <c r="L30" s="28">
        <v>16</v>
      </c>
      <c r="M30" s="28">
        <v>28</v>
      </c>
      <c r="N30" s="27">
        <v>0</v>
      </c>
      <c r="O30" s="28">
        <v>0</v>
      </c>
      <c r="P30" s="28">
        <v>0</v>
      </c>
      <c r="Q30" s="27">
        <f t="shared" si="3"/>
        <v>248</v>
      </c>
      <c r="R30" s="28">
        <f t="shared" si="4"/>
        <v>116</v>
      </c>
      <c r="S30" s="28">
        <f t="shared" si="5"/>
        <v>364</v>
      </c>
    </row>
    <row r="31" spans="1:19" ht="11.25">
      <c r="A31" s="13" t="s">
        <v>324</v>
      </c>
      <c r="B31" s="27">
        <v>25</v>
      </c>
      <c r="C31" s="28">
        <v>11</v>
      </c>
      <c r="D31" s="28">
        <v>36</v>
      </c>
      <c r="E31" s="27">
        <v>70</v>
      </c>
      <c r="F31" s="28">
        <v>41</v>
      </c>
      <c r="G31" s="28">
        <v>111</v>
      </c>
      <c r="H31" s="27">
        <v>30</v>
      </c>
      <c r="I31" s="28">
        <v>13</v>
      </c>
      <c r="J31" s="28">
        <v>43</v>
      </c>
      <c r="K31" s="27">
        <v>0</v>
      </c>
      <c r="L31" s="28">
        <v>0</v>
      </c>
      <c r="M31" s="28">
        <v>0</v>
      </c>
      <c r="N31" s="27">
        <v>0</v>
      </c>
      <c r="O31" s="28">
        <v>0</v>
      </c>
      <c r="P31" s="28">
        <v>0</v>
      </c>
      <c r="Q31" s="27">
        <f t="shared" si="3"/>
        <v>125</v>
      </c>
      <c r="R31" s="28">
        <f t="shared" si="4"/>
        <v>65</v>
      </c>
      <c r="S31" s="28">
        <f t="shared" si="5"/>
        <v>190</v>
      </c>
    </row>
    <row r="32" spans="1:19" ht="11.25">
      <c r="A32" s="30" t="s">
        <v>1</v>
      </c>
      <c r="B32" s="31">
        <f aca="true" t="shared" si="6" ref="B32:S32">SUM(B26:B31)</f>
        <v>263</v>
      </c>
      <c r="C32" s="32">
        <f t="shared" si="6"/>
        <v>167</v>
      </c>
      <c r="D32" s="32">
        <f t="shared" si="6"/>
        <v>430</v>
      </c>
      <c r="E32" s="31">
        <f t="shared" si="6"/>
        <v>648</v>
      </c>
      <c r="F32" s="32">
        <f t="shared" si="6"/>
        <v>322</v>
      </c>
      <c r="G32" s="32">
        <f t="shared" si="6"/>
        <v>970</v>
      </c>
      <c r="H32" s="31">
        <f t="shared" si="6"/>
        <v>71</v>
      </c>
      <c r="I32" s="32">
        <f t="shared" si="6"/>
        <v>22</v>
      </c>
      <c r="J32" s="32">
        <f t="shared" si="6"/>
        <v>93</v>
      </c>
      <c r="K32" s="31">
        <f t="shared" si="6"/>
        <v>157</v>
      </c>
      <c r="L32" s="32">
        <f t="shared" si="6"/>
        <v>99</v>
      </c>
      <c r="M32" s="32">
        <f t="shared" si="6"/>
        <v>256</v>
      </c>
      <c r="N32" s="31">
        <f t="shared" si="6"/>
        <v>0</v>
      </c>
      <c r="O32" s="32">
        <f t="shared" si="6"/>
        <v>0</v>
      </c>
      <c r="P32" s="32">
        <f t="shared" si="6"/>
        <v>0</v>
      </c>
      <c r="Q32" s="31">
        <f t="shared" si="6"/>
        <v>1139</v>
      </c>
      <c r="R32" s="32">
        <f t="shared" si="6"/>
        <v>610</v>
      </c>
      <c r="S32" s="32">
        <f t="shared" si="6"/>
        <v>1749</v>
      </c>
    </row>
    <row r="34" spans="1:19" ht="11.25">
      <c r="A34" s="2"/>
      <c r="B34" s="135"/>
      <c r="C34" s="2"/>
      <c r="D34" s="3"/>
      <c r="E34" s="3"/>
      <c r="F34" s="3"/>
      <c r="G34" s="3"/>
      <c r="H34" s="3"/>
      <c r="I34" s="3"/>
      <c r="J34" s="3"/>
      <c r="K34" s="3"/>
      <c r="L34" s="3"/>
      <c r="M34" s="3"/>
      <c r="N34" s="3"/>
      <c r="O34" s="3"/>
      <c r="P34" s="3"/>
      <c r="Q34" s="3"/>
      <c r="R34" s="3"/>
      <c r="S34" s="3"/>
    </row>
    <row r="35" spans="1:19" ht="11.25">
      <c r="A35" s="2"/>
      <c r="B35" s="2"/>
      <c r="C35" s="2"/>
      <c r="D35" s="3"/>
      <c r="E35" s="3"/>
      <c r="F35" s="3"/>
      <c r="G35" s="3"/>
      <c r="H35" s="3"/>
      <c r="I35" s="3"/>
      <c r="J35" s="3"/>
      <c r="K35" s="3"/>
      <c r="L35" s="3"/>
      <c r="M35" s="3"/>
      <c r="N35" s="3"/>
      <c r="O35" s="3"/>
      <c r="P35" s="3"/>
      <c r="Q35" s="3"/>
      <c r="R35" s="3"/>
      <c r="S35" s="3"/>
    </row>
  </sheetData>
  <sheetProtection/>
  <mergeCells count="4">
    <mergeCell ref="B22:D22"/>
    <mergeCell ref="B23:D23"/>
    <mergeCell ref="B7:D7"/>
    <mergeCell ref="B8:D8"/>
  </mergeCells>
  <printOptions horizontalCentered="1"/>
  <pageMargins left="0" right="0" top="0.7874015748031497"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D38" sqref="D38"/>
    </sheetView>
  </sheetViews>
  <sheetFormatPr defaultColWidth="9.33203125" defaultRowHeight="11.25" customHeight="1"/>
  <cols>
    <col min="1" max="1" width="26.16015625" style="3" customWidth="1"/>
    <col min="2" max="26" width="7.83203125" style="3" customWidth="1"/>
    <col min="27" max="27" width="5.33203125" style="3" customWidth="1"/>
    <col min="28" max="16384" width="9.33203125" style="3" customWidth="1"/>
  </cols>
  <sheetData>
    <row r="1" ht="11.25" customHeight="1">
      <c r="A1" s="1" t="s">
        <v>400</v>
      </c>
    </row>
    <row r="2" spans="1:27" s="29" customFormat="1" ht="11.25" customHeight="1">
      <c r="A2" s="79" t="s">
        <v>314</v>
      </c>
      <c r="B2" s="79"/>
      <c r="C2" s="79"/>
      <c r="D2" s="79"/>
      <c r="E2" s="79"/>
      <c r="F2" s="79"/>
      <c r="G2" s="79"/>
      <c r="H2" s="79"/>
      <c r="I2" s="79"/>
      <c r="J2" s="79"/>
      <c r="K2" s="79"/>
      <c r="L2" s="79"/>
      <c r="M2" s="79"/>
      <c r="N2" s="79"/>
      <c r="O2" s="79"/>
      <c r="P2" s="79"/>
      <c r="Q2" s="79"/>
      <c r="R2" s="79"/>
      <c r="S2" s="79"/>
      <c r="T2" s="79"/>
      <c r="U2" s="79"/>
      <c r="V2" s="79"/>
      <c r="W2" s="79"/>
      <c r="X2" s="79"/>
      <c r="Y2" s="79"/>
      <c r="Z2" s="79"/>
      <c r="AA2" s="79"/>
    </row>
    <row r="3" spans="1:27" s="29" customFormat="1" ht="11.25" customHeight="1">
      <c r="A3" s="79" t="s">
        <v>401</v>
      </c>
      <c r="B3" s="79"/>
      <c r="C3" s="79"/>
      <c r="D3" s="79"/>
      <c r="E3" s="79"/>
      <c r="F3" s="79"/>
      <c r="G3" s="79"/>
      <c r="H3" s="79"/>
      <c r="I3" s="79"/>
      <c r="J3" s="79"/>
      <c r="K3" s="79"/>
      <c r="L3" s="79"/>
      <c r="M3" s="79"/>
      <c r="N3" s="79"/>
      <c r="O3" s="79"/>
      <c r="P3" s="79"/>
      <c r="Q3" s="79"/>
      <c r="R3" s="79"/>
      <c r="S3" s="79"/>
      <c r="T3" s="79"/>
      <c r="U3" s="79"/>
      <c r="V3" s="79"/>
      <c r="W3" s="79"/>
      <c r="X3" s="79"/>
      <c r="Y3" s="79"/>
      <c r="Z3" s="79"/>
      <c r="AA3" s="79"/>
    </row>
    <row r="4" spans="1:27" s="29" customFormat="1" ht="11.25" customHeight="1">
      <c r="A4" s="189" t="s">
        <v>284</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79"/>
    </row>
    <row r="5" spans="1:27" s="29" customFormat="1" ht="11.2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79"/>
    </row>
    <row r="6" spans="1:27" s="29" customFormat="1" ht="11.25" customHeight="1">
      <c r="A6" s="79" t="s">
        <v>87</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7" s="29" customFormat="1" ht="11.2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7" s="29" customFormat="1" ht="11.25" customHeight="1" thickBo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6" ht="11.25" customHeight="1">
      <c r="A9" s="81"/>
      <c r="B9" s="190" t="s">
        <v>286</v>
      </c>
      <c r="C9" s="191"/>
      <c r="D9" s="191"/>
      <c r="E9" s="191"/>
      <c r="F9" s="191"/>
      <c r="G9" s="191"/>
      <c r="H9" s="191"/>
      <c r="I9" s="191"/>
      <c r="J9" s="191"/>
      <c r="K9" s="191"/>
      <c r="L9" s="191"/>
      <c r="M9" s="191"/>
      <c r="N9" s="191"/>
      <c r="O9" s="191"/>
      <c r="P9" s="191"/>
      <c r="Q9" s="191"/>
      <c r="R9" s="191"/>
      <c r="S9" s="191"/>
      <c r="T9" s="191"/>
      <c r="U9" s="191"/>
      <c r="V9" s="191"/>
      <c r="W9" s="191"/>
      <c r="X9" s="191"/>
      <c r="Y9" s="191"/>
      <c r="Z9" s="191"/>
    </row>
    <row r="10" spans="1:26" ht="11.25" customHeight="1">
      <c r="A10" s="82"/>
      <c r="B10" s="15">
        <v>1992</v>
      </c>
      <c r="C10" s="17"/>
      <c r="D10" s="15">
        <f>B10-1</f>
        <v>1991</v>
      </c>
      <c r="E10" s="17"/>
      <c r="F10" s="15">
        <f>D10-1</f>
        <v>1990</v>
      </c>
      <c r="G10" s="17"/>
      <c r="H10" s="15">
        <f>F10-1</f>
        <v>1989</v>
      </c>
      <c r="I10" s="17"/>
      <c r="J10" s="15">
        <f>H10-1</f>
        <v>1988</v>
      </c>
      <c r="K10" s="17"/>
      <c r="L10" s="15">
        <f>J10-1</f>
        <v>1987</v>
      </c>
      <c r="M10" s="17"/>
      <c r="N10" s="15">
        <f>L10-1</f>
        <v>1986</v>
      </c>
      <c r="O10" s="83"/>
      <c r="P10" s="15">
        <f>N10-1</f>
        <v>1985</v>
      </c>
      <c r="Q10" s="17"/>
      <c r="R10" s="15">
        <f>P10-1</f>
        <v>1984</v>
      </c>
      <c r="S10" s="83"/>
      <c r="T10" s="15">
        <f>R10-1</f>
        <v>1983</v>
      </c>
      <c r="U10" s="17"/>
      <c r="V10" s="15" t="str">
        <f>T10-1&amp;" + vóór"</f>
        <v>1982 + vóór</v>
      </c>
      <c r="W10" s="17"/>
      <c r="X10" s="84" t="s">
        <v>1</v>
      </c>
      <c r="Y10" s="17"/>
      <c r="Z10" s="17"/>
    </row>
    <row r="11" spans="1:26" ht="11.25" customHeight="1">
      <c r="A11" s="85"/>
      <c r="B11" s="86" t="s">
        <v>287</v>
      </c>
      <c r="C11" s="38" t="s">
        <v>0</v>
      </c>
      <c r="D11" s="86" t="s">
        <v>287</v>
      </c>
      <c r="E11" s="38" t="s">
        <v>0</v>
      </c>
      <c r="F11" s="86" t="s">
        <v>287</v>
      </c>
      <c r="G11" s="38" t="s">
        <v>0</v>
      </c>
      <c r="H11" s="86" t="s">
        <v>287</v>
      </c>
      <c r="I11" s="38" t="s">
        <v>0</v>
      </c>
      <c r="J11" s="86" t="s">
        <v>287</v>
      </c>
      <c r="K11" s="38" t="s">
        <v>0</v>
      </c>
      <c r="L11" s="86" t="s">
        <v>287</v>
      </c>
      <c r="M11" s="38" t="s">
        <v>0</v>
      </c>
      <c r="N11" s="86" t="s">
        <v>287</v>
      </c>
      <c r="O11" s="38" t="s">
        <v>0</v>
      </c>
      <c r="P11" s="86" t="s">
        <v>287</v>
      </c>
      <c r="Q11" s="38" t="s">
        <v>0</v>
      </c>
      <c r="R11" s="86" t="s">
        <v>287</v>
      </c>
      <c r="S11" s="38" t="s">
        <v>0</v>
      </c>
      <c r="T11" s="86" t="s">
        <v>287</v>
      </c>
      <c r="U11" s="38" t="s">
        <v>0</v>
      </c>
      <c r="V11" s="86" t="s">
        <v>287</v>
      </c>
      <c r="W11" s="38" t="s">
        <v>0</v>
      </c>
      <c r="X11" s="86" t="s">
        <v>287</v>
      </c>
      <c r="Y11" s="38" t="s">
        <v>0</v>
      </c>
      <c r="Z11" s="38" t="s">
        <v>2</v>
      </c>
    </row>
    <row r="12" spans="1:26" ht="11.25" customHeight="1">
      <c r="A12" s="87"/>
      <c r="B12" s="88"/>
      <c r="C12" s="89"/>
      <c r="D12" s="88"/>
      <c r="E12" s="89"/>
      <c r="F12" s="88"/>
      <c r="G12" s="89"/>
      <c r="H12" s="88"/>
      <c r="I12" s="89"/>
      <c r="J12" s="88"/>
      <c r="K12" s="89"/>
      <c r="L12" s="88"/>
      <c r="M12" s="89"/>
      <c r="N12" s="88"/>
      <c r="O12" s="90"/>
      <c r="P12" s="89"/>
      <c r="Q12" s="89"/>
      <c r="R12" s="88"/>
      <c r="S12" s="90"/>
      <c r="T12" s="89"/>
      <c r="U12" s="89"/>
      <c r="V12" s="88"/>
      <c r="W12" s="89"/>
      <c r="X12" s="88"/>
      <c r="Y12" s="89"/>
      <c r="Z12" s="89"/>
    </row>
    <row r="13" spans="1:26" ht="11.25" customHeight="1">
      <c r="A13" s="3" t="s">
        <v>316</v>
      </c>
      <c r="B13" s="122">
        <v>0</v>
      </c>
      <c r="C13" s="123">
        <v>0</v>
      </c>
      <c r="D13" s="122">
        <v>4</v>
      </c>
      <c r="E13" s="123">
        <v>6</v>
      </c>
      <c r="F13" s="122">
        <v>17</v>
      </c>
      <c r="G13" s="123">
        <v>11</v>
      </c>
      <c r="H13" s="122">
        <v>28</v>
      </c>
      <c r="I13" s="123">
        <v>16</v>
      </c>
      <c r="J13" s="122">
        <v>18</v>
      </c>
      <c r="K13" s="123">
        <v>5</v>
      </c>
      <c r="L13" s="122">
        <v>5</v>
      </c>
      <c r="M13" s="123">
        <v>3</v>
      </c>
      <c r="N13" s="122">
        <v>4</v>
      </c>
      <c r="O13" s="124">
        <v>0</v>
      </c>
      <c r="P13" s="123">
        <v>0</v>
      </c>
      <c r="Q13" s="123">
        <v>1</v>
      </c>
      <c r="R13" s="122">
        <v>0</v>
      </c>
      <c r="S13" s="124">
        <v>0</v>
      </c>
      <c r="T13" s="123">
        <v>0</v>
      </c>
      <c r="U13" s="123">
        <v>0</v>
      </c>
      <c r="V13" s="122">
        <v>0</v>
      </c>
      <c r="W13" s="123">
        <v>1</v>
      </c>
      <c r="X13" s="122">
        <f aca="true" t="shared" si="0" ref="X13:Y16">B13+D13+F13+H13+J13+L13+N13+P13+R13+T13+V13</f>
        <v>76</v>
      </c>
      <c r="Y13" s="123">
        <f t="shared" si="0"/>
        <v>43</v>
      </c>
      <c r="Z13" s="123">
        <f>SUM(X13:Y13)</f>
        <v>119</v>
      </c>
    </row>
    <row r="14" spans="1:26" ht="11.25" customHeight="1">
      <c r="A14" s="3" t="s">
        <v>317</v>
      </c>
      <c r="B14" s="122">
        <v>0</v>
      </c>
      <c r="C14" s="123">
        <v>0</v>
      </c>
      <c r="D14" s="122">
        <v>10</v>
      </c>
      <c r="E14" s="123">
        <v>7</v>
      </c>
      <c r="F14" s="122">
        <v>56</v>
      </c>
      <c r="G14" s="123">
        <v>21</v>
      </c>
      <c r="H14" s="122">
        <v>130</v>
      </c>
      <c r="I14" s="123">
        <v>60</v>
      </c>
      <c r="J14" s="122">
        <v>59</v>
      </c>
      <c r="K14" s="123">
        <v>12</v>
      </c>
      <c r="L14" s="122">
        <v>18</v>
      </c>
      <c r="M14" s="123">
        <v>10</v>
      </c>
      <c r="N14" s="122">
        <v>1</v>
      </c>
      <c r="O14" s="124">
        <v>2</v>
      </c>
      <c r="P14" s="123">
        <v>1</v>
      </c>
      <c r="Q14" s="123">
        <v>1</v>
      </c>
      <c r="R14" s="122">
        <v>0</v>
      </c>
      <c r="S14" s="124">
        <v>0</v>
      </c>
      <c r="T14" s="123">
        <v>0</v>
      </c>
      <c r="U14" s="123">
        <v>0</v>
      </c>
      <c r="V14" s="122">
        <v>0</v>
      </c>
      <c r="W14" s="123">
        <v>0</v>
      </c>
      <c r="X14" s="122">
        <f t="shared" si="0"/>
        <v>275</v>
      </c>
      <c r="Y14" s="123">
        <f t="shared" si="0"/>
        <v>113</v>
      </c>
      <c r="Z14" s="123">
        <f>SUM(X14:Y14)</f>
        <v>388</v>
      </c>
    </row>
    <row r="15" spans="1:26" ht="11.25" customHeight="1">
      <c r="A15" s="3" t="s">
        <v>318</v>
      </c>
      <c r="B15" s="122">
        <v>0</v>
      </c>
      <c r="C15" s="123">
        <v>0</v>
      </c>
      <c r="D15" s="122">
        <v>0</v>
      </c>
      <c r="E15" s="123">
        <v>0</v>
      </c>
      <c r="F15" s="122">
        <v>4</v>
      </c>
      <c r="G15" s="123">
        <v>0</v>
      </c>
      <c r="H15" s="122">
        <v>12</v>
      </c>
      <c r="I15" s="123">
        <v>5</v>
      </c>
      <c r="J15" s="122">
        <v>5</v>
      </c>
      <c r="K15" s="123">
        <v>0</v>
      </c>
      <c r="L15" s="122">
        <v>0</v>
      </c>
      <c r="M15" s="123">
        <v>0</v>
      </c>
      <c r="N15" s="122">
        <v>0</v>
      </c>
      <c r="O15" s="124">
        <v>0</v>
      </c>
      <c r="P15" s="123">
        <v>0</v>
      </c>
      <c r="Q15" s="123">
        <v>0</v>
      </c>
      <c r="R15" s="122">
        <v>0</v>
      </c>
      <c r="S15" s="124">
        <v>0</v>
      </c>
      <c r="T15" s="123">
        <v>0</v>
      </c>
      <c r="U15" s="123">
        <v>0</v>
      </c>
      <c r="V15" s="122">
        <v>0</v>
      </c>
      <c r="W15" s="123">
        <v>0</v>
      </c>
      <c r="X15" s="122">
        <f t="shared" si="0"/>
        <v>21</v>
      </c>
      <c r="Y15" s="123">
        <f t="shared" si="0"/>
        <v>5</v>
      </c>
      <c r="Z15" s="123">
        <f>SUM(X15:Y15)</f>
        <v>26</v>
      </c>
    </row>
    <row r="16" spans="1:26" ht="11.25" customHeight="1">
      <c r="A16" s="3" t="s">
        <v>319</v>
      </c>
      <c r="B16" s="122">
        <v>0</v>
      </c>
      <c r="C16" s="123">
        <v>0</v>
      </c>
      <c r="D16" s="122">
        <v>0</v>
      </c>
      <c r="E16" s="123">
        <v>0</v>
      </c>
      <c r="F16" s="122">
        <v>1</v>
      </c>
      <c r="G16" s="123">
        <v>7</v>
      </c>
      <c r="H16" s="122">
        <v>14</v>
      </c>
      <c r="I16" s="123">
        <v>10</v>
      </c>
      <c r="J16" s="122">
        <v>1</v>
      </c>
      <c r="K16" s="123">
        <v>3</v>
      </c>
      <c r="L16" s="122">
        <v>5</v>
      </c>
      <c r="M16" s="123">
        <v>1</v>
      </c>
      <c r="N16" s="122">
        <v>0</v>
      </c>
      <c r="O16" s="124">
        <v>0</v>
      </c>
      <c r="P16" s="123">
        <v>0</v>
      </c>
      <c r="Q16" s="123">
        <v>0</v>
      </c>
      <c r="R16" s="122">
        <v>0</v>
      </c>
      <c r="S16" s="124">
        <v>0</v>
      </c>
      <c r="T16" s="123">
        <v>0</v>
      </c>
      <c r="U16" s="123">
        <v>0</v>
      </c>
      <c r="V16" s="122">
        <v>0</v>
      </c>
      <c r="W16" s="123">
        <v>0</v>
      </c>
      <c r="X16" s="122">
        <f t="shared" si="0"/>
        <v>21</v>
      </c>
      <c r="Y16" s="123">
        <f t="shared" si="0"/>
        <v>21</v>
      </c>
      <c r="Z16" s="123">
        <f>SUM(X16:Y16)</f>
        <v>42</v>
      </c>
    </row>
    <row r="17" spans="1:26" s="95" customFormat="1" ht="11.25" customHeight="1">
      <c r="A17" s="91" t="s">
        <v>1</v>
      </c>
      <c r="B17" s="92">
        <f aca="true" t="shared" si="1" ref="B17:Z17">SUM(B13:B16)</f>
        <v>0</v>
      </c>
      <c r="C17" s="93">
        <f t="shared" si="1"/>
        <v>0</v>
      </c>
      <c r="D17" s="92">
        <f t="shared" si="1"/>
        <v>14</v>
      </c>
      <c r="E17" s="93">
        <f t="shared" si="1"/>
        <v>13</v>
      </c>
      <c r="F17" s="92">
        <f t="shared" si="1"/>
        <v>78</v>
      </c>
      <c r="G17" s="93">
        <f t="shared" si="1"/>
        <v>39</v>
      </c>
      <c r="H17" s="92">
        <f t="shared" si="1"/>
        <v>184</v>
      </c>
      <c r="I17" s="93">
        <f t="shared" si="1"/>
        <v>91</v>
      </c>
      <c r="J17" s="92">
        <f t="shared" si="1"/>
        <v>83</v>
      </c>
      <c r="K17" s="93">
        <f t="shared" si="1"/>
        <v>20</v>
      </c>
      <c r="L17" s="92">
        <f t="shared" si="1"/>
        <v>28</v>
      </c>
      <c r="M17" s="93">
        <f t="shared" si="1"/>
        <v>14</v>
      </c>
      <c r="N17" s="92">
        <f t="shared" si="1"/>
        <v>5</v>
      </c>
      <c r="O17" s="94">
        <f t="shared" si="1"/>
        <v>2</v>
      </c>
      <c r="P17" s="93">
        <f t="shared" si="1"/>
        <v>1</v>
      </c>
      <c r="Q17" s="93">
        <f t="shared" si="1"/>
        <v>2</v>
      </c>
      <c r="R17" s="92">
        <f t="shared" si="1"/>
        <v>0</v>
      </c>
      <c r="S17" s="94">
        <f t="shared" si="1"/>
        <v>0</v>
      </c>
      <c r="T17" s="93">
        <f t="shared" si="1"/>
        <v>0</v>
      </c>
      <c r="U17" s="93">
        <f t="shared" si="1"/>
        <v>0</v>
      </c>
      <c r="V17" s="92">
        <f t="shared" si="1"/>
        <v>0</v>
      </c>
      <c r="W17" s="93">
        <f t="shared" si="1"/>
        <v>1</v>
      </c>
      <c r="X17" s="92">
        <f t="shared" si="1"/>
        <v>393</v>
      </c>
      <c r="Y17" s="93">
        <f t="shared" si="1"/>
        <v>182</v>
      </c>
      <c r="Z17" s="93">
        <f t="shared" si="1"/>
        <v>575</v>
      </c>
    </row>
    <row r="18" spans="1:26" s="95" customFormat="1" ht="11.25" customHeight="1">
      <c r="A18" s="91"/>
      <c r="B18" s="96"/>
      <c r="C18" s="96"/>
      <c r="D18" s="132"/>
      <c r="E18" s="96"/>
      <c r="F18" s="96"/>
      <c r="G18" s="96"/>
      <c r="H18" s="96"/>
      <c r="I18" s="96"/>
      <c r="J18" s="96"/>
      <c r="K18" s="96"/>
      <c r="L18" s="96"/>
      <c r="M18" s="96"/>
      <c r="N18" s="96"/>
      <c r="O18" s="96"/>
      <c r="P18" s="96"/>
      <c r="Q18" s="96"/>
      <c r="R18" s="96"/>
      <c r="S18" s="96"/>
      <c r="T18" s="96"/>
      <c r="U18" s="96"/>
      <c r="V18" s="96"/>
      <c r="W18" s="96"/>
      <c r="X18" s="96"/>
      <c r="Y18" s="96"/>
      <c r="Z18" s="96"/>
    </row>
    <row r="19" spans="1:26" s="95" customFormat="1" ht="11.25" customHeight="1">
      <c r="A19" s="91"/>
      <c r="B19" s="96"/>
      <c r="C19" s="96"/>
      <c r="D19" s="96"/>
      <c r="E19" s="96"/>
      <c r="F19" s="96"/>
      <c r="G19" s="96"/>
      <c r="H19" s="96"/>
      <c r="I19" s="96"/>
      <c r="J19" s="96"/>
      <c r="K19" s="96"/>
      <c r="L19" s="96"/>
      <c r="M19" s="96"/>
      <c r="N19" s="96"/>
      <c r="O19" s="96"/>
      <c r="P19" s="96"/>
      <c r="Q19" s="96"/>
      <c r="R19" s="96"/>
      <c r="S19" s="96"/>
      <c r="T19" s="96"/>
      <c r="U19" s="96"/>
      <c r="V19" s="96"/>
      <c r="W19" s="96"/>
      <c r="X19" s="96"/>
      <c r="Y19" s="96"/>
      <c r="Z19" s="96"/>
    </row>
    <row r="20" spans="1:27" s="29" customFormat="1" ht="11.25" customHeight="1">
      <c r="A20" s="79" t="s">
        <v>351</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79"/>
    </row>
    <row r="21" spans="1:27" s="29" customFormat="1" ht="11.25" customHeight="1" thickBot="1">
      <c r="A21" s="79"/>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79"/>
    </row>
    <row r="22" spans="1:26" ht="11.25" customHeight="1">
      <c r="A22" s="81"/>
      <c r="B22" s="192" t="s">
        <v>286</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row>
    <row r="23" spans="1:26" ht="11.25" customHeight="1">
      <c r="A23" s="82"/>
      <c r="B23" s="118">
        <v>1992</v>
      </c>
      <c r="C23" s="119"/>
      <c r="D23" s="118">
        <f>B23-1</f>
        <v>1991</v>
      </c>
      <c r="E23" s="119"/>
      <c r="F23" s="118">
        <f>D23-1</f>
        <v>1990</v>
      </c>
      <c r="G23" s="119"/>
      <c r="H23" s="118">
        <f>F23-1</f>
        <v>1989</v>
      </c>
      <c r="I23" s="119"/>
      <c r="J23" s="118">
        <f>H23-1</f>
        <v>1988</v>
      </c>
      <c r="K23" s="119"/>
      <c r="L23" s="118">
        <f>J23-1</f>
        <v>1987</v>
      </c>
      <c r="M23" s="119"/>
      <c r="N23" s="118">
        <f>L23-1</f>
        <v>1986</v>
      </c>
      <c r="O23" s="120"/>
      <c r="P23" s="118">
        <f>N23-1</f>
        <v>1985</v>
      </c>
      <c r="Q23" s="119"/>
      <c r="R23" s="118">
        <f>P23-1</f>
        <v>1984</v>
      </c>
      <c r="S23" s="120"/>
      <c r="T23" s="118">
        <f>R23-1</f>
        <v>1983</v>
      </c>
      <c r="U23" s="119"/>
      <c r="V23" s="118" t="str">
        <f>T23-1&amp;" + vóór"</f>
        <v>1982 + vóór</v>
      </c>
      <c r="W23" s="119"/>
      <c r="X23" s="126" t="s">
        <v>1</v>
      </c>
      <c r="Y23" s="119"/>
      <c r="Z23" s="119"/>
    </row>
    <row r="24" spans="1:26" ht="11.25" customHeight="1">
      <c r="A24" s="85"/>
      <c r="B24" s="127" t="s">
        <v>287</v>
      </c>
      <c r="C24" s="128" t="s">
        <v>0</v>
      </c>
      <c r="D24" s="127" t="s">
        <v>287</v>
      </c>
      <c r="E24" s="128" t="s">
        <v>0</v>
      </c>
      <c r="F24" s="127" t="s">
        <v>287</v>
      </c>
      <c r="G24" s="128" t="s">
        <v>0</v>
      </c>
      <c r="H24" s="127" t="s">
        <v>287</v>
      </c>
      <c r="I24" s="128" t="s">
        <v>0</v>
      </c>
      <c r="J24" s="127" t="s">
        <v>287</v>
      </c>
      <c r="K24" s="128" t="s">
        <v>0</v>
      </c>
      <c r="L24" s="127" t="s">
        <v>287</v>
      </c>
      <c r="M24" s="128" t="s">
        <v>0</v>
      </c>
      <c r="N24" s="127" t="s">
        <v>287</v>
      </c>
      <c r="O24" s="128" t="s">
        <v>0</v>
      </c>
      <c r="P24" s="127" t="s">
        <v>287</v>
      </c>
      <c r="Q24" s="128" t="s">
        <v>0</v>
      </c>
      <c r="R24" s="127" t="s">
        <v>287</v>
      </c>
      <c r="S24" s="128" t="s">
        <v>0</v>
      </c>
      <c r="T24" s="127" t="s">
        <v>287</v>
      </c>
      <c r="U24" s="128" t="s">
        <v>0</v>
      </c>
      <c r="V24" s="127" t="s">
        <v>287</v>
      </c>
      <c r="W24" s="128" t="s">
        <v>0</v>
      </c>
      <c r="X24" s="127" t="s">
        <v>287</v>
      </c>
      <c r="Y24" s="128" t="s">
        <v>0</v>
      </c>
      <c r="Z24" s="128" t="s">
        <v>2</v>
      </c>
    </row>
    <row r="25" spans="1:26" ht="11.25" customHeight="1">
      <c r="A25" s="87"/>
      <c r="B25" s="129"/>
      <c r="C25" s="130"/>
      <c r="D25" s="129"/>
      <c r="E25" s="130"/>
      <c r="F25" s="129"/>
      <c r="G25" s="130"/>
      <c r="H25" s="129"/>
      <c r="I25" s="130"/>
      <c r="J25" s="129"/>
      <c r="K25" s="130"/>
      <c r="L25" s="129"/>
      <c r="M25" s="130"/>
      <c r="N25" s="129"/>
      <c r="O25" s="131"/>
      <c r="P25" s="130"/>
      <c r="Q25" s="130"/>
      <c r="R25" s="129"/>
      <c r="S25" s="131"/>
      <c r="T25" s="130"/>
      <c r="U25" s="130"/>
      <c r="V25" s="129"/>
      <c r="W25" s="130"/>
      <c r="X25" s="129"/>
      <c r="Y25" s="130"/>
      <c r="Z25" s="130"/>
    </row>
    <row r="26" spans="1:26" ht="11.25" customHeight="1">
      <c r="A26" s="3" t="s">
        <v>316</v>
      </c>
      <c r="B26" s="122">
        <v>0</v>
      </c>
      <c r="C26" s="123">
        <v>0</v>
      </c>
      <c r="D26" s="122">
        <v>15</v>
      </c>
      <c r="E26" s="123">
        <v>15</v>
      </c>
      <c r="F26" s="122">
        <v>52</v>
      </c>
      <c r="G26" s="123">
        <v>41</v>
      </c>
      <c r="H26" s="122">
        <v>103</v>
      </c>
      <c r="I26" s="123">
        <v>64</v>
      </c>
      <c r="J26" s="122">
        <v>55</v>
      </c>
      <c r="K26" s="123">
        <v>32</v>
      </c>
      <c r="L26" s="122">
        <v>28</v>
      </c>
      <c r="M26" s="123">
        <v>11</v>
      </c>
      <c r="N26" s="122">
        <v>8</v>
      </c>
      <c r="O26" s="124">
        <v>1</v>
      </c>
      <c r="P26" s="123">
        <v>1</v>
      </c>
      <c r="Q26" s="123">
        <v>1</v>
      </c>
      <c r="R26" s="122">
        <v>1</v>
      </c>
      <c r="S26" s="124">
        <v>0</v>
      </c>
      <c r="T26" s="123">
        <v>0</v>
      </c>
      <c r="U26" s="123">
        <v>1</v>
      </c>
      <c r="V26" s="122">
        <v>0</v>
      </c>
      <c r="W26" s="123">
        <v>1</v>
      </c>
      <c r="X26" s="122">
        <f aca="true" t="shared" si="2" ref="X26:Y29">B26+D26+F26+H26+J26+L26+N26+P26+R26+T26+V26</f>
        <v>263</v>
      </c>
      <c r="Y26" s="123">
        <f t="shared" si="2"/>
        <v>167</v>
      </c>
      <c r="Z26" s="123">
        <f>SUM(X26:Y26)</f>
        <v>430</v>
      </c>
    </row>
    <row r="27" spans="1:26" ht="11.25" customHeight="1">
      <c r="A27" s="3" t="s">
        <v>317</v>
      </c>
      <c r="B27" s="122">
        <v>2</v>
      </c>
      <c r="C27" s="123">
        <v>0</v>
      </c>
      <c r="D27" s="122">
        <v>30</v>
      </c>
      <c r="E27" s="123">
        <v>21</v>
      </c>
      <c r="F27" s="122">
        <v>96</v>
      </c>
      <c r="G27" s="123">
        <v>53</v>
      </c>
      <c r="H27" s="122">
        <v>249</v>
      </c>
      <c r="I27" s="123">
        <v>153</v>
      </c>
      <c r="J27" s="122">
        <v>163</v>
      </c>
      <c r="K27" s="123">
        <v>55</v>
      </c>
      <c r="L27" s="122">
        <v>66</v>
      </c>
      <c r="M27" s="123">
        <v>25</v>
      </c>
      <c r="N27" s="122">
        <v>20</v>
      </c>
      <c r="O27" s="124">
        <v>8</v>
      </c>
      <c r="P27" s="123">
        <v>8</v>
      </c>
      <c r="Q27" s="123">
        <v>4</v>
      </c>
      <c r="R27" s="122">
        <v>5</v>
      </c>
      <c r="S27" s="124">
        <v>1</v>
      </c>
      <c r="T27" s="123">
        <v>3</v>
      </c>
      <c r="U27" s="123">
        <v>2</v>
      </c>
      <c r="V27" s="122">
        <v>6</v>
      </c>
      <c r="W27" s="123">
        <v>0</v>
      </c>
      <c r="X27" s="122">
        <f t="shared" si="2"/>
        <v>648</v>
      </c>
      <c r="Y27" s="123">
        <f t="shared" si="2"/>
        <v>322</v>
      </c>
      <c r="Z27" s="123">
        <f>SUM(X27:Y27)</f>
        <v>970</v>
      </c>
    </row>
    <row r="28" spans="1:26" ht="11.25" customHeight="1">
      <c r="A28" s="3" t="s">
        <v>318</v>
      </c>
      <c r="B28" s="122">
        <v>0</v>
      </c>
      <c r="C28" s="123">
        <v>0</v>
      </c>
      <c r="D28" s="122">
        <v>1</v>
      </c>
      <c r="E28" s="123">
        <v>0</v>
      </c>
      <c r="F28" s="122">
        <v>8</v>
      </c>
      <c r="G28" s="123">
        <v>1</v>
      </c>
      <c r="H28" s="122">
        <v>25</v>
      </c>
      <c r="I28" s="123">
        <v>15</v>
      </c>
      <c r="J28" s="122">
        <v>18</v>
      </c>
      <c r="K28" s="123">
        <v>5</v>
      </c>
      <c r="L28" s="122">
        <v>5</v>
      </c>
      <c r="M28" s="123">
        <v>0</v>
      </c>
      <c r="N28" s="122">
        <v>6</v>
      </c>
      <c r="O28" s="124">
        <v>0</v>
      </c>
      <c r="P28" s="123">
        <v>2</v>
      </c>
      <c r="Q28" s="123">
        <v>1</v>
      </c>
      <c r="R28" s="122">
        <v>3</v>
      </c>
      <c r="S28" s="124">
        <v>0</v>
      </c>
      <c r="T28" s="123">
        <v>2</v>
      </c>
      <c r="U28" s="123">
        <v>0</v>
      </c>
      <c r="V28" s="122">
        <v>1</v>
      </c>
      <c r="W28" s="123">
        <v>0</v>
      </c>
      <c r="X28" s="122">
        <f t="shared" si="2"/>
        <v>71</v>
      </c>
      <c r="Y28" s="123">
        <f t="shared" si="2"/>
        <v>22</v>
      </c>
      <c r="Z28" s="123">
        <f>SUM(X28:Y28)</f>
        <v>93</v>
      </c>
    </row>
    <row r="29" spans="1:26" ht="11.25" customHeight="1">
      <c r="A29" s="3" t="s">
        <v>319</v>
      </c>
      <c r="B29" s="122">
        <v>0</v>
      </c>
      <c r="C29" s="123">
        <v>0</v>
      </c>
      <c r="D29" s="122">
        <v>3</v>
      </c>
      <c r="E29" s="123">
        <v>5</v>
      </c>
      <c r="F29" s="122">
        <v>13</v>
      </c>
      <c r="G29" s="123">
        <v>13</v>
      </c>
      <c r="H29" s="122">
        <v>34</v>
      </c>
      <c r="I29" s="123">
        <v>33</v>
      </c>
      <c r="J29" s="122">
        <v>15</v>
      </c>
      <c r="K29" s="123">
        <v>16</v>
      </c>
      <c r="L29" s="122">
        <v>20</v>
      </c>
      <c r="M29" s="123">
        <v>7</v>
      </c>
      <c r="N29" s="122">
        <v>21</v>
      </c>
      <c r="O29" s="124">
        <v>4</v>
      </c>
      <c r="P29" s="123">
        <v>20</v>
      </c>
      <c r="Q29" s="123">
        <v>9</v>
      </c>
      <c r="R29" s="122">
        <v>8</v>
      </c>
      <c r="S29" s="124">
        <v>3</v>
      </c>
      <c r="T29" s="123">
        <v>16</v>
      </c>
      <c r="U29" s="123">
        <v>4</v>
      </c>
      <c r="V29" s="122">
        <v>7</v>
      </c>
      <c r="W29" s="123">
        <v>5</v>
      </c>
      <c r="X29" s="122">
        <f t="shared" si="2"/>
        <v>157</v>
      </c>
      <c r="Y29" s="123">
        <f t="shared" si="2"/>
        <v>99</v>
      </c>
      <c r="Z29" s="123">
        <f>SUM(X29:Y29)</f>
        <v>256</v>
      </c>
    </row>
    <row r="30" spans="1:26" s="95" customFormat="1" ht="11.25" customHeight="1">
      <c r="A30" s="91" t="s">
        <v>1</v>
      </c>
      <c r="B30" s="92">
        <f>SUM(B26:B29)</f>
        <v>2</v>
      </c>
      <c r="C30" s="93">
        <f aca="true" t="shared" si="3" ref="C30:Z30">SUM(C26:C29)</f>
        <v>0</v>
      </c>
      <c r="D30" s="92">
        <f t="shared" si="3"/>
        <v>49</v>
      </c>
      <c r="E30" s="93">
        <f t="shared" si="3"/>
        <v>41</v>
      </c>
      <c r="F30" s="92">
        <f t="shared" si="3"/>
        <v>169</v>
      </c>
      <c r="G30" s="93">
        <f t="shared" si="3"/>
        <v>108</v>
      </c>
      <c r="H30" s="92">
        <f t="shared" si="3"/>
        <v>411</v>
      </c>
      <c r="I30" s="93">
        <f t="shared" si="3"/>
        <v>265</v>
      </c>
      <c r="J30" s="92">
        <f t="shared" si="3"/>
        <v>251</v>
      </c>
      <c r="K30" s="93">
        <f t="shared" si="3"/>
        <v>108</v>
      </c>
      <c r="L30" s="92">
        <f t="shared" si="3"/>
        <v>119</v>
      </c>
      <c r="M30" s="93">
        <f t="shared" si="3"/>
        <v>43</v>
      </c>
      <c r="N30" s="92">
        <f t="shared" si="3"/>
        <v>55</v>
      </c>
      <c r="O30" s="94">
        <f t="shared" si="3"/>
        <v>13</v>
      </c>
      <c r="P30" s="93">
        <f t="shared" si="3"/>
        <v>31</v>
      </c>
      <c r="Q30" s="93">
        <f t="shared" si="3"/>
        <v>15</v>
      </c>
      <c r="R30" s="92">
        <f t="shared" si="3"/>
        <v>17</v>
      </c>
      <c r="S30" s="94">
        <f t="shared" si="3"/>
        <v>4</v>
      </c>
      <c r="T30" s="93">
        <f t="shared" si="3"/>
        <v>21</v>
      </c>
      <c r="U30" s="93">
        <f t="shared" si="3"/>
        <v>7</v>
      </c>
      <c r="V30" s="92">
        <f t="shared" si="3"/>
        <v>14</v>
      </c>
      <c r="W30" s="93">
        <f t="shared" si="3"/>
        <v>6</v>
      </c>
      <c r="X30" s="92">
        <f t="shared" si="3"/>
        <v>1139</v>
      </c>
      <c r="Y30" s="93">
        <f t="shared" si="3"/>
        <v>610</v>
      </c>
      <c r="Z30" s="93">
        <f t="shared" si="3"/>
        <v>1749</v>
      </c>
    </row>
    <row r="31" s="97" customFormat="1" ht="11.25" customHeight="1"/>
    <row r="32" spans="4:16" s="97" customFormat="1" ht="9.75" customHeight="1">
      <c r="D32" s="135"/>
      <c r="P32" s="121"/>
    </row>
    <row r="33" spans="16:24" ht="11.25" customHeight="1">
      <c r="P33" s="97"/>
      <c r="Q33" s="97"/>
      <c r="R33" s="97"/>
      <c r="S33" s="97"/>
      <c r="T33" s="97"/>
      <c r="U33" s="97"/>
      <c r="V33" s="97"/>
      <c r="W33" s="97"/>
      <c r="X33" s="97"/>
    </row>
    <row r="34" spans="16:24" ht="11.25" customHeight="1">
      <c r="P34" s="97"/>
      <c r="Q34" s="97"/>
      <c r="R34" s="97"/>
      <c r="S34" s="97"/>
      <c r="T34" s="97"/>
      <c r="U34" s="97"/>
      <c r="V34" s="97"/>
      <c r="W34" s="97"/>
      <c r="X34" s="97"/>
    </row>
  </sheetData>
  <sheetProtection/>
  <mergeCells count="3">
    <mergeCell ref="A4:Z4"/>
    <mergeCell ref="B9:Z9"/>
    <mergeCell ref="B22:Z22"/>
  </mergeCells>
  <printOptions horizontalCentered="1"/>
  <pageMargins left="0" right="0" top="0.7874015748031497" bottom="0.1968503937007874" header="0.11811023622047245" footer="0.11811023622047245"/>
  <pageSetup fitToHeight="1" fitToWidth="1" horizontalDpi="600" verticalDpi="600" orientation="landscape" paperSize="9" scale="80"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27"/>
  <sheetViews>
    <sheetView zoomScalePageLayoutView="0" workbookViewId="0" topLeftCell="A1">
      <selection activeCell="D39" sqref="D39"/>
    </sheetView>
  </sheetViews>
  <sheetFormatPr defaultColWidth="9.33203125" defaultRowHeight="11.25"/>
  <cols>
    <col min="1" max="1" width="29.16015625" style="0" customWidth="1"/>
  </cols>
  <sheetData>
    <row r="1" spans="1:19" ht="11.25">
      <c r="A1" s="1" t="s">
        <v>400</v>
      </c>
      <c r="B1" s="2"/>
      <c r="D1" s="3"/>
      <c r="E1" s="3"/>
      <c r="F1" s="3"/>
      <c r="G1" s="3"/>
      <c r="H1" s="3"/>
      <c r="I1" s="3"/>
      <c r="J1" s="3"/>
      <c r="K1" s="3"/>
      <c r="L1" s="3"/>
      <c r="M1" s="3"/>
      <c r="N1" s="3"/>
      <c r="O1" s="3"/>
      <c r="P1" s="3"/>
      <c r="Q1" s="3"/>
      <c r="R1" s="3"/>
      <c r="S1" s="3"/>
    </row>
    <row r="2" spans="1:22" ht="11.25">
      <c r="A2" s="196" t="s">
        <v>388</v>
      </c>
      <c r="B2" s="196"/>
      <c r="C2" s="196"/>
      <c r="D2" s="196"/>
      <c r="E2" s="196"/>
      <c r="F2" s="196"/>
      <c r="G2" s="196"/>
      <c r="H2" s="196"/>
      <c r="I2" s="196"/>
      <c r="J2" s="196"/>
      <c r="K2" s="196"/>
      <c r="L2" s="196"/>
      <c r="M2" s="196"/>
      <c r="N2" s="196"/>
      <c r="O2" s="196"/>
      <c r="P2" s="196"/>
      <c r="Q2" s="196"/>
      <c r="R2" s="196"/>
      <c r="S2" s="196"/>
      <c r="T2" s="196"/>
      <c r="U2" s="196"/>
      <c r="V2" s="196"/>
    </row>
    <row r="3" spans="1:22" ht="11.25">
      <c r="A3" s="196" t="s">
        <v>401</v>
      </c>
      <c r="B3" s="196"/>
      <c r="C3" s="196"/>
      <c r="D3" s="196"/>
      <c r="E3" s="196"/>
      <c r="F3" s="196"/>
      <c r="G3" s="196"/>
      <c r="H3" s="196"/>
      <c r="I3" s="196"/>
      <c r="J3" s="196"/>
      <c r="K3" s="196"/>
      <c r="L3" s="196"/>
      <c r="M3" s="196"/>
      <c r="N3" s="196"/>
      <c r="O3" s="196"/>
      <c r="P3" s="196"/>
      <c r="Q3" s="196"/>
      <c r="R3" s="196"/>
      <c r="S3" s="196"/>
      <c r="T3" s="196"/>
      <c r="U3" s="196"/>
      <c r="V3" s="196"/>
    </row>
    <row r="4" spans="1:19" ht="12.75">
      <c r="A4" s="7"/>
      <c r="B4" s="5"/>
      <c r="C4" s="5"/>
      <c r="D4" s="6"/>
      <c r="E4" s="6"/>
      <c r="F4" s="6"/>
      <c r="G4" s="6"/>
      <c r="H4" s="6"/>
      <c r="I4" s="6"/>
      <c r="J4" s="6"/>
      <c r="K4" s="6"/>
      <c r="L4" s="6"/>
      <c r="M4" s="6"/>
      <c r="N4" s="6"/>
      <c r="O4" s="6"/>
      <c r="P4" s="6"/>
      <c r="Q4" s="6"/>
      <c r="R4" s="6"/>
      <c r="S4" s="6"/>
    </row>
    <row r="5" spans="1:22" ht="11.25">
      <c r="A5" s="196" t="s">
        <v>398</v>
      </c>
      <c r="B5" s="196"/>
      <c r="C5" s="196"/>
      <c r="D5" s="196"/>
      <c r="E5" s="196"/>
      <c r="F5" s="196"/>
      <c r="G5" s="196"/>
      <c r="H5" s="196"/>
      <c r="I5" s="196"/>
      <c r="J5" s="196"/>
      <c r="K5" s="196"/>
      <c r="L5" s="196"/>
      <c r="M5" s="196"/>
      <c r="N5" s="196"/>
      <c r="O5" s="196"/>
      <c r="P5" s="196"/>
      <c r="Q5" s="196"/>
      <c r="R5" s="196"/>
      <c r="S5" s="196"/>
      <c r="T5" s="196"/>
      <c r="U5" s="196"/>
      <c r="V5" s="196"/>
    </row>
    <row r="6" spans="1:22" ht="11.25">
      <c r="A6" s="101"/>
      <c r="B6" s="101"/>
      <c r="C6" s="101"/>
      <c r="D6" s="101"/>
      <c r="E6" s="101"/>
      <c r="F6" s="101"/>
      <c r="G6" s="101"/>
      <c r="H6" s="101"/>
      <c r="I6" s="101"/>
      <c r="J6" s="101"/>
      <c r="K6" s="101"/>
      <c r="L6" s="101"/>
      <c r="M6" s="101"/>
      <c r="N6" s="101"/>
      <c r="O6" s="101"/>
      <c r="P6" s="101"/>
      <c r="Q6" s="101"/>
      <c r="R6" s="101"/>
      <c r="S6" s="101"/>
      <c r="T6" s="101"/>
      <c r="U6" s="101"/>
      <c r="V6" s="101"/>
    </row>
    <row r="7" spans="1:22" ht="11.25">
      <c r="A7" s="196" t="s">
        <v>389</v>
      </c>
      <c r="B7" s="196"/>
      <c r="C7" s="196"/>
      <c r="D7" s="196"/>
      <c r="E7" s="196"/>
      <c r="F7" s="196"/>
      <c r="G7" s="196"/>
      <c r="H7" s="196"/>
      <c r="I7" s="196"/>
      <c r="J7" s="196"/>
      <c r="K7" s="196"/>
      <c r="L7" s="196"/>
      <c r="M7" s="196"/>
      <c r="N7" s="196"/>
      <c r="O7" s="196"/>
      <c r="P7" s="196"/>
      <c r="Q7" s="196"/>
      <c r="R7" s="196"/>
      <c r="S7" s="196"/>
      <c r="T7" s="196"/>
      <c r="U7" s="196"/>
      <c r="V7" s="196"/>
    </row>
    <row r="8" spans="1:19" ht="13.5" thickBot="1">
      <c r="A8" s="7"/>
      <c r="B8" s="5"/>
      <c r="C8" s="5"/>
      <c r="D8" s="6"/>
      <c r="E8" s="3"/>
      <c r="F8" s="3"/>
      <c r="G8" s="3"/>
      <c r="H8" s="3"/>
      <c r="I8" s="3"/>
      <c r="J8" s="3"/>
      <c r="K8" s="3"/>
      <c r="L8" s="3"/>
      <c r="M8" s="3"/>
      <c r="N8" s="3"/>
      <c r="O8" s="3"/>
      <c r="P8" s="3"/>
      <c r="Q8" s="3"/>
      <c r="R8" s="3"/>
      <c r="S8" s="3"/>
    </row>
    <row r="9" spans="1:22" ht="11.25">
      <c r="A9" s="8"/>
      <c r="B9" s="179" t="s">
        <v>35</v>
      </c>
      <c r="C9" s="180"/>
      <c r="D9" s="181"/>
      <c r="E9" s="40"/>
      <c r="F9" s="9" t="s">
        <v>22</v>
      </c>
      <c r="G9" s="11"/>
      <c r="H9" s="10"/>
      <c r="I9" s="9" t="s">
        <v>23</v>
      </c>
      <c r="J9" s="11"/>
      <c r="K9" s="10"/>
      <c r="L9" s="9" t="s">
        <v>24</v>
      </c>
      <c r="M9" s="11"/>
      <c r="N9" s="194" t="s">
        <v>391</v>
      </c>
      <c r="O9" s="194"/>
      <c r="P9" s="195"/>
      <c r="Q9" s="10"/>
      <c r="R9" s="9" t="s">
        <v>36</v>
      </c>
      <c r="S9" s="11"/>
      <c r="T9" s="10"/>
      <c r="U9" s="9" t="s">
        <v>1</v>
      </c>
      <c r="V9" s="12"/>
    </row>
    <row r="10" spans="1:22" ht="11.25">
      <c r="A10" s="13"/>
      <c r="B10" s="182" t="s">
        <v>37</v>
      </c>
      <c r="C10" s="183"/>
      <c r="D10" s="184"/>
      <c r="E10" s="41"/>
      <c r="F10" s="42"/>
      <c r="G10" s="43"/>
      <c r="H10" s="41"/>
      <c r="I10" s="42"/>
      <c r="J10" s="43"/>
      <c r="K10" s="41"/>
      <c r="L10" s="42"/>
      <c r="M10" s="74"/>
      <c r="N10" s="43"/>
      <c r="O10" s="43"/>
      <c r="P10" s="43"/>
      <c r="Q10" s="41"/>
      <c r="R10" s="14" t="s">
        <v>38</v>
      </c>
      <c r="S10" s="43"/>
      <c r="T10" s="41"/>
      <c r="U10" s="42"/>
      <c r="V10" s="43"/>
    </row>
    <row r="11" spans="1:22" ht="11.25">
      <c r="A11" s="14" t="s">
        <v>23</v>
      </c>
      <c r="B11" s="36" t="s">
        <v>40</v>
      </c>
      <c r="C11" s="37" t="s">
        <v>41</v>
      </c>
      <c r="D11" s="38" t="s">
        <v>1</v>
      </c>
      <c r="E11" s="36" t="s">
        <v>40</v>
      </c>
      <c r="F11" s="37" t="s">
        <v>41</v>
      </c>
      <c r="G11" s="38" t="s">
        <v>1</v>
      </c>
      <c r="H11" s="36" t="s">
        <v>40</v>
      </c>
      <c r="I11" s="37" t="s">
        <v>41</v>
      </c>
      <c r="J11" s="38" t="s">
        <v>1</v>
      </c>
      <c r="K11" s="36" t="s">
        <v>40</v>
      </c>
      <c r="L11" s="37" t="s">
        <v>41</v>
      </c>
      <c r="M11" s="75" t="s">
        <v>1</v>
      </c>
      <c r="N11" s="37" t="s">
        <v>40</v>
      </c>
      <c r="O11" s="37" t="s">
        <v>41</v>
      </c>
      <c r="P11" s="38" t="s">
        <v>1</v>
      </c>
      <c r="Q11" s="36" t="s">
        <v>40</v>
      </c>
      <c r="R11" s="37" t="s">
        <v>41</v>
      </c>
      <c r="S11" s="38" t="s">
        <v>1</v>
      </c>
      <c r="T11" s="36" t="s">
        <v>40</v>
      </c>
      <c r="U11" s="37" t="s">
        <v>41</v>
      </c>
      <c r="V11" s="38" t="s">
        <v>1</v>
      </c>
    </row>
    <row r="12" spans="1:22" ht="11.25">
      <c r="A12" s="18"/>
      <c r="B12" s="98"/>
      <c r="C12" s="99"/>
      <c r="D12" s="33"/>
      <c r="E12" s="98"/>
      <c r="F12" s="99"/>
      <c r="G12" s="33"/>
      <c r="H12" s="98"/>
      <c r="I12" s="99"/>
      <c r="J12" s="33"/>
      <c r="K12" s="98"/>
      <c r="L12" s="99"/>
      <c r="M12" s="100"/>
      <c r="N12" s="20"/>
      <c r="O12" s="99"/>
      <c r="P12" s="33"/>
      <c r="Q12" s="98"/>
      <c r="R12" s="99"/>
      <c r="S12" s="33"/>
      <c r="T12" s="98"/>
      <c r="U12" s="99"/>
      <c r="V12" s="33"/>
    </row>
    <row r="13" spans="1:22" ht="11.25">
      <c r="A13" s="13" t="s">
        <v>315</v>
      </c>
      <c r="B13" s="27">
        <v>37</v>
      </c>
      <c r="C13" s="28">
        <v>34</v>
      </c>
      <c r="D13" s="28">
        <f aca="true" t="shared" si="0" ref="D13:D18">SUM(B13:C13)</f>
        <v>71</v>
      </c>
      <c r="E13" s="27">
        <v>91</v>
      </c>
      <c r="F13" s="28">
        <v>47</v>
      </c>
      <c r="G13" s="28">
        <f aca="true" t="shared" si="1" ref="G13:G18">SUM(E13:F13)</f>
        <v>138</v>
      </c>
      <c r="H13" s="27">
        <v>0</v>
      </c>
      <c r="I13" s="28">
        <v>0</v>
      </c>
      <c r="J13" s="28">
        <v>0</v>
      </c>
      <c r="K13" s="27">
        <v>42</v>
      </c>
      <c r="L13" s="28">
        <v>33</v>
      </c>
      <c r="M13" s="76">
        <f aca="true" t="shared" si="2" ref="M13:M18">SUM(K13:L13)</f>
        <v>75</v>
      </c>
      <c r="N13" s="27">
        <v>0</v>
      </c>
      <c r="O13" s="28">
        <v>0</v>
      </c>
      <c r="P13" s="28">
        <v>0</v>
      </c>
      <c r="Q13" s="27">
        <v>0</v>
      </c>
      <c r="R13" s="28">
        <v>0</v>
      </c>
      <c r="S13" s="28">
        <v>0</v>
      </c>
      <c r="T13" s="27">
        <f>B13+E13+H13+K13+Q13+N13</f>
        <v>170</v>
      </c>
      <c r="U13" s="28">
        <f>C13+F13+I13+L13+R13+O13</f>
        <v>114</v>
      </c>
      <c r="V13" s="28">
        <f aca="true" t="shared" si="3" ref="V13:V18">SUM(T13:U13)</f>
        <v>284</v>
      </c>
    </row>
    <row r="14" spans="1:22" ht="11.25">
      <c r="A14" s="13" t="s">
        <v>320</v>
      </c>
      <c r="B14" s="27">
        <v>21</v>
      </c>
      <c r="C14" s="28">
        <v>6</v>
      </c>
      <c r="D14" s="28">
        <f t="shared" si="0"/>
        <v>27</v>
      </c>
      <c r="E14" s="27">
        <v>20</v>
      </c>
      <c r="F14" s="28">
        <v>27</v>
      </c>
      <c r="G14" s="28">
        <f t="shared" si="1"/>
        <v>47</v>
      </c>
      <c r="H14" s="27">
        <v>0</v>
      </c>
      <c r="I14" s="28">
        <v>0</v>
      </c>
      <c r="J14" s="28">
        <v>0</v>
      </c>
      <c r="K14" s="27">
        <v>19</v>
      </c>
      <c r="L14" s="28">
        <v>13</v>
      </c>
      <c r="M14" s="76">
        <f t="shared" si="2"/>
        <v>32</v>
      </c>
      <c r="N14" s="27">
        <v>0</v>
      </c>
      <c r="O14" s="28">
        <v>0</v>
      </c>
      <c r="P14" s="28">
        <v>0</v>
      </c>
      <c r="Q14" s="27">
        <v>0</v>
      </c>
      <c r="R14" s="28">
        <v>0</v>
      </c>
      <c r="S14" s="28">
        <v>0</v>
      </c>
      <c r="T14" s="27">
        <f aca="true" t="shared" si="4" ref="T14:U18">B14+E14+H14+K14+Q14+N14</f>
        <v>60</v>
      </c>
      <c r="U14" s="28">
        <f t="shared" si="4"/>
        <v>46</v>
      </c>
      <c r="V14" s="28">
        <f t="shared" si="3"/>
        <v>106</v>
      </c>
    </row>
    <row r="15" spans="1:22" ht="11.25">
      <c r="A15" s="13" t="s">
        <v>321</v>
      </c>
      <c r="B15" s="27">
        <v>0</v>
      </c>
      <c r="C15" s="28">
        <v>0</v>
      </c>
      <c r="D15" s="28">
        <f t="shared" si="0"/>
        <v>0</v>
      </c>
      <c r="E15" s="27">
        <v>0</v>
      </c>
      <c r="F15" s="28">
        <v>0</v>
      </c>
      <c r="G15" s="28">
        <f t="shared" si="1"/>
        <v>0</v>
      </c>
      <c r="H15" s="27">
        <v>0</v>
      </c>
      <c r="I15" s="28">
        <v>0</v>
      </c>
      <c r="J15" s="28">
        <v>0</v>
      </c>
      <c r="K15" s="27">
        <v>0</v>
      </c>
      <c r="L15" s="28">
        <v>0</v>
      </c>
      <c r="M15" s="76">
        <f t="shared" si="2"/>
        <v>0</v>
      </c>
      <c r="N15" s="27">
        <v>0</v>
      </c>
      <c r="O15" s="28">
        <v>0</v>
      </c>
      <c r="P15" s="28">
        <v>0</v>
      </c>
      <c r="Q15" s="27">
        <v>1</v>
      </c>
      <c r="R15" s="28">
        <v>0</v>
      </c>
      <c r="S15" s="28">
        <f>SUM(Q15:R15)</f>
        <v>1</v>
      </c>
      <c r="T15" s="27">
        <f t="shared" si="4"/>
        <v>1</v>
      </c>
      <c r="U15" s="28">
        <f t="shared" si="4"/>
        <v>0</v>
      </c>
      <c r="V15" s="28">
        <f t="shared" si="3"/>
        <v>1</v>
      </c>
    </row>
    <row r="16" spans="1:22" ht="11.25">
      <c r="A16" s="13" t="s">
        <v>322</v>
      </c>
      <c r="B16" s="27">
        <v>27</v>
      </c>
      <c r="C16" s="28">
        <v>18</v>
      </c>
      <c r="D16" s="28">
        <f t="shared" si="0"/>
        <v>45</v>
      </c>
      <c r="E16" s="27">
        <v>71</v>
      </c>
      <c r="F16" s="28">
        <v>49</v>
      </c>
      <c r="G16" s="28">
        <f t="shared" si="1"/>
        <v>120</v>
      </c>
      <c r="H16" s="27">
        <v>0</v>
      </c>
      <c r="I16" s="28">
        <v>0</v>
      </c>
      <c r="J16" s="28">
        <v>0</v>
      </c>
      <c r="K16" s="27">
        <v>0</v>
      </c>
      <c r="L16" s="28">
        <v>0</v>
      </c>
      <c r="M16" s="76">
        <f t="shared" si="2"/>
        <v>0</v>
      </c>
      <c r="N16" s="27">
        <v>0</v>
      </c>
      <c r="O16" s="28">
        <v>0</v>
      </c>
      <c r="P16" s="28">
        <v>0</v>
      </c>
      <c r="Q16" s="27">
        <v>0</v>
      </c>
      <c r="R16" s="28">
        <v>0</v>
      </c>
      <c r="S16" s="28">
        <v>0</v>
      </c>
      <c r="T16" s="27">
        <f t="shared" si="4"/>
        <v>98</v>
      </c>
      <c r="U16" s="28">
        <f t="shared" si="4"/>
        <v>67</v>
      </c>
      <c r="V16" s="28">
        <f t="shared" si="3"/>
        <v>165</v>
      </c>
    </row>
    <row r="17" spans="1:22" ht="11.25">
      <c r="A17" s="13" t="s">
        <v>323</v>
      </c>
      <c r="B17" s="27">
        <v>12</v>
      </c>
      <c r="C17" s="28">
        <v>9</v>
      </c>
      <c r="D17" s="28">
        <f t="shared" si="0"/>
        <v>21</v>
      </c>
      <c r="E17" s="27">
        <v>31</v>
      </c>
      <c r="F17" s="28">
        <v>31</v>
      </c>
      <c r="G17" s="28">
        <f t="shared" si="1"/>
        <v>62</v>
      </c>
      <c r="H17" s="27">
        <v>8</v>
      </c>
      <c r="I17" s="28">
        <v>6</v>
      </c>
      <c r="J17" s="28">
        <f>SUM(H17:I17)</f>
        <v>14</v>
      </c>
      <c r="K17" s="27">
        <v>11</v>
      </c>
      <c r="L17" s="28">
        <v>7</v>
      </c>
      <c r="M17" s="76">
        <f t="shared" si="2"/>
        <v>18</v>
      </c>
      <c r="N17" s="27">
        <v>0</v>
      </c>
      <c r="O17" s="28">
        <v>0</v>
      </c>
      <c r="P17" s="28">
        <v>0</v>
      </c>
      <c r="Q17" s="27">
        <v>0</v>
      </c>
      <c r="R17" s="28">
        <v>0</v>
      </c>
      <c r="S17" s="28">
        <v>0</v>
      </c>
      <c r="T17" s="27">
        <f t="shared" si="4"/>
        <v>62</v>
      </c>
      <c r="U17" s="28">
        <f t="shared" si="4"/>
        <v>53</v>
      </c>
      <c r="V17" s="28">
        <f t="shared" si="3"/>
        <v>115</v>
      </c>
    </row>
    <row r="18" spans="1:22" ht="11.25">
      <c r="A18" s="13" t="s">
        <v>324</v>
      </c>
      <c r="B18" s="27">
        <v>34</v>
      </c>
      <c r="C18" s="28">
        <v>23</v>
      </c>
      <c r="D18" s="28">
        <f t="shared" si="0"/>
        <v>57</v>
      </c>
      <c r="E18" s="27">
        <v>107</v>
      </c>
      <c r="F18" s="28">
        <v>35</v>
      </c>
      <c r="G18" s="28">
        <f t="shared" si="1"/>
        <v>142</v>
      </c>
      <c r="H18" s="27">
        <v>2</v>
      </c>
      <c r="I18" s="28">
        <v>1</v>
      </c>
      <c r="J18" s="28">
        <f>SUM(H18:I18)</f>
        <v>3</v>
      </c>
      <c r="K18" s="27">
        <v>15</v>
      </c>
      <c r="L18" s="28">
        <v>0</v>
      </c>
      <c r="M18" s="76">
        <f t="shared" si="2"/>
        <v>15</v>
      </c>
      <c r="N18" s="78">
        <v>4</v>
      </c>
      <c r="O18" s="28">
        <v>3</v>
      </c>
      <c r="P18" s="28">
        <v>7</v>
      </c>
      <c r="Q18" s="27">
        <v>0</v>
      </c>
      <c r="R18" s="28">
        <v>0</v>
      </c>
      <c r="S18" s="28">
        <v>0</v>
      </c>
      <c r="T18" s="78">
        <f t="shared" si="4"/>
        <v>162</v>
      </c>
      <c r="U18" s="28">
        <f t="shared" si="4"/>
        <v>62</v>
      </c>
      <c r="V18" s="28">
        <f t="shared" si="3"/>
        <v>224</v>
      </c>
    </row>
    <row r="19" spans="1:22" ht="11.25">
      <c r="A19" s="30" t="s">
        <v>1</v>
      </c>
      <c r="B19" s="31">
        <f aca="true" t="shared" si="5" ref="B19:V19">SUM(B13:B18)</f>
        <v>131</v>
      </c>
      <c r="C19" s="32">
        <f t="shared" si="5"/>
        <v>90</v>
      </c>
      <c r="D19" s="32">
        <f t="shared" si="5"/>
        <v>221</v>
      </c>
      <c r="E19" s="31">
        <f t="shared" si="5"/>
        <v>320</v>
      </c>
      <c r="F19" s="32">
        <f t="shared" si="5"/>
        <v>189</v>
      </c>
      <c r="G19" s="32">
        <f t="shared" si="5"/>
        <v>509</v>
      </c>
      <c r="H19" s="31">
        <f t="shared" si="5"/>
        <v>10</v>
      </c>
      <c r="I19" s="32">
        <f t="shared" si="5"/>
        <v>7</v>
      </c>
      <c r="J19" s="32">
        <f t="shared" si="5"/>
        <v>17</v>
      </c>
      <c r="K19" s="31">
        <f t="shared" si="5"/>
        <v>87</v>
      </c>
      <c r="L19" s="32">
        <f t="shared" si="5"/>
        <v>53</v>
      </c>
      <c r="M19" s="77">
        <f t="shared" si="5"/>
        <v>140</v>
      </c>
      <c r="N19" s="32">
        <f t="shared" si="5"/>
        <v>4</v>
      </c>
      <c r="O19" s="32">
        <f t="shared" si="5"/>
        <v>3</v>
      </c>
      <c r="P19" s="32">
        <f t="shared" si="5"/>
        <v>7</v>
      </c>
      <c r="Q19" s="31">
        <f t="shared" si="5"/>
        <v>1</v>
      </c>
      <c r="R19" s="32">
        <f t="shared" si="5"/>
        <v>0</v>
      </c>
      <c r="S19" s="32">
        <f t="shared" si="5"/>
        <v>1</v>
      </c>
      <c r="T19" s="31">
        <f t="shared" si="5"/>
        <v>553</v>
      </c>
      <c r="U19" s="32">
        <f t="shared" si="5"/>
        <v>342</v>
      </c>
      <c r="V19" s="32">
        <f t="shared" si="5"/>
        <v>895</v>
      </c>
    </row>
    <row r="21" ht="11.25">
      <c r="A21" s="73" t="s">
        <v>390</v>
      </c>
    </row>
    <row r="22" ht="11.25">
      <c r="A22" s="73"/>
    </row>
    <row r="23" ht="11.25">
      <c r="A23" t="s">
        <v>392</v>
      </c>
    </row>
    <row r="26" spans="1:19" ht="11.25">
      <c r="A26" s="2"/>
      <c r="B26" s="2"/>
      <c r="C26" s="2"/>
      <c r="D26" s="3"/>
      <c r="E26" s="3"/>
      <c r="F26" s="3"/>
      <c r="G26" s="3"/>
      <c r="H26" s="3"/>
      <c r="I26" s="3"/>
      <c r="J26" s="3"/>
      <c r="K26" s="3"/>
      <c r="L26" s="3"/>
      <c r="M26" s="3"/>
      <c r="N26" s="3"/>
      <c r="O26" s="3"/>
      <c r="P26" s="3"/>
      <c r="Q26" s="3"/>
      <c r="R26" s="3"/>
      <c r="S26" s="3"/>
    </row>
    <row r="27" spans="1:19" ht="11.25">
      <c r="A27" s="2"/>
      <c r="B27" s="2"/>
      <c r="C27" s="2"/>
      <c r="D27" s="3"/>
      <c r="E27" s="3"/>
      <c r="F27" s="3"/>
      <c r="G27" s="3"/>
      <c r="H27" s="3"/>
      <c r="I27" s="3"/>
      <c r="J27" s="3"/>
      <c r="K27" s="3"/>
      <c r="L27" s="3"/>
      <c r="M27" s="3"/>
      <c r="N27" s="3"/>
      <c r="O27" s="3"/>
      <c r="P27" s="3"/>
      <c r="Q27" s="3"/>
      <c r="R27" s="3"/>
      <c r="S27" s="3"/>
    </row>
  </sheetData>
  <sheetProtection/>
  <mergeCells count="7">
    <mergeCell ref="B9:D9"/>
    <mergeCell ref="B10:D10"/>
    <mergeCell ref="N9:P9"/>
    <mergeCell ref="A2:V2"/>
    <mergeCell ref="A3:V3"/>
    <mergeCell ref="A5:V5"/>
    <mergeCell ref="A7:V7"/>
  </mergeCells>
  <printOptions horizontalCentered="1"/>
  <pageMargins left="0" right="0" top="0.7874015748031497" bottom="0.1968503937007874" header="0.11811023622047245" footer="0.11811023622047245"/>
  <pageSetup fitToHeight="1" fitToWidth="1" horizontalDpi="600" verticalDpi="600" orientation="landscape" paperSize="9" scale="81" r:id="rId1"/>
  <headerFooter alignWithMargins="0">
    <oddFooter>&amp;R&amp;A</oddFooter>
  </headerFooter>
  <ignoredErrors>
    <ignoredError sqref="M13:M16 S15"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Z40"/>
  <sheetViews>
    <sheetView zoomScalePageLayoutView="0" workbookViewId="0" topLeftCell="A1">
      <selection activeCell="R46" sqref="R46"/>
    </sheetView>
  </sheetViews>
  <sheetFormatPr defaultColWidth="9.33203125" defaultRowHeight="11.25"/>
  <cols>
    <col min="1" max="1" width="3" style="0" customWidth="1"/>
    <col min="2" max="2" width="48.83203125" style="0" customWidth="1"/>
    <col min="3" max="17" width="7" style="0" customWidth="1"/>
    <col min="18" max="20" width="8.5" style="0" customWidth="1"/>
    <col min="21" max="23" width="7" style="0" customWidth="1"/>
  </cols>
  <sheetData>
    <row r="1" spans="1:23" ht="11.25">
      <c r="A1" s="1" t="s">
        <v>400</v>
      </c>
      <c r="B1" s="1"/>
      <c r="C1" s="2"/>
      <c r="D1" s="2"/>
      <c r="E1" s="3"/>
      <c r="F1" s="3"/>
      <c r="G1" s="3"/>
      <c r="H1" s="3"/>
      <c r="I1" s="3"/>
      <c r="J1" s="3"/>
      <c r="K1" s="3"/>
      <c r="L1" s="3"/>
      <c r="M1" s="3"/>
      <c r="N1" s="3"/>
      <c r="O1" s="3"/>
      <c r="P1" s="3"/>
      <c r="Q1" s="3"/>
      <c r="R1" s="3"/>
      <c r="S1" s="3"/>
      <c r="T1" s="3"/>
      <c r="U1" s="3"/>
      <c r="V1" s="3"/>
      <c r="W1" s="3"/>
    </row>
    <row r="2" spans="1:23" ht="11.25">
      <c r="A2" s="4" t="s">
        <v>388</v>
      </c>
      <c r="B2" s="4"/>
      <c r="C2" s="5"/>
      <c r="D2" s="5"/>
      <c r="E2" s="6"/>
      <c r="F2" s="6"/>
      <c r="G2" s="6"/>
      <c r="H2" s="6"/>
      <c r="I2" s="6"/>
      <c r="J2" s="6"/>
      <c r="K2" s="6"/>
      <c r="L2" s="6"/>
      <c r="M2" s="6"/>
      <c r="N2" s="6"/>
      <c r="O2" s="6"/>
      <c r="P2" s="6"/>
      <c r="Q2" s="6"/>
      <c r="R2" s="6"/>
      <c r="S2" s="6"/>
      <c r="T2" s="6"/>
      <c r="U2" s="6"/>
      <c r="V2" s="6"/>
      <c r="W2" s="6"/>
    </row>
    <row r="3" spans="1:23" ht="11.25">
      <c r="A3" s="4" t="s">
        <v>401</v>
      </c>
      <c r="B3" s="4"/>
      <c r="C3" s="5"/>
      <c r="D3" s="5"/>
      <c r="E3" s="6"/>
      <c r="F3" s="6"/>
      <c r="G3" s="6"/>
      <c r="H3" s="6"/>
      <c r="I3" s="6"/>
      <c r="J3" s="6"/>
      <c r="K3" s="6"/>
      <c r="L3" s="6"/>
      <c r="M3" s="6"/>
      <c r="N3" s="6"/>
      <c r="O3" s="6"/>
      <c r="P3" s="6"/>
      <c r="Q3" s="6"/>
      <c r="R3" s="6"/>
      <c r="S3" s="6"/>
      <c r="T3" s="6"/>
      <c r="U3" s="6"/>
      <c r="V3" s="6"/>
      <c r="W3" s="6"/>
    </row>
    <row r="4" spans="1:23" ht="11.25">
      <c r="A4" s="4"/>
      <c r="B4" s="4"/>
      <c r="C4" s="5"/>
      <c r="D4" s="5"/>
      <c r="E4" s="6"/>
      <c r="F4" s="6"/>
      <c r="G4" s="6"/>
      <c r="H4" s="6"/>
      <c r="I4" s="6"/>
      <c r="J4" s="6"/>
      <c r="K4" s="6"/>
      <c r="L4" s="6"/>
      <c r="M4" s="6"/>
      <c r="N4" s="6"/>
      <c r="O4" s="6"/>
      <c r="P4" s="6"/>
      <c r="Q4" s="6"/>
      <c r="R4" s="6"/>
      <c r="S4" s="6"/>
      <c r="T4" s="6"/>
      <c r="U4" s="6"/>
      <c r="V4" s="6"/>
      <c r="W4" s="6"/>
    </row>
    <row r="5" spans="1:23" ht="11.25">
      <c r="A5" s="4" t="s">
        <v>399</v>
      </c>
      <c r="B5" s="4"/>
      <c r="C5" s="5"/>
      <c r="D5" s="5"/>
      <c r="E5" s="6"/>
      <c r="F5" s="6"/>
      <c r="G5" s="6"/>
      <c r="H5" s="6"/>
      <c r="I5" s="6"/>
      <c r="J5" s="6"/>
      <c r="K5" s="6"/>
      <c r="L5" s="6"/>
      <c r="M5" s="6"/>
      <c r="N5" s="6"/>
      <c r="O5" s="6"/>
      <c r="P5" s="6"/>
      <c r="Q5" s="6"/>
      <c r="R5" s="6"/>
      <c r="S5" s="6"/>
      <c r="T5" s="6"/>
      <c r="U5" s="6"/>
      <c r="V5" s="6"/>
      <c r="W5" s="6"/>
    </row>
    <row r="6" spans="1:23" ht="13.5" thickBot="1">
      <c r="A6" s="7"/>
      <c r="B6" s="7"/>
      <c r="C6" s="5"/>
      <c r="D6" s="5"/>
      <c r="E6" s="6"/>
      <c r="F6" s="3"/>
      <c r="G6" s="3"/>
      <c r="H6" s="3"/>
      <c r="I6" s="3"/>
      <c r="J6" s="3"/>
      <c r="K6" s="3"/>
      <c r="L6" s="3"/>
      <c r="M6" s="3"/>
      <c r="N6" s="3"/>
      <c r="O6" s="3"/>
      <c r="P6" s="3"/>
      <c r="Q6" s="3"/>
      <c r="R6" s="3"/>
      <c r="S6" s="3"/>
      <c r="T6" s="3"/>
      <c r="U6" s="3"/>
      <c r="V6" s="3"/>
      <c r="W6" s="3"/>
    </row>
    <row r="7" spans="1:23" ht="11.25">
      <c r="A7" s="8"/>
      <c r="B7" s="8"/>
      <c r="C7" s="179" t="s">
        <v>35</v>
      </c>
      <c r="D7" s="180"/>
      <c r="E7" s="181"/>
      <c r="F7" s="40"/>
      <c r="G7" s="9" t="s">
        <v>22</v>
      </c>
      <c r="H7" s="11"/>
      <c r="I7" s="10"/>
      <c r="J7" s="9" t="s">
        <v>23</v>
      </c>
      <c r="K7" s="11"/>
      <c r="L7" s="10"/>
      <c r="M7" s="9" t="s">
        <v>24</v>
      </c>
      <c r="N7" s="11"/>
      <c r="O7" s="194" t="s">
        <v>391</v>
      </c>
      <c r="P7" s="194"/>
      <c r="Q7" s="195"/>
      <c r="R7" s="10"/>
      <c r="S7" s="9" t="s">
        <v>36</v>
      </c>
      <c r="T7" s="11"/>
      <c r="U7" s="10"/>
      <c r="V7" s="9" t="s">
        <v>1</v>
      </c>
      <c r="W7" s="12"/>
    </row>
    <row r="8" spans="1:23" ht="11.25">
      <c r="A8" s="13"/>
      <c r="B8" s="13"/>
      <c r="C8" s="182" t="s">
        <v>37</v>
      </c>
      <c r="D8" s="183"/>
      <c r="E8" s="184"/>
      <c r="F8" s="41"/>
      <c r="G8" s="42"/>
      <c r="H8" s="43"/>
      <c r="I8" s="41"/>
      <c r="J8" s="42"/>
      <c r="K8" s="43"/>
      <c r="L8" s="41"/>
      <c r="M8" s="42"/>
      <c r="N8" s="74"/>
      <c r="O8" s="43"/>
      <c r="P8" s="43"/>
      <c r="Q8" s="43"/>
      <c r="R8" s="41"/>
      <c r="S8" s="14" t="s">
        <v>38</v>
      </c>
      <c r="T8" s="43"/>
      <c r="U8" s="41"/>
      <c r="V8" s="42"/>
      <c r="W8" s="43"/>
    </row>
    <row r="9" spans="1:23" ht="11.25">
      <c r="A9" s="14"/>
      <c r="B9" s="14"/>
      <c r="C9" s="153" t="s">
        <v>287</v>
      </c>
      <c r="D9" s="154" t="s">
        <v>0</v>
      </c>
      <c r="E9" s="155" t="s">
        <v>2</v>
      </c>
      <c r="F9" s="153" t="s">
        <v>287</v>
      </c>
      <c r="G9" s="154" t="s">
        <v>0</v>
      </c>
      <c r="H9" s="155" t="s">
        <v>2</v>
      </c>
      <c r="I9" s="153" t="s">
        <v>287</v>
      </c>
      <c r="J9" s="154" t="s">
        <v>0</v>
      </c>
      <c r="K9" s="155" t="s">
        <v>2</v>
      </c>
      <c r="L9" s="153" t="s">
        <v>287</v>
      </c>
      <c r="M9" s="154" t="s">
        <v>0</v>
      </c>
      <c r="N9" s="155" t="s">
        <v>2</v>
      </c>
      <c r="O9" s="153" t="s">
        <v>287</v>
      </c>
      <c r="P9" s="154" t="s">
        <v>0</v>
      </c>
      <c r="Q9" s="155" t="s">
        <v>2</v>
      </c>
      <c r="R9" s="153" t="s">
        <v>287</v>
      </c>
      <c r="S9" s="154" t="s">
        <v>0</v>
      </c>
      <c r="T9" s="155" t="s">
        <v>2</v>
      </c>
      <c r="U9" s="153" t="s">
        <v>287</v>
      </c>
      <c r="V9" s="154" t="s">
        <v>0</v>
      </c>
      <c r="W9" s="155" t="s">
        <v>2</v>
      </c>
    </row>
    <row r="10" spans="1:23" ht="12">
      <c r="A10" s="63" t="s">
        <v>288</v>
      </c>
      <c r="B10" s="63"/>
      <c r="C10" s="98"/>
      <c r="D10" s="99"/>
      <c r="E10" s="33"/>
      <c r="F10" s="98"/>
      <c r="G10" s="99"/>
      <c r="H10" s="33"/>
      <c r="I10" s="98"/>
      <c r="J10" s="99"/>
      <c r="K10" s="33"/>
      <c r="L10" s="98"/>
      <c r="M10" s="99"/>
      <c r="N10" s="100"/>
      <c r="O10" s="20"/>
      <c r="P10" s="99"/>
      <c r="Q10" s="33"/>
      <c r="R10" s="98"/>
      <c r="S10" s="99"/>
      <c r="T10" s="33"/>
      <c r="U10" s="98"/>
      <c r="V10" s="99"/>
      <c r="W10" s="33"/>
    </row>
    <row r="11" spans="1:23" ht="12.75">
      <c r="A11" s="70"/>
      <c r="B11" s="64" t="s">
        <v>33</v>
      </c>
      <c r="C11" s="27"/>
      <c r="D11" s="28"/>
      <c r="E11" s="28"/>
      <c r="F11" s="27"/>
      <c r="G11" s="28"/>
      <c r="H11" s="28"/>
      <c r="I11" s="27"/>
      <c r="J11" s="28"/>
      <c r="K11" s="28"/>
      <c r="L11" s="27"/>
      <c r="M11" s="28"/>
      <c r="N11" s="76"/>
      <c r="O11" s="27"/>
      <c r="P11" s="28"/>
      <c r="Q11" s="28"/>
      <c r="R11" s="27"/>
      <c r="S11" s="28"/>
      <c r="T11" s="28"/>
      <c r="U11" s="27"/>
      <c r="V11" s="28"/>
      <c r="W11" s="28"/>
    </row>
    <row r="12" spans="1:23" ht="11.25">
      <c r="A12" s="45"/>
      <c r="B12" s="45" t="s">
        <v>34</v>
      </c>
      <c r="C12" s="27">
        <v>0</v>
      </c>
      <c r="D12" s="28">
        <v>0</v>
      </c>
      <c r="E12" s="28">
        <v>0</v>
      </c>
      <c r="F12" s="27">
        <v>14</v>
      </c>
      <c r="G12" s="28">
        <v>4</v>
      </c>
      <c r="H12" s="28">
        <v>18</v>
      </c>
      <c r="I12" s="27">
        <v>9</v>
      </c>
      <c r="J12" s="28">
        <v>0</v>
      </c>
      <c r="K12" s="28">
        <v>9</v>
      </c>
      <c r="L12" s="27">
        <v>0</v>
      </c>
      <c r="M12" s="28">
        <v>0</v>
      </c>
      <c r="N12" s="76">
        <v>0</v>
      </c>
      <c r="O12" s="27">
        <v>0</v>
      </c>
      <c r="P12" s="28">
        <v>0</v>
      </c>
      <c r="Q12" s="28">
        <v>0</v>
      </c>
      <c r="R12" s="27">
        <v>0</v>
      </c>
      <c r="S12" s="28">
        <v>0</v>
      </c>
      <c r="T12" s="28">
        <v>0</v>
      </c>
      <c r="U12" s="27">
        <f aca="true" t="shared" si="0" ref="U12:V26">C12+F12+I12+L12+R12+O12</f>
        <v>23</v>
      </c>
      <c r="V12" s="28">
        <f t="shared" si="0"/>
        <v>4</v>
      </c>
      <c r="W12" s="28">
        <f aca="true" t="shared" si="1" ref="W12:W35">SUM(U12:V12)</f>
        <v>27</v>
      </c>
    </row>
    <row r="13" spans="1:23" ht="11.25">
      <c r="A13" s="45"/>
      <c r="B13" s="45" t="s">
        <v>416</v>
      </c>
      <c r="C13" s="27">
        <v>9</v>
      </c>
      <c r="D13" s="28">
        <v>0</v>
      </c>
      <c r="E13" s="28">
        <f>SUM(C13:D13)</f>
        <v>9</v>
      </c>
      <c r="F13" s="27">
        <v>52</v>
      </c>
      <c r="G13" s="28">
        <v>7</v>
      </c>
      <c r="H13" s="28">
        <v>59</v>
      </c>
      <c r="I13" s="27">
        <v>18</v>
      </c>
      <c r="J13" s="28">
        <v>2</v>
      </c>
      <c r="K13" s="28">
        <v>20</v>
      </c>
      <c r="L13" s="27">
        <v>0</v>
      </c>
      <c r="M13" s="28">
        <v>0</v>
      </c>
      <c r="N13" s="76">
        <v>0</v>
      </c>
      <c r="O13" s="27">
        <v>0</v>
      </c>
      <c r="P13" s="28">
        <v>0</v>
      </c>
      <c r="Q13" s="28">
        <v>0</v>
      </c>
      <c r="R13" s="27">
        <v>0</v>
      </c>
      <c r="S13" s="28">
        <v>0</v>
      </c>
      <c r="T13" s="28">
        <v>0</v>
      </c>
      <c r="U13" s="27">
        <f t="shared" si="0"/>
        <v>79</v>
      </c>
      <c r="V13" s="28">
        <f t="shared" si="0"/>
        <v>9</v>
      </c>
      <c r="W13" s="28">
        <f t="shared" si="1"/>
        <v>88</v>
      </c>
    </row>
    <row r="14" spans="1:23" ht="11.25">
      <c r="A14" s="45"/>
      <c r="B14" s="45"/>
      <c r="C14" s="27"/>
      <c r="D14" s="28"/>
      <c r="E14" s="28"/>
      <c r="F14" s="27"/>
      <c r="G14" s="28"/>
      <c r="H14" s="28"/>
      <c r="I14" s="27"/>
      <c r="J14" s="28"/>
      <c r="K14" s="28"/>
      <c r="L14" s="27"/>
      <c r="M14" s="28"/>
      <c r="N14" s="76"/>
      <c r="O14" s="27"/>
      <c r="P14" s="28"/>
      <c r="Q14" s="28"/>
      <c r="R14" s="27"/>
      <c r="S14" s="28"/>
      <c r="T14" s="28"/>
      <c r="U14" s="27"/>
      <c r="V14" s="28"/>
      <c r="W14" s="28"/>
    </row>
    <row r="15" spans="1:23" ht="12">
      <c r="A15" s="63" t="s">
        <v>289</v>
      </c>
      <c r="B15" s="66"/>
      <c r="C15" s="27"/>
      <c r="D15" s="28"/>
      <c r="E15" s="28"/>
      <c r="F15" s="27"/>
      <c r="G15" s="28"/>
      <c r="H15" s="28"/>
      <c r="I15" s="27"/>
      <c r="J15" s="28"/>
      <c r="K15" s="28"/>
      <c r="L15" s="27"/>
      <c r="M15" s="28"/>
      <c r="N15" s="76"/>
      <c r="O15" s="27"/>
      <c r="P15" s="28"/>
      <c r="Q15" s="28"/>
      <c r="R15" s="27"/>
      <c r="S15" s="28"/>
      <c r="T15" s="28"/>
      <c r="U15" s="27"/>
      <c r="V15" s="28"/>
      <c r="W15" s="28"/>
    </row>
    <row r="16" spans="1:23" ht="12.75">
      <c r="A16" s="70"/>
      <c r="B16" s="64" t="s">
        <v>87</v>
      </c>
      <c r="C16" s="27"/>
      <c r="D16" s="28"/>
      <c r="E16" s="28"/>
      <c r="F16" s="27"/>
      <c r="G16" s="28"/>
      <c r="H16" s="28"/>
      <c r="I16" s="27"/>
      <c r="J16" s="28"/>
      <c r="K16" s="28"/>
      <c r="L16" s="27"/>
      <c r="M16" s="28"/>
      <c r="N16" s="76"/>
      <c r="O16" s="27"/>
      <c r="P16" s="28"/>
      <c r="Q16" s="28"/>
      <c r="R16" s="27"/>
      <c r="S16" s="28"/>
      <c r="T16" s="28"/>
      <c r="U16" s="27"/>
      <c r="V16" s="28"/>
      <c r="W16" s="28"/>
    </row>
    <row r="17" spans="1:23" ht="11.25">
      <c r="A17" s="45"/>
      <c r="B17" s="45" t="s">
        <v>290</v>
      </c>
      <c r="C17" s="27">
        <v>0</v>
      </c>
      <c r="D17" s="28">
        <v>0</v>
      </c>
      <c r="E17" s="28">
        <v>0</v>
      </c>
      <c r="F17" s="27">
        <v>3</v>
      </c>
      <c r="G17" s="28">
        <v>1</v>
      </c>
      <c r="H17" s="28">
        <v>4</v>
      </c>
      <c r="I17" s="27">
        <v>0</v>
      </c>
      <c r="J17" s="28">
        <v>0</v>
      </c>
      <c r="K17" s="28">
        <v>0</v>
      </c>
      <c r="L17" s="27">
        <v>0</v>
      </c>
      <c r="M17" s="28">
        <v>0</v>
      </c>
      <c r="N17" s="76">
        <v>0</v>
      </c>
      <c r="O17" s="27">
        <v>0</v>
      </c>
      <c r="P17" s="28">
        <v>0</v>
      </c>
      <c r="Q17" s="28">
        <v>0</v>
      </c>
      <c r="R17" s="27">
        <v>0</v>
      </c>
      <c r="S17" s="28">
        <v>0</v>
      </c>
      <c r="T17" s="28">
        <v>0</v>
      </c>
      <c r="U17" s="27">
        <f t="shared" si="0"/>
        <v>3</v>
      </c>
      <c r="V17" s="28">
        <f t="shared" si="0"/>
        <v>1</v>
      </c>
      <c r="W17" s="28">
        <f t="shared" si="1"/>
        <v>4</v>
      </c>
    </row>
    <row r="18" spans="1:23" ht="11.25">
      <c r="A18" s="45"/>
      <c r="B18" s="45" t="s">
        <v>291</v>
      </c>
      <c r="C18" s="27">
        <v>0</v>
      </c>
      <c r="D18" s="28">
        <v>0</v>
      </c>
      <c r="E18" s="28">
        <v>0</v>
      </c>
      <c r="F18" s="27">
        <v>0</v>
      </c>
      <c r="G18" s="28">
        <v>0</v>
      </c>
      <c r="H18" s="28">
        <v>0</v>
      </c>
      <c r="I18" s="27">
        <v>0</v>
      </c>
      <c r="J18" s="28">
        <v>0</v>
      </c>
      <c r="K18" s="28">
        <v>0</v>
      </c>
      <c r="L18" s="27">
        <v>0</v>
      </c>
      <c r="M18" s="28">
        <v>0</v>
      </c>
      <c r="N18" s="76">
        <v>0</v>
      </c>
      <c r="O18" s="27">
        <v>0</v>
      </c>
      <c r="P18" s="28">
        <v>0</v>
      </c>
      <c r="Q18" s="28">
        <v>0</v>
      </c>
      <c r="R18" s="27">
        <v>0</v>
      </c>
      <c r="S18" s="28">
        <v>0</v>
      </c>
      <c r="T18" s="28">
        <v>0</v>
      </c>
      <c r="U18" s="27">
        <f t="shared" si="0"/>
        <v>0</v>
      </c>
      <c r="V18" s="28">
        <f t="shared" si="0"/>
        <v>0</v>
      </c>
      <c r="W18" s="28">
        <f t="shared" si="1"/>
        <v>0</v>
      </c>
    </row>
    <row r="19" spans="1:23" ht="11.25">
      <c r="A19" s="45"/>
      <c r="B19" s="45" t="s">
        <v>292</v>
      </c>
      <c r="C19" s="27">
        <v>0</v>
      </c>
      <c r="D19" s="28">
        <v>0</v>
      </c>
      <c r="E19" s="28">
        <v>0</v>
      </c>
      <c r="F19" s="27">
        <v>7</v>
      </c>
      <c r="G19" s="28">
        <v>2</v>
      </c>
      <c r="H19" s="28">
        <v>9</v>
      </c>
      <c r="I19" s="27">
        <v>0</v>
      </c>
      <c r="J19" s="28">
        <v>0</v>
      </c>
      <c r="K19" s="28">
        <v>0</v>
      </c>
      <c r="L19" s="27">
        <v>0</v>
      </c>
      <c r="M19" s="28">
        <v>0</v>
      </c>
      <c r="N19" s="76">
        <v>0</v>
      </c>
      <c r="O19" s="27">
        <v>0</v>
      </c>
      <c r="P19" s="28">
        <v>0</v>
      </c>
      <c r="Q19" s="28">
        <v>0</v>
      </c>
      <c r="R19" s="27">
        <v>0</v>
      </c>
      <c r="S19" s="28">
        <v>0</v>
      </c>
      <c r="T19" s="28">
        <v>0</v>
      </c>
      <c r="U19" s="27">
        <f t="shared" si="0"/>
        <v>7</v>
      </c>
      <c r="V19" s="28">
        <f t="shared" si="0"/>
        <v>2</v>
      </c>
      <c r="W19" s="28">
        <f t="shared" si="1"/>
        <v>9</v>
      </c>
    </row>
    <row r="20" spans="1:23" ht="11.25">
      <c r="A20" s="45"/>
      <c r="B20" s="45" t="s">
        <v>293</v>
      </c>
      <c r="C20" s="27">
        <v>3</v>
      </c>
      <c r="D20" s="28">
        <v>1</v>
      </c>
      <c r="E20" s="28">
        <v>4</v>
      </c>
      <c r="F20" s="27">
        <v>20</v>
      </c>
      <c r="G20" s="28">
        <v>11</v>
      </c>
      <c r="H20" s="28">
        <v>31</v>
      </c>
      <c r="I20" s="27">
        <v>7</v>
      </c>
      <c r="J20" s="28">
        <v>0</v>
      </c>
      <c r="K20" s="28">
        <v>7</v>
      </c>
      <c r="L20" s="27">
        <v>0</v>
      </c>
      <c r="M20" s="28">
        <v>0</v>
      </c>
      <c r="N20" s="76">
        <v>0</v>
      </c>
      <c r="O20" s="27">
        <v>0</v>
      </c>
      <c r="P20" s="28">
        <v>0</v>
      </c>
      <c r="Q20" s="28">
        <v>0</v>
      </c>
      <c r="R20" s="27">
        <v>0</v>
      </c>
      <c r="S20" s="28">
        <v>0</v>
      </c>
      <c r="T20" s="28">
        <v>0</v>
      </c>
      <c r="U20" s="27">
        <f t="shared" si="0"/>
        <v>30</v>
      </c>
      <c r="V20" s="28">
        <f t="shared" si="0"/>
        <v>12</v>
      </c>
      <c r="W20" s="28">
        <f t="shared" si="1"/>
        <v>42</v>
      </c>
    </row>
    <row r="21" spans="1:23" ht="12.75">
      <c r="A21" s="70"/>
      <c r="B21" s="44" t="s">
        <v>145</v>
      </c>
      <c r="C21" s="27"/>
      <c r="D21" s="28"/>
      <c r="E21" s="28"/>
      <c r="F21" s="27"/>
      <c r="G21" s="28"/>
      <c r="H21" s="28"/>
      <c r="I21" s="27"/>
      <c r="J21" s="28"/>
      <c r="K21" s="28"/>
      <c r="L21" s="27"/>
      <c r="M21" s="28"/>
      <c r="N21" s="76"/>
      <c r="O21" s="27"/>
      <c r="P21" s="28"/>
      <c r="Q21" s="28"/>
      <c r="R21" s="27"/>
      <c r="S21" s="28"/>
      <c r="T21" s="28"/>
      <c r="U21" s="27"/>
      <c r="V21" s="28"/>
      <c r="W21" s="28"/>
    </row>
    <row r="22" spans="1:23" ht="12.75">
      <c r="A22" s="70"/>
      <c r="B22" s="45" t="s">
        <v>294</v>
      </c>
      <c r="C22" s="27">
        <v>0</v>
      </c>
      <c r="D22" s="28">
        <v>0</v>
      </c>
      <c r="E22" s="28">
        <v>0</v>
      </c>
      <c r="F22" s="27">
        <v>0</v>
      </c>
      <c r="G22" s="28">
        <v>0</v>
      </c>
      <c r="H22" s="28">
        <v>0</v>
      </c>
      <c r="I22" s="27">
        <v>0</v>
      </c>
      <c r="J22" s="28">
        <v>0</v>
      </c>
      <c r="K22" s="28">
        <v>0</v>
      </c>
      <c r="L22" s="27">
        <v>0</v>
      </c>
      <c r="M22" s="28">
        <v>0</v>
      </c>
      <c r="N22" s="76">
        <v>0</v>
      </c>
      <c r="O22" s="27">
        <v>0</v>
      </c>
      <c r="P22" s="28">
        <v>0</v>
      </c>
      <c r="Q22" s="28">
        <v>0</v>
      </c>
      <c r="R22" s="27">
        <v>0</v>
      </c>
      <c r="S22" s="28">
        <v>0</v>
      </c>
      <c r="T22" s="28">
        <v>0</v>
      </c>
      <c r="U22" s="27">
        <f t="shared" si="0"/>
        <v>0</v>
      </c>
      <c r="V22" s="28">
        <f t="shared" si="0"/>
        <v>0</v>
      </c>
      <c r="W22" s="28">
        <f t="shared" si="1"/>
        <v>0</v>
      </c>
    </row>
    <row r="23" spans="1:23" ht="11.25">
      <c r="A23" s="44"/>
      <c r="B23" s="45"/>
      <c r="C23" s="27"/>
      <c r="D23" s="28"/>
      <c r="E23" s="28"/>
      <c r="F23" s="27"/>
      <c r="G23" s="28"/>
      <c r="H23" s="28"/>
      <c r="I23" s="27"/>
      <c r="J23" s="28"/>
      <c r="K23" s="28"/>
      <c r="L23" s="27"/>
      <c r="M23" s="28"/>
      <c r="N23" s="76"/>
      <c r="O23" s="27"/>
      <c r="P23" s="28"/>
      <c r="Q23" s="28"/>
      <c r="R23" s="27"/>
      <c r="S23" s="28"/>
      <c r="T23" s="28"/>
      <c r="U23" s="27"/>
      <c r="V23" s="28"/>
      <c r="W23" s="28"/>
    </row>
    <row r="24" spans="1:23" ht="12">
      <c r="A24" s="63" t="s">
        <v>295</v>
      </c>
      <c r="B24" s="66"/>
      <c r="C24" s="27"/>
      <c r="D24" s="28"/>
      <c r="E24" s="28"/>
      <c r="F24" s="27"/>
      <c r="G24" s="28"/>
      <c r="H24" s="28"/>
      <c r="I24" s="27"/>
      <c r="J24" s="28"/>
      <c r="K24" s="28"/>
      <c r="L24" s="27"/>
      <c r="M24" s="28"/>
      <c r="N24" s="76"/>
      <c r="O24" s="27"/>
      <c r="P24" s="28"/>
      <c r="Q24" s="28"/>
      <c r="R24" s="27"/>
      <c r="S24" s="28"/>
      <c r="T24" s="28"/>
      <c r="U24" s="27"/>
      <c r="V24" s="28"/>
      <c r="W24" s="28"/>
    </row>
    <row r="25" spans="1:23" ht="12.75">
      <c r="A25" s="70"/>
      <c r="B25" s="64" t="s">
        <v>147</v>
      </c>
      <c r="C25" s="27"/>
      <c r="D25" s="28"/>
      <c r="E25" s="28"/>
      <c r="F25" s="27"/>
      <c r="G25" s="28"/>
      <c r="H25" s="28"/>
      <c r="I25" s="27"/>
      <c r="J25" s="28"/>
      <c r="K25" s="28"/>
      <c r="L25" s="27"/>
      <c r="M25" s="28"/>
      <c r="N25" s="76"/>
      <c r="O25" s="27"/>
      <c r="P25" s="28"/>
      <c r="Q25" s="28"/>
      <c r="R25" s="27"/>
      <c r="S25" s="28"/>
      <c r="T25" s="28"/>
      <c r="U25" s="27"/>
      <c r="V25" s="28"/>
      <c r="W25" s="28"/>
    </row>
    <row r="26" spans="1:23" ht="11.25">
      <c r="A26" s="66"/>
      <c r="B26" s="45" t="s">
        <v>296</v>
      </c>
      <c r="C26" s="27">
        <v>0</v>
      </c>
      <c r="D26" s="28">
        <v>0</v>
      </c>
      <c r="E26" s="28">
        <v>0</v>
      </c>
      <c r="F26" s="27">
        <v>1</v>
      </c>
      <c r="G26" s="28">
        <v>0</v>
      </c>
      <c r="H26" s="28">
        <v>1</v>
      </c>
      <c r="I26" s="27">
        <v>0</v>
      </c>
      <c r="J26" s="28">
        <v>0</v>
      </c>
      <c r="K26" s="28">
        <v>0</v>
      </c>
      <c r="L26" s="27">
        <v>0</v>
      </c>
      <c r="M26" s="28">
        <v>0</v>
      </c>
      <c r="N26" s="76">
        <v>0</v>
      </c>
      <c r="O26" s="27">
        <v>0</v>
      </c>
      <c r="P26" s="28">
        <v>0</v>
      </c>
      <c r="Q26" s="28">
        <v>0</v>
      </c>
      <c r="R26" s="27">
        <v>0</v>
      </c>
      <c r="S26" s="28">
        <v>0</v>
      </c>
      <c r="T26" s="28">
        <v>0</v>
      </c>
      <c r="U26" s="27">
        <f t="shared" si="0"/>
        <v>1</v>
      </c>
      <c r="V26" s="28">
        <f t="shared" si="0"/>
        <v>0</v>
      </c>
      <c r="W26" s="28">
        <f t="shared" si="1"/>
        <v>1</v>
      </c>
    </row>
    <row r="27" spans="1:23" ht="11.25">
      <c r="A27" s="66"/>
      <c r="B27" s="45" t="s">
        <v>297</v>
      </c>
      <c r="C27" s="27">
        <v>0</v>
      </c>
      <c r="D27" s="28">
        <v>0</v>
      </c>
      <c r="E27" s="28">
        <v>0</v>
      </c>
      <c r="F27" s="27">
        <v>0</v>
      </c>
      <c r="G27" s="28">
        <v>0</v>
      </c>
      <c r="H27" s="28">
        <v>0</v>
      </c>
      <c r="I27" s="27">
        <v>0</v>
      </c>
      <c r="J27" s="28">
        <v>0</v>
      </c>
      <c r="K27" s="28">
        <v>0</v>
      </c>
      <c r="L27" s="27">
        <v>0</v>
      </c>
      <c r="M27" s="28">
        <v>0</v>
      </c>
      <c r="N27" s="76">
        <v>0</v>
      </c>
      <c r="O27" s="27">
        <v>0</v>
      </c>
      <c r="P27" s="28">
        <v>0</v>
      </c>
      <c r="Q27" s="28">
        <v>0</v>
      </c>
      <c r="R27" s="27">
        <v>0</v>
      </c>
      <c r="S27" s="28">
        <v>0</v>
      </c>
      <c r="T27" s="28">
        <v>0</v>
      </c>
      <c r="U27" s="27">
        <f aca="true" t="shared" si="2" ref="U27:V35">C27+F27+I27+L27+R27+O27</f>
        <v>0</v>
      </c>
      <c r="V27" s="28">
        <f t="shared" si="2"/>
        <v>0</v>
      </c>
      <c r="W27" s="28">
        <f t="shared" si="1"/>
        <v>0</v>
      </c>
    </row>
    <row r="28" spans="1:23" ht="11.25">
      <c r="A28" s="66"/>
      <c r="B28" s="45" t="s">
        <v>298</v>
      </c>
      <c r="C28" s="27">
        <v>0</v>
      </c>
      <c r="D28" s="28">
        <v>0</v>
      </c>
      <c r="E28" s="28">
        <v>0</v>
      </c>
      <c r="F28" s="27">
        <v>5</v>
      </c>
      <c r="G28" s="28">
        <v>0</v>
      </c>
      <c r="H28" s="28">
        <v>5</v>
      </c>
      <c r="I28" s="27">
        <v>0</v>
      </c>
      <c r="J28" s="28">
        <v>0</v>
      </c>
      <c r="K28" s="28">
        <v>0</v>
      </c>
      <c r="L28" s="27">
        <v>0</v>
      </c>
      <c r="M28" s="28">
        <v>0</v>
      </c>
      <c r="N28" s="76">
        <v>0</v>
      </c>
      <c r="O28" s="27">
        <v>0</v>
      </c>
      <c r="P28" s="28">
        <v>0</v>
      </c>
      <c r="Q28" s="28">
        <v>0</v>
      </c>
      <c r="R28" s="27">
        <v>0</v>
      </c>
      <c r="S28" s="28">
        <v>0</v>
      </c>
      <c r="T28" s="28">
        <v>0</v>
      </c>
      <c r="U28" s="27">
        <f t="shared" si="2"/>
        <v>5</v>
      </c>
      <c r="V28" s="28">
        <f t="shared" si="2"/>
        <v>0</v>
      </c>
      <c r="W28" s="28">
        <f t="shared" si="1"/>
        <v>5</v>
      </c>
    </row>
    <row r="29" spans="1:23" ht="11.25">
      <c r="A29" s="45"/>
      <c r="B29" s="45" t="s">
        <v>299</v>
      </c>
      <c r="C29" s="27">
        <v>0</v>
      </c>
      <c r="D29" s="28">
        <v>0</v>
      </c>
      <c r="E29" s="28">
        <v>0</v>
      </c>
      <c r="F29" s="27">
        <v>15</v>
      </c>
      <c r="G29" s="28">
        <v>10</v>
      </c>
      <c r="H29" s="28">
        <v>25</v>
      </c>
      <c r="I29" s="27">
        <v>2</v>
      </c>
      <c r="J29" s="28">
        <v>0</v>
      </c>
      <c r="K29" s="28">
        <v>2</v>
      </c>
      <c r="L29" s="27">
        <v>0</v>
      </c>
      <c r="M29" s="28">
        <v>0</v>
      </c>
      <c r="N29" s="76">
        <v>0</v>
      </c>
      <c r="O29" s="27">
        <v>0</v>
      </c>
      <c r="P29" s="28">
        <v>0</v>
      </c>
      <c r="Q29" s="28">
        <v>0</v>
      </c>
      <c r="R29" s="27">
        <v>0</v>
      </c>
      <c r="S29" s="28">
        <v>0</v>
      </c>
      <c r="T29" s="28">
        <v>0</v>
      </c>
      <c r="U29" s="27">
        <f t="shared" si="2"/>
        <v>17</v>
      </c>
      <c r="V29" s="28">
        <f t="shared" si="2"/>
        <v>10</v>
      </c>
      <c r="W29" s="28">
        <f t="shared" si="1"/>
        <v>27</v>
      </c>
    </row>
    <row r="30" spans="1:23" ht="11.25">
      <c r="A30" s="45"/>
      <c r="B30" s="45"/>
      <c r="C30" s="27"/>
      <c r="D30" s="28"/>
      <c r="E30" s="28"/>
      <c r="F30" s="27"/>
      <c r="G30" s="28"/>
      <c r="H30" s="28"/>
      <c r="I30" s="27"/>
      <c r="J30" s="28"/>
      <c r="K30" s="28"/>
      <c r="L30" s="27"/>
      <c r="M30" s="28"/>
      <c r="N30" s="76"/>
      <c r="O30" s="27"/>
      <c r="P30" s="28"/>
      <c r="Q30" s="28"/>
      <c r="R30" s="27"/>
      <c r="S30" s="28"/>
      <c r="T30" s="28"/>
      <c r="U30" s="27"/>
      <c r="V30" s="28"/>
      <c r="W30" s="28"/>
    </row>
    <row r="31" spans="1:23" ht="12.75">
      <c r="A31" s="70"/>
      <c r="B31" s="64" t="s">
        <v>249</v>
      </c>
      <c r="C31" s="27"/>
      <c r="D31" s="28"/>
      <c r="E31" s="28"/>
      <c r="F31" s="27"/>
      <c r="G31" s="28"/>
      <c r="H31" s="28"/>
      <c r="I31" s="27"/>
      <c r="J31" s="28"/>
      <c r="K31" s="28"/>
      <c r="L31" s="27"/>
      <c r="M31" s="28"/>
      <c r="N31" s="76"/>
      <c r="O31" s="27"/>
      <c r="P31" s="28"/>
      <c r="Q31" s="28"/>
      <c r="R31" s="27"/>
      <c r="S31" s="28"/>
      <c r="T31" s="28"/>
      <c r="U31" s="27"/>
      <c r="V31" s="28"/>
      <c r="W31" s="28"/>
    </row>
    <row r="32" spans="1:23" ht="11.25">
      <c r="A32" s="66"/>
      <c r="B32" s="45" t="s">
        <v>300</v>
      </c>
      <c r="C32" s="27">
        <v>0</v>
      </c>
      <c r="D32" s="28">
        <v>0</v>
      </c>
      <c r="E32" s="28">
        <v>0</v>
      </c>
      <c r="F32" s="27">
        <v>0</v>
      </c>
      <c r="G32" s="28">
        <v>0</v>
      </c>
      <c r="H32" s="28">
        <v>0</v>
      </c>
      <c r="I32" s="27">
        <v>0</v>
      </c>
      <c r="J32" s="28">
        <v>0</v>
      </c>
      <c r="K32" s="28">
        <v>0</v>
      </c>
      <c r="L32" s="27">
        <v>0</v>
      </c>
      <c r="M32" s="28">
        <v>0</v>
      </c>
      <c r="N32" s="76">
        <v>0</v>
      </c>
      <c r="O32" s="27">
        <v>0</v>
      </c>
      <c r="P32" s="28">
        <v>0</v>
      </c>
      <c r="Q32" s="28">
        <v>0</v>
      </c>
      <c r="R32" s="27">
        <v>0</v>
      </c>
      <c r="S32" s="28">
        <v>0</v>
      </c>
      <c r="T32" s="28">
        <v>0</v>
      </c>
      <c r="U32" s="27">
        <f t="shared" si="2"/>
        <v>0</v>
      </c>
      <c r="V32" s="28">
        <f t="shared" si="2"/>
        <v>0</v>
      </c>
      <c r="W32" s="28">
        <f t="shared" si="1"/>
        <v>0</v>
      </c>
    </row>
    <row r="33" spans="1:23" ht="11.25">
      <c r="A33" s="66"/>
      <c r="B33" s="45" t="s">
        <v>301</v>
      </c>
      <c r="C33" s="27">
        <v>0</v>
      </c>
      <c r="D33" s="28">
        <v>0</v>
      </c>
      <c r="E33" s="28">
        <v>0</v>
      </c>
      <c r="F33" s="27">
        <v>0</v>
      </c>
      <c r="G33" s="28">
        <v>0</v>
      </c>
      <c r="H33" s="28">
        <v>0</v>
      </c>
      <c r="I33" s="27">
        <v>0</v>
      </c>
      <c r="J33" s="28">
        <v>0</v>
      </c>
      <c r="K33" s="28">
        <v>0</v>
      </c>
      <c r="L33" s="27">
        <v>0</v>
      </c>
      <c r="M33" s="28">
        <v>0</v>
      </c>
      <c r="N33" s="76">
        <v>0</v>
      </c>
      <c r="O33" s="27">
        <v>0</v>
      </c>
      <c r="P33" s="28">
        <v>0</v>
      </c>
      <c r="Q33" s="28">
        <v>0</v>
      </c>
      <c r="R33" s="27">
        <v>0</v>
      </c>
      <c r="S33" s="28">
        <v>0</v>
      </c>
      <c r="T33" s="28">
        <v>0</v>
      </c>
      <c r="U33" s="27">
        <f t="shared" si="2"/>
        <v>0</v>
      </c>
      <c r="V33" s="28">
        <f t="shared" si="2"/>
        <v>0</v>
      </c>
      <c r="W33" s="28">
        <f t="shared" si="1"/>
        <v>0</v>
      </c>
    </row>
    <row r="34" spans="1:23" ht="11.25">
      <c r="A34" s="66"/>
      <c r="B34" s="45" t="s">
        <v>302</v>
      </c>
      <c r="C34" s="27">
        <v>0</v>
      </c>
      <c r="D34" s="28">
        <v>0</v>
      </c>
      <c r="E34" s="28">
        <v>0</v>
      </c>
      <c r="F34" s="27">
        <v>0</v>
      </c>
      <c r="G34" s="28">
        <v>1</v>
      </c>
      <c r="H34" s="28">
        <v>1</v>
      </c>
      <c r="I34" s="27">
        <v>0</v>
      </c>
      <c r="J34" s="28">
        <v>0</v>
      </c>
      <c r="K34" s="28">
        <v>0</v>
      </c>
      <c r="L34" s="27">
        <v>0</v>
      </c>
      <c r="M34" s="28">
        <v>0</v>
      </c>
      <c r="N34" s="76">
        <v>0</v>
      </c>
      <c r="O34" s="27">
        <v>0</v>
      </c>
      <c r="P34" s="28">
        <v>0</v>
      </c>
      <c r="Q34" s="28">
        <v>0</v>
      </c>
      <c r="R34" s="27">
        <v>0</v>
      </c>
      <c r="S34" s="28">
        <v>0</v>
      </c>
      <c r="T34" s="28">
        <v>0</v>
      </c>
      <c r="U34" s="27">
        <f t="shared" si="2"/>
        <v>0</v>
      </c>
      <c r="V34" s="28">
        <f t="shared" si="2"/>
        <v>1</v>
      </c>
      <c r="W34" s="28">
        <f t="shared" si="1"/>
        <v>1</v>
      </c>
    </row>
    <row r="35" spans="1:23" ht="11.25">
      <c r="A35" s="64"/>
      <c r="B35" s="45" t="s">
        <v>396</v>
      </c>
      <c r="C35" s="27">
        <v>0</v>
      </c>
      <c r="D35" s="28">
        <v>0</v>
      </c>
      <c r="E35" s="28">
        <v>0</v>
      </c>
      <c r="F35" s="27">
        <v>17</v>
      </c>
      <c r="G35" s="28">
        <v>5</v>
      </c>
      <c r="H35" s="28">
        <v>22</v>
      </c>
      <c r="I35" s="27">
        <v>0</v>
      </c>
      <c r="J35" s="28">
        <v>0</v>
      </c>
      <c r="K35" s="28">
        <v>0</v>
      </c>
      <c r="L35" s="27">
        <v>0</v>
      </c>
      <c r="M35" s="28">
        <v>0</v>
      </c>
      <c r="N35" s="76">
        <v>0</v>
      </c>
      <c r="O35" s="27">
        <v>0</v>
      </c>
      <c r="P35" s="28">
        <v>0</v>
      </c>
      <c r="Q35" s="28">
        <v>0</v>
      </c>
      <c r="R35" s="27">
        <v>0</v>
      </c>
      <c r="S35" s="28">
        <v>0</v>
      </c>
      <c r="T35" s="28">
        <v>0</v>
      </c>
      <c r="U35" s="27">
        <f t="shared" si="2"/>
        <v>17</v>
      </c>
      <c r="V35" s="28">
        <f t="shared" si="2"/>
        <v>5</v>
      </c>
      <c r="W35" s="28">
        <f t="shared" si="1"/>
        <v>22</v>
      </c>
    </row>
    <row r="38" spans="1:26" ht="24" customHeight="1">
      <c r="A38" s="197" t="s">
        <v>466</v>
      </c>
      <c r="B38" s="197"/>
      <c r="C38" s="197"/>
      <c r="D38" s="197"/>
      <c r="E38" s="197"/>
      <c r="F38" s="197"/>
      <c r="G38" s="197"/>
      <c r="H38" s="197"/>
      <c r="I38" s="197"/>
      <c r="J38" s="197"/>
      <c r="K38" s="197"/>
      <c r="L38" s="197"/>
      <c r="M38" s="197"/>
      <c r="N38" s="197"/>
      <c r="O38" s="197"/>
      <c r="P38" s="197"/>
      <c r="Q38" s="197"/>
      <c r="R38" s="197"/>
      <c r="S38" s="197"/>
      <c r="T38" s="197"/>
      <c r="U38" s="197"/>
      <c r="V38" s="197"/>
      <c r="W38" s="197"/>
      <c r="X38" s="198"/>
      <c r="Y38" s="198"/>
      <c r="Z38" s="46"/>
    </row>
    <row r="40" spans="1:2" ht="11.25">
      <c r="A40" s="102" t="s">
        <v>395</v>
      </c>
      <c r="B40" s="102"/>
    </row>
  </sheetData>
  <sheetProtection/>
  <mergeCells count="4">
    <mergeCell ref="C7:E7"/>
    <mergeCell ref="C8:E8"/>
    <mergeCell ref="O7:Q7"/>
    <mergeCell ref="A38:W38"/>
  </mergeCells>
  <printOptions horizontalCentered="1"/>
  <pageMargins left="0" right="0" top="0.7874015748031497" bottom="0.1968503937007874" header="0.11811023622047245" footer="0.11811023622047245"/>
  <pageSetup fitToHeight="1" fitToWidth="1" horizontalDpi="600" verticalDpi="600" orientation="landscape" paperSize="9" scale="92"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Y26"/>
  <sheetViews>
    <sheetView zoomScalePageLayoutView="0" workbookViewId="0" topLeftCell="A1">
      <selection activeCell="G37" sqref="G37"/>
    </sheetView>
  </sheetViews>
  <sheetFormatPr defaultColWidth="9.33203125" defaultRowHeight="11.25" customHeight="1"/>
  <cols>
    <col min="1" max="1" width="26.16015625" style="71" customWidth="1"/>
    <col min="2" max="24" width="6" style="71" customWidth="1"/>
    <col min="25" max="25" width="5.33203125" style="71" customWidth="1"/>
    <col min="26" max="16384" width="9.33203125" style="71" customWidth="1"/>
  </cols>
  <sheetData>
    <row r="1" spans="1:19" ht="11.25">
      <c r="A1" s="1" t="s">
        <v>400</v>
      </c>
      <c r="B1" s="2"/>
      <c r="C1" s="2"/>
      <c r="D1" s="3"/>
      <c r="E1" s="3"/>
      <c r="F1" s="3"/>
      <c r="G1" s="3"/>
      <c r="H1" s="3"/>
      <c r="I1" s="3"/>
      <c r="J1" s="3"/>
      <c r="K1" s="3"/>
      <c r="L1" s="3"/>
      <c r="M1" s="3"/>
      <c r="N1" s="3"/>
      <c r="O1" s="3"/>
      <c r="P1" s="3"/>
      <c r="Q1" s="3"/>
      <c r="R1" s="3"/>
      <c r="S1" s="3"/>
    </row>
    <row r="2" spans="1:24" ht="11.25">
      <c r="A2" s="196" t="s">
        <v>388</v>
      </c>
      <c r="B2" s="196"/>
      <c r="C2" s="196"/>
      <c r="D2" s="196"/>
      <c r="E2" s="196"/>
      <c r="F2" s="196"/>
      <c r="G2" s="196"/>
      <c r="H2" s="196"/>
      <c r="I2" s="196"/>
      <c r="J2" s="196"/>
      <c r="K2" s="196"/>
      <c r="L2" s="196"/>
      <c r="M2" s="196"/>
      <c r="N2" s="196"/>
      <c r="O2" s="196"/>
      <c r="P2" s="196"/>
      <c r="Q2" s="196"/>
      <c r="R2" s="196"/>
      <c r="S2" s="196"/>
      <c r="T2" s="196"/>
      <c r="U2" s="196"/>
      <c r="V2" s="196"/>
      <c r="W2" s="196"/>
      <c r="X2" s="196"/>
    </row>
    <row r="3" spans="1:24" ht="11.25">
      <c r="A3" s="196" t="s">
        <v>401</v>
      </c>
      <c r="B3" s="196"/>
      <c r="C3" s="196"/>
      <c r="D3" s="196"/>
      <c r="E3" s="196"/>
      <c r="F3" s="196"/>
      <c r="G3" s="196"/>
      <c r="H3" s="196"/>
      <c r="I3" s="196"/>
      <c r="J3" s="196"/>
      <c r="K3" s="196"/>
      <c r="L3" s="196"/>
      <c r="M3" s="196"/>
      <c r="N3" s="196"/>
      <c r="O3" s="196"/>
      <c r="P3" s="196"/>
      <c r="Q3" s="196"/>
      <c r="R3" s="196"/>
      <c r="S3" s="196"/>
      <c r="T3" s="196"/>
      <c r="U3" s="196"/>
      <c r="V3" s="196"/>
      <c r="W3" s="196"/>
      <c r="X3" s="196"/>
    </row>
    <row r="4" spans="1:25" s="29" customFormat="1" ht="11.25" customHeight="1">
      <c r="A4" s="189" t="s">
        <v>284</v>
      </c>
      <c r="B4" s="189"/>
      <c r="C4" s="189"/>
      <c r="D4" s="189"/>
      <c r="E4" s="189"/>
      <c r="F4" s="189"/>
      <c r="G4" s="189"/>
      <c r="H4" s="189"/>
      <c r="I4" s="189"/>
      <c r="J4" s="189"/>
      <c r="K4" s="189"/>
      <c r="L4" s="189"/>
      <c r="M4" s="189"/>
      <c r="N4" s="189"/>
      <c r="O4" s="189"/>
      <c r="P4" s="189"/>
      <c r="Q4" s="189"/>
      <c r="R4" s="189"/>
      <c r="S4" s="189"/>
      <c r="T4" s="189"/>
      <c r="U4" s="189"/>
      <c r="V4" s="189"/>
      <c r="W4" s="189"/>
      <c r="X4" s="189"/>
      <c r="Y4" s="79"/>
    </row>
    <row r="5" spans="1:25" s="29" customFormat="1" ht="11.25" customHeight="1">
      <c r="A5" s="80"/>
      <c r="B5" s="80"/>
      <c r="C5" s="80"/>
      <c r="D5" s="80"/>
      <c r="E5" s="80"/>
      <c r="F5" s="80"/>
      <c r="G5" s="80"/>
      <c r="H5" s="80"/>
      <c r="I5" s="80"/>
      <c r="J5" s="80"/>
      <c r="K5" s="80"/>
      <c r="L5" s="80"/>
      <c r="M5" s="80"/>
      <c r="N5" s="80"/>
      <c r="O5" s="80"/>
      <c r="P5" s="80"/>
      <c r="Q5" s="80"/>
      <c r="R5" s="80"/>
      <c r="S5" s="80"/>
      <c r="T5" s="80"/>
      <c r="U5" s="80"/>
      <c r="V5" s="80"/>
      <c r="W5" s="80"/>
      <c r="X5" s="80"/>
      <c r="Y5" s="79"/>
    </row>
    <row r="6" spans="1:25" s="29" customFormat="1" ht="11.25" customHeight="1">
      <c r="A6" s="4" t="s">
        <v>398</v>
      </c>
      <c r="B6" s="79"/>
      <c r="C6" s="79"/>
      <c r="D6" s="79"/>
      <c r="E6" s="79"/>
      <c r="F6" s="79"/>
      <c r="G6" s="79"/>
      <c r="H6" s="79"/>
      <c r="I6" s="79"/>
      <c r="J6" s="79"/>
      <c r="K6" s="79"/>
      <c r="L6" s="79"/>
      <c r="M6" s="79"/>
      <c r="N6" s="79"/>
      <c r="O6" s="79"/>
      <c r="P6" s="79"/>
      <c r="Q6" s="79"/>
      <c r="R6" s="79"/>
      <c r="S6" s="79"/>
      <c r="T6" s="79"/>
      <c r="U6" s="79"/>
      <c r="V6" s="79"/>
      <c r="W6" s="79"/>
      <c r="X6" s="79"/>
      <c r="Y6" s="79"/>
    </row>
    <row r="7" spans="1:25" s="29" customFormat="1" ht="11.25" customHeight="1">
      <c r="A7" s="4" t="s">
        <v>389</v>
      </c>
      <c r="B7" s="79"/>
      <c r="C7" s="79"/>
      <c r="D7" s="79"/>
      <c r="E7" s="79"/>
      <c r="F7" s="79"/>
      <c r="G7" s="79"/>
      <c r="H7" s="79"/>
      <c r="I7" s="79"/>
      <c r="J7" s="79"/>
      <c r="K7" s="79"/>
      <c r="L7" s="79"/>
      <c r="M7" s="79"/>
      <c r="N7" s="79"/>
      <c r="O7" s="79"/>
      <c r="P7" s="79"/>
      <c r="Q7" s="79"/>
      <c r="R7" s="79"/>
      <c r="S7" s="79"/>
      <c r="T7" s="79"/>
      <c r="U7" s="79"/>
      <c r="V7" s="79"/>
      <c r="W7" s="79"/>
      <c r="X7" s="79"/>
      <c r="Y7" s="79"/>
    </row>
    <row r="8" spans="1:25" s="29" customFormat="1" ht="11.25" customHeight="1" thickBot="1">
      <c r="A8" s="79"/>
      <c r="B8" s="79"/>
      <c r="C8" s="79"/>
      <c r="D8" s="79"/>
      <c r="E8" s="79"/>
      <c r="F8" s="79"/>
      <c r="G8" s="79"/>
      <c r="H8" s="79"/>
      <c r="I8" s="79"/>
      <c r="J8" s="79"/>
      <c r="K8" s="79"/>
      <c r="L8" s="79"/>
      <c r="M8" s="79"/>
      <c r="N8" s="79"/>
      <c r="O8" s="79"/>
      <c r="P8" s="79"/>
      <c r="Q8" s="79"/>
      <c r="R8" s="79"/>
      <c r="S8" s="79"/>
      <c r="T8" s="79"/>
      <c r="U8" s="79"/>
      <c r="V8" s="79"/>
      <c r="W8" s="79"/>
      <c r="X8" s="79"/>
      <c r="Y8" s="79"/>
    </row>
    <row r="9" spans="1:24" s="3" customFormat="1" ht="11.25" customHeight="1">
      <c r="A9" s="81"/>
      <c r="B9" s="190" t="s">
        <v>286</v>
      </c>
      <c r="C9" s="191"/>
      <c r="D9" s="191"/>
      <c r="E9" s="191"/>
      <c r="F9" s="191"/>
      <c r="G9" s="191"/>
      <c r="H9" s="191"/>
      <c r="I9" s="191"/>
      <c r="J9" s="191"/>
      <c r="K9" s="191"/>
      <c r="L9" s="191"/>
      <c r="M9" s="191"/>
      <c r="N9" s="191"/>
      <c r="O9" s="191"/>
      <c r="P9" s="191"/>
      <c r="Q9" s="191"/>
      <c r="R9" s="191"/>
      <c r="S9" s="191"/>
      <c r="T9" s="191"/>
      <c r="U9" s="191"/>
      <c r="V9" s="191"/>
      <c r="W9" s="191"/>
      <c r="X9" s="191"/>
    </row>
    <row r="10" spans="1:24" s="3" customFormat="1" ht="11.25" customHeight="1">
      <c r="A10" s="82"/>
      <c r="B10" s="15">
        <v>1994</v>
      </c>
      <c r="C10" s="17"/>
      <c r="D10" s="15">
        <f>B10-1</f>
        <v>1993</v>
      </c>
      <c r="E10" s="17"/>
      <c r="F10" s="15">
        <f>D10-1</f>
        <v>1992</v>
      </c>
      <c r="G10" s="17"/>
      <c r="H10" s="15">
        <f>F10-1</f>
        <v>1991</v>
      </c>
      <c r="I10" s="17"/>
      <c r="J10" s="15">
        <f>H10-1</f>
        <v>1990</v>
      </c>
      <c r="K10" s="17"/>
      <c r="L10" s="15">
        <f>J10-1</f>
        <v>1989</v>
      </c>
      <c r="M10" s="17"/>
      <c r="N10" s="15">
        <f>L10-1</f>
        <v>1988</v>
      </c>
      <c r="O10" s="83"/>
      <c r="P10" s="15">
        <f>N10-1</f>
        <v>1987</v>
      </c>
      <c r="Q10" s="17"/>
      <c r="R10" s="15">
        <f>P10-1</f>
        <v>1986</v>
      </c>
      <c r="S10" s="83"/>
      <c r="T10" s="15" t="str">
        <f>R10-1&amp;" + vóór"</f>
        <v>1985 + vóór</v>
      </c>
      <c r="U10" s="17"/>
      <c r="V10" s="84" t="s">
        <v>1</v>
      </c>
      <c r="W10" s="17"/>
      <c r="X10" s="17"/>
    </row>
    <row r="11" spans="1:24" s="3" customFormat="1" ht="11.25" customHeight="1">
      <c r="A11" s="85"/>
      <c r="B11" s="86" t="s">
        <v>287</v>
      </c>
      <c r="C11" s="38" t="s">
        <v>0</v>
      </c>
      <c r="D11" s="86" t="s">
        <v>287</v>
      </c>
      <c r="E11" s="38" t="s">
        <v>0</v>
      </c>
      <c r="F11" s="86" t="s">
        <v>287</v>
      </c>
      <c r="G11" s="38" t="s">
        <v>0</v>
      </c>
      <c r="H11" s="86" t="s">
        <v>287</v>
      </c>
      <c r="I11" s="38" t="s">
        <v>0</v>
      </c>
      <c r="J11" s="86" t="s">
        <v>287</v>
      </c>
      <c r="K11" s="38" t="s">
        <v>0</v>
      </c>
      <c r="L11" s="86" t="s">
        <v>287</v>
      </c>
      <c r="M11" s="38" t="s">
        <v>0</v>
      </c>
      <c r="N11" s="86" t="s">
        <v>287</v>
      </c>
      <c r="O11" s="38" t="s">
        <v>0</v>
      </c>
      <c r="P11" s="86" t="s">
        <v>287</v>
      </c>
      <c r="Q11" s="38" t="s">
        <v>0</v>
      </c>
      <c r="R11" s="86" t="s">
        <v>287</v>
      </c>
      <c r="S11" s="38" t="s">
        <v>0</v>
      </c>
      <c r="T11" s="86" t="s">
        <v>287</v>
      </c>
      <c r="U11" s="38" t="s">
        <v>0</v>
      </c>
      <c r="V11" s="86" t="s">
        <v>287</v>
      </c>
      <c r="W11" s="38" t="s">
        <v>0</v>
      </c>
      <c r="X11" s="38" t="s">
        <v>2</v>
      </c>
    </row>
    <row r="12" spans="1:24" s="3" customFormat="1" ht="11.25" customHeight="1">
      <c r="A12" s="87"/>
      <c r="B12" s="88"/>
      <c r="C12" s="89"/>
      <c r="D12" s="88"/>
      <c r="E12" s="89"/>
      <c r="F12" s="88"/>
      <c r="G12" s="89"/>
      <c r="H12" s="88"/>
      <c r="I12" s="89"/>
      <c r="J12" s="88"/>
      <c r="K12" s="89"/>
      <c r="L12" s="88"/>
      <c r="M12" s="89"/>
      <c r="N12" s="88"/>
      <c r="O12" s="90"/>
      <c r="P12" s="89"/>
      <c r="Q12" s="89"/>
      <c r="R12" s="88"/>
      <c r="S12" s="90"/>
      <c r="T12" s="89"/>
      <c r="U12" s="89"/>
      <c r="V12" s="88"/>
      <c r="W12" s="89"/>
      <c r="X12" s="89"/>
    </row>
    <row r="13" spans="1:24" s="3" customFormat="1" ht="11.25" customHeight="1">
      <c r="A13" s="3" t="s">
        <v>316</v>
      </c>
      <c r="B13" s="27">
        <v>0</v>
      </c>
      <c r="C13" s="35">
        <v>0</v>
      </c>
      <c r="D13" s="27">
        <v>0</v>
      </c>
      <c r="E13" s="35">
        <v>0</v>
      </c>
      <c r="F13" s="27">
        <v>0</v>
      </c>
      <c r="G13" s="35">
        <v>0</v>
      </c>
      <c r="H13" s="27">
        <v>0</v>
      </c>
      <c r="I13" s="35">
        <v>0</v>
      </c>
      <c r="J13" s="27">
        <v>9</v>
      </c>
      <c r="K13" s="35">
        <v>5</v>
      </c>
      <c r="L13" s="27">
        <v>79</v>
      </c>
      <c r="M13" s="35">
        <v>59</v>
      </c>
      <c r="N13" s="27">
        <v>36</v>
      </c>
      <c r="O13" s="76">
        <v>23</v>
      </c>
      <c r="P13" s="35">
        <v>6</v>
      </c>
      <c r="Q13" s="35">
        <v>2</v>
      </c>
      <c r="R13" s="27">
        <v>1</v>
      </c>
      <c r="S13" s="76">
        <v>0</v>
      </c>
      <c r="T13" s="35">
        <v>0</v>
      </c>
      <c r="U13" s="35">
        <v>1</v>
      </c>
      <c r="V13" s="27">
        <f aca="true" t="shared" si="0" ref="V13:W18">B13+D13+F13+H13+J13+L13+N13+P13+R13+T13</f>
        <v>131</v>
      </c>
      <c r="W13" s="35">
        <f t="shared" si="0"/>
        <v>90</v>
      </c>
      <c r="X13" s="35">
        <f aca="true" t="shared" si="1" ref="X13:X18">SUM(V13:W13)</f>
        <v>221</v>
      </c>
    </row>
    <row r="14" spans="1:24" s="3" customFormat="1" ht="11.25" customHeight="1">
      <c r="A14" s="3" t="s">
        <v>317</v>
      </c>
      <c r="B14" s="27">
        <v>0</v>
      </c>
      <c r="C14" s="35">
        <v>0</v>
      </c>
      <c r="D14" s="27">
        <v>0</v>
      </c>
      <c r="E14" s="35">
        <v>0</v>
      </c>
      <c r="F14" s="27">
        <v>0</v>
      </c>
      <c r="G14" s="35">
        <v>0</v>
      </c>
      <c r="H14" s="27">
        <v>0</v>
      </c>
      <c r="I14" s="35">
        <v>0</v>
      </c>
      <c r="J14" s="27">
        <v>28</v>
      </c>
      <c r="K14" s="35">
        <v>10</v>
      </c>
      <c r="L14" s="27">
        <v>192</v>
      </c>
      <c r="M14" s="35">
        <v>105</v>
      </c>
      <c r="N14" s="27">
        <v>82</v>
      </c>
      <c r="O14" s="76">
        <v>58</v>
      </c>
      <c r="P14" s="35">
        <v>17</v>
      </c>
      <c r="Q14" s="35">
        <v>13</v>
      </c>
      <c r="R14" s="27">
        <v>1</v>
      </c>
      <c r="S14" s="76">
        <v>3</v>
      </c>
      <c r="T14" s="35">
        <v>0</v>
      </c>
      <c r="U14" s="35">
        <v>0</v>
      </c>
      <c r="V14" s="27">
        <f t="shared" si="0"/>
        <v>320</v>
      </c>
      <c r="W14" s="35">
        <f t="shared" si="0"/>
        <v>189</v>
      </c>
      <c r="X14" s="35">
        <f t="shared" si="1"/>
        <v>509</v>
      </c>
    </row>
    <row r="15" spans="1:24" s="3" customFormat="1" ht="11.25" customHeight="1">
      <c r="A15" s="3" t="s">
        <v>318</v>
      </c>
      <c r="B15" s="27">
        <v>0</v>
      </c>
      <c r="C15" s="35">
        <v>0</v>
      </c>
      <c r="D15" s="27">
        <v>0</v>
      </c>
      <c r="E15" s="35">
        <v>0</v>
      </c>
      <c r="F15" s="27">
        <v>0</v>
      </c>
      <c r="G15" s="35">
        <v>0</v>
      </c>
      <c r="H15" s="27">
        <v>0</v>
      </c>
      <c r="I15" s="35">
        <v>0</v>
      </c>
      <c r="J15" s="27">
        <v>2</v>
      </c>
      <c r="K15" s="35">
        <v>0</v>
      </c>
      <c r="L15" s="27">
        <v>6</v>
      </c>
      <c r="M15" s="35">
        <v>4</v>
      </c>
      <c r="N15" s="27">
        <v>2</v>
      </c>
      <c r="O15" s="76">
        <v>2</v>
      </c>
      <c r="P15" s="35">
        <v>0</v>
      </c>
      <c r="Q15" s="35">
        <v>1</v>
      </c>
      <c r="R15" s="27">
        <v>0</v>
      </c>
      <c r="S15" s="76">
        <v>0</v>
      </c>
      <c r="T15" s="35">
        <v>0</v>
      </c>
      <c r="U15" s="35">
        <v>0</v>
      </c>
      <c r="V15" s="27">
        <f t="shared" si="0"/>
        <v>10</v>
      </c>
      <c r="W15" s="35">
        <f t="shared" si="0"/>
        <v>7</v>
      </c>
      <c r="X15" s="35">
        <f t="shared" si="1"/>
        <v>17</v>
      </c>
    </row>
    <row r="16" spans="1:24" s="3" customFormat="1" ht="11.25" customHeight="1">
      <c r="A16" s="3" t="s">
        <v>319</v>
      </c>
      <c r="B16" s="27">
        <v>0</v>
      </c>
      <c r="C16" s="35">
        <v>0</v>
      </c>
      <c r="D16" s="27">
        <v>0</v>
      </c>
      <c r="E16" s="35">
        <v>0</v>
      </c>
      <c r="F16" s="27">
        <v>0</v>
      </c>
      <c r="G16" s="35">
        <v>0</v>
      </c>
      <c r="H16" s="27">
        <v>0</v>
      </c>
      <c r="I16" s="35">
        <v>0</v>
      </c>
      <c r="J16" s="27">
        <v>3</v>
      </c>
      <c r="K16" s="35">
        <v>3</v>
      </c>
      <c r="L16" s="27">
        <v>59</v>
      </c>
      <c r="M16" s="35">
        <v>33</v>
      </c>
      <c r="N16" s="27">
        <v>18</v>
      </c>
      <c r="O16" s="76">
        <v>11</v>
      </c>
      <c r="P16" s="35">
        <v>6</v>
      </c>
      <c r="Q16" s="35">
        <v>2</v>
      </c>
      <c r="R16" s="27">
        <v>1</v>
      </c>
      <c r="S16" s="76">
        <v>2</v>
      </c>
      <c r="T16" s="35">
        <v>0</v>
      </c>
      <c r="U16" s="35">
        <v>2</v>
      </c>
      <c r="V16" s="27">
        <f t="shared" si="0"/>
        <v>87</v>
      </c>
      <c r="W16" s="35">
        <f t="shared" si="0"/>
        <v>53</v>
      </c>
      <c r="X16" s="35">
        <f t="shared" si="1"/>
        <v>140</v>
      </c>
    </row>
    <row r="17" spans="1:24" s="3" customFormat="1" ht="11.25" customHeight="1">
      <c r="A17" s="3" t="s">
        <v>393</v>
      </c>
      <c r="B17" s="27">
        <v>0</v>
      </c>
      <c r="C17" s="35">
        <v>0</v>
      </c>
      <c r="D17" s="27">
        <v>0</v>
      </c>
      <c r="E17" s="35">
        <v>0</v>
      </c>
      <c r="F17" s="27">
        <v>0</v>
      </c>
      <c r="G17" s="35">
        <v>0</v>
      </c>
      <c r="H17" s="27">
        <v>0</v>
      </c>
      <c r="I17" s="35">
        <v>0</v>
      </c>
      <c r="J17" s="27">
        <v>0</v>
      </c>
      <c r="K17" s="35">
        <v>0</v>
      </c>
      <c r="L17" s="27">
        <v>3</v>
      </c>
      <c r="M17" s="35">
        <v>2</v>
      </c>
      <c r="N17" s="27">
        <v>1</v>
      </c>
      <c r="O17" s="76">
        <v>1</v>
      </c>
      <c r="P17" s="35">
        <v>0</v>
      </c>
      <c r="Q17" s="35">
        <v>0</v>
      </c>
      <c r="R17" s="27">
        <v>0</v>
      </c>
      <c r="S17" s="76">
        <v>0</v>
      </c>
      <c r="T17" s="35">
        <v>0</v>
      </c>
      <c r="U17" s="35">
        <v>0</v>
      </c>
      <c r="V17" s="27">
        <f t="shared" si="0"/>
        <v>4</v>
      </c>
      <c r="W17" s="35">
        <f t="shared" si="0"/>
        <v>3</v>
      </c>
      <c r="X17" s="35">
        <f t="shared" si="1"/>
        <v>7</v>
      </c>
    </row>
    <row r="18" spans="1:24" s="3" customFormat="1" ht="11.25" customHeight="1">
      <c r="A18" s="3" t="s">
        <v>394</v>
      </c>
      <c r="B18" s="27">
        <v>0</v>
      </c>
      <c r="C18" s="35">
        <v>0</v>
      </c>
      <c r="D18" s="27">
        <v>0</v>
      </c>
      <c r="E18" s="35">
        <v>0</v>
      </c>
      <c r="F18" s="27">
        <v>0</v>
      </c>
      <c r="G18" s="35">
        <v>0</v>
      </c>
      <c r="H18" s="27">
        <v>0</v>
      </c>
      <c r="I18" s="35">
        <v>0</v>
      </c>
      <c r="J18" s="27">
        <v>0</v>
      </c>
      <c r="K18" s="35">
        <v>0</v>
      </c>
      <c r="L18" s="27">
        <v>0</v>
      </c>
      <c r="M18" s="35">
        <v>0</v>
      </c>
      <c r="N18" s="27">
        <v>1</v>
      </c>
      <c r="O18" s="76">
        <v>0</v>
      </c>
      <c r="P18" s="35">
        <v>0</v>
      </c>
      <c r="Q18" s="35">
        <v>0</v>
      </c>
      <c r="R18" s="27">
        <v>0</v>
      </c>
      <c r="S18" s="76">
        <v>0</v>
      </c>
      <c r="T18" s="35">
        <v>0</v>
      </c>
      <c r="U18" s="35">
        <v>0</v>
      </c>
      <c r="V18" s="27">
        <f t="shared" si="0"/>
        <v>1</v>
      </c>
      <c r="W18" s="35">
        <f t="shared" si="0"/>
        <v>0</v>
      </c>
      <c r="X18" s="35">
        <f t="shared" si="1"/>
        <v>1</v>
      </c>
    </row>
    <row r="19" spans="1:24" s="95" customFormat="1" ht="11.25" customHeight="1">
      <c r="A19" s="91" t="s">
        <v>1</v>
      </c>
      <c r="B19" s="92">
        <f aca="true" t="shared" si="2" ref="B19:X19">SUM(B13:B18)</f>
        <v>0</v>
      </c>
      <c r="C19" s="93">
        <f t="shared" si="2"/>
        <v>0</v>
      </c>
      <c r="D19" s="92">
        <f t="shared" si="2"/>
        <v>0</v>
      </c>
      <c r="E19" s="93">
        <f t="shared" si="2"/>
        <v>0</v>
      </c>
      <c r="F19" s="92">
        <f t="shared" si="2"/>
        <v>0</v>
      </c>
      <c r="G19" s="93">
        <f t="shared" si="2"/>
        <v>0</v>
      </c>
      <c r="H19" s="92">
        <f t="shared" si="2"/>
        <v>0</v>
      </c>
      <c r="I19" s="93">
        <f t="shared" si="2"/>
        <v>0</v>
      </c>
      <c r="J19" s="92">
        <f t="shared" si="2"/>
        <v>42</v>
      </c>
      <c r="K19" s="93">
        <f t="shared" si="2"/>
        <v>18</v>
      </c>
      <c r="L19" s="92">
        <f t="shared" si="2"/>
        <v>339</v>
      </c>
      <c r="M19" s="93">
        <f t="shared" si="2"/>
        <v>203</v>
      </c>
      <c r="N19" s="92">
        <f t="shared" si="2"/>
        <v>140</v>
      </c>
      <c r="O19" s="93">
        <f t="shared" si="2"/>
        <v>95</v>
      </c>
      <c r="P19" s="92">
        <f t="shared" si="2"/>
        <v>29</v>
      </c>
      <c r="Q19" s="93">
        <f t="shared" si="2"/>
        <v>18</v>
      </c>
      <c r="R19" s="92">
        <f t="shared" si="2"/>
        <v>3</v>
      </c>
      <c r="S19" s="93">
        <f t="shared" si="2"/>
        <v>5</v>
      </c>
      <c r="T19" s="92">
        <f t="shared" si="2"/>
        <v>0</v>
      </c>
      <c r="U19" s="93">
        <f t="shared" si="2"/>
        <v>3</v>
      </c>
      <c r="V19" s="92">
        <f t="shared" si="2"/>
        <v>553</v>
      </c>
      <c r="W19" s="93">
        <f t="shared" si="2"/>
        <v>342</v>
      </c>
      <c r="X19" s="93">
        <f t="shared" si="2"/>
        <v>895</v>
      </c>
    </row>
    <row r="20" spans="1:24" s="95" customFormat="1" ht="11.25" customHeight="1">
      <c r="A20" s="91"/>
      <c r="B20" s="96"/>
      <c r="C20" s="96"/>
      <c r="D20" s="96"/>
      <c r="E20" s="96"/>
      <c r="F20" s="96"/>
      <c r="G20" s="96"/>
      <c r="H20" s="96"/>
      <c r="I20" s="96"/>
      <c r="J20" s="96"/>
      <c r="K20" s="96"/>
      <c r="L20" s="96"/>
      <c r="M20" s="96"/>
      <c r="N20" s="96"/>
      <c r="O20" s="96"/>
      <c r="P20" s="96"/>
      <c r="Q20" s="96"/>
      <c r="R20" s="96"/>
      <c r="S20" s="96"/>
      <c r="T20" s="96"/>
      <c r="U20" s="96"/>
      <c r="V20" s="96"/>
      <c r="W20" s="96"/>
      <c r="X20" s="96"/>
    </row>
    <row r="21" spans="1:24" s="95" customFormat="1" ht="11.25" customHeight="1">
      <c r="A21" s="73" t="s">
        <v>390</v>
      </c>
      <c r="B21" s="96"/>
      <c r="C21" s="96"/>
      <c r="D21" s="96"/>
      <c r="E21" s="96"/>
      <c r="F21" s="96"/>
      <c r="G21" s="96"/>
      <c r="H21" s="96"/>
      <c r="I21" s="96"/>
      <c r="J21" s="96"/>
      <c r="K21" s="96"/>
      <c r="L21" s="96"/>
      <c r="M21" s="96"/>
      <c r="N21" s="96"/>
      <c r="O21" s="96"/>
      <c r="P21" s="96"/>
      <c r="Q21" s="96"/>
      <c r="R21" s="96"/>
      <c r="S21" s="96"/>
      <c r="T21" s="96"/>
      <c r="U21" s="96"/>
      <c r="V21" s="96"/>
      <c r="W21" s="96"/>
      <c r="X21" s="96"/>
    </row>
    <row r="22" spans="1:24" s="95" customFormat="1" ht="11.25" customHeight="1">
      <c r="A22" s="73"/>
      <c r="B22" s="96"/>
      <c r="C22" s="96"/>
      <c r="D22" s="96"/>
      <c r="E22" s="96"/>
      <c r="F22" s="96"/>
      <c r="G22" s="96"/>
      <c r="H22" s="96"/>
      <c r="I22" s="96"/>
      <c r="J22" s="96"/>
      <c r="K22" s="96"/>
      <c r="L22" s="96"/>
      <c r="M22" s="96"/>
      <c r="N22" s="96"/>
      <c r="O22" s="96"/>
      <c r="P22" s="96"/>
      <c r="Q22" s="96"/>
      <c r="R22" s="96"/>
      <c r="S22" s="96"/>
      <c r="T22" s="96"/>
      <c r="U22" s="96"/>
      <c r="V22" s="96"/>
      <c r="W22" s="96"/>
      <c r="X22" s="96"/>
    </row>
    <row r="23" spans="1:24" s="95" customFormat="1" ht="11.25" customHeight="1">
      <c r="A23" t="s">
        <v>392</v>
      </c>
      <c r="B23" s="96"/>
      <c r="C23" s="96"/>
      <c r="D23" s="96"/>
      <c r="E23" s="96"/>
      <c r="F23" s="96"/>
      <c r="G23" s="96"/>
      <c r="H23" s="96"/>
      <c r="I23" s="96"/>
      <c r="J23" s="96"/>
      <c r="K23" s="96"/>
      <c r="L23" s="96"/>
      <c r="M23" s="96"/>
      <c r="N23" s="96"/>
      <c r="O23" s="96"/>
      <c r="P23" s="96"/>
      <c r="Q23" s="96"/>
      <c r="R23" s="96"/>
      <c r="S23" s="96"/>
      <c r="T23" s="96"/>
      <c r="U23" s="96"/>
      <c r="V23" s="96"/>
      <c r="W23" s="96"/>
      <c r="X23" s="96"/>
    </row>
    <row r="24" spans="1:24" s="95" customFormat="1" ht="11.25" customHeight="1">
      <c r="A24" s="91"/>
      <c r="B24" s="96"/>
      <c r="C24" s="96"/>
      <c r="D24" s="96"/>
      <c r="E24" s="96"/>
      <c r="F24" s="96"/>
      <c r="G24" s="96"/>
      <c r="H24" s="96"/>
      <c r="I24" s="96"/>
      <c r="J24" s="96"/>
      <c r="K24" s="96"/>
      <c r="L24" s="96"/>
      <c r="M24" s="96"/>
      <c r="N24" s="96"/>
      <c r="O24" s="96"/>
      <c r="P24" s="96"/>
      <c r="Q24" s="96"/>
      <c r="R24" s="96"/>
      <c r="S24" s="96"/>
      <c r="T24" s="96"/>
      <c r="U24" s="96"/>
      <c r="V24" s="96"/>
      <c r="W24" s="96"/>
      <c r="X24" s="96"/>
    </row>
    <row r="25" spans="1:24" s="95" customFormat="1" ht="11.25" customHeight="1">
      <c r="A25" s="91"/>
      <c r="B25" s="96"/>
      <c r="C25" s="96"/>
      <c r="D25" s="96"/>
      <c r="E25" s="96"/>
      <c r="F25" s="96"/>
      <c r="G25" s="96"/>
      <c r="H25" s="96"/>
      <c r="I25" s="96"/>
      <c r="J25" s="96"/>
      <c r="K25" s="96"/>
      <c r="L25" s="96"/>
      <c r="M25" s="96"/>
      <c r="N25" s="96"/>
      <c r="O25" s="96"/>
      <c r="P25" s="96"/>
      <c r="Q25" s="96"/>
      <c r="R25" s="96"/>
      <c r="S25" s="96"/>
      <c r="T25" s="96"/>
      <c r="U25" s="96"/>
      <c r="V25" s="96"/>
      <c r="W25" s="96"/>
      <c r="X25" s="96"/>
    </row>
    <row r="26" spans="1:24" s="95" customFormat="1" ht="11.25" customHeight="1">
      <c r="A26" s="91"/>
      <c r="B26" s="96"/>
      <c r="C26" s="96"/>
      <c r="D26" s="96"/>
      <c r="E26" s="96"/>
      <c r="F26" s="96"/>
      <c r="G26" s="96"/>
      <c r="H26" s="96"/>
      <c r="I26" s="96"/>
      <c r="J26" s="96"/>
      <c r="K26" s="96"/>
      <c r="L26" s="96"/>
      <c r="M26" s="96"/>
      <c r="N26" s="96"/>
      <c r="O26" s="96"/>
      <c r="P26" s="96"/>
      <c r="Q26" s="96"/>
      <c r="R26" s="96"/>
      <c r="S26" s="96"/>
      <c r="T26" s="96"/>
      <c r="U26" s="96"/>
      <c r="V26" s="96"/>
      <c r="W26" s="96"/>
      <c r="X26" s="96"/>
    </row>
    <row r="27" s="72" customFormat="1" ht="11.25" customHeight="1"/>
  </sheetData>
  <sheetProtection/>
  <mergeCells count="4">
    <mergeCell ref="A2:X2"/>
    <mergeCell ref="A4:X4"/>
    <mergeCell ref="B9:X9"/>
    <mergeCell ref="A3:X3"/>
  </mergeCells>
  <printOptions horizontalCentered="1"/>
  <pageMargins left="0" right="0" top="0.7874015748031497"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Y40"/>
  <sheetViews>
    <sheetView zoomScalePageLayoutView="0" workbookViewId="0" topLeftCell="A1">
      <selection activeCell="T49" sqref="T49"/>
    </sheetView>
  </sheetViews>
  <sheetFormatPr defaultColWidth="9.33203125" defaultRowHeight="11.25"/>
  <cols>
    <col min="1" max="1" width="2.83203125" style="0" customWidth="1"/>
    <col min="2" max="2" width="49.33203125" style="0" bestFit="1" customWidth="1"/>
    <col min="3" max="25" width="6.16015625" style="0" customWidth="1"/>
  </cols>
  <sheetData>
    <row r="1" spans="1:23" ht="11.25">
      <c r="A1" s="1" t="s">
        <v>400</v>
      </c>
      <c r="B1" s="1"/>
      <c r="C1" s="2"/>
      <c r="D1" s="2"/>
      <c r="E1" s="3"/>
      <c r="F1" s="3"/>
      <c r="G1" s="3"/>
      <c r="H1" s="3"/>
      <c r="I1" s="3"/>
      <c r="J1" s="3"/>
      <c r="K1" s="3"/>
      <c r="L1" s="3"/>
      <c r="M1" s="3"/>
      <c r="N1" s="3"/>
      <c r="O1" s="3"/>
      <c r="P1" s="3"/>
      <c r="Q1" s="3"/>
      <c r="R1" s="3"/>
      <c r="S1" s="3"/>
      <c r="T1" s="3"/>
      <c r="U1" s="3"/>
      <c r="V1" s="3"/>
      <c r="W1" s="3"/>
    </row>
    <row r="2" spans="1:25" ht="11.25">
      <c r="A2" s="196" t="s">
        <v>388</v>
      </c>
      <c r="B2" s="196"/>
      <c r="C2" s="196"/>
      <c r="D2" s="196"/>
      <c r="E2" s="196"/>
      <c r="F2" s="196"/>
      <c r="G2" s="196"/>
      <c r="H2" s="196"/>
      <c r="I2" s="196"/>
      <c r="J2" s="196"/>
      <c r="K2" s="196"/>
      <c r="L2" s="196"/>
      <c r="M2" s="196"/>
      <c r="N2" s="196"/>
      <c r="O2" s="196"/>
      <c r="P2" s="196"/>
      <c r="Q2" s="196"/>
      <c r="R2" s="196"/>
      <c r="S2" s="196"/>
      <c r="T2" s="196"/>
      <c r="U2" s="196"/>
      <c r="V2" s="196"/>
      <c r="W2" s="196"/>
      <c r="X2" s="196"/>
      <c r="Y2" s="196"/>
    </row>
    <row r="3" spans="1:25" ht="11.25">
      <c r="A3" s="196" t="s">
        <v>401</v>
      </c>
      <c r="B3" s="196"/>
      <c r="C3" s="196"/>
      <c r="D3" s="196"/>
      <c r="E3" s="196"/>
      <c r="F3" s="196"/>
      <c r="G3" s="196"/>
      <c r="H3" s="196"/>
      <c r="I3" s="196"/>
      <c r="J3" s="196"/>
      <c r="K3" s="196"/>
      <c r="L3" s="196"/>
      <c r="M3" s="196"/>
      <c r="N3" s="196"/>
      <c r="O3" s="196"/>
      <c r="P3" s="196"/>
      <c r="Q3" s="196"/>
      <c r="R3" s="196"/>
      <c r="S3" s="196"/>
      <c r="T3" s="196"/>
      <c r="U3" s="196"/>
      <c r="V3" s="196"/>
      <c r="W3" s="196"/>
      <c r="X3" s="196"/>
      <c r="Y3" s="196"/>
    </row>
    <row r="4" spans="1:24" ht="11.25">
      <c r="A4" s="189" t="s">
        <v>284</v>
      </c>
      <c r="B4" s="189"/>
      <c r="C4" s="189"/>
      <c r="D4" s="189"/>
      <c r="E4" s="189"/>
      <c r="F4" s="189"/>
      <c r="G4" s="189"/>
      <c r="H4" s="189"/>
      <c r="I4" s="189"/>
      <c r="J4" s="189"/>
      <c r="K4" s="189"/>
      <c r="L4" s="189"/>
      <c r="M4" s="189"/>
      <c r="N4" s="189"/>
      <c r="O4" s="189"/>
      <c r="P4" s="189"/>
      <c r="Q4" s="189"/>
      <c r="R4" s="189"/>
      <c r="S4" s="189"/>
      <c r="T4" s="189"/>
      <c r="U4" s="189"/>
      <c r="V4" s="189"/>
      <c r="W4" s="189"/>
      <c r="X4" s="189"/>
    </row>
    <row r="6" spans="1:25" ht="11.25">
      <c r="A6" s="196" t="s">
        <v>399</v>
      </c>
      <c r="B6" s="196"/>
      <c r="C6" s="196"/>
      <c r="D6" s="196"/>
      <c r="E6" s="196"/>
      <c r="F6" s="196"/>
      <c r="G6" s="196"/>
      <c r="H6" s="196"/>
      <c r="I6" s="196"/>
      <c r="J6" s="196"/>
      <c r="K6" s="196"/>
      <c r="L6" s="196"/>
      <c r="M6" s="196"/>
      <c r="N6" s="196"/>
      <c r="O6" s="196"/>
      <c r="P6" s="196"/>
      <c r="Q6" s="196"/>
      <c r="R6" s="196"/>
      <c r="S6" s="196"/>
      <c r="T6" s="196"/>
      <c r="U6" s="196"/>
      <c r="V6" s="196"/>
      <c r="W6" s="196"/>
      <c r="X6" s="196"/>
      <c r="Y6" s="196"/>
    </row>
    <row r="7" ht="12" thickBot="1"/>
    <row r="8" spans="1:25" s="3" customFormat="1" ht="11.25" customHeight="1">
      <c r="A8" s="81"/>
      <c r="B8" s="81"/>
      <c r="C8" s="190" t="s">
        <v>286</v>
      </c>
      <c r="D8" s="191"/>
      <c r="E8" s="191"/>
      <c r="F8" s="191"/>
      <c r="G8" s="191"/>
      <c r="H8" s="191"/>
      <c r="I8" s="191"/>
      <c r="J8" s="191"/>
      <c r="K8" s="191"/>
      <c r="L8" s="191"/>
      <c r="M8" s="191"/>
      <c r="N8" s="191"/>
      <c r="O8" s="191"/>
      <c r="P8" s="191"/>
      <c r="Q8" s="191"/>
      <c r="R8" s="191"/>
      <c r="S8" s="191"/>
      <c r="T8" s="191"/>
      <c r="U8" s="191"/>
      <c r="V8" s="191"/>
      <c r="W8" s="191"/>
      <c r="X8" s="191"/>
      <c r="Y8" s="191"/>
    </row>
    <row r="9" spans="2:25" s="3" customFormat="1" ht="11.25" customHeight="1">
      <c r="B9" s="82"/>
      <c r="C9" s="15">
        <v>1994</v>
      </c>
      <c r="D9" s="17"/>
      <c r="E9" s="15">
        <f>C9-1</f>
        <v>1993</v>
      </c>
      <c r="F9" s="17"/>
      <c r="G9" s="15">
        <f>E9-1</f>
        <v>1992</v>
      </c>
      <c r="H9" s="17"/>
      <c r="I9" s="15">
        <f>G9-1</f>
        <v>1991</v>
      </c>
      <c r="J9" s="17"/>
      <c r="K9" s="15">
        <f>I9-1</f>
        <v>1990</v>
      </c>
      <c r="L9" s="17"/>
      <c r="M9" s="15">
        <f>K9-1</f>
        <v>1989</v>
      </c>
      <c r="N9" s="17"/>
      <c r="O9" s="15">
        <f>M9-1</f>
        <v>1988</v>
      </c>
      <c r="P9" s="83"/>
      <c r="Q9" s="15">
        <f>O9-1</f>
        <v>1987</v>
      </c>
      <c r="R9" s="17"/>
      <c r="S9" s="15">
        <f>Q9-1</f>
        <v>1986</v>
      </c>
      <c r="T9" s="83"/>
      <c r="U9" s="15" t="str">
        <f>S9-1&amp;" + vóór"</f>
        <v>1985 + vóór</v>
      </c>
      <c r="V9" s="17"/>
      <c r="W9" s="84" t="s">
        <v>1</v>
      </c>
      <c r="X9" s="17"/>
      <c r="Y9" s="17"/>
    </row>
    <row r="10" spans="2:25" s="3" customFormat="1" ht="11.25" customHeight="1">
      <c r="B10" s="85"/>
      <c r="C10" s="86" t="s">
        <v>287</v>
      </c>
      <c r="D10" s="38" t="s">
        <v>0</v>
      </c>
      <c r="E10" s="86" t="s">
        <v>287</v>
      </c>
      <c r="F10" s="38" t="s">
        <v>0</v>
      </c>
      <c r="G10" s="86" t="s">
        <v>287</v>
      </c>
      <c r="H10" s="38" t="s">
        <v>0</v>
      </c>
      <c r="I10" s="86" t="s">
        <v>287</v>
      </c>
      <c r="J10" s="38" t="s">
        <v>0</v>
      </c>
      <c r="K10" s="86" t="s">
        <v>287</v>
      </c>
      <c r="L10" s="38" t="s">
        <v>0</v>
      </c>
      <c r="M10" s="86" t="s">
        <v>287</v>
      </c>
      <c r="N10" s="38" t="s">
        <v>0</v>
      </c>
      <c r="O10" s="86" t="s">
        <v>287</v>
      </c>
      <c r="P10" s="38" t="s">
        <v>0</v>
      </c>
      <c r="Q10" s="86" t="s">
        <v>287</v>
      </c>
      <c r="R10" s="38" t="s">
        <v>0</v>
      </c>
      <c r="S10" s="86" t="s">
        <v>287</v>
      </c>
      <c r="T10" s="38" t="s">
        <v>0</v>
      </c>
      <c r="U10" s="86" t="s">
        <v>287</v>
      </c>
      <c r="V10" s="38" t="s">
        <v>0</v>
      </c>
      <c r="W10" s="86" t="s">
        <v>287</v>
      </c>
      <c r="X10" s="38" t="s">
        <v>0</v>
      </c>
      <c r="Y10" s="38" t="s">
        <v>2</v>
      </c>
    </row>
    <row r="11" spans="1:25" s="3" customFormat="1" ht="11.25" customHeight="1">
      <c r="A11" s="103" t="s">
        <v>288</v>
      </c>
      <c r="B11" s="63"/>
      <c r="C11" s="88"/>
      <c r="D11" s="89"/>
      <c r="E11" s="88"/>
      <c r="F11" s="89"/>
      <c r="G11" s="88"/>
      <c r="H11" s="89"/>
      <c r="I11" s="88"/>
      <c r="J11" s="89"/>
      <c r="K11" s="88"/>
      <c r="L11" s="89"/>
      <c r="M11" s="88"/>
      <c r="N11" s="89"/>
      <c r="O11" s="88"/>
      <c r="P11" s="90"/>
      <c r="Q11" s="89"/>
      <c r="R11" s="89"/>
      <c r="S11" s="88"/>
      <c r="T11" s="90"/>
      <c r="U11" s="89"/>
      <c r="V11" s="89"/>
      <c r="W11" s="88"/>
      <c r="X11" s="89"/>
      <c r="Y11" s="89"/>
    </row>
    <row r="12" spans="1:25" s="3" customFormat="1" ht="11.25" customHeight="1">
      <c r="A12" s="70"/>
      <c r="B12" s="64" t="s">
        <v>33</v>
      </c>
      <c r="C12" s="27"/>
      <c r="D12" s="35"/>
      <c r="E12" s="27"/>
      <c r="F12" s="35"/>
      <c r="G12" s="27"/>
      <c r="H12" s="35"/>
      <c r="I12" s="27"/>
      <c r="J12" s="35"/>
      <c r="K12" s="27"/>
      <c r="L12" s="35"/>
      <c r="M12" s="27"/>
      <c r="N12" s="35"/>
      <c r="O12" s="27"/>
      <c r="P12" s="76"/>
      <c r="Q12" s="35"/>
      <c r="R12" s="35"/>
      <c r="S12" s="27"/>
      <c r="T12" s="76"/>
      <c r="U12" s="35"/>
      <c r="V12" s="35"/>
      <c r="W12" s="27"/>
      <c r="X12" s="35"/>
      <c r="Y12" s="35"/>
    </row>
    <row r="13" spans="1:25" s="3" customFormat="1" ht="11.25" customHeight="1">
      <c r="A13" s="45"/>
      <c r="B13" s="45" t="s">
        <v>34</v>
      </c>
      <c r="C13" s="27">
        <v>1</v>
      </c>
      <c r="D13" s="35">
        <v>0</v>
      </c>
      <c r="E13" s="27">
        <v>9</v>
      </c>
      <c r="F13" s="35">
        <v>2</v>
      </c>
      <c r="G13" s="27">
        <v>9</v>
      </c>
      <c r="H13" s="35">
        <v>1</v>
      </c>
      <c r="I13" s="27">
        <v>2</v>
      </c>
      <c r="J13" s="35">
        <v>0</v>
      </c>
      <c r="K13" s="27">
        <v>2</v>
      </c>
      <c r="L13" s="35">
        <v>1</v>
      </c>
      <c r="M13" s="27">
        <v>0</v>
      </c>
      <c r="N13" s="35">
        <v>0</v>
      </c>
      <c r="O13" s="27">
        <v>0</v>
      </c>
      <c r="P13" s="76">
        <v>0</v>
      </c>
      <c r="Q13" s="35">
        <v>0</v>
      </c>
      <c r="R13" s="35">
        <v>0</v>
      </c>
      <c r="S13" s="27">
        <v>0</v>
      </c>
      <c r="T13" s="76">
        <v>0</v>
      </c>
      <c r="U13" s="35">
        <v>0</v>
      </c>
      <c r="V13" s="35">
        <v>0</v>
      </c>
      <c r="W13" s="27">
        <f aca="true" t="shared" si="0" ref="W13:W36">C13+E13+G13+I13+K13+M13+O13+Q13+S13+U13</f>
        <v>23</v>
      </c>
      <c r="X13" s="35">
        <f aca="true" t="shared" si="1" ref="X13:X36">D13+F13+H13+J13+L13+N13+P13+R13+T13+V13</f>
        <v>4</v>
      </c>
      <c r="Y13" s="35">
        <f aca="true" t="shared" si="2" ref="Y13:Y36">SUM(W13:X13)</f>
        <v>27</v>
      </c>
    </row>
    <row r="14" spans="1:25" s="3" customFormat="1" ht="11.25" customHeight="1">
      <c r="A14" s="45"/>
      <c r="B14" s="45" t="s">
        <v>416</v>
      </c>
      <c r="C14" s="27">
        <v>0</v>
      </c>
      <c r="D14" s="35">
        <v>0</v>
      </c>
      <c r="E14" s="27">
        <v>29</v>
      </c>
      <c r="F14" s="35">
        <v>2</v>
      </c>
      <c r="G14" s="27">
        <v>43</v>
      </c>
      <c r="H14" s="35">
        <v>5</v>
      </c>
      <c r="I14" s="27">
        <v>6</v>
      </c>
      <c r="J14" s="35">
        <v>2</v>
      </c>
      <c r="K14" s="27">
        <v>1</v>
      </c>
      <c r="L14" s="35">
        <v>0</v>
      </c>
      <c r="M14" s="27">
        <v>0</v>
      </c>
      <c r="N14" s="35">
        <v>0</v>
      </c>
      <c r="O14" s="27">
        <v>0</v>
      </c>
      <c r="P14" s="76">
        <v>0</v>
      </c>
      <c r="Q14" s="35">
        <v>0</v>
      </c>
      <c r="R14" s="35">
        <v>0</v>
      </c>
      <c r="S14" s="27">
        <v>0</v>
      </c>
      <c r="T14" s="76">
        <v>0</v>
      </c>
      <c r="U14" s="35">
        <v>0</v>
      </c>
      <c r="V14" s="35">
        <v>0</v>
      </c>
      <c r="W14" s="27">
        <f t="shared" si="0"/>
        <v>79</v>
      </c>
      <c r="X14" s="35">
        <f t="shared" si="1"/>
        <v>9</v>
      </c>
      <c r="Y14" s="35">
        <f t="shared" si="2"/>
        <v>88</v>
      </c>
    </row>
    <row r="15" spans="1:25" s="3" customFormat="1" ht="11.25" customHeight="1">
      <c r="A15" s="45"/>
      <c r="B15" s="45"/>
      <c r="C15" s="27"/>
      <c r="D15" s="35"/>
      <c r="E15" s="27"/>
      <c r="F15" s="35"/>
      <c r="G15" s="27"/>
      <c r="H15" s="35"/>
      <c r="I15" s="27"/>
      <c r="J15" s="35"/>
      <c r="K15" s="27"/>
      <c r="L15" s="35"/>
      <c r="M15" s="27"/>
      <c r="N15" s="35"/>
      <c r="O15" s="27"/>
      <c r="P15" s="76"/>
      <c r="Q15" s="35"/>
      <c r="R15" s="35"/>
      <c r="S15" s="27"/>
      <c r="T15" s="76"/>
      <c r="U15" s="35"/>
      <c r="V15" s="35"/>
      <c r="W15" s="27"/>
      <c r="X15" s="35"/>
      <c r="Y15" s="35"/>
    </row>
    <row r="16" spans="1:25" s="3" customFormat="1" ht="11.25" customHeight="1">
      <c r="A16" s="63" t="s">
        <v>289</v>
      </c>
      <c r="B16" s="66"/>
      <c r="C16" s="27"/>
      <c r="D16" s="35"/>
      <c r="E16" s="27"/>
      <c r="F16" s="35"/>
      <c r="G16" s="27"/>
      <c r="H16" s="35"/>
      <c r="I16" s="27"/>
      <c r="J16" s="35"/>
      <c r="K16" s="27"/>
      <c r="L16" s="35"/>
      <c r="M16" s="27"/>
      <c r="N16" s="35"/>
      <c r="O16" s="27"/>
      <c r="P16" s="76"/>
      <c r="Q16" s="35"/>
      <c r="R16" s="35"/>
      <c r="S16" s="27"/>
      <c r="T16" s="76"/>
      <c r="U16" s="35"/>
      <c r="V16" s="35"/>
      <c r="W16" s="27"/>
      <c r="X16" s="35"/>
      <c r="Y16" s="35"/>
    </row>
    <row r="17" spans="1:25" s="3" customFormat="1" ht="11.25" customHeight="1">
      <c r="A17" s="70"/>
      <c r="B17" s="64" t="s">
        <v>87</v>
      </c>
      <c r="C17" s="27"/>
      <c r="D17" s="35"/>
      <c r="E17" s="27"/>
      <c r="F17" s="35"/>
      <c r="G17" s="27"/>
      <c r="H17" s="35"/>
      <c r="I17" s="27"/>
      <c r="J17" s="35"/>
      <c r="K17" s="27"/>
      <c r="L17" s="35"/>
      <c r="M17" s="27"/>
      <c r="N17" s="35"/>
      <c r="O17" s="27"/>
      <c r="P17" s="76"/>
      <c r="Q17" s="35"/>
      <c r="R17" s="35"/>
      <c r="S17" s="27"/>
      <c r="T17" s="76"/>
      <c r="U17" s="35"/>
      <c r="V17" s="35"/>
      <c r="W17" s="27"/>
      <c r="X17" s="35"/>
      <c r="Y17" s="35"/>
    </row>
    <row r="18" spans="1:25" s="95" customFormat="1" ht="11.25" customHeight="1">
      <c r="A18" s="45"/>
      <c r="B18" s="45" t="s">
        <v>290</v>
      </c>
      <c r="C18" s="27">
        <v>0</v>
      </c>
      <c r="D18" s="35">
        <v>0</v>
      </c>
      <c r="E18" s="27">
        <v>0</v>
      </c>
      <c r="F18" s="35">
        <v>0</v>
      </c>
      <c r="G18" s="27">
        <v>0</v>
      </c>
      <c r="H18" s="35">
        <v>0</v>
      </c>
      <c r="I18" s="27">
        <v>2</v>
      </c>
      <c r="J18" s="35">
        <v>0</v>
      </c>
      <c r="K18" s="27">
        <v>1</v>
      </c>
      <c r="L18" s="35">
        <v>0</v>
      </c>
      <c r="M18" s="27">
        <v>0</v>
      </c>
      <c r="N18" s="35">
        <v>0</v>
      </c>
      <c r="O18" s="27">
        <v>0</v>
      </c>
      <c r="P18" s="76">
        <v>0</v>
      </c>
      <c r="Q18" s="35">
        <v>0</v>
      </c>
      <c r="R18" s="35">
        <v>1</v>
      </c>
      <c r="S18" s="27">
        <v>0</v>
      </c>
      <c r="T18" s="76">
        <v>0</v>
      </c>
      <c r="U18" s="35">
        <v>0</v>
      </c>
      <c r="V18" s="35">
        <v>0</v>
      </c>
      <c r="W18" s="27">
        <f t="shared" si="0"/>
        <v>3</v>
      </c>
      <c r="X18" s="35">
        <f t="shared" si="1"/>
        <v>1</v>
      </c>
      <c r="Y18" s="35">
        <f t="shared" si="2"/>
        <v>4</v>
      </c>
    </row>
    <row r="19" spans="1:25" ht="11.25">
      <c r="A19" s="45"/>
      <c r="B19" s="45" t="s">
        <v>291</v>
      </c>
      <c r="C19" s="27">
        <v>0</v>
      </c>
      <c r="D19" s="35">
        <v>0</v>
      </c>
      <c r="E19" s="27">
        <v>0</v>
      </c>
      <c r="F19" s="35">
        <v>0</v>
      </c>
      <c r="G19" s="27">
        <v>0</v>
      </c>
      <c r="H19" s="35">
        <v>0</v>
      </c>
      <c r="I19" s="27">
        <v>0</v>
      </c>
      <c r="J19" s="35">
        <v>0</v>
      </c>
      <c r="K19" s="27">
        <v>0</v>
      </c>
      <c r="L19" s="35">
        <v>0</v>
      </c>
      <c r="M19" s="27">
        <v>0</v>
      </c>
      <c r="N19" s="35">
        <v>0</v>
      </c>
      <c r="O19" s="27">
        <v>0</v>
      </c>
      <c r="P19" s="76">
        <v>0</v>
      </c>
      <c r="Q19" s="35">
        <v>0</v>
      </c>
      <c r="R19" s="35">
        <v>0</v>
      </c>
      <c r="S19" s="27">
        <v>0</v>
      </c>
      <c r="T19" s="76">
        <v>0</v>
      </c>
      <c r="U19" s="35">
        <v>0</v>
      </c>
      <c r="V19" s="35">
        <v>0</v>
      </c>
      <c r="W19" s="27">
        <f t="shared" si="0"/>
        <v>0</v>
      </c>
      <c r="X19" s="35">
        <f t="shared" si="1"/>
        <v>0</v>
      </c>
      <c r="Y19" s="35">
        <f t="shared" si="2"/>
        <v>0</v>
      </c>
    </row>
    <row r="20" spans="1:25" ht="11.25">
      <c r="A20" s="45"/>
      <c r="B20" s="45" t="s">
        <v>292</v>
      </c>
      <c r="C20" s="27">
        <v>0</v>
      </c>
      <c r="D20" s="35">
        <v>0</v>
      </c>
      <c r="E20" s="27">
        <v>0</v>
      </c>
      <c r="F20" s="35">
        <v>0</v>
      </c>
      <c r="G20" s="27">
        <v>0</v>
      </c>
      <c r="H20" s="35">
        <v>0</v>
      </c>
      <c r="I20" s="27">
        <v>2</v>
      </c>
      <c r="J20" s="35">
        <v>1</v>
      </c>
      <c r="K20" s="27">
        <v>4</v>
      </c>
      <c r="L20" s="35">
        <v>1</v>
      </c>
      <c r="M20" s="27">
        <v>1</v>
      </c>
      <c r="N20" s="35">
        <v>0</v>
      </c>
      <c r="O20" s="27">
        <v>0</v>
      </c>
      <c r="P20" s="76">
        <v>0</v>
      </c>
      <c r="Q20" s="35">
        <v>0</v>
      </c>
      <c r="R20" s="35">
        <v>0</v>
      </c>
      <c r="S20" s="27">
        <v>0</v>
      </c>
      <c r="T20" s="76">
        <v>0</v>
      </c>
      <c r="U20" s="35">
        <v>0</v>
      </c>
      <c r="V20" s="35">
        <v>0</v>
      </c>
      <c r="W20" s="27">
        <f t="shared" si="0"/>
        <v>7</v>
      </c>
      <c r="X20" s="35">
        <f t="shared" si="1"/>
        <v>2</v>
      </c>
      <c r="Y20" s="35">
        <f t="shared" si="2"/>
        <v>9</v>
      </c>
    </row>
    <row r="21" spans="1:25" ht="11.25">
      <c r="A21" s="45"/>
      <c r="B21" s="45" t="s">
        <v>293</v>
      </c>
      <c r="C21" s="27">
        <v>0</v>
      </c>
      <c r="D21" s="35">
        <v>0</v>
      </c>
      <c r="E21" s="27">
        <v>0</v>
      </c>
      <c r="F21" s="35">
        <v>0</v>
      </c>
      <c r="G21" s="27">
        <v>0</v>
      </c>
      <c r="H21" s="35">
        <v>0</v>
      </c>
      <c r="I21" s="27">
        <v>8</v>
      </c>
      <c r="J21" s="35">
        <v>6</v>
      </c>
      <c r="K21" s="27">
        <v>18</v>
      </c>
      <c r="L21" s="35">
        <v>5</v>
      </c>
      <c r="M21" s="27">
        <v>4</v>
      </c>
      <c r="N21" s="35">
        <v>1</v>
      </c>
      <c r="O21" s="27">
        <v>0</v>
      </c>
      <c r="P21" s="76">
        <v>0</v>
      </c>
      <c r="Q21" s="35">
        <v>0</v>
      </c>
      <c r="R21" s="35">
        <v>0</v>
      </c>
      <c r="S21" s="27">
        <v>0</v>
      </c>
      <c r="T21" s="76">
        <v>0</v>
      </c>
      <c r="U21" s="35">
        <v>0</v>
      </c>
      <c r="V21" s="35">
        <v>0</v>
      </c>
      <c r="W21" s="27">
        <f t="shared" si="0"/>
        <v>30</v>
      </c>
      <c r="X21" s="35">
        <f t="shared" si="1"/>
        <v>12</v>
      </c>
      <c r="Y21" s="35">
        <f t="shared" si="2"/>
        <v>42</v>
      </c>
    </row>
    <row r="22" spans="1:25" ht="12.75">
      <c r="A22" s="70"/>
      <c r="B22" s="44" t="s">
        <v>145</v>
      </c>
      <c r="C22" s="27"/>
      <c r="D22" s="35"/>
      <c r="E22" s="27"/>
      <c r="F22" s="35"/>
      <c r="G22" s="27"/>
      <c r="H22" s="35"/>
      <c r="I22" s="27"/>
      <c r="J22" s="35"/>
      <c r="K22" s="27"/>
      <c r="L22" s="35"/>
      <c r="M22" s="27"/>
      <c r="N22" s="35"/>
      <c r="O22" s="27"/>
      <c r="P22" s="76"/>
      <c r="Q22" s="35"/>
      <c r="R22" s="35"/>
      <c r="S22" s="27"/>
      <c r="T22" s="76"/>
      <c r="U22" s="35"/>
      <c r="V22" s="35"/>
      <c r="W22" s="27"/>
      <c r="X22" s="35"/>
      <c r="Y22" s="35"/>
    </row>
    <row r="23" spans="1:25" ht="12.75">
      <c r="A23" s="70"/>
      <c r="B23" s="45" t="s">
        <v>294</v>
      </c>
      <c r="C23" s="27">
        <v>0</v>
      </c>
      <c r="D23" s="35">
        <v>0</v>
      </c>
      <c r="E23" s="27">
        <v>0</v>
      </c>
      <c r="F23" s="35">
        <v>0</v>
      </c>
      <c r="G23" s="27">
        <v>0</v>
      </c>
      <c r="H23" s="35">
        <v>0</v>
      </c>
      <c r="I23" s="27">
        <v>0</v>
      </c>
      <c r="J23" s="35">
        <v>0</v>
      </c>
      <c r="K23" s="27">
        <v>0</v>
      </c>
      <c r="L23" s="35">
        <v>0</v>
      </c>
      <c r="M23" s="27">
        <v>0</v>
      </c>
      <c r="N23" s="35">
        <v>0</v>
      </c>
      <c r="O23" s="27">
        <v>0</v>
      </c>
      <c r="P23" s="76">
        <v>0</v>
      </c>
      <c r="Q23" s="35">
        <v>0</v>
      </c>
      <c r="R23" s="35">
        <v>0</v>
      </c>
      <c r="S23" s="27">
        <v>0</v>
      </c>
      <c r="T23" s="76">
        <v>0</v>
      </c>
      <c r="U23" s="35">
        <v>0</v>
      </c>
      <c r="V23" s="35">
        <v>0</v>
      </c>
      <c r="W23" s="27">
        <f t="shared" si="0"/>
        <v>0</v>
      </c>
      <c r="X23" s="35">
        <f t="shared" si="1"/>
        <v>0</v>
      </c>
      <c r="Y23" s="35">
        <f t="shared" si="2"/>
        <v>0</v>
      </c>
    </row>
    <row r="24" spans="1:25" ht="11.25">
      <c r="A24" s="44"/>
      <c r="B24" s="45"/>
      <c r="C24" s="27"/>
      <c r="D24" s="35"/>
      <c r="E24" s="27"/>
      <c r="F24" s="35"/>
      <c r="G24" s="27"/>
      <c r="H24" s="35"/>
      <c r="I24" s="27"/>
      <c r="J24" s="35"/>
      <c r="K24" s="27"/>
      <c r="L24" s="35"/>
      <c r="M24" s="27"/>
      <c r="N24" s="35"/>
      <c r="O24" s="27"/>
      <c r="P24" s="76"/>
      <c r="Q24" s="35"/>
      <c r="R24" s="35"/>
      <c r="S24" s="27"/>
      <c r="T24" s="76"/>
      <c r="U24" s="35"/>
      <c r="V24" s="35"/>
      <c r="W24" s="27"/>
      <c r="X24" s="35"/>
      <c r="Y24" s="35"/>
    </row>
    <row r="25" spans="1:25" ht="12">
      <c r="A25" s="63" t="s">
        <v>295</v>
      </c>
      <c r="B25" s="66"/>
      <c r="C25" s="27"/>
      <c r="D25" s="35"/>
      <c r="E25" s="27"/>
      <c r="F25" s="35"/>
      <c r="G25" s="27"/>
      <c r="H25" s="35"/>
      <c r="I25" s="27"/>
      <c r="J25" s="35"/>
      <c r="K25" s="27"/>
      <c r="L25" s="35"/>
      <c r="M25" s="27"/>
      <c r="N25" s="35"/>
      <c r="O25" s="27"/>
      <c r="P25" s="76"/>
      <c r="Q25" s="35"/>
      <c r="R25" s="35"/>
      <c r="S25" s="27"/>
      <c r="T25" s="76"/>
      <c r="U25" s="35"/>
      <c r="V25" s="35"/>
      <c r="W25" s="27"/>
      <c r="X25" s="35"/>
      <c r="Y25" s="35"/>
    </row>
    <row r="26" spans="1:25" ht="12.75">
      <c r="A26" s="70"/>
      <c r="B26" s="64" t="s">
        <v>147</v>
      </c>
      <c r="C26" s="27"/>
      <c r="D26" s="35"/>
      <c r="E26" s="27"/>
      <c r="F26" s="35"/>
      <c r="G26" s="27"/>
      <c r="H26" s="35"/>
      <c r="I26" s="27"/>
      <c r="J26" s="35"/>
      <c r="K26" s="27"/>
      <c r="L26" s="35"/>
      <c r="M26" s="27"/>
      <c r="N26" s="35"/>
      <c r="O26" s="27"/>
      <c r="P26" s="76"/>
      <c r="Q26" s="35"/>
      <c r="R26" s="35"/>
      <c r="S26" s="27"/>
      <c r="T26" s="76"/>
      <c r="U26" s="35"/>
      <c r="V26" s="35"/>
      <c r="W26" s="27"/>
      <c r="X26" s="35"/>
      <c r="Y26" s="35"/>
    </row>
    <row r="27" spans="1:25" ht="11.25">
      <c r="A27" s="66"/>
      <c r="B27" s="45" t="s">
        <v>296</v>
      </c>
      <c r="C27" s="27">
        <v>0</v>
      </c>
      <c r="D27" s="35">
        <v>0</v>
      </c>
      <c r="E27" s="27">
        <v>0</v>
      </c>
      <c r="F27" s="35">
        <v>0</v>
      </c>
      <c r="G27" s="27">
        <v>0</v>
      </c>
      <c r="H27" s="35">
        <v>0</v>
      </c>
      <c r="I27" s="27">
        <v>0</v>
      </c>
      <c r="J27" s="35">
        <v>0</v>
      </c>
      <c r="K27" s="27">
        <v>0</v>
      </c>
      <c r="L27" s="35">
        <v>0</v>
      </c>
      <c r="M27" s="27">
        <v>0</v>
      </c>
      <c r="N27" s="35">
        <v>0</v>
      </c>
      <c r="O27" s="27">
        <v>0</v>
      </c>
      <c r="P27" s="76">
        <v>0</v>
      </c>
      <c r="Q27" s="35">
        <v>1</v>
      </c>
      <c r="R27" s="35">
        <v>0</v>
      </c>
      <c r="S27" s="27">
        <v>0</v>
      </c>
      <c r="T27" s="76">
        <v>0</v>
      </c>
      <c r="U27" s="35">
        <v>0</v>
      </c>
      <c r="V27" s="35">
        <v>0</v>
      </c>
      <c r="W27" s="27">
        <f t="shared" si="0"/>
        <v>1</v>
      </c>
      <c r="X27" s="35">
        <f t="shared" si="1"/>
        <v>0</v>
      </c>
      <c r="Y27" s="35">
        <f t="shared" si="2"/>
        <v>1</v>
      </c>
    </row>
    <row r="28" spans="1:25" ht="11.25">
      <c r="A28" s="66"/>
      <c r="B28" s="45" t="s">
        <v>297</v>
      </c>
      <c r="C28" s="27">
        <v>0</v>
      </c>
      <c r="D28" s="35">
        <v>0</v>
      </c>
      <c r="E28" s="27">
        <v>0</v>
      </c>
      <c r="F28" s="35">
        <v>0</v>
      </c>
      <c r="G28" s="27">
        <v>0</v>
      </c>
      <c r="H28" s="35">
        <v>0</v>
      </c>
      <c r="I28" s="27">
        <v>0</v>
      </c>
      <c r="J28" s="35">
        <v>0</v>
      </c>
      <c r="K28" s="27">
        <v>0</v>
      </c>
      <c r="L28" s="35">
        <v>0</v>
      </c>
      <c r="M28" s="27">
        <v>0</v>
      </c>
      <c r="N28" s="35">
        <v>0</v>
      </c>
      <c r="O28" s="27">
        <v>0</v>
      </c>
      <c r="P28" s="76">
        <v>0</v>
      </c>
      <c r="Q28" s="35">
        <v>0</v>
      </c>
      <c r="R28" s="35">
        <v>0</v>
      </c>
      <c r="S28" s="27">
        <v>0</v>
      </c>
      <c r="T28" s="76">
        <v>0</v>
      </c>
      <c r="U28" s="35">
        <v>0</v>
      </c>
      <c r="V28" s="35">
        <v>0</v>
      </c>
      <c r="W28" s="27">
        <f t="shared" si="0"/>
        <v>0</v>
      </c>
      <c r="X28" s="35">
        <f t="shared" si="1"/>
        <v>0</v>
      </c>
      <c r="Y28" s="35">
        <f t="shared" si="2"/>
        <v>0</v>
      </c>
    </row>
    <row r="29" spans="1:25" ht="11.25">
      <c r="A29" s="66"/>
      <c r="B29" s="45" t="s">
        <v>298</v>
      </c>
      <c r="C29" s="27">
        <v>0</v>
      </c>
      <c r="D29" s="35">
        <v>0</v>
      </c>
      <c r="E29" s="27">
        <v>0</v>
      </c>
      <c r="F29" s="35">
        <v>0</v>
      </c>
      <c r="G29" s="27">
        <v>0</v>
      </c>
      <c r="H29" s="35">
        <v>0</v>
      </c>
      <c r="I29" s="27">
        <v>0</v>
      </c>
      <c r="J29" s="35">
        <v>0</v>
      </c>
      <c r="K29" s="27">
        <v>0</v>
      </c>
      <c r="L29" s="35">
        <v>0</v>
      </c>
      <c r="M29" s="27">
        <v>3</v>
      </c>
      <c r="N29" s="35">
        <v>0</v>
      </c>
      <c r="O29" s="27">
        <v>0</v>
      </c>
      <c r="P29" s="76">
        <v>0</v>
      </c>
      <c r="Q29" s="35">
        <v>2</v>
      </c>
      <c r="R29" s="35">
        <v>0</v>
      </c>
      <c r="S29" s="27">
        <v>0</v>
      </c>
      <c r="T29" s="76">
        <v>0</v>
      </c>
      <c r="U29" s="35">
        <v>0</v>
      </c>
      <c r="V29" s="35">
        <v>0</v>
      </c>
      <c r="W29" s="27">
        <f t="shared" si="0"/>
        <v>5</v>
      </c>
      <c r="X29" s="35">
        <f t="shared" si="1"/>
        <v>0</v>
      </c>
      <c r="Y29" s="35">
        <f t="shared" si="2"/>
        <v>5</v>
      </c>
    </row>
    <row r="30" spans="1:25" ht="11.25">
      <c r="A30" s="45"/>
      <c r="B30" s="45" t="s">
        <v>299</v>
      </c>
      <c r="C30" s="27">
        <v>0</v>
      </c>
      <c r="D30" s="35">
        <v>0</v>
      </c>
      <c r="E30" s="27">
        <v>0</v>
      </c>
      <c r="F30" s="35">
        <v>0</v>
      </c>
      <c r="G30" s="27">
        <v>0</v>
      </c>
      <c r="H30" s="35">
        <v>0</v>
      </c>
      <c r="I30" s="27">
        <v>0</v>
      </c>
      <c r="J30" s="35">
        <v>0</v>
      </c>
      <c r="K30" s="27">
        <v>0</v>
      </c>
      <c r="L30" s="35">
        <v>0</v>
      </c>
      <c r="M30" s="27">
        <v>2</v>
      </c>
      <c r="N30" s="35">
        <v>0</v>
      </c>
      <c r="O30" s="27">
        <v>10</v>
      </c>
      <c r="P30" s="76">
        <v>8</v>
      </c>
      <c r="Q30" s="35">
        <v>5</v>
      </c>
      <c r="R30" s="35">
        <v>2</v>
      </c>
      <c r="S30" s="27">
        <v>0</v>
      </c>
      <c r="T30" s="76">
        <v>0</v>
      </c>
      <c r="U30" s="35">
        <v>0</v>
      </c>
      <c r="V30" s="35">
        <v>0</v>
      </c>
      <c r="W30" s="27">
        <f t="shared" si="0"/>
        <v>17</v>
      </c>
      <c r="X30" s="35">
        <f t="shared" si="1"/>
        <v>10</v>
      </c>
      <c r="Y30" s="35">
        <f t="shared" si="2"/>
        <v>27</v>
      </c>
    </row>
    <row r="31" spans="1:25" ht="11.25">
      <c r="A31" s="45"/>
      <c r="B31" s="45"/>
      <c r="C31" s="27"/>
      <c r="D31" s="35"/>
      <c r="E31" s="27"/>
      <c r="F31" s="35"/>
      <c r="G31" s="27"/>
      <c r="H31" s="35"/>
      <c r="I31" s="27"/>
      <c r="J31" s="35"/>
      <c r="K31" s="27"/>
      <c r="L31" s="35"/>
      <c r="M31" s="27"/>
      <c r="N31" s="35"/>
      <c r="O31" s="27"/>
      <c r="P31" s="76"/>
      <c r="Q31" s="35"/>
      <c r="R31" s="35"/>
      <c r="S31" s="27"/>
      <c r="T31" s="76"/>
      <c r="U31" s="35"/>
      <c r="V31" s="35"/>
      <c r="W31" s="27"/>
      <c r="X31" s="35"/>
      <c r="Y31" s="35"/>
    </row>
    <row r="32" spans="1:25" ht="12.75">
      <c r="A32" s="70"/>
      <c r="B32" s="64" t="s">
        <v>249</v>
      </c>
      <c r="C32" s="27"/>
      <c r="D32" s="35"/>
      <c r="E32" s="27"/>
      <c r="F32" s="35"/>
      <c r="G32" s="27"/>
      <c r="H32" s="35"/>
      <c r="I32" s="27"/>
      <c r="J32" s="35"/>
      <c r="K32" s="27"/>
      <c r="L32" s="35"/>
      <c r="M32" s="27"/>
      <c r="N32" s="35"/>
      <c r="O32" s="27"/>
      <c r="P32" s="76"/>
      <c r="Q32" s="35"/>
      <c r="R32" s="35"/>
      <c r="S32" s="27"/>
      <c r="T32" s="76"/>
      <c r="U32" s="35"/>
      <c r="V32" s="35"/>
      <c r="W32" s="27"/>
      <c r="X32" s="35"/>
      <c r="Y32" s="35"/>
    </row>
    <row r="33" spans="1:25" ht="11.25">
      <c r="A33" s="66"/>
      <c r="B33" s="45" t="s">
        <v>300</v>
      </c>
      <c r="C33" s="27">
        <v>0</v>
      </c>
      <c r="D33" s="35">
        <v>0</v>
      </c>
      <c r="E33" s="27">
        <v>0</v>
      </c>
      <c r="F33" s="35">
        <v>0</v>
      </c>
      <c r="G33" s="27">
        <v>0</v>
      </c>
      <c r="H33" s="35">
        <v>0</v>
      </c>
      <c r="I33" s="27">
        <v>0</v>
      </c>
      <c r="J33" s="35">
        <v>0</v>
      </c>
      <c r="K33" s="27">
        <v>0</v>
      </c>
      <c r="L33" s="35">
        <v>0</v>
      </c>
      <c r="M33" s="27">
        <v>0</v>
      </c>
      <c r="N33" s="35">
        <v>0</v>
      </c>
      <c r="O33" s="27">
        <v>0</v>
      </c>
      <c r="P33" s="76">
        <v>0</v>
      </c>
      <c r="Q33" s="35">
        <v>0</v>
      </c>
      <c r="R33" s="35">
        <v>0</v>
      </c>
      <c r="S33" s="27">
        <v>0</v>
      </c>
      <c r="T33" s="76">
        <v>0</v>
      </c>
      <c r="U33" s="35">
        <v>0</v>
      </c>
      <c r="V33" s="35">
        <v>0</v>
      </c>
      <c r="W33" s="27">
        <f t="shared" si="0"/>
        <v>0</v>
      </c>
      <c r="X33" s="35">
        <f t="shared" si="1"/>
        <v>0</v>
      </c>
      <c r="Y33" s="35">
        <f t="shared" si="2"/>
        <v>0</v>
      </c>
    </row>
    <row r="34" spans="1:25" ht="11.25">
      <c r="A34" s="66"/>
      <c r="B34" s="45" t="s">
        <v>301</v>
      </c>
      <c r="C34" s="27">
        <v>0</v>
      </c>
      <c r="D34" s="35">
        <v>0</v>
      </c>
      <c r="E34" s="27">
        <v>0</v>
      </c>
      <c r="F34" s="35">
        <v>0</v>
      </c>
      <c r="G34" s="27">
        <v>0</v>
      </c>
      <c r="H34" s="35">
        <v>0</v>
      </c>
      <c r="I34" s="27">
        <v>0</v>
      </c>
      <c r="J34" s="35">
        <v>0</v>
      </c>
      <c r="K34" s="27">
        <v>0</v>
      </c>
      <c r="L34" s="35">
        <v>0</v>
      </c>
      <c r="M34" s="27">
        <v>0</v>
      </c>
      <c r="N34" s="35">
        <v>0</v>
      </c>
      <c r="O34" s="27">
        <v>0</v>
      </c>
      <c r="P34" s="76">
        <v>0</v>
      </c>
      <c r="Q34" s="35">
        <v>0</v>
      </c>
      <c r="R34" s="35">
        <v>0</v>
      </c>
      <c r="S34" s="27">
        <v>0</v>
      </c>
      <c r="T34" s="76">
        <v>0</v>
      </c>
      <c r="U34" s="35">
        <v>0</v>
      </c>
      <c r="V34" s="35">
        <v>0</v>
      </c>
      <c r="W34" s="27">
        <f t="shared" si="0"/>
        <v>0</v>
      </c>
      <c r="X34" s="35">
        <f t="shared" si="1"/>
        <v>0</v>
      </c>
      <c r="Y34" s="35">
        <f t="shared" si="2"/>
        <v>0</v>
      </c>
    </row>
    <row r="35" spans="1:25" ht="11.25">
      <c r="A35" s="66"/>
      <c r="B35" s="45" t="s">
        <v>302</v>
      </c>
      <c r="C35" s="27">
        <v>0</v>
      </c>
      <c r="D35" s="35">
        <v>0</v>
      </c>
      <c r="E35" s="27">
        <v>0</v>
      </c>
      <c r="F35" s="35">
        <v>0</v>
      </c>
      <c r="G35" s="27">
        <v>0</v>
      </c>
      <c r="H35" s="35">
        <v>0</v>
      </c>
      <c r="I35" s="27">
        <v>0</v>
      </c>
      <c r="J35" s="35">
        <v>0</v>
      </c>
      <c r="K35" s="27">
        <v>0</v>
      </c>
      <c r="L35" s="35">
        <v>0</v>
      </c>
      <c r="M35" s="27">
        <v>0</v>
      </c>
      <c r="N35" s="35">
        <v>0</v>
      </c>
      <c r="O35" s="27">
        <v>0</v>
      </c>
      <c r="P35" s="76">
        <v>0</v>
      </c>
      <c r="Q35" s="35">
        <v>0</v>
      </c>
      <c r="R35" s="35">
        <v>1</v>
      </c>
      <c r="S35" s="27">
        <v>0</v>
      </c>
      <c r="T35" s="76">
        <v>0</v>
      </c>
      <c r="U35" s="35">
        <v>0</v>
      </c>
      <c r="V35" s="35">
        <v>0</v>
      </c>
      <c r="W35" s="27">
        <f t="shared" si="0"/>
        <v>0</v>
      </c>
      <c r="X35" s="35">
        <f t="shared" si="1"/>
        <v>1</v>
      </c>
      <c r="Y35" s="35">
        <f t="shared" si="2"/>
        <v>1</v>
      </c>
    </row>
    <row r="36" spans="1:25" ht="11.25">
      <c r="A36" s="64"/>
      <c r="B36" s="45" t="s">
        <v>396</v>
      </c>
      <c r="C36" s="27">
        <v>0</v>
      </c>
      <c r="D36" s="35">
        <v>0</v>
      </c>
      <c r="E36" s="27">
        <v>0</v>
      </c>
      <c r="F36" s="35">
        <v>0</v>
      </c>
      <c r="G36" s="27">
        <v>0</v>
      </c>
      <c r="H36" s="35">
        <v>0</v>
      </c>
      <c r="I36" s="27">
        <v>0</v>
      </c>
      <c r="J36" s="35">
        <v>0</v>
      </c>
      <c r="K36" s="27">
        <v>0</v>
      </c>
      <c r="L36" s="35">
        <v>0</v>
      </c>
      <c r="M36" s="27">
        <v>0</v>
      </c>
      <c r="N36" s="35">
        <v>0</v>
      </c>
      <c r="O36" s="27">
        <v>2</v>
      </c>
      <c r="P36" s="76">
        <v>0</v>
      </c>
      <c r="Q36" s="35">
        <v>8</v>
      </c>
      <c r="R36" s="35">
        <v>4</v>
      </c>
      <c r="S36" s="27">
        <v>5</v>
      </c>
      <c r="T36" s="76">
        <v>1</v>
      </c>
      <c r="U36" s="35">
        <v>2</v>
      </c>
      <c r="V36" s="35">
        <v>0</v>
      </c>
      <c r="W36" s="27">
        <f t="shared" si="0"/>
        <v>17</v>
      </c>
      <c r="X36" s="35">
        <f t="shared" si="1"/>
        <v>5</v>
      </c>
      <c r="Y36" s="35">
        <f t="shared" si="2"/>
        <v>22</v>
      </c>
    </row>
    <row r="38" spans="1:25" ht="23.25" customHeight="1">
      <c r="A38" s="197" t="s">
        <v>466</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row>
    <row r="40" ht="11.25">
      <c r="A40" s="102" t="s">
        <v>395</v>
      </c>
    </row>
  </sheetData>
  <sheetProtection/>
  <mergeCells count="6">
    <mergeCell ref="C8:Y8"/>
    <mergeCell ref="A6:Y6"/>
    <mergeCell ref="A3:Y3"/>
    <mergeCell ref="A2:Y2"/>
    <mergeCell ref="A4:X4"/>
    <mergeCell ref="A38:Y38"/>
  </mergeCells>
  <printOptions horizontalCentered="1"/>
  <pageMargins left="0" right="0" top="0.7874015748031497" bottom="0.1968503937007874" header="0.11811023622047245" footer="0.11811023622047245"/>
  <pageSetup fitToHeight="1" fitToWidth="1" horizontalDpi="600" verticalDpi="600" orientation="landscape" paperSize="9" scale="94"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S21" sqref="S21"/>
    </sheetView>
  </sheetViews>
  <sheetFormatPr defaultColWidth="10.66015625" defaultRowHeight="11.25"/>
  <cols>
    <col min="1" max="1" width="35.6601562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33</v>
      </c>
      <c r="B5" s="5"/>
      <c r="C5" s="5"/>
      <c r="D5" s="6"/>
      <c r="E5" s="6"/>
      <c r="F5" s="6"/>
      <c r="G5" s="6"/>
      <c r="H5" s="6"/>
      <c r="I5" s="6"/>
      <c r="J5" s="6"/>
      <c r="K5" s="6"/>
      <c r="L5" s="6"/>
      <c r="M5" s="6"/>
      <c r="N5" s="6"/>
      <c r="O5" s="6"/>
      <c r="P5" s="6"/>
      <c r="Q5" s="6"/>
      <c r="R5" s="6"/>
      <c r="S5" s="6"/>
    </row>
    <row r="6" spans="1:19" ht="11.25">
      <c r="A6" s="4" t="s">
        <v>416</v>
      </c>
      <c r="B6" s="5"/>
      <c r="C6" s="5"/>
      <c r="D6" s="6"/>
      <c r="E6" s="6"/>
      <c r="F6" s="6"/>
      <c r="G6" s="6"/>
      <c r="H6" s="6"/>
      <c r="I6" s="6"/>
      <c r="J6" s="6"/>
      <c r="K6" s="6"/>
      <c r="L6" s="6"/>
      <c r="M6" s="6"/>
      <c r="N6" s="6"/>
      <c r="O6" s="6"/>
      <c r="P6" s="6"/>
      <c r="Q6" s="6"/>
      <c r="R6" s="6"/>
      <c r="S6" s="6"/>
    </row>
    <row r="7" spans="1:4" ht="10.5" customHeight="1" thickBot="1">
      <c r="A7" s="7"/>
      <c r="B7" s="5"/>
      <c r="C7" s="5"/>
      <c r="D7" s="6"/>
    </row>
    <row r="8" spans="1:19" ht="12.75" customHeight="1">
      <c r="A8" s="8"/>
      <c r="B8" s="179" t="s">
        <v>35</v>
      </c>
      <c r="C8" s="180"/>
      <c r="D8" s="181"/>
      <c r="E8" s="10"/>
      <c r="F8" s="9" t="s">
        <v>22</v>
      </c>
      <c r="G8" s="11"/>
      <c r="H8" s="10"/>
      <c r="I8" s="9" t="s">
        <v>23</v>
      </c>
      <c r="J8" s="11"/>
      <c r="K8" s="10"/>
      <c r="L8" s="9" t="s">
        <v>24</v>
      </c>
      <c r="M8" s="11"/>
      <c r="N8" s="10"/>
      <c r="O8" s="9" t="s">
        <v>36</v>
      </c>
      <c r="P8" s="11"/>
      <c r="Q8" s="10"/>
      <c r="R8" s="9" t="s">
        <v>1</v>
      </c>
      <c r="S8" s="12"/>
    </row>
    <row r="9" spans="1:19" s="19" customFormat="1" ht="12.75" customHeight="1">
      <c r="A9" s="13"/>
      <c r="B9" s="182" t="s">
        <v>37</v>
      </c>
      <c r="C9" s="183"/>
      <c r="D9" s="184"/>
      <c r="E9" s="15"/>
      <c r="F9" s="16"/>
      <c r="G9" s="17"/>
      <c r="H9" s="15"/>
      <c r="I9" s="16"/>
      <c r="J9" s="17"/>
      <c r="K9" s="15"/>
      <c r="L9" s="16"/>
      <c r="M9" s="17"/>
      <c r="N9" s="15"/>
      <c r="O9" s="18" t="s">
        <v>38</v>
      </c>
      <c r="P9" s="17"/>
      <c r="Q9" s="15"/>
      <c r="R9" s="16"/>
      <c r="S9" s="17"/>
    </row>
    <row r="10" spans="1:19" s="23" customFormat="1" ht="11.25">
      <c r="A10" s="18" t="s">
        <v>57</v>
      </c>
      <c r="B10" s="20" t="s">
        <v>40</v>
      </c>
      <c r="C10" s="21" t="s">
        <v>41</v>
      </c>
      <c r="D10" s="22" t="s">
        <v>1</v>
      </c>
      <c r="E10" s="20" t="s">
        <v>40</v>
      </c>
      <c r="F10" s="21" t="s">
        <v>41</v>
      </c>
      <c r="G10" s="22" t="s">
        <v>1</v>
      </c>
      <c r="H10" s="20" t="s">
        <v>40</v>
      </c>
      <c r="I10" s="21" t="s">
        <v>41</v>
      </c>
      <c r="J10" s="22" t="s">
        <v>1</v>
      </c>
      <c r="K10" s="20" t="s">
        <v>40</v>
      </c>
      <c r="L10" s="21" t="s">
        <v>41</v>
      </c>
      <c r="M10" s="22" t="s">
        <v>1</v>
      </c>
      <c r="N10" s="20" t="s">
        <v>40</v>
      </c>
      <c r="O10" s="21" t="s">
        <v>41</v>
      </c>
      <c r="P10" s="22" t="s">
        <v>1</v>
      </c>
      <c r="Q10" s="20" t="s">
        <v>40</v>
      </c>
      <c r="R10" s="21" t="s">
        <v>41</v>
      </c>
      <c r="S10" s="22" t="s">
        <v>1</v>
      </c>
    </row>
    <row r="11" spans="1:19" s="19" customFormat="1" ht="11.25">
      <c r="A11" s="24" t="s">
        <v>58</v>
      </c>
      <c r="B11" s="25">
        <v>9</v>
      </c>
      <c r="C11" s="26">
        <v>0</v>
      </c>
      <c r="D11" s="26">
        <v>9</v>
      </c>
      <c r="E11" s="25">
        <v>0</v>
      </c>
      <c r="F11" s="26">
        <v>0</v>
      </c>
      <c r="G11" s="26">
        <v>0</v>
      </c>
      <c r="H11" s="25">
        <v>0</v>
      </c>
      <c r="I11" s="26">
        <v>0</v>
      </c>
      <c r="J11" s="26">
        <v>0</v>
      </c>
      <c r="K11" s="25">
        <v>12</v>
      </c>
      <c r="L11" s="26">
        <v>0</v>
      </c>
      <c r="M11" s="26">
        <v>12</v>
      </c>
      <c r="N11" s="25">
        <v>0</v>
      </c>
      <c r="O11" s="26">
        <v>0</v>
      </c>
      <c r="P11" s="26">
        <v>0</v>
      </c>
      <c r="Q11" s="25">
        <f>SUM(N11,K11,H11,E11,B11)</f>
        <v>21</v>
      </c>
      <c r="R11" s="26">
        <f>SUM(O11,L11,I11,F11,C11)</f>
        <v>0</v>
      </c>
      <c r="S11" s="26">
        <f>SUM(Q11:R11)</f>
        <v>21</v>
      </c>
    </row>
    <row r="12" spans="1:19" ht="11.25">
      <c r="A12" s="13" t="s">
        <v>59</v>
      </c>
      <c r="B12" s="27">
        <v>6</v>
      </c>
      <c r="C12" s="28">
        <v>0</v>
      </c>
      <c r="D12" s="28">
        <v>6</v>
      </c>
      <c r="E12" s="27">
        <v>0</v>
      </c>
      <c r="F12" s="28">
        <v>0</v>
      </c>
      <c r="G12" s="28">
        <v>0</v>
      </c>
      <c r="H12" s="27">
        <v>0</v>
      </c>
      <c r="I12" s="28">
        <v>0</v>
      </c>
      <c r="J12" s="28">
        <v>0</v>
      </c>
      <c r="K12" s="27">
        <v>0</v>
      </c>
      <c r="L12" s="28">
        <v>0</v>
      </c>
      <c r="M12" s="28">
        <v>0</v>
      </c>
      <c r="N12" s="27">
        <v>0</v>
      </c>
      <c r="O12" s="28">
        <v>0</v>
      </c>
      <c r="P12" s="28">
        <v>0</v>
      </c>
      <c r="Q12" s="27">
        <f aca="true" t="shared" si="0" ref="Q12:Q43">SUM(N12,K12,H12,E12,B12)</f>
        <v>6</v>
      </c>
      <c r="R12" s="28">
        <f aca="true" t="shared" si="1" ref="R12:R43">SUM(O12,L12,I12,F12,C12)</f>
        <v>0</v>
      </c>
      <c r="S12" s="28">
        <f aca="true" t="shared" si="2" ref="S12:S43">SUM(Q12:R12)</f>
        <v>6</v>
      </c>
    </row>
    <row r="13" spans="1:19" ht="11.25">
      <c r="A13" s="13" t="s">
        <v>60</v>
      </c>
      <c r="B13" s="27">
        <v>34</v>
      </c>
      <c r="C13" s="28">
        <v>0</v>
      </c>
      <c r="D13" s="28">
        <v>34</v>
      </c>
      <c r="E13" s="27">
        <v>361</v>
      </c>
      <c r="F13" s="28">
        <v>3</v>
      </c>
      <c r="G13" s="28">
        <v>364</v>
      </c>
      <c r="H13" s="27">
        <v>0</v>
      </c>
      <c r="I13" s="28">
        <v>0</v>
      </c>
      <c r="J13" s="28">
        <v>0</v>
      </c>
      <c r="K13" s="27">
        <v>0</v>
      </c>
      <c r="L13" s="28">
        <v>0</v>
      </c>
      <c r="M13" s="28">
        <v>0</v>
      </c>
      <c r="N13" s="27">
        <v>0</v>
      </c>
      <c r="O13" s="28">
        <v>0</v>
      </c>
      <c r="P13" s="28">
        <v>0</v>
      </c>
      <c r="Q13" s="27">
        <f t="shared" si="0"/>
        <v>395</v>
      </c>
      <c r="R13" s="28">
        <f t="shared" si="1"/>
        <v>3</v>
      </c>
      <c r="S13" s="28">
        <f t="shared" si="2"/>
        <v>398</v>
      </c>
    </row>
    <row r="14" spans="1:19" ht="11.25">
      <c r="A14" s="13" t="s">
        <v>61</v>
      </c>
      <c r="B14" s="27">
        <v>27</v>
      </c>
      <c r="C14" s="28">
        <v>0</v>
      </c>
      <c r="D14" s="28">
        <v>27</v>
      </c>
      <c r="E14" s="27">
        <v>0</v>
      </c>
      <c r="F14" s="28">
        <v>0</v>
      </c>
      <c r="G14" s="28">
        <v>0</v>
      </c>
      <c r="H14" s="27">
        <v>0</v>
      </c>
      <c r="I14" s="28">
        <v>0</v>
      </c>
      <c r="J14" s="28">
        <v>0</v>
      </c>
      <c r="K14" s="27">
        <v>0</v>
      </c>
      <c r="L14" s="28">
        <v>0</v>
      </c>
      <c r="M14" s="28">
        <v>0</v>
      </c>
      <c r="N14" s="27">
        <v>0</v>
      </c>
      <c r="O14" s="28">
        <v>0</v>
      </c>
      <c r="P14" s="28">
        <v>0</v>
      </c>
      <c r="Q14" s="27">
        <f t="shared" si="0"/>
        <v>27</v>
      </c>
      <c r="R14" s="28">
        <f t="shared" si="1"/>
        <v>0</v>
      </c>
      <c r="S14" s="28">
        <f t="shared" si="2"/>
        <v>27</v>
      </c>
    </row>
    <row r="15" spans="1:19" ht="11.25">
      <c r="A15" s="13" t="s">
        <v>403</v>
      </c>
      <c r="B15" s="27">
        <v>0</v>
      </c>
      <c r="C15" s="28">
        <v>0</v>
      </c>
      <c r="D15" s="28">
        <v>0</v>
      </c>
      <c r="E15" s="27">
        <v>3</v>
      </c>
      <c r="F15" s="28">
        <v>6</v>
      </c>
      <c r="G15" s="28">
        <v>9</v>
      </c>
      <c r="H15" s="27">
        <v>0</v>
      </c>
      <c r="I15" s="28">
        <v>0</v>
      </c>
      <c r="J15" s="28">
        <v>0</v>
      </c>
      <c r="K15" s="27">
        <v>0</v>
      </c>
      <c r="L15" s="28">
        <v>0</v>
      </c>
      <c r="M15" s="28">
        <v>0</v>
      </c>
      <c r="N15" s="27">
        <v>0</v>
      </c>
      <c r="O15" s="28">
        <v>0</v>
      </c>
      <c r="P15" s="28">
        <v>0</v>
      </c>
      <c r="Q15" s="27">
        <f>SUM(N15,K15,H15,E15,B15)</f>
        <v>3</v>
      </c>
      <c r="R15" s="28">
        <f>SUM(O15,L15,I15,F15,C15)</f>
        <v>6</v>
      </c>
      <c r="S15" s="28">
        <f>SUM(Q15:R15)</f>
        <v>9</v>
      </c>
    </row>
    <row r="16" spans="1:19" ht="11.25">
      <c r="A16" s="13" t="s">
        <v>62</v>
      </c>
      <c r="B16" s="27">
        <v>4</v>
      </c>
      <c r="C16" s="28">
        <v>47</v>
      </c>
      <c r="D16" s="28">
        <v>51</v>
      </c>
      <c r="E16" s="27">
        <v>1</v>
      </c>
      <c r="F16" s="28">
        <v>46</v>
      </c>
      <c r="G16" s="28">
        <v>47</v>
      </c>
      <c r="H16" s="27">
        <v>0</v>
      </c>
      <c r="I16" s="28">
        <v>0</v>
      </c>
      <c r="J16" s="28">
        <v>0</v>
      </c>
      <c r="K16" s="27">
        <v>6</v>
      </c>
      <c r="L16" s="28">
        <v>58</v>
      </c>
      <c r="M16" s="28">
        <v>64</v>
      </c>
      <c r="N16" s="27">
        <v>0</v>
      </c>
      <c r="O16" s="28">
        <v>0</v>
      </c>
      <c r="P16" s="28">
        <v>0</v>
      </c>
      <c r="Q16" s="27">
        <f t="shared" si="0"/>
        <v>11</v>
      </c>
      <c r="R16" s="28">
        <f t="shared" si="1"/>
        <v>151</v>
      </c>
      <c r="S16" s="28">
        <f t="shared" si="2"/>
        <v>162</v>
      </c>
    </row>
    <row r="17" spans="1:19" ht="11.25">
      <c r="A17" s="13" t="s">
        <v>63</v>
      </c>
      <c r="B17" s="27">
        <v>9</v>
      </c>
      <c r="C17" s="28">
        <v>1</v>
      </c>
      <c r="D17" s="28">
        <v>10</v>
      </c>
      <c r="E17" s="27">
        <v>50</v>
      </c>
      <c r="F17" s="28">
        <v>12</v>
      </c>
      <c r="G17" s="28">
        <v>62</v>
      </c>
      <c r="H17" s="27">
        <v>0</v>
      </c>
      <c r="I17" s="28">
        <v>0</v>
      </c>
      <c r="J17" s="28">
        <v>0</v>
      </c>
      <c r="K17" s="27">
        <v>19</v>
      </c>
      <c r="L17" s="28">
        <v>6</v>
      </c>
      <c r="M17" s="28">
        <v>25</v>
      </c>
      <c r="N17" s="27">
        <v>0</v>
      </c>
      <c r="O17" s="28">
        <v>0</v>
      </c>
      <c r="P17" s="28">
        <v>0</v>
      </c>
      <c r="Q17" s="27">
        <f t="shared" si="0"/>
        <v>78</v>
      </c>
      <c r="R17" s="28">
        <f t="shared" si="1"/>
        <v>19</v>
      </c>
      <c r="S17" s="28">
        <f t="shared" si="2"/>
        <v>97</v>
      </c>
    </row>
    <row r="18" spans="1:19" ht="11.25">
      <c r="A18" s="13" t="s">
        <v>64</v>
      </c>
      <c r="B18" s="27">
        <v>51</v>
      </c>
      <c r="C18" s="28">
        <v>92</v>
      </c>
      <c r="D18" s="28">
        <v>143</v>
      </c>
      <c r="E18" s="27">
        <v>118</v>
      </c>
      <c r="F18" s="28">
        <v>138</v>
      </c>
      <c r="G18" s="28">
        <v>256</v>
      </c>
      <c r="H18" s="27">
        <v>11</v>
      </c>
      <c r="I18" s="28">
        <v>9</v>
      </c>
      <c r="J18" s="28">
        <v>20</v>
      </c>
      <c r="K18" s="27">
        <v>47</v>
      </c>
      <c r="L18" s="28">
        <v>35</v>
      </c>
      <c r="M18" s="28">
        <v>82</v>
      </c>
      <c r="N18" s="27">
        <v>0</v>
      </c>
      <c r="O18" s="28">
        <v>0</v>
      </c>
      <c r="P18" s="28">
        <v>0</v>
      </c>
      <c r="Q18" s="27">
        <f t="shared" si="0"/>
        <v>227</v>
      </c>
      <c r="R18" s="28">
        <f t="shared" si="1"/>
        <v>274</v>
      </c>
      <c r="S18" s="28">
        <f t="shared" si="2"/>
        <v>501</v>
      </c>
    </row>
    <row r="19" spans="1:19" ht="11.25">
      <c r="A19" s="13" t="s">
        <v>65</v>
      </c>
      <c r="B19" s="27">
        <v>0</v>
      </c>
      <c r="C19" s="28">
        <v>0</v>
      </c>
      <c r="D19" s="28">
        <v>0</v>
      </c>
      <c r="E19" s="27">
        <v>20</v>
      </c>
      <c r="F19" s="28">
        <v>2</v>
      </c>
      <c r="G19" s="28">
        <v>22</v>
      </c>
      <c r="H19" s="27">
        <v>0</v>
      </c>
      <c r="I19" s="28">
        <v>0</v>
      </c>
      <c r="J19" s="28">
        <v>0</v>
      </c>
      <c r="K19" s="27">
        <v>18</v>
      </c>
      <c r="L19" s="28">
        <v>3</v>
      </c>
      <c r="M19" s="28">
        <v>21</v>
      </c>
      <c r="N19" s="27">
        <v>0</v>
      </c>
      <c r="O19" s="28">
        <v>0</v>
      </c>
      <c r="P19" s="28">
        <v>0</v>
      </c>
      <c r="Q19" s="27">
        <f t="shared" si="0"/>
        <v>38</v>
      </c>
      <c r="R19" s="28">
        <f t="shared" si="1"/>
        <v>5</v>
      </c>
      <c r="S19" s="28">
        <f t="shared" si="2"/>
        <v>43</v>
      </c>
    </row>
    <row r="20" spans="1:19" ht="11.25">
      <c r="A20" s="13" t="s">
        <v>66</v>
      </c>
      <c r="B20" s="27">
        <v>0</v>
      </c>
      <c r="C20" s="28">
        <v>0</v>
      </c>
      <c r="D20" s="28">
        <v>0</v>
      </c>
      <c r="E20" s="27">
        <v>2</v>
      </c>
      <c r="F20" s="28">
        <v>17</v>
      </c>
      <c r="G20" s="28">
        <v>19</v>
      </c>
      <c r="H20" s="27">
        <v>0</v>
      </c>
      <c r="I20" s="28">
        <v>9</v>
      </c>
      <c r="J20" s="28">
        <v>9</v>
      </c>
      <c r="K20" s="27">
        <v>0</v>
      </c>
      <c r="L20" s="28">
        <v>0</v>
      </c>
      <c r="M20" s="28">
        <v>0</v>
      </c>
      <c r="N20" s="27">
        <v>0</v>
      </c>
      <c r="O20" s="28">
        <v>0</v>
      </c>
      <c r="P20" s="28">
        <v>0</v>
      </c>
      <c r="Q20" s="27">
        <f t="shared" si="0"/>
        <v>2</v>
      </c>
      <c r="R20" s="28">
        <f t="shared" si="1"/>
        <v>26</v>
      </c>
      <c r="S20" s="28">
        <f t="shared" si="2"/>
        <v>28</v>
      </c>
    </row>
    <row r="21" spans="1:19" ht="11.25">
      <c r="A21" s="13" t="s">
        <v>67</v>
      </c>
      <c r="B21" s="27">
        <v>18</v>
      </c>
      <c r="C21" s="28">
        <v>89</v>
      </c>
      <c r="D21" s="28">
        <v>107</v>
      </c>
      <c r="E21" s="27">
        <v>40</v>
      </c>
      <c r="F21" s="28">
        <v>124</v>
      </c>
      <c r="G21" s="28">
        <v>164</v>
      </c>
      <c r="H21" s="27">
        <v>3</v>
      </c>
      <c r="I21" s="28">
        <v>5</v>
      </c>
      <c r="J21" s="28">
        <v>8</v>
      </c>
      <c r="K21" s="27">
        <v>0</v>
      </c>
      <c r="L21" s="28">
        <v>0</v>
      </c>
      <c r="M21" s="28">
        <v>0</v>
      </c>
      <c r="N21" s="27">
        <v>0</v>
      </c>
      <c r="O21" s="28">
        <v>0</v>
      </c>
      <c r="P21" s="28">
        <v>0</v>
      </c>
      <c r="Q21" s="27">
        <f t="shared" si="0"/>
        <v>61</v>
      </c>
      <c r="R21" s="28">
        <f t="shared" si="1"/>
        <v>218</v>
      </c>
      <c r="S21" s="28">
        <f t="shared" si="2"/>
        <v>279</v>
      </c>
    </row>
    <row r="22" spans="1:19" ht="11.25">
      <c r="A22" s="13" t="s">
        <v>68</v>
      </c>
      <c r="B22" s="27">
        <v>108</v>
      </c>
      <c r="C22" s="28">
        <v>1</v>
      </c>
      <c r="D22" s="28">
        <v>109</v>
      </c>
      <c r="E22" s="27">
        <v>6</v>
      </c>
      <c r="F22" s="28">
        <v>0</v>
      </c>
      <c r="G22" s="28">
        <v>6</v>
      </c>
      <c r="H22" s="27">
        <v>0</v>
      </c>
      <c r="I22" s="28">
        <v>0</v>
      </c>
      <c r="J22" s="28">
        <v>0</v>
      </c>
      <c r="K22" s="27">
        <v>0</v>
      </c>
      <c r="L22" s="28">
        <v>0</v>
      </c>
      <c r="M22" s="28">
        <v>0</v>
      </c>
      <c r="N22" s="27">
        <v>0</v>
      </c>
      <c r="O22" s="28">
        <v>0</v>
      </c>
      <c r="P22" s="28">
        <v>0</v>
      </c>
      <c r="Q22" s="27">
        <f t="shared" si="0"/>
        <v>114</v>
      </c>
      <c r="R22" s="28">
        <f t="shared" si="1"/>
        <v>1</v>
      </c>
      <c r="S22" s="28">
        <f t="shared" si="2"/>
        <v>115</v>
      </c>
    </row>
    <row r="23" spans="1:19" ht="11.25">
      <c r="A23" s="13" t="s">
        <v>69</v>
      </c>
      <c r="B23" s="27">
        <v>20</v>
      </c>
      <c r="C23" s="28">
        <v>0</v>
      </c>
      <c r="D23" s="28">
        <v>20</v>
      </c>
      <c r="E23" s="27">
        <v>14</v>
      </c>
      <c r="F23" s="28">
        <v>9</v>
      </c>
      <c r="G23" s="28">
        <v>23</v>
      </c>
      <c r="H23" s="27">
        <v>0</v>
      </c>
      <c r="I23" s="28">
        <v>0</v>
      </c>
      <c r="J23" s="28">
        <v>0</v>
      </c>
      <c r="K23" s="27">
        <v>28</v>
      </c>
      <c r="L23" s="28">
        <v>5</v>
      </c>
      <c r="M23" s="28">
        <v>33</v>
      </c>
      <c r="N23" s="27">
        <v>0</v>
      </c>
      <c r="O23" s="28">
        <v>0</v>
      </c>
      <c r="P23" s="28">
        <v>0</v>
      </c>
      <c r="Q23" s="27">
        <f t="shared" si="0"/>
        <v>62</v>
      </c>
      <c r="R23" s="28">
        <f t="shared" si="1"/>
        <v>14</v>
      </c>
      <c r="S23" s="28">
        <f t="shared" si="2"/>
        <v>76</v>
      </c>
    </row>
    <row r="24" spans="1:19" ht="11.25">
      <c r="A24" s="13" t="s">
        <v>70</v>
      </c>
      <c r="B24" s="27">
        <v>170</v>
      </c>
      <c r="C24" s="28">
        <v>3</v>
      </c>
      <c r="D24" s="28">
        <v>173</v>
      </c>
      <c r="E24" s="27">
        <v>662</v>
      </c>
      <c r="F24" s="28">
        <v>7</v>
      </c>
      <c r="G24" s="28">
        <v>669</v>
      </c>
      <c r="H24" s="27">
        <v>14</v>
      </c>
      <c r="I24" s="28">
        <v>0</v>
      </c>
      <c r="J24" s="28">
        <v>14</v>
      </c>
      <c r="K24" s="27">
        <v>49</v>
      </c>
      <c r="L24" s="28">
        <v>0</v>
      </c>
      <c r="M24" s="28">
        <v>49</v>
      </c>
      <c r="N24" s="27">
        <v>0</v>
      </c>
      <c r="O24" s="28">
        <v>0</v>
      </c>
      <c r="P24" s="28">
        <v>0</v>
      </c>
      <c r="Q24" s="27">
        <f t="shared" si="0"/>
        <v>895</v>
      </c>
      <c r="R24" s="28">
        <f t="shared" si="1"/>
        <v>10</v>
      </c>
      <c r="S24" s="28">
        <f t="shared" si="2"/>
        <v>905</v>
      </c>
    </row>
    <row r="25" spans="1:19" ht="11.25">
      <c r="A25" s="13" t="s">
        <v>71</v>
      </c>
      <c r="B25" s="27">
        <v>13</v>
      </c>
      <c r="C25" s="28">
        <v>0</v>
      </c>
      <c r="D25" s="28">
        <v>13</v>
      </c>
      <c r="E25" s="27">
        <v>5</v>
      </c>
      <c r="F25" s="28">
        <v>5</v>
      </c>
      <c r="G25" s="28">
        <v>10</v>
      </c>
      <c r="H25" s="27">
        <v>0</v>
      </c>
      <c r="I25" s="28">
        <v>0</v>
      </c>
      <c r="J25" s="28">
        <v>0</v>
      </c>
      <c r="K25" s="27">
        <v>0</v>
      </c>
      <c r="L25" s="28">
        <v>0</v>
      </c>
      <c r="M25" s="28">
        <v>0</v>
      </c>
      <c r="N25" s="27">
        <v>0</v>
      </c>
      <c r="O25" s="28">
        <v>0</v>
      </c>
      <c r="P25" s="28">
        <v>0</v>
      </c>
      <c r="Q25" s="27">
        <f t="shared" si="0"/>
        <v>18</v>
      </c>
      <c r="R25" s="28">
        <f t="shared" si="1"/>
        <v>5</v>
      </c>
      <c r="S25" s="28">
        <f t="shared" si="2"/>
        <v>23</v>
      </c>
    </row>
    <row r="26" spans="1:19" ht="11.25">
      <c r="A26" s="13" t="s">
        <v>72</v>
      </c>
      <c r="B26" s="27">
        <v>10</v>
      </c>
      <c r="C26" s="28">
        <v>55</v>
      </c>
      <c r="D26" s="28">
        <v>65</v>
      </c>
      <c r="E26" s="27">
        <v>7</v>
      </c>
      <c r="F26" s="28">
        <v>73</v>
      </c>
      <c r="G26" s="28">
        <v>80</v>
      </c>
      <c r="H26" s="27">
        <v>0</v>
      </c>
      <c r="I26" s="28">
        <v>0</v>
      </c>
      <c r="J26" s="28">
        <v>0</v>
      </c>
      <c r="K26" s="27">
        <v>3</v>
      </c>
      <c r="L26" s="28">
        <v>8</v>
      </c>
      <c r="M26" s="28">
        <v>11</v>
      </c>
      <c r="N26" s="27">
        <v>0</v>
      </c>
      <c r="O26" s="28">
        <v>0</v>
      </c>
      <c r="P26" s="28">
        <v>0</v>
      </c>
      <c r="Q26" s="27">
        <f t="shared" si="0"/>
        <v>20</v>
      </c>
      <c r="R26" s="28">
        <f t="shared" si="1"/>
        <v>136</v>
      </c>
      <c r="S26" s="28">
        <f t="shared" si="2"/>
        <v>156</v>
      </c>
    </row>
    <row r="27" spans="1:19" ht="11.25">
      <c r="A27" s="13" t="s">
        <v>73</v>
      </c>
      <c r="B27" s="27">
        <v>2</v>
      </c>
      <c r="C27" s="28">
        <v>16</v>
      </c>
      <c r="D27" s="28">
        <v>18</v>
      </c>
      <c r="E27" s="27">
        <v>0</v>
      </c>
      <c r="F27" s="28">
        <v>15</v>
      </c>
      <c r="G27" s="28">
        <v>15</v>
      </c>
      <c r="H27" s="27">
        <v>0</v>
      </c>
      <c r="I27" s="28">
        <v>0</v>
      </c>
      <c r="J27" s="28">
        <v>0</v>
      </c>
      <c r="K27" s="27">
        <v>0</v>
      </c>
      <c r="L27" s="28">
        <v>0</v>
      </c>
      <c r="M27" s="28">
        <v>0</v>
      </c>
      <c r="N27" s="27">
        <v>0</v>
      </c>
      <c r="O27" s="28">
        <v>0</v>
      </c>
      <c r="P27" s="28">
        <v>0</v>
      </c>
      <c r="Q27" s="27">
        <f t="shared" si="0"/>
        <v>2</v>
      </c>
      <c r="R27" s="28">
        <f t="shared" si="1"/>
        <v>31</v>
      </c>
      <c r="S27" s="28">
        <f t="shared" si="2"/>
        <v>33</v>
      </c>
    </row>
    <row r="28" spans="1:19" ht="11.25">
      <c r="A28" s="13" t="s">
        <v>74</v>
      </c>
      <c r="B28" s="27">
        <v>13</v>
      </c>
      <c r="C28" s="28">
        <v>229</v>
      </c>
      <c r="D28" s="28">
        <v>242</v>
      </c>
      <c r="E28" s="27">
        <v>16</v>
      </c>
      <c r="F28" s="28">
        <v>363</v>
      </c>
      <c r="G28" s="28">
        <v>379</v>
      </c>
      <c r="H28" s="27">
        <v>9</v>
      </c>
      <c r="I28" s="28">
        <v>70</v>
      </c>
      <c r="J28" s="28">
        <v>79</v>
      </c>
      <c r="K28" s="27">
        <v>1</v>
      </c>
      <c r="L28" s="28">
        <v>37</v>
      </c>
      <c r="M28" s="28">
        <v>38</v>
      </c>
      <c r="N28" s="27">
        <v>0</v>
      </c>
      <c r="O28" s="28">
        <v>0</v>
      </c>
      <c r="P28" s="28">
        <v>0</v>
      </c>
      <c r="Q28" s="27">
        <f t="shared" si="0"/>
        <v>39</v>
      </c>
      <c r="R28" s="28">
        <f t="shared" si="1"/>
        <v>699</v>
      </c>
      <c r="S28" s="28">
        <f t="shared" si="2"/>
        <v>738</v>
      </c>
    </row>
    <row r="29" spans="1:19" ht="11.25">
      <c r="A29" s="13" t="s">
        <v>75</v>
      </c>
      <c r="B29" s="27">
        <v>79</v>
      </c>
      <c r="C29" s="28">
        <v>21</v>
      </c>
      <c r="D29" s="28">
        <v>100</v>
      </c>
      <c r="E29" s="27">
        <v>187</v>
      </c>
      <c r="F29" s="28">
        <v>92</v>
      </c>
      <c r="G29" s="28">
        <v>279</v>
      </c>
      <c r="H29" s="27">
        <v>42</v>
      </c>
      <c r="I29" s="28">
        <v>7</v>
      </c>
      <c r="J29" s="28">
        <v>49</v>
      </c>
      <c r="K29" s="27">
        <v>55</v>
      </c>
      <c r="L29" s="28">
        <v>24</v>
      </c>
      <c r="M29" s="28">
        <v>79</v>
      </c>
      <c r="N29" s="27">
        <v>9</v>
      </c>
      <c r="O29" s="28">
        <v>8</v>
      </c>
      <c r="P29" s="28">
        <v>17</v>
      </c>
      <c r="Q29" s="27">
        <f t="shared" si="0"/>
        <v>372</v>
      </c>
      <c r="R29" s="28">
        <f t="shared" si="1"/>
        <v>152</v>
      </c>
      <c r="S29" s="28">
        <f t="shared" si="2"/>
        <v>524</v>
      </c>
    </row>
    <row r="30" spans="1:19" ht="11.25">
      <c r="A30" s="13" t="s">
        <v>76</v>
      </c>
      <c r="B30" s="27">
        <v>10</v>
      </c>
      <c r="C30" s="28">
        <v>2</v>
      </c>
      <c r="D30" s="28">
        <v>12</v>
      </c>
      <c r="E30" s="27">
        <v>0</v>
      </c>
      <c r="F30" s="28">
        <v>0</v>
      </c>
      <c r="G30" s="28">
        <v>0</v>
      </c>
      <c r="H30" s="27">
        <v>0</v>
      </c>
      <c r="I30" s="28">
        <v>0</v>
      </c>
      <c r="J30" s="28">
        <v>0</v>
      </c>
      <c r="K30" s="27">
        <v>0</v>
      </c>
      <c r="L30" s="28">
        <v>0</v>
      </c>
      <c r="M30" s="28">
        <v>0</v>
      </c>
      <c r="N30" s="27">
        <v>0</v>
      </c>
      <c r="O30" s="28">
        <v>0</v>
      </c>
      <c r="P30" s="28">
        <v>0</v>
      </c>
      <c r="Q30" s="27">
        <f t="shared" si="0"/>
        <v>10</v>
      </c>
      <c r="R30" s="28">
        <f t="shared" si="1"/>
        <v>2</v>
      </c>
      <c r="S30" s="28">
        <f t="shared" si="2"/>
        <v>12</v>
      </c>
    </row>
    <row r="31" spans="1:19" ht="11.25">
      <c r="A31" s="13" t="s">
        <v>77</v>
      </c>
      <c r="B31" s="27">
        <v>343</v>
      </c>
      <c r="C31" s="28">
        <v>5</v>
      </c>
      <c r="D31" s="28">
        <v>348</v>
      </c>
      <c r="E31" s="27">
        <v>429</v>
      </c>
      <c r="F31" s="28">
        <v>9</v>
      </c>
      <c r="G31" s="28">
        <v>438</v>
      </c>
      <c r="H31" s="27">
        <v>46</v>
      </c>
      <c r="I31" s="28">
        <v>0</v>
      </c>
      <c r="J31" s="28">
        <v>46</v>
      </c>
      <c r="K31" s="27">
        <v>28</v>
      </c>
      <c r="L31" s="28">
        <v>1</v>
      </c>
      <c r="M31" s="28">
        <v>29</v>
      </c>
      <c r="N31" s="27">
        <v>0</v>
      </c>
      <c r="O31" s="28">
        <v>0</v>
      </c>
      <c r="P31" s="28">
        <v>0</v>
      </c>
      <c r="Q31" s="27">
        <f t="shared" si="0"/>
        <v>846</v>
      </c>
      <c r="R31" s="28">
        <f t="shared" si="1"/>
        <v>15</v>
      </c>
      <c r="S31" s="28">
        <f t="shared" si="2"/>
        <v>861</v>
      </c>
    </row>
    <row r="32" spans="1:19" ht="11.25">
      <c r="A32" s="13" t="s">
        <v>78</v>
      </c>
      <c r="B32" s="27">
        <v>8</v>
      </c>
      <c r="C32" s="28">
        <v>8</v>
      </c>
      <c r="D32" s="28">
        <v>16</v>
      </c>
      <c r="E32" s="27">
        <v>6</v>
      </c>
      <c r="F32" s="28">
        <v>13</v>
      </c>
      <c r="G32" s="28">
        <v>19</v>
      </c>
      <c r="H32" s="27">
        <v>0</v>
      </c>
      <c r="I32" s="28">
        <v>0</v>
      </c>
      <c r="J32" s="28">
        <v>0</v>
      </c>
      <c r="K32" s="27">
        <v>0</v>
      </c>
      <c r="L32" s="28">
        <v>0</v>
      </c>
      <c r="M32" s="28">
        <v>0</v>
      </c>
      <c r="N32" s="27">
        <v>0</v>
      </c>
      <c r="O32" s="28">
        <v>0</v>
      </c>
      <c r="P32" s="28">
        <v>0</v>
      </c>
      <c r="Q32" s="27">
        <f t="shared" si="0"/>
        <v>14</v>
      </c>
      <c r="R32" s="28">
        <f t="shared" si="1"/>
        <v>21</v>
      </c>
      <c r="S32" s="28">
        <f t="shared" si="2"/>
        <v>35</v>
      </c>
    </row>
    <row r="33" spans="1:19" ht="11.25">
      <c r="A33" s="13" t="s">
        <v>79</v>
      </c>
      <c r="B33" s="27">
        <v>1</v>
      </c>
      <c r="C33" s="28">
        <v>0</v>
      </c>
      <c r="D33" s="28">
        <v>1</v>
      </c>
      <c r="E33" s="27">
        <v>10</v>
      </c>
      <c r="F33" s="28">
        <v>0</v>
      </c>
      <c r="G33" s="28">
        <v>10</v>
      </c>
      <c r="H33" s="27">
        <v>0</v>
      </c>
      <c r="I33" s="28">
        <v>0</v>
      </c>
      <c r="J33" s="28">
        <v>0</v>
      </c>
      <c r="K33" s="27">
        <v>0</v>
      </c>
      <c r="L33" s="28">
        <v>0</v>
      </c>
      <c r="M33" s="28">
        <v>0</v>
      </c>
      <c r="N33" s="27">
        <v>0</v>
      </c>
      <c r="O33" s="28">
        <v>0</v>
      </c>
      <c r="P33" s="28">
        <v>0</v>
      </c>
      <c r="Q33" s="27">
        <f t="shared" si="0"/>
        <v>11</v>
      </c>
      <c r="R33" s="28">
        <f t="shared" si="1"/>
        <v>0</v>
      </c>
      <c r="S33" s="28">
        <f t="shared" si="2"/>
        <v>11</v>
      </c>
    </row>
    <row r="34" spans="1:19" ht="11.25">
      <c r="A34" s="13" t="s">
        <v>80</v>
      </c>
      <c r="B34" s="27">
        <v>1</v>
      </c>
      <c r="C34" s="28">
        <v>5</v>
      </c>
      <c r="D34" s="28">
        <v>6</v>
      </c>
      <c r="E34" s="27">
        <v>36</v>
      </c>
      <c r="F34" s="28">
        <v>196</v>
      </c>
      <c r="G34" s="28">
        <v>232</v>
      </c>
      <c r="H34" s="27">
        <v>0</v>
      </c>
      <c r="I34" s="28">
        <v>6</v>
      </c>
      <c r="J34" s="28">
        <v>6</v>
      </c>
      <c r="K34" s="27">
        <v>0</v>
      </c>
      <c r="L34" s="28">
        <v>0</v>
      </c>
      <c r="M34" s="28">
        <v>0</v>
      </c>
      <c r="N34" s="27">
        <v>0</v>
      </c>
      <c r="O34" s="28">
        <v>0</v>
      </c>
      <c r="P34" s="28">
        <v>0</v>
      </c>
      <c r="Q34" s="27">
        <f t="shared" si="0"/>
        <v>37</v>
      </c>
      <c r="R34" s="28">
        <f t="shared" si="1"/>
        <v>207</v>
      </c>
      <c r="S34" s="28">
        <f t="shared" si="2"/>
        <v>244</v>
      </c>
    </row>
    <row r="35" spans="1:19" ht="11.25">
      <c r="A35" s="13" t="s">
        <v>81</v>
      </c>
      <c r="B35" s="27">
        <v>207</v>
      </c>
      <c r="C35" s="28">
        <v>515</v>
      </c>
      <c r="D35" s="28">
        <v>722</v>
      </c>
      <c r="E35" s="27">
        <v>468</v>
      </c>
      <c r="F35" s="28">
        <v>1407</v>
      </c>
      <c r="G35" s="28">
        <v>1875</v>
      </c>
      <c r="H35" s="27">
        <v>22</v>
      </c>
      <c r="I35" s="28">
        <v>24</v>
      </c>
      <c r="J35" s="28">
        <v>46</v>
      </c>
      <c r="K35" s="27">
        <v>25</v>
      </c>
      <c r="L35" s="28">
        <v>57</v>
      </c>
      <c r="M35" s="28">
        <v>82</v>
      </c>
      <c r="N35" s="27">
        <v>0</v>
      </c>
      <c r="O35" s="28">
        <v>0</v>
      </c>
      <c r="P35" s="28">
        <v>0</v>
      </c>
      <c r="Q35" s="27">
        <f t="shared" si="0"/>
        <v>722</v>
      </c>
      <c r="R35" s="28">
        <f t="shared" si="1"/>
        <v>2003</v>
      </c>
      <c r="S35" s="28">
        <f t="shared" si="2"/>
        <v>2725</v>
      </c>
    </row>
    <row r="36" spans="1:19" ht="11.25">
      <c r="A36" s="13" t="s">
        <v>29</v>
      </c>
      <c r="B36" s="27">
        <v>14</v>
      </c>
      <c r="C36" s="28">
        <v>7</v>
      </c>
      <c r="D36" s="28">
        <v>21</v>
      </c>
      <c r="E36" s="27">
        <v>172</v>
      </c>
      <c r="F36" s="28">
        <v>61</v>
      </c>
      <c r="G36" s="28">
        <v>233</v>
      </c>
      <c r="H36" s="27">
        <v>73</v>
      </c>
      <c r="I36" s="28">
        <v>22</v>
      </c>
      <c r="J36" s="28">
        <v>95</v>
      </c>
      <c r="K36" s="27">
        <v>17</v>
      </c>
      <c r="L36" s="28">
        <v>3</v>
      </c>
      <c r="M36" s="28">
        <v>20</v>
      </c>
      <c r="N36" s="27">
        <v>2</v>
      </c>
      <c r="O36" s="28">
        <v>1</v>
      </c>
      <c r="P36" s="28">
        <v>3</v>
      </c>
      <c r="Q36" s="27">
        <f t="shared" si="0"/>
        <v>278</v>
      </c>
      <c r="R36" s="28">
        <f t="shared" si="1"/>
        <v>94</v>
      </c>
      <c r="S36" s="28">
        <f t="shared" si="2"/>
        <v>372</v>
      </c>
    </row>
    <row r="37" spans="1:19" ht="11.25">
      <c r="A37" s="13" t="s">
        <v>82</v>
      </c>
      <c r="B37" s="27">
        <v>9</v>
      </c>
      <c r="C37" s="28">
        <v>0</v>
      </c>
      <c r="D37" s="28">
        <v>9</v>
      </c>
      <c r="E37" s="27">
        <v>0</v>
      </c>
      <c r="F37" s="28">
        <v>0</v>
      </c>
      <c r="G37" s="28">
        <v>0</v>
      </c>
      <c r="H37" s="27">
        <v>0</v>
      </c>
      <c r="I37" s="28">
        <v>0</v>
      </c>
      <c r="J37" s="28">
        <v>0</v>
      </c>
      <c r="K37" s="27">
        <v>0</v>
      </c>
      <c r="L37" s="28">
        <v>0</v>
      </c>
      <c r="M37" s="28">
        <v>0</v>
      </c>
      <c r="N37" s="27">
        <v>0</v>
      </c>
      <c r="O37" s="28">
        <v>0</v>
      </c>
      <c r="P37" s="28">
        <v>0</v>
      </c>
      <c r="Q37" s="27">
        <f t="shared" si="0"/>
        <v>9</v>
      </c>
      <c r="R37" s="28">
        <f t="shared" si="1"/>
        <v>0</v>
      </c>
      <c r="S37" s="28">
        <f t="shared" si="2"/>
        <v>9</v>
      </c>
    </row>
    <row r="38" spans="1:19" ht="11.25">
      <c r="A38" s="13" t="s">
        <v>83</v>
      </c>
      <c r="B38" s="27">
        <v>0</v>
      </c>
      <c r="C38" s="28">
        <v>0</v>
      </c>
      <c r="D38" s="28">
        <v>0</v>
      </c>
      <c r="E38" s="27">
        <v>3</v>
      </c>
      <c r="F38" s="28">
        <v>1</v>
      </c>
      <c r="G38" s="28">
        <v>4</v>
      </c>
      <c r="H38" s="27">
        <v>8</v>
      </c>
      <c r="I38" s="28">
        <v>0</v>
      </c>
      <c r="J38" s="28">
        <v>8</v>
      </c>
      <c r="K38" s="27">
        <v>0</v>
      </c>
      <c r="L38" s="28">
        <v>0</v>
      </c>
      <c r="M38" s="28">
        <v>0</v>
      </c>
      <c r="N38" s="27">
        <v>0</v>
      </c>
      <c r="O38" s="28">
        <v>0</v>
      </c>
      <c r="P38" s="28">
        <v>0</v>
      </c>
      <c r="Q38" s="27">
        <f t="shared" si="0"/>
        <v>11</v>
      </c>
      <c r="R38" s="28">
        <f t="shared" si="1"/>
        <v>1</v>
      </c>
      <c r="S38" s="28">
        <f t="shared" si="2"/>
        <v>12</v>
      </c>
    </row>
    <row r="39" spans="1:19" ht="11.25">
      <c r="A39" s="13" t="s">
        <v>84</v>
      </c>
      <c r="B39" s="27">
        <v>0</v>
      </c>
      <c r="C39" s="28">
        <v>1</v>
      </c>
      <c r="D39" s="28">
        <v>1</v>
      </c>
      <c r="E39" s="27">
        <v>0</v>
      </c>
      <c r="F39" s="28">
        <v>0</v>
      </c>
      <c r="G39" s="28">
        <v>0</v>
      </c>
      <c r="H39" s="27">
        <v>0</v>
      </c>
      <c r="I39" s="28">
        <v>0</v>
      </c>
      <c r="J39" s="28">
        <v>0</v>
      </c>
      <c r="K39" s="27">
        <v>0</v>
      </c>
      <c r="L39" s="28">
        <v>0</v>
      </c>
      <c r="M39" s="28">
        <v>0</v>
      </c>
      <c r="N39" s="27">
        <v>0</v>
      </c>
      <c r="O39" s="28">
        <v>0</v>
      </c>
      <c r="P39" s="28">
        <v>0</v>
      </c>
      <c r="Q39" s="27">
        <f t="shared" si="0"/>
        <v>0</v>
      </c>
      <c r="R39" s="28">
        <f t="shared" si="1"/>
        <v>1</v>
      </c>
      <c r="S39" s="28">
        <f t="shared" si="2"/>
        <v>1</v>
      </c>
    </row>
    <row r="40" spans="1:19" ht="11.25">
      <c r="A40" s="13" t="s">
        <v>85</v>
      </c>
      <c r="B40" s="27">
        <v>15</v>
      </c>
      <c r="C40" s="28">
        <v>195</v>
      </c>
      <c r="D40" s="28">
        <v>210</v>
      </c>
      <c r="E40" s="27">
        <v>55</v>
      </c>
      <c r="F40" s="28">
        <v>662</v>
      </c>
      <c r="G40" s="28">
        <v>717</v>
      </c>
      <c r="H40" s="27">
        <v>0</v>
      </c>
      <c r="I40" s="28">
        <v>24</v>
      </c>
      <c r="J40" s="28">
        <v>24</v>
      </c>
      <c r="K40" s="27">
        <v>19</v>
      </c>
      <c r="L40" s="28">
        <v>116</v>
      </c>
      <c r="M40" s="28">
        <v>135</v>
      </c>
      <c r="N40" s="27">
        <v>0</v>
      </c>
      <c r="O40" s="28">
        <v>0</v>
      </c>
      <c r="P40" s="28">
        <v>0</v>
      </c>
      <c r="Q40" s="27">
        <f t="shared" si="0"/>
        <v>89</v>
      </c>
      <c r="R40" s="28">
        <f t="shared" si="1"/>
        <v>997</v>
      </c>
      <c r="S40" s="28">
        <f t="shared" si="2"/>
        <v>1086</v>
      </c>
    </row>
    <row r="41" spans="1:19" ht="11.25">
      <c r="A41" s="13" t="s">
        <v>86</v>
      </c>
      <c r="B41" s="27">
        <v>172</v>
      </c>
      <c r="C41" s="28">
        <v>4</v>
      </c>
      <c r="D41" s="28">
        <v>176</v>
      </c>
      <c r="E41" s="27">
        <v>1220</v>
      </c>
      <c r="F41" s="28">
        <v>29</v>
      </c>
      <c r="G41" s="28">
        <v>1249</v>
      </c>
      <c r="H41" s="27">
        <v>230</v>
      </c>
      <c r="I41" s="28">
        <v>8</v>
      </c>
      <c r="J41" s="28">
        <v>238</v>
      </c>
      <c r="K41" s="27">
        <v>318</v>
      </c>
      <c r="L41" s="28">
        <v>5</v>
      </c>
      <c r="M41" s="28">
        <v>323</v>
      </c>
      <c r="N41" s="27">
        <v>0</v>
      </c>
      <c r="O41" s="28">
        <v>0</v>
      </c>
      <c r="P41" s="28">
        <v>0</v>
      </c>
      <c r="Q41" s="27">
        <f t="shared" si="0"/>
        <v>1940</v>
      </c>
      <c r="R41" s="28">
        <f t="shared" si="1"/>
        <v>46</v>
      </c>
      <c r="S41" s="28">
        <f t="shared" si="2"/>
        <v>1986</v>
      </c>
    </row>
    <row r="42" spans="1:19" ht="11.25">
      <c r="A42" s="13" t="s">
        <v>402</v>
      </c>
      <c r="B42" s="27">
        <v>2</v>
      </c>
      <c r="C42" s="28">
        <v>0</v>
      </c>
      <c r="D42" s="28">
        <v>2</v>
      </c>
      <c r="E42" s="27">
        <v>0</v>
      </c>
      <c r="F42" s="28">
        <v>0</v>
      </c>
      <c r="G42" s="28">
        <v>0</v>
      </c>
      <c r="H42" s="27">
        <v>0</v>
      </c>
      <c r="I42" s="28">
        <v>0</v>
      </c>
      <c r="J42" s="28">
        <v>0</v>
      </c>
      <c r="K42" s="27">
        <v>0</v>
      </c>
      <c r="L42" s="28">
        <v>0</v>
      </c>
      <c r="M42" s="28">
        <v>0</v>
      </c>
      <c r="N42" s="27">
        <v>0</v>
      </c>
      <c r="O42" s="28">
        <v>0</v>
      </c>
      <c r="P42" s="28">
        <v>0</v>
      </c>
      <c r="Q42" s="27">
        <f t="shared" si="0"/>
        <v>2</v>
      </c>
      <c r="R42" s="28">
        <f t="shared" si="1"/>
        <v>0</v>
      </c>
      <c r="S42" s="28">
        <f t="shared" si="2"/>
        <v>2</v>
      </c>
    </row>
    <row r="43" spans="1:19" ht="11.25">
      <c r="A43" s="30" t="s">
        <v>1</v>
      </c>
      <c r="B43" s="31">
        <f aca="true" t="shared" si="3" ref="B43:P43">SUM(B11:B42)</f>
        <v>1355</v>
      </c>
      <c r="C43" s="32">
        <f t="shared" si="3"/>
        <v>1296</v>
      </c>
      <c r="D43" s="32">
        <f t="shared" si="3"/>
        <v>2651</v>
      </c>
      <c r="E43" s="31">
        <f t="shared" si="3"/>
        <v>3891</v>
      </c>
      <c r="F43" s="32">
        <f t="shared" si="3"/>
        <v>3290</v>
      </c>
      <c r="G43" s="32">
        <f t="shared" si="3"/>
        <v>7181</v>
      </c>
      <c r="H43" s="31">
        <f t="shared" si="3"/>
        <v>458</v>
      </c>
      <c r="I43" s="32">
        <f t="shared" si="3"/>
        <v>184</v>
      </c>
      <c r="J43" s="32">
        <f t="shared" si="3"/>
        <v>642</v>
      </c>
      <c r="K43" s="31">
        <f t="shared" si="3"/>
        <v>645</v>
      </c>
      <c r="L43" s="32">
        <f t="shared" si="3"/>
        <v>358</v>
      </c>
      <c r="M43" s="32">
        <f t="shared" si="3"/>
        <v>1003</v>
      </c>
      <c r="N43" s="31">
        <f t="shared" si="3"/>
        <v>11</v>
      </c>
      <c r="O43" s="32">
        <f t="shared" si="3"/>
        <v>9</v>
      </c>
      <c r="P43" s="32">
        <f t="shared" si="3"/>
        <v>20</v>
      </c>
      <c r="Q43" s="31">
        <f t="shared" si="0"/>
        <v>6360</v>
      </c>
      <c r="R43" s="32">
        <f t="shared" si="1"/>
        <v>5137</v>
      </c>
      <c r="S43" s="32">
        <f t="shared" si="2"/>
        <v>11497</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orientation="landscape" paperSize="9" scale="9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O40" sqref="O40"/>
    </sheetView>
  </sheetViews>
  <sheetFormatPr defaultColWidth="10.66015625" defaultRowHeight="11.25"/>
  <cols>
    <col min="1" max="1" width="22.1601562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87</v>
      </c>
      <c r="B5" s="5"/>
      <c r="C5" s="5"/>
      <c r="D5" s="6"/>
      <c r="E5" s="6"/>
      <c r="F5" s="6"/>
      <c r="G5" s="6"/>
      <c r="H5" s="6"/>
      <c r="I5" s="6"/>
      <c r="J5" s="6"/>
      <c r="K5" s="6"/>
      <c r="L5" s="6"/>
      <c r="M5" s="6"/>
      <c r="N5" s="6"/>
      <c r="O5" s="6"/>
      <c r="P5" s="6"/>
      <c r="Q5" s="6"/>
      <c r="R5" s="6"/>
      <c r="S5" s="6"/>
    </row>
    <row r="6" spans="1:19" ht="11.25">
      <c r="A6" s="4" t="s">
        <v>88</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89</v>
      </c>
      <c r="B8" s="5"/>
      <c r="C8" s="5"/>
      <c r="D8" s="6"/>
      <c r="E8" s="6"/>
      <c r="F8" s="6"/>
      <c r="G8" s="6"/>
      <c r="H8" s="6"/>
      <c r="I8" s="6"/>
      <c r="J8" s="6"/>
      <c r="K8" s="6"/>
      <c r="L8" s="6"/>
      <c r="M8" s="6"/>
      <c r="N8" s="6"/>
      <c r="O8" s="6"/>
      <c r="P8" s="6"/>
      <c r="Q8" s="6"/>
      <c r="R8" s="6"/>
      <c r="S8" s="6"/>
    </row>
    <row r="9" spans="1:4" ht="10.5" customHeight="1" thickBot="1">
      <c r="A9" s="7"/>
      <c r="B9" s="5"/>
      <c r="C9" s="5"/>
      <c r="D9" s="6"/>
    </row>
    <row r="10" spans="1:19" ht="12.75" customHeight="1">
      <c r="A10" s="8"/>
      <c r="B10" s="179" t="s">
        <v>35</v>
      </c>
      <c r="C10" s="180"/>
      <c r="D10" s="181"/>
      <c r="E10" s="10"/>
      <c r="F10" s="9" t="s">
        <v>22</v>
      </c>
      <c r="G10" s="11"/>
      <c r="H10" s="10"/>
      <c r="I10" s="9" t="s">
        <v>23</v>
      </c>
      <c r="J10" s="11"/>
      <c r="K10" s="10"/>
      <c r="L10" s="9" t="s">
        <v>24</v>
      </c>
      <c r="M10" s="11"/>
      <c r="N10" s="10"/>
      <c r="O10" s="9" t="s">
        <v>36</v>
      </c>
      <c r="P10" s="11"/>
      <c r="Q10" s="10"/>
      <c r="R10" s="9" t="s">
        <v>1</v>
      </c>
      <c r="S10" s="12"/>
    </row>
    <row r="11" spans="1:19" s="19" customFormat="1" ht="12.75" customHeight="1">
      <c r="A11" s="13"/>
      <c r="B11" s="182" t="s">
        <v>37</v>
      </c>
      <c r="C11" s="183"/>
      <c r="D11" s="184"/>
      <c r="E11" s="15"/>
      <c r="F11" s="16"/>
      <c r="G11" s="17"/>
      <c r="H11" s="15"/>
      <c r="I11" s="16"/>
      <c r="J11" s="17"/>
      <c r="K11" s="15"/>
      <c r="L11" s="16"/>
      <c r="M11" s="17"/>
      <c r="N11" s="15"/>
      <c r="O11" s="18" t="s">
        <v>38</v>
      </c>
      <c r="P11" s="17"/>
      <c r="Q11" s="15"/>
      <c r="R11" s="16"/>
      <c r="S11" s="17"/>
    </row>
    <row r="12" spans="1:19" s="23" customFormat="1" ht="11.25">
      <c r="A12" s="18" t="s">
        <v>39</v>
      </c>
      <c r="B12" s="20" t="s">
        <v>40</v>
      </c>
      <c r="C12" s="21" t="s">
        <v>41</v>
      </c>
      <c r="D12" s="22" t="s">
        <v>1</v>
      </c>
      <c r="E12" s="20" t="s">
        <v>40</v>
      </c>
      <c r="F12" s="21" t="s">
        <v>41</v>
      </c>
      <c r="G12" s="22" t="s">
        <v>1</v>
      </c>
      <c r="H12" s="20" t="s">
        <v>40</v>
      </c>
      <c r="I12" s="21" t="s">
        <v>41</v>
      </c>
      <c r="J12" s="22" t="s">
        <v>1</v>
      </c>
      <c r="K12" s="20" t="s">
        <v>40</v>
      </c>
      <c r="L12" s="21" t="s">
        <v>41</v>
      </c>
      <c r="M12" s="22" t="s">
        <v>1</v>
      </c>
      <c r="N12" s="20" t="s">
        <v>40</v>
      </c>
      <c r="O12" s="21" t="s">
        <v>41</v>
      </c>
      <c r="P12" s="22" t="s">
        <v>1</v>
      </c>
      <c r="Q12" s="20" t="s">
        <v>40</v>
      </c>
      <c r="R12" s="21" t="s">
        <v>41</v>
      </c>
      <c r="S12" s="22" t="s">
        <v>1</v>
      </c>
    </row>
    <row r="13" spans="1:19" s="19" customFormat="1" ht="11.25">
      <c r="A13" s="24" t="s">
        <v>325</v>
      </c>
      <c r="B13" s="105">
        <v>520</v>
      </c>
      <c r="C13" s="106">
        <v>570</v>
      </c>
      <c r="D13" s="106">
        <v>1090</v>
      </c>
      <c r="E13" s="105">
        <v>3209</v>
      </c>
      <c r="F13" s="106">
        <v>3833</v>
      </c>
      <c r="G13" s="106">
        <v>7042</v>
      </c>
      <c r="H13" s="105">
        <v>9</v>
      </c>
      <c r="I13" s="106">
        <v>19</v>
      </c>
      <c r="J13" s="106">
        <v>28</v>
      </c>
      <c r="K13" s="105">
        <v>73</v>
      </c>
      <c r="L13" s="106">
        <v>37</v>
      </c>
      <c r="M13" s="106">
        <v>110</v>
      </c>
      <c r="N13" s="105">
        <v>0</v>
      </c>
      <c r="O13" s="106">
        <v>0</v>
      </c>
      <c r="P13" s="106">
        <v>0</v>
      </c>
      <c r="Q13" s="105">
        <f>SUM(N13,K13,H13,E13,B13)</f>
        <v>3811</v>
      </c>
      <c r="R13" s="106">
        <f>SUM(O13,L13,I13,F13,C13)</f>
        <v>4459</v>
      </c>
      <c r="S13" s="106">
        <f>SUM(Q13:R13)</f>
        <v>8270</v>
      </c>
    </row>
    <row r="14" spans="1:19" ht="11.25">
      <c r="A14" s="13" t="s">
        <v>326</v>
      </c>
      <c r="B14" s="107">
        <v>3</v>
      </c>
      <c r="C14" s="108">
        <v>5</v>
      </c>
      <c r="D14" s="108">
        <v>8</v>
      </c>
      <c r="E14" s="107">
        <v>99</v>
      </c>
      <c r="F14" s="108">
        <v>80</v>
      </c>
      <c r="G14" s="108">
        <v>179</v>
      </c>
      <c r="H14" s="107">
        <v>0</v>
      </c>
      <c r="I14" s="108">
        <v>0</v>
      </c>
      <c r="J14" s="108">
        <v>0</v>
      </c>
      <c r="K14" s="107">
        <v>0</v>
      </c>
      <c r="L14" s="108">
        <v>0</v>
      </c>
      <c r="M14" s="108">
        <v>0</v>
      </c>
      <c r="N14" s="107">
        <v>0</v>
      </c>
      <c r="O14" s="108">
        <v>0</v>
      </c>
      <c r="P14" s="108">
        <v>0</v>
      </c>
      <c r="Q14" s="107">
        <f aca="true" t="shared" si="0" ref="Q14:Q23">SUM(N14,K14,H14,E14,B14)</f>
        <v>102</v>
      </c>
      <c r="R14" s="108">
        <f aca="true" t="shared" si="1" ref="R14:R23">SUM(O14,L14,I14,F14,C14)</f>
        <v>85</v>
      </c>
      <c r="S14" s="108">
        <f aca="true" t="shared" si="2" ref="S14:S23">SUM(Q14:R14)</f>
        <v>187</v>
      </c>
    </row>
    <row r="15" spans="1:19" ht="11.25">
      <c r="A15" s="13" t="s">
        <v>47</v>
      </c>
      <c r="B15" s="107">
        <v>39</v>
      </c>
      <c r="C15" s="108">
        <v>41</v>
      </c>
      <c r="D15" s="108">
        <v>80</v>
      </c>
      <c r="E15" s="107">
        <v>420</v>
      </c>
      <c r="F15" s="108">
        <v>548</v>
      </c>
      <c r="G15" s="108">
        <v>968</v>
      </c>
      <c r="H15" s="107">
        <v>0</v>
      </c>
      <c r="I15" s="108">
        <v>0</v>
      </c>
      <c r="J15" s="108">
        <v>0</v>
      </c>
      <c r="K15" s="107">
        <v>0</v>
      </c>
      <c r="L15" s="108">
        <v>0</v>
      </c>
      <c r="M15" s="108">
        <v>0</v>
      </c>
      <c r="N15" s="107">
        <v>0</v>
      </c>
      <c r="O15" s="108">
        <v>0</v>
      </c>
      <c r="P15" s="108">
        <v>0</v>
      </c>
      <c r="Q15" s="107">
        <f t="shared" si="0"/>
        <v>459</v>
      </c>
      <c r="R15" s="108">
        <f t="shared" si="1"/>
        <v>589</v>
      </c>
      <c r="S15" s="108">
        <f t="shared" si="2"/>
        <v>1048</v>
      </c>
    </row>
    <row r="16" spans="1:19" ht="11.25">
      <c r="A16" s="13" t="s">
        <v>327</v>
      </c>
      <c r="B16" s="107">
        <v>369</v>
      </c>
      <c r="C16" s="108">
        <v>822</v>
      </c>
      <c r="D16" s="108">
        <v>1191</v>
      </c>
      <c r="E16" s="107">
        <v>579</v>
      </c>
      <c r="F16" s="108">
        <v>2293</v>
      </c>
      <c r="G16" s="108">
        <v>2872</v>
      </c>
      <c r="H16" s="107">
        <v>13</v>
      </c>
      <c r="I16" s="108">
        <v>27</v>
      </c>
      <c r="J16" s="108">
        <v>40</v>
      </c>
      <c r="K16" s="107">
        <v>56</v>
      </c>
      <c r="L16" s="108">
        <v>106</v>
      </c>
      <c r="M16" s="108">
        <v>162</v>
      </c>
      <c r="N16" s="107">
        <v>0</v>
      </c>
      <c r="O16" s="108">
        <v>0</v>
      </c>
      <c r="P16" s="108">
        <v>0</v>
      </c>
      <c r="Q16" s="107">
        <f t="shared" si="0"/>
        <v>1017</v>
      </c>
      <c r="R16" s="108">
        <f t="shared" si="1"/>
        <v>3248</v>
      </c>
      <c r="S16" s="108">
        <f t="shared" si="2"/>
        <v>4265</v>
      </c>
    </row>
    <row r="17" spans="1:19" ht="11.25">
      <c r="A17" s="13" t="s">
        <v>49</v>
      </c>
      <c r="B17" s="107">
        <v>471</v>
      </c>
      <c r="C17" s="108">
        <v>608</v>
      </c>
      <c r="D17" s="108">
        <v>1079</v>
      </c>
      <c r="E17" s="107">
        <v>2859</v>
      </c>
      <c r="F17" s="108">
        <v>3736</v>
      </c>
      <c r="G17" s="108">
        <v>6595</v>
      </c>
      <c r="H17" s="107">
        <v>7</v>
      </c>
      <c r="I17" s="108">
        <v>3</v>
      </c>
      <c r="J17" s="108">
        <v>10</v>
      </c>
      <c r="K17" s="107">
        <v>58</v>
      </c>
      <c r="L17" s="108">
        <v>71</v>
      </c>
      <c r="M17" s="108">
        <v>129</v>
      </c>
      <c r="N17" s="107">
        <v>0</v>
      </c>
      <c r="O17" s="108">
        <v>0</v>
      </c>
      <c r="P17" s="108">
        <v>0</v>
      </c>
      <c r="Q17" s="107">
        <f t="shared" si="0"/>
        <v>3395</v>
      </c>
      <c r="R17" s="108">
        <f t="shared" si="1"/>
        <v>4418</v>
      </c>
      <c r="S17" s="108">
        <f t="shared" si="2"/>
        <v>7813</v>
      </c>
    </row>
    <row r="18" spans="1:19" ht="11.25">
      <c r="A18" s="13" t="s">
        <v>53</v>
      </c>
      <c r="B18" s="107">
        <v>0</v>
      </c>
      <c r="C18" s="108">
        <v>0</v>
      </c>
      <c r="D18" s="108">
        <v>0</v>
      </c>
      <c r="E18" s="107">
        <v>70</v>
      </c>
      <c r="F18" s="108">
        <v>124</v>
      </c>
      <c r="G18" s="108">
        <v>194</v>
      </c>
      <c r="H18" s="107">
        <v>0</v>
      </c>
      <c r="I18" s="108">
        <v>0</v>
      </c>
      <c r="J18" s="108">
        <v>0</v>
      </c>
      <c r="K18" s="107">
        <v>0</v>
      </c>
      <c r="L18" s="108">
        <v>0</v>
      </c>
      <c r="M18" s="108">
        <v>0</v>
      </c>
      <c r="N18" s="107">
        <v>0</v>
      </c>
      <c r="O18" s="108">
        <v>0</v>
      </c>
      <c r="P18" s="108">
        <v>0</v>
      </c>
      <c r="Q18" s="107">
        <f t="shared" si="0"/>
        <v>70</v>
      </c>
      <c r="R18" s="108">
        <f t="shared" si="1"/>
        <v>124</v>
      </c>
      <c r="S18" s="108">
        <f t="shared" si="2"/>
        <v>194</v>
      </c>
    </row>
    <row r="19" spans="1:19" ht="11.25">
      <c r="A19" s="13" t="s">
        <v>374</v>
      </c>
      <c r="B19" s="107">
        <v>126</v>
      </c>
      <c r="C19" s="108">
        <v>70</v>
      </c>
      <c r="D19" s="108">
        <v>196</v>
      </c>
      <c r="E19" s="107">
        <v>224</v>
      </c>
      <c r="F19" s="108">
        <v>140</v>
      </c>
      <c r="G19" s="108">
        <v>364</v>
      </c>
      <c r="H19" s="107">
        <v>2</v>
      </c>
      <c r="I19" s="108">
        <v>3</v>
      </c>
      <c r="J19" s="108">
        <v>5</v>
      </c>
      <c r="K19" s="107">
        <v>0</v>
      </c>
      <c r="L19" s="108">
        <v>0</v>
      </c>
      <c r="M19" s="108">
        <v>0</v>
      </c>
      <c r="N19" s="107">
        <v>0</v>
      </c>
      <c r="O19" s="108">
        <v>0</v>
      </c>
      <c r="P19" s="108">
        <v>0</v>
      </c>
      <c r="Q19" s="107">
        <f t="shared" si="0"/>
        <v>352</v>
      </c>
      <c r="R19" s="108">
        <f t="shared" si="1"/>
        <v>213</v>
      </c>
      <c r="S19" s="108">
        <f t="shared" si="2"/>
        <v>565</v>
      </c>
    </row>
    <row r="20" spans="1:19" ht="11.25">
      <c r="A20" s="13" t="s">
        <v>21</v>
      </c>
      <c r="B20" s="107">
        <v>555</v>
      </c>
      <c r="C20" s="108">
        <v>417</v>
      </c>
      <c r="D20" s="108">
        <v>972</v>
      </c>
      <c r="E20" s="107">
        <v>3557</v>
      </c>
      <c r="F20" s="108">
        <v>2878</v>
      </c>
      <c r="G20" s="108">
        <v>6435</v>
      </c>
      <c r="H20" s="107">
        <v>21</v>
      </c>
      <c r="I20" s="108">
        <v>19</v>
      </c>
      <c r="J20" s="108">
        <v>40</v>
      </c>
      <c r="K20" s="107">
        <v>131</v>
      </c>
      <c r="L20" s="108">
        <v>69</v>
      </c>
      <c r="M20" s="108">
        <v>200</v>
      </c>
      <c r="N20" s="107">
        <v>0</v>
      </c>
      <c r="O20" s="108">
        <v>0</v>
      </c>
      <c r="P20" s="108">
        <v>0</v>
      </c>
      <c r="Q20" s="107">
        <f t="shared" si="0"/>
        <v>4264</v>
      </c>
      <c r="R20" s="108">
        <f t="shared" si="1"/>
        <v>3383</v>
      </c>
      <c r="S20" s="108">
        <f t="shared" si="2"/>
        <v>7647</v>
      </c>
    </row>
    <row r="21" spans="1:19" ht="11.25">
      <c r="A21" s="13" t="s">
        <v>96</v>
      </c>
      <c r="B21" s="107">
        <v>29</v>
      </c>
      <c r="C21" s="108">
        <v>10</v>
      </c>
      <c r="D21" s="108">
        <v>39</v>
      </c>
      <c r="E21" s="107">
        <v>6</v>
      </c>
      <c r="F21" s="108">
        <v>4</v>
      </c>
      <c r="G21" s="108">
        <v>10</v>
      </c>
      <c r="H21" s="107">
        <v>0</v>
      </c>
      <c r="I21" s="108">
        <v>0</v>
      </c>
      <c r="J21" s="108">
        <v>0</v>
      </c>
      <c r="K21" s="107">
        <v>12</v>
      </c>
      <c r="L21" s="108">
        <v>2</v>
      </c>
      <c r="M21" s="108">
        <v>14</v>
      </c>
      <c r="N21" s="107">
        <v>0</v>
      </c>
      <c r="O21" s="108">
        <v>0</v>
      </c>
      <c r="P21" s="108">
        <v>0</v>
      </c>
      <c r="Q21" s="107">
        <f t="shared" si="0"/>
        <v>47</v>
      </c>
      <c r="R21" s="108">
        <f t="shared" si="1"/>
        <v>16</v>
      </c>
      <c r="S21" s="108">
        <f t="shared" si="2"/>
        <v>63</v>
      </c>
    </row>
    <row r="22" spans="1:19" ht="11.25">
      <c r="A22" s="13" t="s">
        <v>56</v>
      </c>
      <c r="B22" s="107">
        <v>0</v>
      </c>
      <c r="C22" s="108">
        <v>0</v>
      </c>
      <c r="D22" s="108">
        <v>0</v>
      </c>
      <c r="E22" s="107">
        <v>9</v>
      </c>
      <c r="F22" s="108">
        <v>27</v>
      </c>
      <c r="G22" s="108">
        <v>36</v>
      </c>
      <c r="H22" s="107">
        <v>0</v>
      </c>
      <c r="I22" s="108">
        <v>0</v>
      </c>
      <c r="J22" s="108">
        <v>0</v>
      </c>
      <c r="K22" s="107">
        <v>0</v>
      </c>
      <c r="L22" s="108">
        <v>0</v>
      </c>
      <c r="M22" s="108">
        <v>0</v>
      </c>
      <c r="N22" s="109">
        <v>0</v>
      </c>
      <c r="O22" s="108">
        <v>0</v>
      </c>
      <c r="P22" s="108">
        <v>0</v>
      </c>
      <c r="Q22" s="107">
        <f t="shared" si="0"/>
        <v>9</v>
      </c>
      <c r="R22" s="108">
        <f t="shared" si="1"/>
        <v>27</v>
      </c>
      <c r="S22" s="108">
        <f t="shared" si="2"/>
        <v>36</v>
      </c>
    </row>
    <row r="23" spans="1:19" ht="11.25">
      <c r="A23" s="30" t="s">
        <v>1</v>
      </c>
      <c r="B23" s="110">
        <f aca="true" t="shared" si="3" ref="B23:P23">SUM(B13:B22)</f>
        <v>2112</v>
      </c>
      <c r="C23" s="111">
        <f t="shared" si="3"/>
        <v>2543</v>
      </c>
      <c r="D23" s="111">
        <f t="shared" si="3"/>
        <v>4655</v>
      </c>
      <c r="E23" s="110">
        <f t="shared" si="3"/>
        <v>11032</v>
      </c>
      <c r="F23" s="111">
        <f t="shared" si="3"/>
        <v>13663</v>
      </c>
      <c r="G23" s="111">
        <f t="shared" si="3"/>
        <v>24695</v>
      </c>
      <c r="H23" s="110">
        <f t="shared" si="3"/>
        <v>52</v>
      </c>
      <c r="I23" s="111">
        <f t="shared" si="3"/>
        <v>71</v>
      </c>
      <c r="J23" s="111">
        <f t="shared" si="3"/>
        <v>123</v>
      </c>
      <c r="K23" s="110">
        <f t="shared" si="3"/>
        <v>330</v>
      </c>
      <c r="L23" s="111">
        <f t="shared" si="3"/>
        <v>285</v>
      </c>
      <c r="M23" s="111">
        <f t="shared" si="3"/>
        <v>615</v>
      </c>
      <c r="N23" s="110">
        <f>SUM(N13:N22)</f>
        <v>0</v>
      </c>
      <c r="O23" s="111">
        <f t="shared" si="3"/>
        <v>0</v>
      </c>
      <c r="P23" s="111">
        <f t="shared" si="3"/>
        <v>0</v>
      </c>
      <c r="Q23" s="110">
        <f t="shared" si="0"/>
        <v>13526</v>
      </c>
      <c r="R23" s="111">
        <f t="shared" si="1"/>
        <v>16562</v>
      </c>
      <c r="S23" s="111">
        <f t="shared" si="2"/>
        <v>30088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45"/>
  <sheetViews>
    <sheetView zoomScalePageLayoutView="0" workbookViewId="0" topLeftCell="A1">
      <selection activeCell="M41" sqref="M41"/>
    </sheetView>
  </sheetViews>
  <sheetFormatPr defaultColWidth="10.66015625" defaultRowHeight="11.25"/>
  <cols>
    <col min="1" max="1" width="33.3320312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2:19" ht="9" customHeight="1">
      <c r="B4" s="5"/>
      <c r="C4" s="5"/>
      <c r="D4" s="6"/>
      <c r="E4" s="6"/>
      <c r="F4" s="6"/>
      <c r="G4" s="6"/>
      <c r="H4" s="6"/>
      <c r="I4" s="6"/>
      <c r="J4" s="6"/>
      <c r="K4" s="6"/>
      <c r="L4" s="6"/>
      <c r="M4" s="6"/>
      <c r="N4" s="6"/>
      <c r="O4" s="6"/>
      <c r="P4" s="6"/>
      <c r="Q4" s="6"/>
      <c r="R4" s="6"/>
      <c r="S4" s="6"/>
    </row>
    <row r="5" spans="1:19" ht="11.25">
      <c r="A5" s="4" t="s">
        <v>87</v>
      </c>
      <c r="B5" s="5"/>
      <c r="C5" s="5"/>
      <c r="D5" s="6"/>
      <c r="E5" s="6"/>
      <c r="F5" s="6"/>
      <c r="G5" s="6"/>
      <c r="H5" s="6"/>
      <c r="I5" s="6"/>
      <c r="J5" s="6"/>
      <c r="K5" s="6"/>
      <c r="L5" s="6"/>
      <c r="M5" s="6"/>
      <c r="N5" s="6"/>
      <c r="O5" s="6"/>
      <c r="P5" s="6"/>
      <c r="Q5" s="6"/>
      <c r="R5" s="6"/>
      <c r="S5" s="6"/>
    </row>
    <row r="6" spans="1:19" ht="11.25">
      <c r="A6" s="4" t="s">
        <v>88</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97</v>
      </c>
      <c r="B8" s="5"/>
      <c r="C8" s="5"/>
      <c r="D8" s="6"/>
      <c r="E8" s="6"/>
      <c r="F8" s="6"/>
      <c r="G8" s="6"/>
      <c r="H8" s="6"/>
      <c r="I8" s="6"/>
      <c r="J8" s="6"/>
      <c r="K8" s="6"/>
      <c r="L8" s="6"/>
      <c r="M8" s="6"/>
      <c r="N8" s="6"/>
      <c r="O8" s="6"/>
      <c r="P8" s="6"/>
      <c r="Q8" s="6"/>
      <c r="R8" s="6"/>
      <c r="S8" s="6"/>
    </row>
    <row r="9" spans="1:4" ht="10.5" customHeight="1" thickBot="1">
      <c r="A9" s="7"/>
      <c r="B9" s="5"/>
      <c r="C9" s="5"/>
      <c r="D9" s="6"/>
    </row>
    <row r="10" spans="1:19" s="19" customFormat="1" ht="10.5" customHeight="1">
      <c r="A10" s="8"/>
      <c r="B10" s="179" t="s">
        <v>35</v>
      </c>
      <c r="C10" s="180"/>
      <c r="D10" s="181"/>
      <c r="E10" s="10"/>
      <c r="F10" s="9" t="s">
        <v>22</v>
      </c>
      <c r="G10" s="11"/>
      <c r="H10" s="10"/>
      <c r="I10" s="9" t="s">
        <v>23</v>
      </c>
      <c r="J10" s="11"/>
      <c r="K10" s="10"/>
      <c r="L10" s="9" t="s">
        <v>24</v>
      </c>
      <c r="M10" s="11"/>
      <c r="N10" s="10"/>
      <c r="O10" s="9" t="s">
        <v>36</v>
      </c>
      <c r="P10" s="11"/>
      <c r="Q10" s="10"/>
      <c r="R10" s="9" t="s">
        <v>1</v>
      </c>
      <c r="S10" s="12"/>
    </row>
    <row r="11" spans="1:19" s="19" customFormat="1" ht="10.5" customHeight="1">
      <c r="A11" s="13"/>
      <c r="B11" s="182" t="s">
        <v>37</v>
      </c>
      <c r="C11" s="183"/>
      <c r="D11" s="184"/>
      <c r="E11" s="15"/>
      <c r="F11" s="16"/>
      <c r="G11" s="17"/>
      <c r="H11" s="15"/>
      <c r="I11" s="16"/>
      <c r="J11" s="17"/>
      <c r="K11" s="15"/>
      <c r="L11" s="16"/>
      <c r="M11" s="17"/>
      <c r="N11" s="15"/>
      <c r="O11" s="18" t="s">
        <v>38</v>
      </c>
      <c r="P11" s="17"/>
      <c r="Q11" s="15"/>
      <c r="R11" s="16"/>
      <c r="S11" s="17"/>
    </row>
    <row r="12" spans="1:19" s="23" customFormat="1" ht="10.5" customHeight="1">
      <c r="A12" s="18" t="s">
        <v>39</v>
      </c>
      <c r="B12" s="20" t="s">
        <v>40</v>
      </c>
      <c r="C12" s="21" t="s">
        <v>41</v>
      </c>
      <c r="D12" s="22" t="s">
        <v>1</v>
      </c>
      <c r="E12" s="20" t="s">
        <v>40</v>
      </c>
      <c r="F12" s="21" t="s">
        <v>41</v>
      </c>
      <c r="G12" s="22" t="s">
        <v>1</v>
      </c>
      <c r="H12" s="20" t="s">
        <v>40</v>
      </c>
      <c r="I12" s="21" t="s">
        <v>41</v>
      </c>
      <c r="J12" s="22" t="s">
        <v>1</v>
      </c>
      <c r="K12" s="20" t="s">
        <v>40</v>
      </c>
      <c r="L12" s="21" t="s">
        <v>41</v>
      </c>
      <c r="M12" s="22" t="s">
        <v>1</v>
      </c>
      <c r="N12" s="20" t="s">
        <v>40</v>
      </c>
      <c r="O12" s="21" t="s">
        <v>41</v>
      </c>
      <c r="P12" s="22" t="s">
        <v>1</v>
      </c>
      <c r="Q12" s="20" t="s">
        <v>40</v>
      </c>
      <c r="R12" s="21" t="s">
        <v>41</v>
      </c>
      <c r="S12" s="22" t="s">
        <v>1</v>
      </c>
    </row>
    <row r="13" spans="1:19" s="19" customFormat="1" ht="10.5" customHeight="1">
      <c r="A13" s="24" t="s">
        <v>98</v>
      </c>
      <c r="B13" s="25">
        <v>0</v>
      </c>
      <c r="C13" s="26">
        <v>142</v>
      </c>
      <c r="D13" s="26">
        <v>142</v>
      </c>
      <c r="E13" s="25">
        <v>3</v>
      </c>
      <c r="F13" s="26">
        <v>440</v>
      </c>
      <c r="G13" s="26">
        <v>443</v>
      </c>
      <c r="H13" s="25">
        <v>0</v>
      </c>
      <c r="I13" s="26">
        <v>32</v>
      </c>
      <c r="J13" s="26">
        <v>32</v>
      </c>
      <c r="K13" s="25">
        <v>0</v>
      </c>
      <c r="L13" s="26">
        <v>42</v>
      </c>
      <c r="M13" s="26">
        <v>42</v>
      </c>
      <c r="N13" s="25">
        <v>0</v>
      </c>
      <c r="O13" s="26">
        <v>0</v>
      </c>
      <c r="P13" s="26">
        <v>0</v>
      </c>
      <c r="Q13" s="25">
        <f aca="true" t="shared" si="0" ref="Q13:Q44">B13+E13+H13+K13+N13</f>
        <v>3</v>
      </c>
      <c r="R13" s="26">
        <f aca="true" t="shared" si="1" ref="R13:R44">C13+F13+I13+L13+O13</f>
        <v>656</v>
      </c>
      <c r="S13" s="26">
        <f aca="true" t="shared" si="2" ref="S13:S44">SUM(Q13:R13)</f>
        <v>659</v>
      </c>
    </row>
    <row r="14" spans="1:19" ht="10.5" customHeight="1">
      <c r="A14" s="13" t="s">
        <v>99</v>
      </c>
      <c r="B14" s="27">
        <v>17</v>
      </c>
      <c r="C14" s="28">
        <v>5</v>
      </c>
      <c r="D14" s="28">
        <v>22</v>
      </c>
      <c r="E14" s="27">
        <v>127</v>
      </c>
      <c r="F14" s="28">
        <v>49</v>
      </c>
      <c r="G14" s="28">
        <v>176</v>
      </c>
      <c r="H14" s="27">
        <v>32</v>
      </c>
      <c r="I14" s="28">
        <v>12</v>
      </c>
      <c r="J14" s="28">
        <v>44</v>
      </c>
      <c r="K14" s="27">
        <v>13</v>
      </c>
      <c r="L14" s="28">
        <v>3</v>
      </c>
      <c r="M14" s="28">
        <v>16</v>
      </c>
      <c r="N14" s="27">
        <v>0</v>
      </c>
      <c r="O14" s="28">
        <v>0</v>
      </c>
      <c r="P14" s="28">
        <v>0</v>
      </c>
      <c r="Q14" s="27">
        <f t="shared" si="0"/>
        <v>189</v>
      </c>
      <c r="R14" s="28">
        <f t="shared" si="1"/>
        <v>69</v>
      </c>
      <c r="S14" s="28">
        <f t="shared" si="2"/>
        <v>258</v>
      </c>
    </row>
    <row r="15" spans="1:19" ht="10.5" customHeight="1">
      <c r="A15" s="13" t="s">
        <v>100</v>
      </c>
      <c r="B15" s="27">
        <v>1</v>
      </c>
      <c r="C15" s="28">
        <v>0</v>
      </c>
      <c r="D15" s="28">
        <v>1</v>
      </c>
      <c r="E15" s="27">
        <v>104</v>
      </c>
      <c r="F15" s="28">
        <v>4</v>
      </c>
      <c r="G15" s="28">
        <v>108</v>
      </c>
      <c r="H15" s="27">
        <v>0</v>
      </c>
      <c r="I15" s="28">
        <v>0</v>
      </c>
      <c r="J15" s="28">
        <v>0</v>
      </c>
      <c r="K15" s="27">
        <v>17</v>
      </c>
      <c r="L15" s="28">
        <v>1</v>
      </c>
      <c r="M15" s="28">
        <v>18</v>
      </c>
      <c r="N15" s="27">
        <v>0</v>
      </c>
      <c r="O15" s="28">
        <v>0</v>
      </c>
      <c r="P15" s="28">
        <v>0</v>
      </c>
      <c r="Q15" s="27">
        <f t="shared" si="0"/>
        <v>122</v>
      </c>
      <c r="R15" s="28">
        <f t="shared" si="1"/>
        <v>5</v>
      </c>
      <c r="S15" s="28">
        <f t="shared" si="2"/>
        <v>127</v>
      </c>
    </row>
    <row r="16" spans="1:19" ht="10.5" customHeight="1">
      <c r="A16" s="13" t="s">
        <v>101</v>
      </c>
      <c r="B16" s="27">
        <v>9</v>
      </c>
      <c r="C16" s="28">
        <v>0</v>
      </c>
      <c r="D16" s="28">
        <v>9</v>
      </c>
      <c r="E16" s="27">
        <v>126</v>
      </c>
      <c r="F16" s="28">
        <v>2</v>
      </c>
      <c r="G16" s="28">
        <v>128</v>
      </c>
      <c r="H16" s="27">
        <v>14</v>
      </c>
      <c r="I16" s="28">
        <v>0</v>
      </c>
      <c r="J16" s="28">
        <v>14</v>
      </c>
      <c r="K16" s="27">
        <v>5</v>
      </c>
      <c r="L16" s="28">
        <v>0</v>
      </c>
      <c r="M16" s="28">
        <v>5</v>
      </c>
      <c r="N16" s="27">
        <v>0</v>
      </c>
      <c r="O16" s="28">
        <v>0</v>
      </c>
      <c r="P16" s="28">
        <v>0</v>
      </c>
      <c r="Q16" s="27">
        <f t="shared" si="0"/>
        <v>154</v>
      </c>
      <c r="R16" s="28">
        <f t="shared" si="1"/>
        <v>2</v>
      </c>
      <c r="S16" s="28">
        <f t="shared" si="2"/>
        <v>156</v>
      </c>
    </row>
    <row r="17" spans="1:19" ht="10.5" customHeight="1">
      <c r="A17" s="13" t="s">
        <v>102</v>
      </c>
      <c r="B17" s="27">
        <v>0</v>
      </c>
      <c r="C17" s="28">
        <v>0</v>
      </c>
      <c r="D17" s="28">
        <v>0</v>
      </c>
      <c r="E17" s="27">
        <v>29</v>
      </c>
      <c r="F17" s="28">
        <v>3</v>
      </c>
      <c r="G17" s="28">
        <v>32</v>
      </c>
      <c r="H17" s="27">
        <v>13</v>
      </c>
      <c r="I17" s="28">
        <v>3</v>
      </c>
      <c r="J17" s="28">
        <v>16</v>
      </c>
      <c r="K17" s="27">
        <v>3</v>
      </c>
      <c r="L17" s="28">
        <v>1</v>
      </c>
      <c r="M17" s="28">
        <v>4</v>
      </c>
      <c r="N17" s="27">
        <v>6</v>
      </c>
      <c r="O17" s="28">
        <v>2</v>
      </c>
      <c r="P17" s="28">
        <v>8</v>
      </c>
      <c r="Q17" s="27">
        <f>B17+E17+H17+K17+N17</f>
        <v>51</v>
      </c>
      <c r="R17" s="28">
        <f>C17+F17+I17+L17+O17</f>
        <v>9</v>
      </c>
      <c r="S17" s="28">
        <f>SUM(Q17:R17)</f>
        <v>60</v>
      </c>
    </row>
    <row r="18" spans="1:19" ht="10.5" customHeight="1">
      <c r="A18" s="13" t="s">
        <v>103</v>
      </c>
      <c r="B18" s="27">
        <v>0</v>
      </c>
      <c r="C18" s="28">
        <v>0</v>
      </c>
      <c r="D18" s="28">
        <v>0</v>
      </c>
      <c r="E18" s="27">
        <v>9</v>
      </c>
      <c r="F18" s="28">
        <v>182</v>
      </c>
      <c r="G18" s="28">
        <v>191</v>
      </c>
      <c r="H18" s="27">
        <v>3</v>
      </c>
      <c r="I18" s="28">
        <v>10</v>
      </c>
      <c r="J18" s="28">
        <v>13</v>
      </c>
      <c r="K18" s="27">
        <v>2</v>
      </c>
      <c r="L18" s="28">
        <v>2</v>
      </c>
      <c r="M18" s="28">
        <v>4</v>
      </c>
      <c r="N18" s="27">
        <v>0</v>
      </c>
      <c r="O18" s="28">
        <v>0</v>
      </c>
      <c r="P18" s="28">
        <v>0</v>
      </c>
      <c r="Q18" s="27">
        <f>B18+E18+H18+K18+N18</f>
        <v>14</v>
      </c>
      <c r="R18" s="28">
        <f>C18+F18+I18+L18+O18</f>
        <v>194</v>
      </c>
      <c r="S18" s="28">
        <f>SUM(Q18:R18)</f>
        <v>208</v>
      </c>
    </row>
    <row r="19" spans="1:19" ht="10.5" customHeight="1">
      <c r="A19" s="13" t="s">
        <v>104</v>
      </c>
      <c r="B19" s="27">
        <v>13</v>
      </c>
      <c r="C19" s="28">
        <v>1</v>
      </c>
      <c r="D19" s="28">
        <v>14</v>
      </c>
      <c r="E19" s="27">
        <v>2</v>
      </c>
      <c r="F19" s="28">
        <v>0</v>
      </c>
      <c r="G19" s="28">
        <v>2</v>
      </c>
      <c r="H19" s="27">
        <v>0</v>
      </c>
      <c r="I19" s="28">
        <v>0</v>
      </c>
      <c r="J19" s="28">
        <v>0</v>
      </c>
      <c r="K19" s="27">
        <v>0</v>
      </c>
      <c r="L19" s="28">
        <v>0</v>
      </c>
      <c r="M19" s="28">
        <v>0</v>
      </c>
      <c r="N19" s="27">
        <v>0</v>
      </c>
      <c r="O19" s="28">
        <v>0</v>
      </c>
      <c r="P19" s="28">
        <v>0</v>
      </c>
      <c r="Q19" s="27">
        <f t="shared" si="0"/>
        <v>15</v>
      </c>
      <c r="R19" s="28">
        <f t="shared" si="1"/>
        <v>1</v>
      </c>
      <c r="S19" s="28">
        <f t="shared" si="2"/>
        <v>16</v>
      </c>
    </row>
    <row r="20" spans="1:19" ht="10.5" customHeight="1">
      <c r="A20" s="13" t="s">
        <v>328</v>
      </c>
      <c r="B20" s="27">
        <v>4</v>
      </c>
      <c r="C20" s="28">
        <v>15</v>
      </c>
      <c r="D20" s="28">
        <v>19</v>
      </c>
      <c r="E20" s="27">
        <v>19</v>
      </c>
      <c r="F20" s="28">
        <v>64</v>
      </c>
      <c r="G20" s="28">
        <v>83</v>
      </c>
      <c r="H20" s="27">
        <v>0</v>
      </c>
      <c r="I20" s="28">
        <v>0</v>
      </c>
      <c r="J20" s="28">
        <v>0</v>
      </c>
      <c r="K20" s="27">
        <v>10</v>
      </c>
      <c r="L20" s="28">
        <v>13</v>
      </c>
      <c r="M20" s="28">
        <v>23</v>
      </c>
      <c r="N20" s="27">
        <v>0</v>
      </c>
      <c r="O20" s="28">
        <v>0</v>
      </c>
      <c r="P20" s="28">
        <v>0</v>
      </c>
      <c r="Q20" s="27">
        <f t="shared" si="0"/>
        <v>33</v>
      </c>
      <c r="R20" s="28">
        <f t="shared" si="1"/>
        <v>92</v>
      </c>
      <c r="S20" s="28">
        <f t="shared" si="2"/>
        <v>125</v>
      </c>
    </row>
    <row r="21" spans="1:19" ht="10.5" customHeight="1">
      <c r="A21" s="13" t="s">
        <v>105</v>
      </c>
      <c r="B21" s="27">
        <v>50</v>
      </c>
      <c r="C21" s="28">
        <v>3</v>
      </c>
      <c r="D21" s="28">
        <v>53</v>
      </c>
      <c r="E21" s="27">
        <v>391</v>
      </c>
      <c r="F21" s="28">
        <v>3</v>
      </c>
      <c r="G21" s="28">
        <v>394</v>
      </c>
      <c r="H21" s="27">
        <v>45</v>
      </c>
      <c r="I21" s="28">
        <v>0</v>
      </c>
      <c r="J21" s="28">
        <v>45</v>
      </c>
      <c r="K21" s="27">
        <v>38</v>
      </c>
      <c r="L21" s="28">
        <v>0</v>
      </c>
      <c r="M21" s="28">
        <v>38</v>
      </c>
      <c r="N21" s="27">
        <v>0</v>
      </c>
      <c r="O21" s="28">
        <v>0</v>
      </c>
      <c r="P21" s="28">
        <v>0</v>
      </c>
      <c r="Q21" s="27">
        <f t="shared" si="0"/>
        <v>524</v>
      </c>
      <c r="R21" s="28">
        <f t="shared" si="1"/>
        <v>6</v>
      </c>
      <c r="S21" s="28">
        <f t="shared" si="2"/>
        <v>530</v>
      </c>
    </row>
    <row r="22" spans="1:19" ht="10.5" customHeight="1">
      <c r="A22" s="13" t="s">
        <v>14</v>
      </c>
      <c r="B22" s="27">
        <v>119</v>
      </c>
      <c r="C22" s="28">
        <v>1</v>
      </c>
      <c r="D22" s="28">
        <v>120</v>
      </c>
      <c r="E22" s="27">
        <v>872</v>
      </c>
      <c r="F22" s="28">
        <v>6</v>
      </c>
      <c r="G22" s="28">
        <v>878</v>
      </c>
      <c r="H22" s="27">
        <v>125</v>
      </c>
      <c r="I22" s="28">
        <v>3</v>
      </c>
      <c r="J22" s="28">
        <v>128</v>
      </c>
      <c r="K22" s="27">
        <v>107</v>
      </c>
      <c r="L22" s="28">
        <v>2</v>
      </c>
      <c r="M22" s="28">
        <v>109</v>
      </c>
      <c r="N22" s="27">
        <v>0</v>
      </c>
      <c r="O22" s="28">
        <v>0</v>
      </c>
      <c r="P22" s="28">
        <v>0</v>
      </c>
      <c r="Q22" s="27">
        <f t="shared" si="0"/>
        <v>1223</v>
      </c>
      <c r="R22" s="28">
        <f t="shared" si="1"/>
        <v>12</v>
      </c>
      <c r="S22" s="28">
        <f t="shared" si="2"/>
        <v>1235</v>
      </c>
    </row>
    <row r="23" spans="1:19" ht="10.5" customHeight="1">
      <c r="A23" s="13" t="s">
        <v>106</v>
      </c>
      <c r="B23" s="27">
        <v>93</v>
      </c>
      <c r="C23" s="28">
        <v>0</v>
      </c>
      <c r="D23" s="28">
        <v>93</v>
      </c>
      <c r="E23" s="27">
        <v>866</v>
      </c>
      <c r="F23" s="28">
        <v>10</v>
      </c>
      <c r="G23" s="28">
        <v>876</v>
      </c>
      <c r="H23" s="27">
        <v>97</v>
      </c>
      <c r="I23" s="28">
        <v>2</v>
      </c>
      <c r="J23" s="28">
        <v>99</v>
      </c>
      <c r="K23" s="27">
        <v>122</v>
      </c>
      <c r="L23" s="28">
        <v>0</v>
      </c>
      <c r="M23" s="28">
        <v>122</v>
      </c>
      <c r="N23" s="27">
        <v>0</v>
      </c>
      <c r="O23" s="28">
        <v>0</v>
      </c>
      <c r="P23" s="28">
        <v>0</v>
      </c>
      <c r="Q23" s="27">
        <f t="shared" si="0"/>
        <v>1178</v>
      </c>
      <c r="R23" s="28">
        <f t="shared" si="1"/>
        <v>12</v>
      </c>
      <c r="S23" s="28">
        <f t="shared" si="2"/>
        <v>1190</v>
      </c>
    </row>
    <row r="24" spans="1:19" ht="10.5" customHeight="1">
      <c r="A24" s="13" t="s">
        <v>11</v>
      </c>
      <c r="B24" s="27">
        <v>3</v>
      </c>
      <c r="C24" s="28">
        <v>1</v>
      </c>
      <c r="D24" s="28">
        <v>4</v>
      </c>
      <c r="E24" s="27">
        <v>11</v>
      </c>
      <c r="F24" s="28">
        <v>20</v>
      </c>
      <c r="G24" s="28">
        <v>31</v>
      </c>
      <c r="H24" s="27">
        <v>0</v>
      </c>
      <c r="I24" s="28">
        <v>0</v>
      </c>
      <c r="J24" s="28">
        <v>0</v>
      </c>
      <c r="K24" s="27">
        <v>22</v>
      </c>
      <c r="L24" s="28">
        <v>12</v>
      </c>
      <c r="M24" s="28">
        <v>34</v>
      </c>
      <c r="N24" s="27">
        <v>0</v>
      </c>
      <c r="O24" s="28">
        <v>0</v>
      </c>
      <c r="P24" s="28">
        <v>0</v>
      </c>
      <c r="Q24" s="27">
        <f t="shared" si="0"/>
        <v>36</v>
      </c>
      <c r="R24" s="28">
        <f t="shared" si="1"/>
        <v>33</v>
      </c>
      <c r="S24" s="28">
        <f t="shared" si="2"/>
        <v>69</v>
      </c>
    </row>
    <row r="25" spans="1:19" ht="10.5" customHeight="1">
      <c r="A25" s="13" t="s">
        <v>27</v>
      </c>
      <c r="B25" s="27">
        <v>32</v>
      </c>
      <c r="C25" s="28">
        <v>5</v>
      </c>
      <c r="D25" s="28">
        <v>37</v>
      </c>
      <c r="E25" s="27">
        <v>171</v>
      </c>
      <c r="F25" s="28">
        <v>42</v>
      </c>
      <c r="G25" s="28">
        <v>213</v>
      </c>
      <c r="H25" s="27">
        <v>0</v>
      </c>
      <c r="I25" s="28">
        <v>0</v>
      </c>
      <c r="J25" s="28">
        <v>0</v>
      </c>
      <c r="K25" s="27">
        <v>0</v>
      </c>
      <c r="L25" s="28">
        <v>0</v>
      </c>
      <c r="M25" s="28">
        <v>0</v>
      </c>
      <c r="N25" s="27">
        <v>0</v>
      </c>
      <c r="O25" s="28">
        <v>0</v>
      </c>
      <c r="P25" s="28">
        <v>0</v>
      </c>
      <c r="Q25" s="27">
        <f t="shared" si="0"/>
        <v>203</v>
      </c>
      <c r="R25" s="28">
        <f t="shared" si="1"/>
        <v>47</v>
      </c>
      <c r="S25" s="28">
        <f t="shared" si="2"/>
        <v>250</v>
      </c>
    </row>
    <row r="26" spans="1:19" ht="10.5" customHeight="1">
      <c r="A26" s="13" t="s">
        <v>107</v>
      </c>
      <c r="B26" s="27">
        <v>0</v>
      </c>
      <c r="C26" s="28">
        <v>0</v>
      </c>
      <c r="D26" s="28">
        <v>0</v>
      </c>
      <c r="E26" s="27">
        <v>27</v>
      </c>
      <c r="F26" s="28">
        <v>7</v>
      </c>
      <c r="G26" s="28">
        <v>34</v>
      </c>
      <c r="H26" s="27">
        <v>0</v>
      </c>
      <c r="I26" s="28">
        <v>0</v>
      </c>
      <c r="J26" s="28">
        <v>0</v>
      </c>
      <c r="K26" s="27">
        <v>0</v>
      </c>
      <c r="L26" s="28">
        <v>0</v>
      </c>
      <c r="M26" s="28">
        <v>0</v>
      </c>
      <c r="N26" s="27">
        <v>0</v>
      </c>
      <c r="O26" s="28">
        <v>0</v>
      </c>
      <c r="P26" s="28">
        <v>0</v>
      </c>
      <c r="Q26" s="27">
        <f t="shared" si="0"/>
        <v>27</v>
      </c>
      <c r="R26" s="28">
        <f t="shared" si="1"/>
        <v>7</v>
      </c>
      <c r="S26" s="28">
        <f t="shared" si="2"/>
        <v>34</v>
      </c>
    </row>
    <row r="27" spans="1:19" ht="10.5" customHeight="1">
      <c r="A27" s="13" t="s">
        <v>28</v>
      </c>
      <c r="B27" s="27">
        <v>386</v>
      </c>
      <c r="C27" s="28">
        <v>235</v>
      </c>
      <c r="D27" s="28">
        <v>621</v>
      </c>
      <c r="E27" s="27">
        <v>1683</v>
      </c>
      <c r="F27" s="28">
        <v>1515</v>
      </c>
      <c r="G27" s="28">
        <v>3198</v>
      </c>
      <c r="H27" s="27">
        <v>43</v>
      </c>
      <c r="I27" s="28">
        <v>27</v>
      </c>
      <c r="J27" s="28">
        <v>70</v>
      </c>
      <c r="K27" s="27">
        <v>113</v>
      </c>
      <c r="L27" s="28">
        <v>73</v>
      </c>
      <c r="M27" s="28">
        <v>186</v>
      </c>
      <c r="N27" s="27">
        <v>0</v>
      </c>
      <c r="O27" s="28">
        <v>0</v>
      </c>
      <c r="P27" s="28">
        <v>0</v>
      </c>
      <c r="Q27" s="27">
        <f t="shared" si="0"/>
        <v>2225</v>
      </c>
      <c r="R27" s="28">
        <f t="shared" si="1"/>
        <v>1850</v>
      </c>
      <c r="S27" s="28">
        <f t="shared" si="2"/>
        <v>4075</v>
      </c>
    </row>
    <row r="28" spans="1:19" ht="10.5" customHeight="1">
      <c r="A28" s="13" t="s">
        <v>108</v>
      </c>
      <c r="B28" s="27">
        <v>84</v>
      </c>
      <c r="C28" s="28">
        <v>92</v>
      </c>
      <c r="D28" s="28">
        <v>176</v>
      </c>
      <c r="E28" s="27">
        <v>443</v>
      </c>
      <c r="F28" s="28">
        <v>809</v>
      </c>
      <c r="G28" s="28">
        <v>1252</v>
      </c>
      <c r="H28" s="27">
        <v>6</v>
      </c>
      <c r="I28" s="28">
        <v>17</v>
      </c>
      <c r="J28" s="28">
        <v>23</v>
      </c>
      <c r="K28" s="27">
        <v>2</v>
      </c>
      <c r="L28" s="28">
        <v>10</v>
      </c>
      <c r="M28" s="28">
        <v>12</v>
      </c>
      <c r="N28" s="27">
        <v>0</v>
      </c>
      <c r="O28" s="28">
        <v>0</v>
      </c>
      <c r="P28" s="28">
        <v>0</v>
      </c>
      <c r="Q28" s="27">
        <f t="shared" si="0"/>
        <v>535</v>
      </c>
      <c r="R28" s="28">
        <f t="shared" si="1"/>
        <v>928</v>
      </c>
      <c r="S28" s="28">
        <f t="shared" si="2"/>
        <v>1463</v>
      </c>
    </row>
    <row r="29" spans="1:19" ht="10.5" customHeight="1">
      <c r="A29" s="13" t="s">
        <v>109</v>
      </c>
      <c r="B29" s="27">
        <v>41</v>
      </c>
      <c r="C29" s="28">
        <v>21</v>
      </c>
      <c r="D29" s="28">
        <v>62</v>
      </c>
      <c r="E29" s="27">
        <v>171</v>
      </c>
      <c r="F29" s="28">
        <v>98</v>
      </c>
      <c r="G29" s="28">
        <v>269</v>
      </c>
      <c r="H29" s="27">
        <v>15</v>
      </c>
      <c r="I29" s="28">
        <v>8</v>
      </c>
      <c r="J29" s="28">
        <v>23</v>
      </c>
      <c r="K29" s="27">
        <v>19</v>
      </c>
      <c r="L29" s="28">
        <v>12</v>
      </c>
      <c r="M29" s="28">
        <v>31</v>
      </c>
      <c r="N29" s="27">
        <v>5</v>
      </c>
      <c r="O29" s="28">
        <v>2</v>
      </c>
      <c r="P29" s="28">
        <v>7</v>
      </c>
      <c r="Q29" s="27">
        <f t="shared" si="0"/>
        <v>251</v>
      </c>
      <c r="R29" s="28">
        <f t="shared" si="1"/>
        <v>141</v>
      </c>
      <c r="S29" s="28">
        <f t="shared" si="2"/>
        <v>392</v>
      </c>
    </row>
    <row r="30" spans="1:19" ht="10.5" customHeight="1">
      <c r="A30" s="13" t="s">
        <v>110</v>
      </c>
      <c r="B30" s="27">
        <v>6</v>
      </c>
      <c r="C30" s="28">
        <v>0</v>
      </c>
      <c r="D30" s="28">
        <v>6</v>
      </c>
      <c r="E30" s="27">
        <v>439</v>
      </c>
      <c r="F30" s="28">
        <v>11</v>
      </c>
      <c r="G30" s="28">
        <v>450</v>
      </c>
      <c r="H30" s="27">
        <v>31</v>
      </c>
      <c r="I30" s="28">
        <v>1</v>
      </c>
      <c r="J30" s="28">
        <v>32</v>
      </c>
      <c r="K30" s="27">
        <v>13</v>
      </c>
      <c r="L30" s="28">
        <v>0</v>
      </c>
      <c r="M30" s="28">
        <v>13</v>
      </c>
      <c r="N30" s="27">
        <v>0</v>
      </c>
      <c r="O30" s="28">
        <v>0</v>
      </c>
      <c r="P30" s="28">
        <v>0</v>
      </c>
      <c r="Q30" s="27">
        <f t="shared" si="0"/>
        <v>489</v>
      </c>
      <c r="R30" s="28">
        <f t="shared" si="1"/>
        <v>12</v>
      </c>
      <c r="S30" s="28">
        <f t="shared" si="2"/>
        <v>501</v>
      </c>
    </row>
    <row r="31" spans="1:19" ht="10.5" customHeight="1">
      <c r="A31" s="13" t="s">
        <v>18</v>
      </c>
      <c r="B31" s="27">
        <v>27</v>
      </c>
      <c r="C31" s="28">
        <v>5</v>
      </c>
      <c r="D31" s="28">
        <v>32</v>
      </c>
      <c r="E31" s="27">
        <v>738</v>
      </c>
      <c r="F31" s="28">
        <v>28</v>
      </c>
      <c r="G31" s="28">
        <v>766</v>
      </c>
      <c r="H31" s="27">
        <v>54</v>
      </c>
      <c r="I31" s="28">
        <v>2</v>
      </c>
      <c r="J31" s="28">
        <v>56</v>
      </c>
      <c r="K31" s="27">
        <v>69</v>
      </c>
      <c r="L31" s="28">
        <v>3</v>
      </c>
      <c r="M31" s="28">
        <v>72</v>
      </c>
      <c r="N31" s="27">
        <v>0</v>
      </c>
      <c r="O31" s="28">
        <v>0</v>
      </c>
      <c r="P31" s="28">
        <v>0</v>
      </c>
      <c r="Q31" s="27">
        <f t="shared" si="0"/>
        <v>888</v>
      </c>
      <c r="R31" s="28">
        <f t="shared" si="1"/>
        <v>38</v>
      </c>
      <c r="S31" s="28">
        <f t="shared" si="2"/>
        <v>926</v>
      </c>
    </row>
    <row r="32" spans="1:19" ht="10.5" customHeight="1">
      <c r="A32" s="13" t="s">
        <v>111</v>
      </c>
      <c r="B32" s="27">
        <v>0</v>
      </c>
      <c r="C32" s="28">
        <v>0</v>
      </c>
      <c r="D32" s="28">
        <v>0</v>
      </c>
      <c r="E32" s="27">
        <v>43</v>
      </c>
      <c r="F32" s="28">
        <v>8</v>
      </c>
      <c r="G32" s="28">
        <v>51</v>
      </c>
      <c r="H32" s="27">
        <v>6</v>
      </c>
      <c r="I32" s="28">
        <v>4</v>
      </c>
      <c r="J32" s="28">
        <v>10</v>
      </c>
      <c r="K32" s="27">
        <v>0</v>
      </c>
      <c r="L32" s="28">
        <v>0</v>
      </c>
      <c r="M32" s="28">
        <v>0</v>
      </c>
      <c r="N32" s="27">
        <v>0</v>
      </c>
      <c r="O32" s="28">
        <v>0</v>
      </c>
      <c r="P32" s="28">
        <v>0</v>
      </c>
      <c r="Q32" s="27">
        <f t="shared" si="0"/>
        <v>49</v>
      </c>
      <c r="R32" s="28">
        <f t="shared" si="1"/>
        <v>12</v>
      </c>
      <c r="S32" s="28">
        <f t="shared" si="2"/>
        <v>61</v>
      </c>
    </row>
    <row r="33" spans="1:19" ht="10.5" customHeight="1">
      <c r="A33" s="13" t="s">
        <v>112</v>
      </c>
      <c r="B33" s="27">
        <v>299</v>
      </c>
      <c r="C33" s="28">
        <v>65</v>
      </c>
      <c r="D33" s="28">
        <v>364</v>
      </c>
      <c r="E33" s="27">
        <v>464</v>
      </c>
      <c r="F33" s="28">
        <v>191</v>
      </c>
      <c r="G33" s="28">
        <v>655</v>
      </c>
      <c r="H33" s="27">
        <v>29</v>
      </c>
      <c r="I33" s="28">
        <v>9</v>
      </c>
      <c r="J33" s="28">
        <v>38</v>
      </c>
      <c r="K33" s="27">
        <v>56</v>
      </c>
      <c r="L33" s="28">
        <v>21</v>
      </c>
      <c r="M33" s="28">
        <v>77</v>
      </c>
      <c r="N33" s="27">
        <v>0</v>
      </c>
      <c r="O33" s="28">
        <v>0</v>
      </c>
      <c r="P33" s="28">
        <v>0</v>
      </c>
      <c r="Q33" s="27">
        <f t="shared" si="0"/>
        <v>848</v>
      </c>
      <c r="R33" s="28">
        <f t="shared" si="1"/>
        <v>286</v>
      </c>
      <c r="S33" s="28">
        <f t="shared" si="2"/>
        <v>1134</v>
      </c>
    </row>
    <row r="34" spans="1:19" ht="10.5" customHeight="1">
      <c r="A34" s="13" t="s">
        <v>113</v>
      </c>
      <c r="B34" s="27">
        <v>18</v>
      </c>
      <c r="C34" s="28">
        <v>0</v>
      </c>
      <c r="D34" s="28">
        <v>18</v>
      </c>
      <c r="E34" s="27">
        <v>906</v>
      </c>
      <c r="F34" s="28">
        <v>6</v>
      </c>
      <c r="G34" s="28">
        <v>912</v>
      </c>
      <c r="H34" s="27">
        <v>75</v>
      </c>
      <c r="I34" s="28">
        <v>2</v>
      </c>
      <c r="J34" s="28">
        <v>77</v>
      </c>
      <c r="K34" s="27">
        <v>93</v>
      </c>
      <c r="L34" s="28">
        <v>2</v>
      </c>
      <c r="M34" s="28">
        <v>95</v>
      </c>
      <c r="N34" s="27">
        <v>0</v>
      </c>
      <c r="O34" s="28">
        <v>0</v>
      </c>
      <c r="P34" s="28">
        <v>0</v>
      </c>
      <c r="Q34" s="27">
        <f t="shared" si="0"/>
        <v>1092</v>
      </c>
      <c r="R34" s="28">
        <f t="shared" si="1"/>
        <v>10</v>
      </c>
      <c r="S34" s="28">
        <f t="shared" si="2"/>
        <v>1102</v>
      </c>
    </row>
    <row r="35" spans="1:19" ht="10.5" customHeight="1">
      <c r="A35" s="13" t="s">
        <v>114</v>
      </c>
      <c r="B35" s="27">
        <v>12</v>
      </c>
      <c r="C35" s="28">
        <v>0</v>
      </c>
      <c r="D35" s="28">
        <v>12</v>
      </c>
      <c r="E35" s="27">
        <v>0</v>
      </c>
      <c r="F35" s="28">
        <v>0</v>
      </c>
      <c r="G35" s="28">
        <v>0</v>
      </c>
      <c r="H35" s="27">
        <v>0</v>
      </c>
      <c r="I35" s="28">
        <v>0</v>
      </c>
      <c r="J35" s="28">
        <v>0</v>
      </c>
      <c r="K35" s="27">
        <v>0</v>
      </c>
      <c r="L35" s="28">
        <v>0</v>
      </c>
      <c r="M35" s="28">
        <v>0</v>
      </c>
      <c r="N35" s="27">
        <v>0</v>
      </c>
      <c r="O35" s="28">
        <v>0</v>
      </c>
      <c r="P35" s="28">
        <v>0</v>
      </c>
      <c r="Q35" s="27">
        <f t="shared" si="0"/>
        <v>12</v>
      </c>
      <c r="R35" s="28">
        <f t="shared" si="1"/>
        <v>0</v>
      </c>
      <c r="S35" s="28">
        <f t="shared" si="2"/>
        <v>12</v>
      </c>
    </row>
    <row r="36" spans="1:19" ht="10.5" customHeight="1">
      <c r="A36" s="13" t="s">
        <v>115</v>
      </c>
      <c r="B36" s="27">
        <v>11</v>
      </c>
      <c r="C36" s="28">
        <v>0</v>
      </c>
      <c r="D36" s="28">
        <v>11</v>
      </c>
      <c r="E36" s="27">
        <v>7</v>
      </c>
      <c r="F36" s="28">
        <v>0</v>
      </c>
      <c r="G36" s="28">
        <v>7</v>
      </c>
      <c r="H36" s="27">
        <v>4</v>
      </c>
      <c r="I36" s="28">
        <v>0</v>
      </c>
      <c r="J36" s="28">
        <v>4</v>
      </c>
      <c r="K36" s="27">
        <v>0</v>
      </c>
      <c r="L36" s="28">
        <v>0</v>
      </c>
      <c r="M36" s="28">
        <v>0</v>
      </c>
      <c r="N36" s="27">
        <v>1</v>
      </c>
      <c r="O36" s="28">
        <v>0</v>
      </c>
      <c r="P36" s="28">
        <v>1</v>
      </c>
      <c r="Q36" s="27">
        <f t="shared" si="0"/>
        <v>23</v>
      </c>
      <c r="R36" s="28">
        <f t="shared" si="1"/>
        <v>0</v>
      </c>
      <c r="S36" s="28">
        <f t="shared" si="2"/>
        <v>23</v>
      </c>
    </row>
    <row r="37" spans="1:19" ht="10.5" customHeight="1">
      <c r="A37" s="13" t="s">
        <v>116</v>
      </c>
      <c r="B37" s="27">
        <v>116</v>
      </c>
      <c r="C37" s="28">
        <v>395</v>
      </c>
      <c r="D37" s="28">
        <v>511</v>
      </c>
      <c r="E37" s="27">
        <v>1018</v>
      </c>
      <c r="F37" s="28">
        <v>3807</v>
      </c>
      <c r="G37" s="28">
        <v>4825</v>
      </c>
      <c r="H37" s="27">
        <v>12</v>
      </c>
      <c r="I37" s="28">
        <v>36</v>
      </c>
      <c r="J37" s="28">
        <v>48</v>
      </c>
      <c r="K37" s="27">
        <v>10</v>
      </c>
      <c r="L37" s="28">
        <v>77</v>
      </c>
      <c r="M37" s="28">
        <v>87</v>
      </c>
      <c r="N37" s="27">
        <v>0</v>
      </c>
      <c r="O37" s="28">
        <v>0</v>
      </c>
      <c r="P37" s="28">
        <v>0</v>
      </c>
      <c r="Q37" s="27">
        <f t="shared" si="0"/>
        <v>1156</v>
      </c>
      <c r="R37" s="28">
        <f t="shared" si="1"/>
        <v>4315</v>
      </c>
      <c r="S37" s="28">
        <f t="shared" si="2"/>
        <v>5471</v>
      </c>
    </row>
    <row r="38" spans="1:19" ht="10.5" customHeight="1">
      <c r="A38" s="13" t="s">
        <v>55</v>
      </c>
      <c r="B38" s="27">
        <v>15</v>
      </c>
      <c r="C38" s="28">
        <v>11</v>
      </c>
      <c r="D38" s="28">
        <v>26</v>
      </c>
      <c r="E38" s="27">
        <v>520</v>
      </c>
      <c r="F38" s="28">
        <v>341</v>
      </c>
      <c r="G38" s="28">
        <v>861</v>
      </c>
      <c r="H38" s="27">
        <v>38</v>
      </c>
      <c r="I38" s="28">
        <v>14</v>
      </c>
      <c r="J38" s="28">
        <v>52</v>
      </c>
      <c r="K38" s="27">
        <v>24</v>
      </c>
      <c r="L38" s="28">
        <v>9</v>
      </c>
      <c r="M38" s="28">
        <v>33</v>
      </c>
      <c r="N38" s="27">
        <v>0</v>
      </c>
      <c r="O38" s="28">
        <v>0</v>
      </c>
      <c r="P38" s="28">
        <v>0</v>
      </c>
      <c r="Q38" s="27">
        <f t="shared" si="0"/>
        <v>597</v>
      </c>
      <c r="R38" s="28">
        <f t="shared" si="1"/>
        <v>375</v>
      </c>
      <c r="S38" s="28">
        <f t="shared" si="2"/>
        <v>972</v>
      </c>
    </row>
    <row r="39" spans="1:19" ht="10.5" customHeight="1">
      <c r="A39" s="13" t="s">
        <v>117</v>
      </c>
      <c r="B39" s="27">
        <v>0</v>
      </c>
      <c r="C39" s="28">
        <v>0</v>
      </c>
      <c r="D39" s="28">
        <v>0</v>
      </c>
      <c r="E39" s="27">
        <v>0</v>
      </c>
      <c r="F39" s="28">
        <v>0</v>
      </c>
      <c r="G39" s="28">
        <v>0</v>
      </c>
      <c r="H39" s="27">
        <v>3</v>
      </c>
      <c r="I39" s="28">
        <v>0</v>
      </c>
      <c r="J39" s="28">
        <v>3</v>
      </c>
      <c r="K39" s="27">
        <v>0</v>
      </c>
      <c r="L39" s="28">
        <v>0</v>
      </c>
      <c r="M39" s="28">
        <v>0</v>
      </c>
      <c r="N39" s="27">
        <v>0</v>
      </c>
      <c r="O39" s="28">
        <v>0</v>
      </c>
      <c r="P39" s="28">
        <v>0</v>
      </c>
      <c r="Q39" s="27">
        <f t="shared" si="0"/>
        <v>3</v>
      </c>
      <c r="R39" s="28">
        <f t="shared" si="1"/>
        <v>0</v>
      </c>
      <c r="S39" s="28">
        <f t="shared" si="2"/>
        <v>3</v>
      </c>
    </row>
    <row r="40" spans="1:19" ht="10.5" customHeight="1">
      <c r="A40" s="13" t="s">
        <v>118</v>
      </c>
      <c r="B40" s="27">
        <v>0</v>
      </c>
      <c r="C40" s="28">
        <v>0</v>
      </c>
      <c r="D40" s="28">
        <v>0</v>
      </c>
      <c r="E40" s="27">
        <v>2</v>
      </c>
      <c r="F40" s="28">
        <v>0</v>
      </c>
      <c r="G40" s="28">
        <v>2</v>
      </c>
      <c r="H40" s="27">
        <v>3</v>
      </c>
      <c r="I40" s="28">
        <v>0</v>
      </c>
      <c r="J40" s="28">
        <v>3</v>
      </c>
      <c r="K40" s="27">
        <v>0</v>
      </c>
      <c r="L40" s="28">
        <v>0</v>
      </c>
      <c r="M40" s="28">
        <v>0</v>
      </c>
      <c r="N40" s="27">
        <v>0</v>
      </c>
      <c r="O40" s="28">
        <v>0</v>
      </c>
      <c r="P40" s="28">
        <v>0</v>
      </c>
      <c r="Q40" s="27">
        <f t="shared" si="0"/>
        <v>5</v>
      </c>
      <c r="R40" s="28">
        <f t="shared" si="1"/>
        <v>0</v>
      </c>
      <c r="S40" s="28">
        <f t="shared" si="2"/>
        <v>5</v>
      </c>
    </row>
    <row r="41" spans="1:19" ht="10.5" customHeight="1">
      <c r="A41" s="13" t="s">
        <v>31</v>
      </c>
      <c r="B41" s="27">
        <v>54</v>
      </c>
      <c r="C41" s="28">
        <v>64</v>
      </c>
      <c r="D41" s="28">
        <v>118</v>
      </c>
      <c r="E41" s="27">
        <v>71</v>
      </c>
      <c r="F41" s="28">
        <v>168</v>
      </c>
      <c r="G41" s="28">
        <v>239</v>
      </c>
      <c r="H41" s="27">
        <v>13</v>
      </c>
      <c r="I41" s="28">
        <v>37</v>
      </c>
      <c r="J41" s="28">
        <v>50</v>
      </c>
      <c r="K41" s="27">
        <v>7</v>
      </c>
      <c r="L41" s="28">
        <v>14</v>
      </c>
      <c r="M41" s="28">
        <v>21</v>
      </c>
      <c r="N41" s="27">
        <v>0</v>
      </c>
      <c r="O41" s="28">
        <v>0</v>
      </c>
      <c r="P41" s="28">
        <v>0</v>
      </c>
      <c r="Q41" s="27">
        <f t="shared" si="0"/>
        <v>145</v>
      </c>
      <c r="R41" s="28">
        <f t="shared" si="1"/>
        <v>283</v>
      </c>
      <c r="S41" s="28">
        <f t="shared" si="2"/>
        <v>428</v>
      </c>
    </row>
    <row r="42" spans="1:19" ht="10.5" customHeight="1">
      <c r="A42" s="13" t="s">
        <v>119</v>
      </c>
      <c r="B42" s="27">
        <v>18</v>
      </c>
      <c r="C42" s="28">
        <v>7</v>
      </c>
      <c r="D42" s="28">
        <v>25</v>
      </c>
      <c r="E42" s="27">
        <v>8</v>
      </c>
      <c r="F42" s="28">
        <v>0</v>
      </c>
      <c r="G42" s="28">
        <v>8</v>
      </c>
      <c r="H42" s="27">
        <v>0</v>
      </c>
      <c r="I42" s="28">
        <v>0</v>
      </c>
      <c r="J42" s="28">
        <v>0</v>
      </c>
      <c r="K42" s="27">
        <v>9</v>
      </c>
      <c r="L42" s="28">
        <v>2</v>
      </c>
      <c r="M42" s="28">
        <v>11</v>
      </c>
      <c r="N42" s="27">
        <v>0</v>
      </c>
      <c r="O42" s="28">
        <v>0</v>
      </c>
      <c r="P42" s="28">
        <v>0</v>
      </c>
      <c r="Q42" s="27">
        <f t="shared" si="0"/>
        <v>35</v>
      </c>
      <c r="R42" s="28">
        <f t="shared" si="1"/>
        <v>9</v>
      </c>
      <c r="S42" s="28">
        <f t="shared" si="2"/>
        <v>44</v>
      </c>
    </row>
    <row r="43" spans="1:19" ht="10.5" customHeight="1">
      <c r="A43" s="13" t="s">
        <v>120</v>
      </c>
      <c r="B43" s="27">
        <v>7</v>
      </c>
      <c r="C43" s="28">
        <v>5</v>
      </c>
      <c r="D43" s="28">
        <v>12</v>
      </c>
      <c r="E43" s="27">
        <v>87</v>
      </c>
      <c r="F43" s="28">
        <v>7</v>
      </c>
      <c r="G43" s="28">
        <v>94</v>
      </c>
      <c r="H43" s="27">
        <v>72</v>
      </c>
      <c r="I43" s="28">
        <v>10</v>
      </c>
      <c r="J43" s="28">
        <v>82</v>
      </c>
      <c r="K43" s="27">
        <v>17</v>
      </c>
      <c r="L43" s="28">
        <v>1</v>
      </c>
      <c r="M43" s="28">
        <v>18</v>
      </c>
      <c r="N43" s="27">
        <v>2</v>
      </c>
      <c r="O43" s="28">
        <v>1</v>
      </c>
      <c r="P43" s="28">
        <v>3</v>
      </c>
      <c r="Q43" s="27">
        <f t="shared" si="0"/>
        <v>185</v>
      </c>
      <c r="R43" s="28">
        <f t="shared" si="1"/>
        <v>24</v>
      </c>
      <c r="S43" s="28">
        <f t="shared" si="2"/>
        <v>209</v>
      </c>
    </row>
    <row r="44" spans="1:19" ht="10.5" customHeight="1">
      <c r="A44" s="13" t="s">
        <v>375</v>
      </c>
      <c r="B44" s="27">
        <v>0</v>
      </c>
      <c r="C44" s="28">
        <v>0</v>
      </c>
      <c r="D44" s="28">
        <v>0</v>
      </c>
      <c r="E44" s="27">
        <v>6</v>
      </c>
      <c r="F44" s="28">
        <v>4</v>
      </c>
      <c r="G44" s="28">
        <v>10</v>
      </c>
      <c r="H44" s="27">
        <v>0</v>
      </c>
      <c r="I44" s="28">
        <v>0</v>
      </c>
      <c r="J44" s="28">
        <v>0</v>
      </c>
      <c r="K44" s="27">
        <v>0</v>
      </c>
      <c r="L44" s="28">
        <v>0</v>
      </c>
      <c r="M44" s="28">
        <v>0</v>
      </c>
      <c r="N44" s="27">
        <v>0</v>
      </c>
      <c r="O44" s="28">
        <v>0</v>
      </c>
      <c r="P44" s="28">
        <v>0</v>
      </c>
      <c r="Q44" s="27">
        <f t="shared" si="0"/>
        <v>6</v>
      </c>
      <c r="R44" s="28">
        <f t="shared" si="1"/>
        <v>4</v>
      </c>
      <c r="S44" s="28">
        <f t="shared" si="2"/>
        <v>10</v>
      </c>
    </row>
    <row r="45" spans="1:19" ht="11.25">
      <c r="A45" s="30" t="s">
        <v>1</v>
      </c>
      <c r="B45" s="31">
        <f aca="true" t="shared" si="3" ref="B45:S45">SUM(B13:B44)</f>
        <v>1435</v>
      </c>
      <c r="C45" s="32">
        <f t="shared" si="3"/>
        <v>1073</v>
      </c>
      <c r="D45" s="32">
        <f t="shared" si="3"/>
        <v>2508</v>
      </c>
      <c r="E45" s="31">
        <f t="shared" si="3"/>
        <v>9363</v>
      </c>
      <c r="F45" s="32">
        <f t="shared" si="3"/>
        <v>7825</v>
      </c>
      <c r="G45" s="32">
        <f t="shared" si="3"/>
        <v>17188</v>
      </c>
      <c r="H45" s="31">
        <f t="shared" si="3"/>
        <v>733</v>
      </c>
      <c r="I45" s="32">
        <f t="shared" si="3"/>
        <v>229</v>
      </c>
      <c r="J45" s="32">
        <f t="shared" si="3"/>
        <v>962</v>
      </c>
      <c r="K45" s="31">
        <f t="shared" si="3"/>
        <v>771</v>
      </c>
      <c r="L45" s="32">
        <f t="shared" si="3"/>
        <v>300</v>
      </c>
      <c r="M45" s="32">
        <f t="shared" si="3"/>
        <v>1071</v>
      </c>
      <c r="N45" s="31">
        <f t="shared" si="3"/>
        <v>14</v>
      </c>
      <c r="O45" s="32">
        <f t="shared" si="3"/>
        <v>5</v>
      </c>
      <c r="P45" s="32">
        <f t="shared" si="3"/>
        <v>19</v>
      </c>
      <c r="Q45" s="31">
        <f t="shared" si="3"/>
        <v>12316</v>
      </c>
      <c r="R45" s="32">
        <f t="shared" si="3"/>
        <v>9432</v>
      </c>
      <c r="S45" s="32">
        <f t="shared" si="3"/>
        <v>21748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selection activeCell="N39" sqref="N39"/>
    </sheetView>
  </sheetViews>
  <sheetFormatPr defaultColWidth="10.66015625" defaultRowHeight="11.25"/>
  <cols>
    <col min="1" max="1" width="31.3320312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87</v>
      </c>
      <c r="B5" s="5"/>
      <c r="C5" s="5"/>
      <c r="D5" s="6"/>
      <c r="E5" s="6"/>
      <c r="F5" s="6"/>
      <c r="G5" s="6"/>
      <c r="H5" s="6"/>
      <c r="I5" s="6"/>
      <c r="J5" s="6"/>
      <c r="K5" s="6"/>
      <c r="L5" s="6"/>
      <c r="M5" s="6"/>
      <c r="N5" s="6"/>
      <c r="O5" s="6"/>
      <c r="P5" s="6"/>
      <c r="Q5" s="6"/>
      <c r="R5" s="6"/>
      <c r="S5" s="6"/>
    </row>
    <row r="6" spans="1:19" ht="11.25">
      <c r="A6" s="4" t="s">
        <v>88</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121</v>
      </c>
      <c r="B8" s="5"/>
      <c r="C8" s="5"/>
      <c r="D8" s="6"/>
      <c r="E8" s="6"/>
      <c r="F8" s="6"/>
      <c r="G8" s="6"/>
      <c r="H8" s="6"/>
      <c r="I8" s="6"/>
      <c r="J8" s="6"/>
      <c r="K8" s="6"/>
      <c r="L8" s="6"/>
      <c r="M8" s="6"/>
      <c r="N8" s="6"/>
      <c r="O8" s="6"/>
      <c r="P8" s="6"/>
      <c r="Q8" s="6"/>
      <c r="R8" s="6"/>
      <c r="S8" s="6"/>
    </row>
    <row r="9" spans="1:4" ht="10.5" customHeight="1" thickBot="1">
      <c r="A9" s="7"/>
      <c r="B9" s="5"/>
      <c r="C9" s="5"/>
      <c r="D9" s="6"/>
    </row>
    <row r="10" spans="1:19" s="19" customFormat="1" ht="12.75" customHeight="1">
      <c r="A10" s="8"/>
      <c r="B10" s="179" t="s">
        <v>35</v>
      </c>
      <c r="C10" s="180"/>
      <c r="D10" s="181"/>
      <c r="E10" s="10"/>
      <c r="F10" s="9" t="s">
        <v>22</v>
      </c>
      <c r="G10" s="11"/>
      <c r="H10" s="10"/>
      <c r="I10" s="9" t="s">
        <v>23</v>
      </c>
      <c r="J10" s="11"/>
      <c r="K10" s="10"/>
      <c r="L10" s="9" t="s">
        <v>24</v>
      </c>
      <c r="M10" s="11"/>
      <c r="N10" s="10"/>
      <c r="O10" s="9" t="s">
        <v>36</v>
      </c>
      <c r="P10" s="11"/>
      <c r="Q10" s="10"/>
      <c r="R10" s="9" t="s">
        <v>1</v>
      </c>
      <c r="S10" s="12"/>
    </row>
    <row r="11" spans="1:19" s="19" customFormat="1" ht="12.75" customHeight="1">
      <c r="A11" s="13"/>
      <c r="B11" s="182" t="s">
        <v>37</v>
      </c>
      <c r="C11" s="183"/>
      <c r="D11" s="184"/>
      <c r="E11" s="15"/>
      <c r="F11" s="16"/>
      <c r="G11" s="17"/>
      <c r="H11" s="15"/>
      <c r="I11" s="16"/>
      <c r="J11" s="17"/>
      <c r="K11" s="15"/>
      <c r="L11" s="16"/>
      <c r="M11" s="17"/>
      <c r="N11" s="15"/>
      <c r="O11" s="18" t="s">
        <v>38</v>
      </c>
      <c r="P11" s="17"/>
      <c r="Q11" s="15"/>
      <c r="R11" s="16"/>
      <c r="S11" s="17"/>
    </row>
    <row r="12" spans="1:19" s="23" customFormat="1" ht="11.25">
      <c r="A12" s="18" t="s">
        <v>39</v>
      </c>
      <c r="B12" s="20" t="s">
        <v>40</v>
      </c>
      <c r="C12" s="21" t="s">
        <v>41</v>
      </c>
      <c r="D12" s="22" t="s">
        <v>1</v>
      </c>
      <c r="E12" s="20" t="s">
        <v>40</v>
      </c>
      <c r="F12" s="21" t="s">
        <v>41</v>
      </c>
      <c r="G12" s="22" t="s">
        <v>1</v>
      </c>
      <c r="H12" s="20" t="s">
        <v>40</v>
      </c>
      <c r="I12" s="21" t="s">
        <v>41</v>
      </c>
      <c r="J12" s="22" t="s">
        <v>1</v>
      </c>
      <c r="K12" s="20" t="s">
        <v>40</v>
      </c>
      <c r="L12" s="21" t="s">
        <v>41</v>
      </c>
      <c r="M12" s="22" t="s">
        <v>1</v>
      </c>
      <c r="N12" s="20" t="s">
        <v>40</v>
      </c>
      <c r="O12" s="21" t="s">
        <v>41</v>
      </c>
      <c r="P12" s="22" t="s">
        <v>1</v>
      </c>
      <c r="Q12" s="20" t="s">
        <v>40</v>
      </c>
      <c r="R12" s="21" t="s">
        <v>41</v>
      </c>
      <c r="S12" s="22" t="s">
        <v>1</v>
      </c>
    </row>
    <row r="13" spans="1:19" s="19" customFormat="1" ht="11.25">
      <c r="A13" s="24" t="s">
        <v>122</v>
      </c>
      <c r="B13" s="25">
        <v>7</v>
      </c>
      <c r="C13" s="26">
        <v>5</v>
      </c>
      <c r="D13" s="26">
        <v>12</v>
      </c>
      <c r="E13" s="25">
        <v>17</v>
      </c>
      <c r="F13" s="26">
        <v>40</v>
      </c>
      <c r="G13" s="26">
        <v>57</v>
      </c>
      <c r="H13" s="25">
        <v>2</v>
      </c>
      <c r="I13" s="26">
        <v>8</v>
      </c>
      <c r="J13" s="26">
        <v>10</v>
      </c>
      <c r="K13" s="25">
        <v>13</v>
      </c>
      <c r="L13" s="26">
        <v>18</v>
      </c>
      <c r="M13" s="26">
        <v>31</v>
      </c>
      <c r="N13" s="25">
        <v>0</v>
      </c>
      <c r="O13" s="26">
        <v>0</v>
      </c>
      <c r="P13" s="26">
        <v>0</v>
      </c>
      <c r="Q13" s="25">
        <f aca="true" t="shared" si="0" ref="Q13:R20">B13+E13+H13+K13+N13</f>
        <v>39</v>
      </c>
      <c r="R13" s="26">
        <f t="shared" si="0"/>
        <v>71</v>
      </c>
      <c r="S13" s="26">
        <f aca="true" t="shared" si="1" ref="S13:S20">SUM(Q13:R13)</f>
        <v>110</v>
      </c>
    </row>
    <row r="14" spans="1:19" ht="11.25">
      <c r="A14" s="13" t="s">
        <v>123</v>
      </c>
      <c r="B14" s="27">
        <v>11</v>
      </c>
      <c r="C14" s="28">
        <v>11</v>
      </c>
      <c r="D14" s="28">
        <v>22</v>
      </c>
      <c r="E14" s="27">
        <v>11</v>
      </c>
      <c r="F14" s="28">
        <v>14</v>
      </c>
      <c r="G14" s="28">
        <v>25</v>
      </c>
      <c r="H14" s="27">
        <v>11</v>
      </c>
      <c r="I14" s="28">
        <v>16</v>
      </c>
      <c r="J14" s="28">
        <v>27</v>
      </c>
      <c r="K14" s="27">
        <v>22</v>
      </c>
      <c r="L14" s="28">
        <v>20</v>
      </c>
      <c r="M14" s="28">
        <v>42</v>
      </c>
      <c r="N14" s="27">
        <v>0</v>
      </c>
      <c r="O14" s="28">
        <v>0</v>
      </c>
      <c r="P14" s="28">
        <v>0</v>
      </c>
      <c r="Q14" s="27">
        <f t="shared" si="0"/>
        <v>55</v>
      </c>
      <c r="R14" s="28">
        <f t="shared" si="0"/>
        <v>61</v>
      </c>
      <c r="S14" s="28">
        <f t="shared" si="1"/>
        <v>116</v>
      </c>
    </row>
    <row r="15" spans="1:19" ht="11.25">
      <c r="A15" s="13" t="s">
        <v>44</v>
      </c>
      <c r="B15" s="27">
        <v>0</v>
      </c>
      <c r="C15" s="28">
        <v>0</v>
      </c>
      <c r="D15" s="28">
        <v>0</v>
      </c>
      <c r="E15" s="27">
        <v>0</v>
      </c>
      <c r="F15" s="28">
        <v>0</v>
      </c>
      <c r="G15" s="28">
        <v>0</v>
      </c>
      <c r="H15" s="27">
        <v>0</v>
      </c>
      <c r="I15" s="28">
        <v>0</v>
      </c>
      <c r="J15" s="28">
        <v>0</v>
      </c>
      <c r="K15" s="27">
        <v>7</v>
      </c>
      <c r="L15" s="28">
        <v>14</v>
      </c>
      <c r="M15" s="28">
        <v>21</v>
      </c>
      <c r="N15" s="27">
        <v>0</v>
      </c>
      <c r="O15" s="28">
        <v>0</v>
      </c>
      <c r="P15" s="28">
        <v>0</v>
      </c>
      <c r="Q15" s="27">
        <f t="shared" si="0"/>
        <v>7</v>
      </c>
      <c r="R15" s="28">
        <f t="shared" si="0"/>
        <v>14</v>
      </c>
      <c r="S15" s="28">
        <f t="shared" si="1"/>
        <v>21</v>
      </c>
    </row>
    <row r="16" spans="1:19" ht="11.25">
      <c r="A16" s="13" t="s">
        <v>124</v>
      </c>
      <c r="B16" s="27">
        <v>19</v>
      </c>
      <c r="C16" s="28">
        <v>59</v>
      </c>
      <c r="D16" s="28">
        <v>78</v>
      </c>
      <c r="E16" s="27">
        <v>104</v>
      </c>
      <c r="F16" s="28">
        <v>246</v>
      </c>
      <c r="G16" s="28">
        <v>350</v>
      </c>
      <c r="H16" s="27">
        <v>16</v>
      </c>
      <c r="I16" s="28">
        <v>52</v>
      </c>
      <c r="J16" s="28">
        <v>68</v>
      </c>
      <c r="K16" s="27">
        <v>29</v>
      </c>
      <c r="L16" s="28">
        <v>40</v>
      </c>
      <c r="M16" s="28">
        <v>69</v>
      </c>
      <c r="N16" s="27">
        <v>0</v>
      </c>
      <c r="O16" s="28">
        <v>0</v>
      </c>
      <c r="P16" s="28">
        <v>0</v>
      </c>
      <c r="Q16" s="27">
        <f t="shared" si="0"/>
        <v>168</v>
      </c>
      <c r="R16" s="28">
        <f t="shared" si="0"/>
        <v>397</v>
      </c>
      <c r="S16" s="28">
        <f t="shared" si="1"/>
        <v>565</v>
      </c>
    </row>
    <row r="17" spans="1:19" ht="11.25">
      <c r="A17" s="13" t="s">
        <v>125</v>
      </c>
      <c r="B17" s="27">
        <v>7</v>
      </c>
      <c r="C17" s="28">
        <v>17</v>
      </c>
      <c r="D17" s="28">
        <v>24</v>
      </c>
      <c r="E17" s="27">
        <v>54</v>
      </c>
      <c r="F17" s="28">
        <v>94</v>
      </c>
      <c r="G17" s="28">
        <v>148</v>
      </c>
      <c r="H17" s="27">
        <v>13</v>
      </c>
      <c r="I17" s="28">
        <v>17</v>
      </c>
      <c r="J17" s="28">
        <v>30</v>
      </c>
      <c r="K17" s="27">
        <v>0</v>
      </c>
      <c r="L17" s="28">
        <v>0</v>
      </c>
      <c r="M17" s="28">
        <v>0</v>
      </c>
      <c r="N17" s="27">
        <v>0</v>
      </c>
      <c r="O17" s="28">
        <v>0</v>
      </c>
      <c r="P17" s="28">
        <v>0</v>
      </c>
      <c r="Q17" s="27">
        <f t="shared" si="0"/>
        <v>74</v>
      </c>
      <c r="R17" s="28">
        <f t="shared" si="0"/>
        <v>128</v>
      </c>
      <c r="S17" s="28">
        <f t="shared" si="1"/>
        <v>202</v>
      </c>
    </row>
    <row r="18" spans="1:19" ht="11.25">
      <c r="A18" s="13" t="s">
        <v>17</v>
      </c>
      <c r="B18" s="27">
        <v>2</v>
      </c>
      <c r="C18" s="28">
        <v>10</v>
      </c>
      <c r="D18" s="28">
        <v>12</v>
      </c>
      <c r="E18" s="27">
        <v>0</v>
      </c>
      <c r="F18" s="28">
        <v>0</v>
      </c>
      <c r="G18" s="28">
        <v>0</v>
      </c>
      <c r="H18" s="27">
        <v>0</v>
      </c>
      <c r="I18" s="28">
        <v>0</v>
      </c>
      <c r="J18" s="28">
        <v>0</v>
      </c>
      <c r="K18" s="27">
        <v>0</v>
      </c>
      <c r="L18" s="28">
        <v>0</v>
      </c>
      <c r="M18" s="28">
        <v>0</v>
      </c>
      <c r="N18" s="27">
        <v>0</v>
      </c>
      <c r="O18" s="28">
        <v>0</v>
      </c>
      <c r="P18" s="28">
        <v>0</v>
      </c>
      <c r="Q18" s="27">
        <f t="shared" si="0"/>
        <v>2</v>
      </c>
      <c r="R18" s="28">
        <f t="shared" si="0"/>
        <v>10</v>
      </c>
      <c r="S18" s="28">
        <f t="shared" si="1"/>
        <v>12</v>
      </c>
    </row>
    <row r="19" spans="1:19" ht="11.25">
      <c r="A19" s="13" t="s">
        <v>7</v>
      </c>
      <c r="B19" s="27">
        <v>19</v>
      </c>
      <c r="C19" s="28">
        <v>16</v>
      </c>
      <c r="D19" s="28">
        <v>35</v>
      </c>
      <c r="E19" s="27">
        <v>14</v>
      </c>
      <c r="F19" s="28">
        <v>14</v>
      </c>
      <c r="G19" s="28">
        <v>28</v>
      </c>
      <c r="H19" s="27">
        <v>0</v>
      </c>
      <c r="I19" s="28">
        <v>0</v>
      </c>
      <c r="J19" s="28">
        <v>0</v>
      </c>
      <c r="K19" s="27">
        <v>0</v>
      </c>
      <c r="L19" s="28">
        <v>0</v>
      </c>
      <c r="M19" s="28">
        <v>0</v>
      </c>
      <c r="N19" s="27">
        <v>0</v>
      </c>
      <c r="O19" s="28">
        <v>0</v>
      </c>
      <c r="P19" s="28">
        <v>0</v>
      </c>
      <c r="Q19" s="27">
        <f t="shared" si="0"/>
        <v>33</v>
      </c>
      <c r="R19" s="28">
        <f t="shared" si="0"/>
        <v>30</v>
      </c>
      <c r="S19" s="28">
        <f t="shared" si="1"/>
        <v>63</v>
      </c>
    </row>
    <row r="20" spans="1:19" ht="11.25">
      <c r="A20" s="13" t="s">
        <v>126</v>
      </c>
      <c r="B20" s="27">
        <v>10</v>
      </c>
      <c r="C20" s="28">
        <v>33</v>
      </c>
      <c r="D20" s="28">
        <v>43</v>
      </c>
      <c r="E20" s="27">
        <v>4</v>
      </c>
      <c r="F20" s="28">
        <v>20</v>
      </c>
      <c r="G20" s="28">
        <v>24</v>
      </c>
      <c r="H20" s="27">
        <v>2</v>
      </c>
      <c r="I20" s="28">
        <v>15</v>
      </c>
      <c r="J20" s="28">
        <v>17</v>
      </c>
      <c r="K20" s="27">
        <v>17</v>
      </c>
      <c r="L20" s="28">
        <v>57</v>
      </c>
      <c r="M20" s="28">
        <v>74</v>
      </c>
      <c r="N20" s="27">
        <v>0</v>
      </c>
      <c r="O20" s="28">
        <v>0</v>
      </c>
      <c r="P20" s="28">
        <v>0</v>
      </c>
      <c r="Q20" s="27">
        <f t="shared" si="0"/>
        <v>33</v>
      </c>
      <c r="R20" s="28">
        <f t="shared" si="0"/>
        <v>125</v>
      </c>
      <c r="S20" s="28">
        <f t="shared" si="1"/>
        <v>158</v>
      </c>
    </row>
    <row r="21" spans="1:19" s="29" customFormat="1" ht="11.25">
      <c r="A21" s="30" t="s">
        <v>1</v>
      </c>
      <c r="B21" s="31">
        <f>SUM(B13:B20)</f>
        <v>75</v>
      </c>
      <c r="C21" s="32">
        <f aca="true" t="shared" si="2" ref="C21:S21">SUM(C13:C20)</f>
        <v>151</v>
      </c>
      <c r="D21" s="32">
        <f t="shared" si="2"/>
        <v>226</v>
      </c>
      <c r="E21" s="31">
        <f t="shared" si="2"/>
        <v>204</v>
      </c>
      <c r="F21" s="32">
        <f t="shared" si="2"/>
        <v>428</v>
      </c>
      <c r="G21" s="32">
        <f t="shared" si="2"/>
        <v>632</v>
      </c>
      <c r="H21" s="31">
        <f t="shared" si="2"/>
        <v>44</v>
      </c>
      <c r="I21" s="32">
        <f t="shared" si="2"/>
        <v>108</v>
      </c>
      <c r="J21" s="32">
        <f t="shared" si="2"/>
        <v>152</v>
      </c>
      <c r="K21" s="31">
        <f t="shared" si="2"/>
        <v>88</v>
      </c>
      <c r="L21" s="32">
        <f t="shared" si="2"/>
        <v>149</v>
      </c>
      <c r="M21" s="32">
        <f t="shared" si="2"/>
        <v>237</v>
      </c>
      <c r="N21" s="31">
        <f t="shared" si="2"/>
        <v>0</v>
      </c>
      <c r="O21" s="32">
        <f t="shared" si="2"/>
        <v>0</v>
      </c>
      <c r="P21" s="32">
        <f t="shared" si="2"/>
        <v>0</v>
      </c>
      <c r="Q21" s="31">
        <f t="shared" si="2"/>
        <v>411</v>
      </c>
      <c r="R21" s="32">
        <f t="shared" si="2"/>
        <v>836</v>
      </c>
      <c r="S21" s="32">
        <f t="shared" si="2"/>
        <v>1247</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1"/>
  <sheetViews>
    <sheetView zoomScalePageLayoutView="0" workbookViewId="0" topLeftCell="A1">
      <selection activeCell="R41" sqref="R41"/>
    </sheetView>
  </sheetViews>
  <sheetFormatPr defaultColWidth="10.66015625" defaultRowHeight="11.25"/>
  <cols>
    <col min="1" max="1" width="36.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87</v>
      </c>
      <c r="B5" s="5"/>
      <c r="C5" s="5"/>
      <c r="D5" s="6"/>
      <c r="E5" s="6"/>
      <c r="F5" s="6"/>
      <c r="G5" s="6"/>
      <c r="H5" s="6"/>
      <c r="I5" s="6"/>
      <c r="J5" s="6"/>
      <c r="K5" s="6"/>
      <c r="L5" s="6"/>
      <c r="M5" s="6"/>
      <c r="N5" s="6"/>
      <c r="O5" s="6"/>
      <c r="P5" s="6"/>
      <c r="Q5" s="6"/>
      <c r="R5" s="6"/>
      <c r="S5" s="6"/>
    </row>
    <row r="6" spans="1:19" ht="11.25">
      <c r="A6" s="4" t="s">
        <v>88</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127</v>
      </c>
      <c r="B8" s="5"/>
      <c r="C8" s="5"/>
      <c r="D8" s="6"/>
      <c r="E8" s="6"/>
      <c r="F8" s="6"/>
      <c r="G8" s="6"/>
      <c r="H8" s="6"/>
      <c r="I8" s="6"/>
      <c r="J8" s="6"/>
      <c r="K8" s="6"/>
      <c r="L8" s="6"/>
      <c r="M8" s="6"/>
      <c r="N8" s="6"/>
      <c r="O8" s="6"/>
      <c r="P8" s="6"/>
      <c r="Q8" s="6"/>
      <c r="R8" s="6"/>
      <c r="S8" s="6"/>
    </row>
    <row r="9" spans="1:4" ht="10.5" customHeight="1" thickBot="1">
      <c r="A9" s="7"/>
      <c r="B9" s="5"/>
      <c r="C9" s="5"/>
      <c r="D9" s="6"/>
    </row>
    <row r="10" spans="1:19" s="19" customFormat="1" ht="10.5" customHeight="1">
      <c r="A10" s="8"/>
      <c r="B10" s="179" t="s">
        <v>35</v>
      </c>
      <c r="C10" s="180"/>
      <c r="D10" s="181"/>
      <c r="E10" s="10"/>
      <c r="F10" s="9" t="s">
        <v>22</v>
      </c>
      <c r="G10" s="11"/>
      <c r="H10" s="10"/>
      <c r="I10" s="9" t="s">
        <v>23</v>
      </c>
      <c r="J10" s="11"/>
      <c r="K10" s="10"/>
      <c r="L10" s="9" t="s">
        <v>24</v>
      </c>
      <c r="M10" s="11"/>
      <c r="N10" s="10"/>
      <c r="O10" s="9" t="s">
        <v>36</v>
      </c>
      <c r="P10" s="11"/>
      <c r="Q10" s="10"/>
      <c r="R10" s="9" t="s">
        <v>1</v>
      </c>
      <c r="S10" s="12"/>
    </row>
    <row r="11" spans="1:19" s="19" customFormat="1" ht="10.5" customHeight="1">
      <c r="A11" s="13"/>
      <c r="B11" s="182" t="s">
        <v>37</v>
      </c>
      <c r="C11" s="183"/>
      <c r="D11" s="184"/>
      <c r="E11" s="15"/>
      <c r="F11" s="16"/>
      <c r="G11" s="17"/>
      <c r="H11" s="15"/>
      <c r="I11" s="16"/>
      <c r="J11" s="17"/>
      <c r="K11" s="15"/>
      <c r="L11" s="16"/>
      <c r="M11" s="17"/>
      <c r="N11" s="15"/>
      <c r="O11" s="18" t="s">
        <v>38</v>
      </c>
      <c r="P11" s="17"/>
      <c r="Q11" s="15"/>
      <c r="R11" s="16"/>
      <c r="S11" s="17"/>
    </row>
    <row r="12" spans="1:19" s="23" customFormat="1" ht="10.5" customHeight="1">
      <c r="A12" s="18" t="s">
        <v>39</v>
      </c>
      <c r="B12" s="20" t="s">
        <v>40</v>
      </c>
      <c r="C12" s="21" t="s">
        <v>41</v>
      </c>
      <c r="D12" s="22" t="s">
        <v>1</v>
      </c>
      <c r="E12" s="20" t="s">
        <v>40</v>
      </c>
      <c r="F12" s="21" t="s">
        <v>41</v>
      </c>
      <c r="G12" s="22" t="s">
        <v>1</v>
      </c>
      <c r="H12" s="20" t="s">
        <v>40</v>
      </c>
      <c r="I12" s="21" t="s">
        <v>41</v>
      </c>
      <c r="J12" s="22" t="s">
        <v>1</v>
      </c>
      <c r="K12" s="20" t="s">
        <v>40</v>
      </c>
      <c r="L12" s="21" t="s">
        <v>41</v>
      </c>
      <c r="M12" s="22" t="s">
        <v>1</v>
      </c>
      <c r="N12" s="20" t="s">
        <v>40</v>
      </c>
      <c r="O12" s="21" t="s">
        <v>41</v>
      </c>
      <c r="P12" s="22" t="s">
        <v>1</v>
      </c>
      <c r="Q12" s="20" t="s">
        <v>40</v>
      </c>
      <c r="R12" s="21" t="s">
        <v>41</v>
      </c>
      <c r="S12" s="22" t="s">
        <v>1</v>
      </c>
    </row>
    <row r="13" spans="1:19" s="19" customFormat="1" ht="10.5" customHeight="1">
      <c r="A13" s="24" t="s">
        <v>376</v>
      </c>
      <c r="B13" s="25">
        <v>446</v>
      </c>
      <c r="C13" s="26">
        <v>8</v>
      </c>
      <c r="D13" s="26">
        <v>454</v>
      </c>
      <c r="E13" s="25">
        <v>1401</v>
      </c>
      <c r="F13" s="26">
        <v>14</v>
      </c>
      <c r="G13" s="26">
        <v>1415</v>
      </c>
      <c r="H13" s="25">
        <v>177</v>
      </c>
      <c r="I13" s="26">
        <v>2</v>
      </c>
      <c r="J13" s="26">
        <v>179</v>
      </c>
      <c r="K13" s="25">
        <v>237</v>
      </c>
      <c r="L13" s="26">
        <v>6</v>
      </c>
      <c r="M13" s="26">
        <v>243</v>
      </c>
      <c r="N13" s="25">
        <v>0</v>
      </c>
      <c r="O13" s="26">
        <v>0</v>
      </c>
      <c r="P13" s="26">
        <v>0</v>
      </c>
      <c r="Q13" s="25">
        <f aca="true" t="shared" si="0" ref="Q13:Q38">B13+E13+H13+K13+N13</f>
        <v>2261</v>
      </c>
      <c r="R13" s="26">
        <f aca="true" t="shared" si="1" ref="R13:R38">C13+F13+I13+L13+O13</f>
        <v>30</v>
      </c>
      <c r="S13" s="26">
        <f aca="true" t="shared" si="2" ref="S13:S38">SUM(Q13:R13)</f>
        <v>2291</v>
      </c>
    </row>
    <row r="14" spans="1:19" ht="10.5" customHeight="1">
      <c r="A14" s="13" t="s">
        <v>12</v>
      </c>
      <c r="B14" s="27">
        <v>57</v>
      </c>
      <c r="C14" s="28">
        <v>1</v>
      </c>
      <c r="D14" s="28">
        <v>58</v>
      </c>
      <c r="E14" s="27">
        <v>360</v>
      </c>
      <c r="F14" s="28">
        <v>0</v>
      </c>
      <c r="G14" s="28">
        <v>360</v>
      </c>
      <c r="H14" s="27">
        <v>37</v>
      </c>
      <c r="I14" s="28">
        <v>0</v>
      </c>
      <c r="J14" s="28">
        <v>37</v>
      </c>
      <c r="K14" s="27">
        <v>32</v>
      </c>
      <c r="L14" s="28">
        <v>0</v>
      </c>
      <c r="M14" s="28">
        <v>32</v>
      </c>
      <c r="N14" s="27">
        <v>0</v>
      </c>
      <c r="O14" s="28">
        <v>0</v>
      </c>
      <c r="P14" s="28">
        <v>0</v>
      </c>
      <c r="Q14" s="27">
        <f t="shared" si="0"/>
        <v>486</v>
      </c>
      <c r="R14" s="28">
        <f t="shared" si="1"/>
        <v>1</v>
      </c>
      <c r="S14" s="28">
        <f t="shared" si="2"/>
        <v>487</v>
      </c>
    </row>
    <row r="15" spans="1:19" ht="10.5" customHeight="1">
      <c r="A15" s="13" t="s">
        <v>128</v>
      </c>
      <c r="B15" s="27">
        <v>28</v>
      </c>
      <c r="C15" s="28">
        <v>10</v>
      </c>
      <c r="D15" s="28">
        <v>38</v>
      </c>
      <c r="E15" s="27">
        <v>81</v>
      </c>
      <c r="F15" s="28">
        <v>17</v>
      </c>
      <c r="G15" s="28">
        <v>98</v>
      </c>
      <c r="H15" s="27">
        <v>20</v>
      </c>
      <c r="I15" s="28">
        <v>2</v>
      </c>
      <c r="J15" s="28">
        <v>22</v>
      </c>
      <c r="K15" s="27">
        <v>16</v>
      </c>
      <c r="L15" s="28">
        <v>7</v>
      </c>
      <c r="M15" s="28">
        <v>23</v>
      </c>
      <c r="N15" s="27">
        <v>11</v>
      </c>
      <c r="O15" s="28">
        <v>1</v>
      </c>
      <c r="P15" s="28">
        <v>12</v>
      </c>
      <c r="Q15" s="27">
        <f t="shared" si="0"/>
        <v>156</v>
      </c>
      <c r="R15" s="28">
        <f t="shared" si="1"/>
        <v>37</v>
      </c>
      <c r="S15" s="28">
        <f t="shared" si="2"/>
        <v>193</v>
      </c>
    </row>
    <row r="16" spans="1:19" ht="10.5" customHeight="1">
      <c r="A16" s="13" t="s">
        <v>404</v>
      </c>
      <c r="B16" s="27">
        <v>0</v>
      </c>
      <c r="C16" s="28">
        <v>0</v>
      </c>
      <c r="D16" s="28">
        <v>0</v>
      </c>
      <c r="E16" s="27">
        <v>2</v>
      </c>
      <c r="F16" s="28">
        <v>6</v>
      </c>
      <c r="G16" s="28">
        <v>8</v>
      </c>
      <c r="H16" s="27">
        <v>0</v>
      </c>
      <c r="I16" s="28">
        <v>0</v>
      </c>
      <c r="J16" s="28">
        <v>0</v>
      </c>
      <c r="K16" s="27">
        <v>0</v>
      </c>
      <c r="L16" s="28">
        <v>0</v>
      </c>
      <c r="M16" s="28">
        <v>0</v>
      </c>
      <c r="N16" s="27">
        <v>0</v>
      </c>
      <c r="O16" s="28">
        <v>0</v>
      </c>
      <c r="P16" s="28">
        <v>0</v>
      </c>
      <c r="Q16" s="27">
        <f>B16+E16+H16+K16+N16</f>
        <v>2</v>
      </c>
      <c r="R16" s="28">
        <f>C16+F16+I16+L16+O16</f>
        <v>6</v>
      </c>
      <c r="S16" s="28">
        <f>SUM(Q16:R16)</f>
        <v>8</v>
      </c>
    </row>
    <row r="17" spans="1:19" ht="10.5" customHeight="1">
      <c r="A17" s="13" t="s">
        <v>26</v>
      </c>
      <c r="B17" s="27">
        <v>0</v>
      </c>
      <c r="C17" s="28">
        <v>0</v>
      </c>
      <c r="D17" s="28">
        <v>0</v>
      </c>
      <c r="E17" s="27">
        <v>0</v>
      </c>
      <c r="F17" s="28">
        <v>0</v>
      </c>
      <c r="G17" s="28">
        <v>0</v>
      </c>
      <c r="H17" s="27">
        <v>0</v>
      </c>
      <c r="I17" s="28">
        <v>0</v>
      </c>
      <c r="J17" s="28">
        <v>0</v>
      </c>
      <c r="K17" s="27">
        <v>4</v>
      </c>
      <c r="L17" s="28">
        <v>2</v>
      </c>
      <c r="M17" s="28">
        <v>6</v>
      </c>
      <c r="N17" s="27">
        <v>0</v>
      </c>
      <c r="O17" s="28">
        <v>0</v>
      </c>
      <c r="P17" s="28">
        <v>0</v>
      </c>
      <c r="Q17" s="27">
        <f t="shared" si="0"/>
        <v>4</v>
      </c>
      <c r="R17" s="28">
        <f t="shared" si="1"/>
        <v>2</v>
      </c>
      <c r="S17" s="28">
        <f t="shared" si="2"/>
        <v>6</v>
      </c>
    </row>
    <row r="18" spans="1:19" ht="10.5" customHeight="1">
      <c r="A18" s="13" t="s">
        <v>352</v>
      </c>
      <c r="B18" s="27">
        <v>9</v>
      </c>
      <c r="C18" s="28">
        <v>12</v>
      </c>
      <c r="D18" s="28">
        <v>21</v>
      </c>
      <c r="E18" s="27">
        <v>34</v>
      </c>
      <c r="F18" s="28">
        <v>62</v>
      </c>
      <c r="G18" s="28">
        <v>96</v>
      </c>
      <c r="H18" s="27">
        <v>3</v>
      </c>
      <c r="I18" s="28">
        <v>18</v>
      </c>
      <c r="J18" s="28">
        <v>21</v>
      </c>
      <c r="K18" s="27">
        <v>0</v>
      </c>
      <c r="L18" s="28">
        <v>0</v>
      </c>
      <c r="M18" s="28">
        <v>0</v>
      </c>
      <c r="N18" s="27">
        <v>0</v>
      </c>
      <c r="O18" s="28">
        <v>0</v>
      </c>
      <c r="P18" s="28">
        <v>0</v>
      </c>
      <c r="Q18" s="27">
        <f t="shared" si="0"/>
        <v>46</v>
      </c>
      <c r="R18" s="28">
        <f t="shared" si="1"/>
        <v>92</v>
      </c>
      <c r="S18" s="28">
        <f t="shared" si="2"/>
        <v>138</v>
      </c>
    </row>
    <row r="19" spans="1:19" ht="10.5" customHeight="1">
      <c r="A19" s="13" t="s">
        <v>129</v>
      </c>
      <c r="B19" s="27">
        <v>16</v>
      </c>
      <c r="C19" s="28">
        <v>4</v>
      </c>
      <c r="D19" s="28">
        <v>20</v>
      </c>
      <c r="E19" s="27">
        <v>37</v>
      </c>
      <c r="F19" s="28">
        <v>12</v>
      </c>
      <c r="G19" s="28">
        <v>49</v>
      </c>
      <c r="H19" s="27">
        <v>0</v>
      </c>
      <c r="I19" s="28">
        <v>0</v>
      </c>
      <c r="J19" s="28">
        <v>0</v>
      </c>
      <c r="K19" s="27">
        <v>0</v>
      </c>
      <c r="L19" s="28">
        <v>0</v>
      </c>
      <c r="M19" s="28">
        <v>0</v>
      </c>
      <c r="N19" s="27">
        <v>0</v>
      </c>
      <c r="O19" s="28">
        <v>0</v>
      </c>
      <c r="P19" s="28">
        <v>0</v>
      </c>
      <c r="Q19" s="27">
        <f t="shared" si="0"/>
        <v>53</v>
      </c>
      <c r="R19" s="28">
        <f t="shared" si="1"/>
        <v>16</v>
      </c>
      <c r="S19" s="28">
        <f t="shared" si="2"/>
        <v>69</v>
      </c>
    </row>
    <row r="20" spans="1:19" ht="10.5" customHeight="1">
      <c r="A20" s="13" t="s">
        <v>130</v>
      </c>
      <c r="B20" s="27">
        <v>225</v>
      </c>
      <c r="C20" s="28">
        <v>3</v>
      </c>
      <c r="D20" s="28">
        <v>228</v>
      </c>
      <c r="E20" s="27">
        <v>518</v>
      </c>
      <c r="F20" s="28">
        <v>6</v>
      </c>
      <c r="G20" s="28">
        <v>524</v>
      </c>
      <c r="H20" s="27">
        <v>41</v>
      </c>
      <c r="I20" s="28">
        <v>3</v>
      </c>
      <c r="J20" s="28">
        <v>44</v>
      </c>
      <c r="K20" s="27">
        <v>94</v>
      </c>
      <c r="L20" s="28">
        <v>1</v>
      </c>
      <c r="M20" s="28">
        <v>95</v>
      </c>
      <c r="N20" s="27">
        <v>0</v>
      </c>
      <c r="O20" s="28">
        <v>0</v>
      </c>
      <c r="P20" s="28">
        <v>0</v>
      </c>
      <c r="Q20" s="27">
        <f t="shared" si="0"/>
        <v>878</v>
      </c>
      <c r="R20" s="28">
        <f t="shared" si="1"/>
        <v>13</v>
      </c>
      <c r="S20" s="28">
        <f t="shared" si="2"/>
        <v>891</v>
      </c>
    </row>
    <row r="21" spans="1:19" ht="10.5" customHeight="1">
      <c r="A21" s="13" t="s">
        <v>131</v>
      </c>
      <c r="B21" s="27">
        <v>2</v>
      </c>
      <c r="C21" s="28">
        <v>0</v>
      </c>
      <c r="D21" s="28">
        <v>2</v>
      </c>
      <c r="E21" s="27">
        <v>8</v>
      </c>
      <c r="F21" s="28">
        <v>3</v>
      </c>
      <c r="G21" s="28">
        <v>11</v>
      </c>
      <c r="H21" s="27">
        <v>0</v>
      </c>
      <c r="I21" s="28">
        <v>0</v>
      </c>
      <c r="J21" s="28">
        <v>0</v>
      </c>
      <c r="K21" s="27">
        <v>5</v>
      </c>
      <c r="L21" s="28">
        <v>5</v>
      </c>
      <c r="M21" s="28">
        <v>10</v>
      </c>
      <c r="N21" s="27">
        <v>0</v>
      </c>
      <c r="O21" s="28">
        <v>0</v>
      </c>
      <c r="P21" s="28">
        <v>0</v>
      </c>
      <c r="Q21" s="27">
        <f t="shared" si="0"/>
        <v>15</v>
      </c>
      <c r="R21" s="28">
        <f t="shared" si="1"/>
        <v>8</v>
      </c>
      <c r="S21" s="28">
        <f t="shared" si="2"/>
        <v>23</v>
      </c>
    </row>
    <row r="22" spans="1:19" ht="10.5" customHeight="1">
      <c r="A22" s="13" t="s">
        <v>132</v>
      </c>
      <c r="B22" s="27">
        <v>16</v>
      </c>
      <c r="C22" s="28">
        <v>365</v>
      </c>
      <c r="D22" s="28">
        <v>381</v>
      </c>
      <c r="E22" s="27">
        <v>29</v>
      </c>
      <c r="F22" s="28">
        <v>582</v>
      </c>
      <c r="G22" s="28">
        <v>611</v>
      </c>
      <c r="H22" s="27">
        <v>8</v>
      </c>
      <c r="I22" s="28">
        <v>97</v>
      </c>
      <c r="J22" s="28">
        <v>105</v>
      </c>
      <c r="K22" s="27">
        <v>3</v>
      </c>
      <c r="L22" s="28">
        <v>57</v>
      </c>
      <c r="M22" s="28">
        <v>60</v>
      </c>
      <c r="N22" s="27">
        <v>0</v>
      </c>
      <c r="O22" s="28">
        <v>0</v>
      </c>
      <c r="P22" s="28">
        <v>0</v>
      </c>
      <c r="Q22" s="27">
        <f t="shared" si="0"/>
        <v>56</v>
      </c>
      <c r="R22" s="28">
        <f t="shared" si="1"/>
        <v>1101</v>
      </c>
      <c r="S22" s="28">
        <f t="shared" si="2"/>
        <v>1157</v>
      </c>
    </row>
    <row r="23" spans="1:19" ht="10.5" customHeight="1">
      <c r="A23" s="13" t="s">
        <v>15</v>
      </c>
      <c r="B23" s="27">
        <v>278</v>
      </c>
      <c r="C23" s="28">
        <v>3</v>
      </c>
      <c r="D23" s="28">
        <v>281</v>
      </c>
      <c r="E23" s="27">
        <v>724</v>
      </c>
      <c r="F23" s="28">
        <v>10</v>
      </c>
      <c r="G23" s="28">
        <v>734</v>
      </c>
      <c r="H23" s="27">
        <v>105</v>
      </c>
      <c r="I23" s="28">
        <v>0</v>
      </c>
      <c r="J23" s="28">
        <v>105</v>
      </c>
      <c r="K23" s="27">
        <v>79</v>
      </c>
      <c r="L23" s="28">
        <v>1</v>
      </c>
      <c r="M23" s="28">
        <v>80</v>
      </c>
      <c r="N23" s="27">
        <v>0</v>
      </c>
      <c r="O23" s="28">
        <v>0</v>
      </c>
      <c r="P23" s="28">
        <v>0</v>
      </c>
      <c r="Q23" s="27">
        <f t="shared" si="0"/>
        <v>1186</v>
      </c>
      <c r="R23" s="28">
        <f t="shared" si="1"/>
        <v>14</v>
      </c>
      <c r="S23" s="28">
        <f t="shared" si="2"/>
        <v>1200</v>
      </c>
    </row>
    <row r="24" spans="1:19" ht="10.5" customHeight="1">
      <c r="A24" s="13" t="s">
        <v>133</v>
      </c>
      <c r="B24" s="27">
        <v>235</v>
      </c>
      <c r="C24" s="28">
        <v>321</v>
      </c>
      <c r="D24" s="28">
        <v>556</v>
      </c>
      <c r="E24" s="27">
        <v>587</v>
      </c>
      <c r="F24" s="28">
        <v>922</v>
      </c>
      <c r="G24" s="28">
        <v>1509</v>
      </c>
      <c r="H24" s="27">
        <v>30</v>
      </c>
      <c r="I24" s="28">
        <v>28</v>
      </c>
      <c r="J24" s="28">
        <v>58</v>
      </c>
      <c r="K24" s="27">
        <v>49</v>
      </c>
      <c r="L24" s="28">
        <v>55</v>
      </c>
      <c r="M24" s="28">
        <v>104</v>
      </c>
      <c r="N24" s="27">
        <v>0</v>
      </c>
      <c r="O24" s="28">
        <v>0</v>
      </c>
      <c r="P24" s="28">
        <v>0</v>
      </c>
      <c r="Q24" s="27">
        <f t="shared" si="0"/>
        <v>901</v>
      </c>
      <c r="R24" s="28">
        <f t="shared" si="1"/>
        <v>1326</v>
      </c>
      <c r="S24" s="28">
        <f t="shared" si="2"/>
        <v>2227</v>
      </c>
    </row>
    <row r="25" spans="1:19" ht="10.5" customHeight="1">
      <c r="A25" s="13" t="s">
        <v>19</v>
      </c>
      <c r="B25" s="27">
        <v>0</v>
      </c>
      <c r="C25" s="28">
        <v>0</v>
      </c>
      <c r="D25" s="28">
        <v>0</v>
      </c>
      <c r="E25" s="27">
        <v>41</v>
      </c>
      <c r="F25" s="28">
        <v>9</v>
      </c>
      <c r="G25" s="28">
        <v>50</v>
      </c>
      <c r="H25" s="27">
        <v>11</v>
      </c>
      <c r="I25" s="28">
        <v>3</v>
      </c>
      <c r="J25" s="28">
        <v>14</v>
      </c>
      <c r="K25" s="27">
        <v>0</v>
      </c>
      <c r="L25" s="28">
        <v>0</v>
      </c>
      <c r="M25" s="28">
        <v>0</v>
      </c>
      <c r="N25" s="27">
        <v>0</v>
      </c>
      <c r="O25" s="28">
        <v>0</v>
      </c>
      <c r="P25" s="28">
        <v>0</v>
      </c>
      <c r="Q25" s="27">
        <f t="shared" si="0"/>
        <v>52</v>
      </c>
      <c r="R25" s="28">
        <f t="shared" si="1"/>
        <v>12</v>
      </c>
      <c r="S25" s="28">
        <f t="shared" si="2"/>
        <v>64</v>
      </c>
    </row>
    <row r="26" spans="1:19" ht="10.5" customHeight="1">
      <c r="A26" s="13" t="s">
        <v>134</v>
      </c>
      <c r="B26" s="27">
        <v>6</v>
      </c>
      <c r="C26" s="28">
        <v>1</v>
      </c>
      <c r="D26" s="28">
        <v>7</v>
      </c>
      <c r="E26" s="27">
        <v>0</v>
      </c>
      <c r="F26" s="28">
        <v>0</v>
      </c>
      <c r="G26" s="28">
        <v>0</v>
      </c>
      <c r="H26" s="27">
        <v>0</v>
      </c>
      <c r="I26" s="28">
        <v>0</v>
      </c>
      <c r="J26" s="28">
        <v>0</v>
      </c>
      <c r="K26" s="27">
        <v>0</v>
      </c>
      <c r="L26" s="28">
        <v>0</v>
      </c>
      <c r="M26" s="28">
        <v>0</v>
      </c>
      <c r="N26" s="27">
        <v>0</v>
      </c>
      <c r="O26" s="28">
        <v>0</v>
      </c>
      <c r="P26" s="28">
        <v>0</v>
      </c>
      <c r="Q26" s="27">
        <f t="shared" si="0"/>
        <v>6</v>
      </c>
      <c r="R26" s="28">
        <f t="shared" si="1"/>
        <v>1</v>
      </c>
      <c r="S26" s="28">
        <f t="shared" si="2"/>
        <v>7</v>
      </c>
    </row>
    <row r="27" spans="1:19" ht="10.5" customHeight="1">
      <c r="A27" s="13" t="s">
        <v>135</v>
      </c>
      <c r="B27" s="27">
        <v>1</v>
      </c>
      <c r="C27" s="28">
        <v>10</v>
      </c>
      <c r="D27" s="28">
        <v>11</v>
      </c>
      <c r="E27" s="27">
        <v>5</v>
      </c>
      <c r="F27" s="28">
        <v>227</v>
      </c>
      <c r="G27" s="28">
        <v>232</v>
      </c>
      <c r="H27" s="27">
        <v>1</v>
      </c>
      <c r="I27" s="28">
        <v>8</v>
      </c>
      <c r="J27" s="28">
        <v>9</v>
      </c>
      <c r="K27" s="27">
        <v>0</v>
      </c>
      <c r="L27" s="28">
        <v>8</v>
      </c>
      <c r="M27" s="28">
        <v>8</v>
      </c>
      <c r="N27" s="27">
        <v>0</v>
      </c>
      <c r="O27" s="28">
        <v>0</v>
      </c>
      <c r="P27" s="28">
        <v>0</v>
      </c>
      <c r="Q27" s="27">
        <f>B27+E27+H27+K27+N27</f>
        <v>7</v>
      </c>
      <c r="R27" s="28">
        <f>C27+F27+I27+L27+O27</f>
        <v>253</v>
      </c>
      <c r="S27" s="28">
        <f>SUM(Q27:R27)</f>
        <v>260</v>
      </c>
    </row>
    <row r="28" spans="1:19" ht="10.5" customHeight="1">
      <c r="A28" s="13" t="s">
        <v>136</v>
      </c>
      <c r="B28" s="27">
        <v>4</v>
      </c>
      <c r="C28" s="28">
        <v>11</v>
      </c>
      <c r="D28" s="28">
        <v>15</v>
      </c>
      <c r="E28" s="27">
        <v>5</v>
      </c>
      <c r="F28" s="28">
        <v>7</v>
      </c>
      <c r="G28" s="28">
        <v>12</v>
      </c>
      <c r="H28" s="27">
        <v>0</v>
      </c>
      <c r="I28" s="28">
        <v>0</v>
      </c>
      <c r="J28" s="28">
        <v>0</v>
      </c>
      <c r="K28" s="27">
        <v>0</v>
      </c>
      <c r="L28" s="28">
        <v>0</v>
      </c>
      <c r="M28" s="28">
        <v>0</v>
      </c>
      <c r="N28" s="27">
        <v>0</v>
      </c>
      <c r="O28" s="28">
        <v>0</v>
      </c>
      <c r="P28" s="28">
        <v>0</v>
      </c>
      <c r="Q28" s="27">
        <f t="shared" si="0"/>
        <v>9</v>
      </c>
      <c r="R28" s="28">
        <f t="shared" si="1"/>
        <v>18</v>
      </c>
      <c r="S28" s="28">
        <f t="shared" si="2"/>
        <v>27</v>
      </c>
    </row>
    <row r="29" spans="1:19" ht="10.5" customHeight="1">
      <c r="A29" s="13" t="s">
        <v>137</v>
      </c>
      <c r="B29" s="27">
        <v>36</v>
      </c>
      <c r="C29" s="28">
        <v>55</v>
      </c>
      <c r="D29" s="28">
        <v>91</v>
      </c>
      <c r="E29" s="27">
        <v>57</v>
      </c>
      <c r="F29" s="28">
        <v>95</v>
      </c>
      <c r="G29" s="28">
        <v>152</v>
      </c>
      <c r="H29" s="27">
        <v>5</v>
      </c>
      <c r="I29" s="28">
        <v>9</v>
      </c>
      <c r="J29" s="28">
        <v>14</v>
      </c>
      <c r="K29" s="27">
        <v>34</v>
      </c>
      <c r="L29" s="28">
        <v>36</v>
      </c>
      <c r="M29" s="28">
        <v>70</v>
      </c>
      <c r="N29" s="27">
        <v>0</v>
      </c>
      <c r="O29" s="28">
        <v>0</v>
      </c>
      <c r="P29" s="28">
        <v>0</v>
      </c>
      <c r="Q29" s="27">
        <f t="shared" si="0"/>
        <v>132</v>
      </c>
      <c r="R29" s="28">
        <f t="shared" si="1"/>
        <v>195</v>
      </c>
      <c r="S29" s="28">
        <f t="shared" si="2"/>
        <v>327</v>
      </c>
    </row>
    <row r="30" spans="1:19" ht="10.5" customHeight="1">
      <c r="A30" s="13" t="s">
        <v>138</v>
      </c>
      <c r="B30" s="27">
        <v>71</v>
      </c>
      <c r="C30" s="28">
        <v>35</v>
      </c>
      <c r="D30" s="28">
        <v>106</v>
      </c>
      <c r="E30" s="27">
        <v>273</v>
      </c>
      <c r="F30" s="28">
        <v>126</v>
      </c>
      <c r="G30" s="28">
        <v>399</v>
      </c>
      <c r="H30" s="27">
        <v>32</v>
      </c>
      <c r="I30" s="28">
        <v>24</v>
      </c>
      <c r="J30" s="28">
        <v>56</v>
      </c>
      <c r="K30" s="27">
        <v>37</v>
      </c>
      <c r="L30" s="28">
        <v>13</v>
      </c>
      <c r="M30" s="28">
        <v>50</v>
      </c>
      <c r="N30" s="27">
        <v>6</v>
      </c>
      <c r="O30" s="28">
        <v>4</v>
      </c>
      <c r="P30" s="28">
        <v>10</v>
      </c>
      <c r="Q30" s="27">
        <f t="shared" si="0"/>
        <v>419</v>
      </c>
      <c r="R30" s="28">
        <f t="shared" si="1"/>
        <v>202</v>
      </c>
      <c r="S30" s="28">
        <f t="shared" si="2"/>
        <v>621</v>
      </c>
    </row>
    <row r="31" spans="1:19" ht="10.5" customHeight="1">
      <c r="A31" s="13" t="s">
        <v>139</v>
      </c>
      <c r="B31" s="27">
        <v>14</v>
      </c>
      <c r="C31" s="28">
        <v>1</v>
      </c>
      <c r="D31" s="28">
        <v>15</v>
      </c>
      <c r="E31" s="27">
        <v>0</v>
      </c>
      <c r="F31" s="28">
        <v>0</v>
      </c>
      <c r="G31" s="28">
        <v>0</v>
      </c>
      <c r="H31" s="27">
        <v>0</v>
      </c>
      <c r="I31" s="28">
        <v>0</v>
      </c>
      <c r="J31" s="28">
        <v>0</v>
      </c>
      <c r="K31" s="27">
        <v>0</v>
      </c>
      <c r="L31" s="28">
        <v>0</v>
      </c>
      <c r="M31" s="28">
        <v>0</v>
      </c>
      <c r="N31" s="27">
        <v>0</v>
      </c>
      <c r="O31" s="28">
        <v>0</v>
      </c>
      <c r="P31" s="28">
        <v>0</v>
      </c>
      <c r="Q31" s="27">
        <f t="shared" si="0"/>
        <v>14</v>
      </c>
      <c r="R31" s="28">
        <f t="shared" si="1"/>
        <v>1</v>
      </c>
      <c r="S31" s="28">
        <f t="shared" si="2"/>
        <v>15</v>
      </c>
    </row>
    <row r="32" spans="1:19" ht="10.5" customHeight="1">
      <c r="A32" s="13" t="s">
        <v>140</v>
      </c>
      <c r="B32" s="27">
        <v>12</v>
      </c>
      <c r="C32" s="28">
        <v>9</v>
      </c>
      <c r="D32" s="28">
        <v>21</v>
      </c>
      <c r="E32" s="27">
        <v>93</v>
      </c>
      <c r="F32" s="28">
        <v>28</v>
      </c>
      <c r="G32" s="28">
        <v>121</v>
      </c>
      <c r="H32" s="27">
        <v>0</v>
      </c>
      <c r="I32" s="28">
        <v>0</v>
      </c>
      <c r="J32" s="28">
        <v>0</v>
      </c>
      <c r="K32" s="27">
        <v>16</v>
      </c>
      <c r="L32" s="28">
        <v>1</v>
      </c>
      <c r="M32" s="28">
        <v>17</v>
      </c>
      <c r="N32" s="27">
        <v>0</v>
      </c>
      <c r="O32" s="28">
        <v>0</v>
      </c>
      <c r="P32" s="28">
        <v>0</v>
      </c>
      <c r="Q32" s="27">
        <f t="shared" si="0"/>
        <v>121</v>
      </c>
      <c r="R32" s="28">
        <f t="shared" si="1"/>
        <v>38</v>
      </c>
      <c r="S32" s="28">
        <f t="shared" si="2"/>
        <v>159</v>
      </c>
    </row>
    <row r="33" spans="1:19" ht="10.5" customHeight="1">
      <c r="A33" s="13" t="s">
        <v>141</v>
      </c>
      <c r="B33" s="27">
        <v>18</v>
      </c>
      <c r="C33" s="28">
        <v>4</v>
      </c>
      <c r="D33" s="28">
        <v>22</v>
      </c>
      <c r="E33" s="27">
        <v>33</v>
      </c>
      <c r="F33" s="28">
        <v>6</v>
      </c>
      <c r="G33" s="28">
        <v>39</v>
      </c>
      <c r="H33" s="27">
        <v>13</v>
      </c>
      <c r="I33" s="28">
        <v>0</v>
      </c>
      <c r="J33" s="28">
        <v>13</v>
      </c>
      <c r="K33" s="27">
        <v>0</v>
      </c>
      <c r="L33" s="28">
        <v>0</v>
      </c>
      <c r="M33" s="28">
        <v>0</v>
      </c>
      <c r="N33" s="27">
        <v>2</v>
      </c>
      <c r="O33" s="28">
        <v>0</v>
      </c>
      <c r="P33" s="28">
        <v>2</v>
      </c>
      <c r="Q33" s="27">
        <f t="shared" si="0"/>
        <v>66</v>
      </c>
      <c r="R33" s="28">
        <f t="shared" si="1"/>
        <v>10</v>
      </c>
      <c r="S33" s="28">
        <f t="shared" si="2"/>
        <v>76</v>
      </c>
    </row>
    <row r="34" spans="1:19" ht="10.5" customHeight="1">
      <c r="A34" s="13" t="s">
        <v>142</v>
      </c>
      <c r="B34" s="27">
        <v>3</v>
      </c>
      <c r="C34" s="28">
        <v>0</v>
      </c>
      <c r="D34" s="28">
        <v>3</v>
      </c>
      <c r="E34" s="27">
        <v>0</v>
      </c>
      <c r="F34" s="28">
        <v>0</v>
      </c>
      <c r="G34" s="28">
        <v>0</v>
      </c>
      <c r="H34" s="27">
        <v>0</v>
      </c>
      <c r="I34" s="28">
        <v>0</v>
      </c>
      <c r="J34" s="28">
        <v>0</v>
      </c>
      <c r="K34" s="27">
        <v>0</v>
      </c>
      <c r="L34" s="28">
        <v>0</v>
      </c>
      <c r="M34" s="28">
        <v>0</v>
      </c>
      <c r="N34" s="27">
        <v>0</v>
      </c>
      <c r="O34" s="28">
        <v>0</v>
      </c>
      <c r="P34" s="28">
        <v>0</v>
      </c>
      <c r="Q34" s="27">
        <f t="shared" si="0"/>
        <v>3</v>
      </c>
      <c r="R34" s="28">
        <f t="shared" si="1"/>
        <v>0</v>
      </c>
      <c r="S34" s="28">
        <f t="shared" si="2"/>
        <v>3</v>
      </c>
    </row>
    <row r="35" spans="1:19" ht="10.5" customHeight="1">
      <c r="A35" s="13" t="s">
        <v>16</v>
      </c>
      <c r="B35" s="27">
        <v>0</v>
      </c>
      <c r="C35" s="28">
        <v>0</v>
      </c>
      <c r="D35" s="28">
        <v>0</v>
      </c>
      <c r="E35" s="27">
        <v>5</v>
      </c>
      <c r="F35" s="28">
        <v>1</v>
      </c>
      <c r="G35" s="28">
        <v>6</v>
      </c>
      <c r="H35" s="27">
        <v>0</v>
      </c>
      <c r="I35" s="28">
        <v>0</v>
      </c>
      <c r="J35" s="28">
        <v>0</v>
      </c>
      <c r="K35" s="27">
        <v>0</v>
      </c>
      <c r="L35" s="28">
        <v>0</v>
      </c>
      <c r="M35" s="28">
        <v>0</v>
      </c>
      <c r="N35" s="27">
        <v>0</v>
      </c>
      <c r="O35" s="28">
        <v>0</v>
      </c>
      <c r="P35" s="28">
        <v>0</v>
      </c>
      <c r="Q35" s="27">
        <f t="shared" si="0"/>
        <v>5</v>
      </c>
      <c r="R35" s="28">
        <f t="shared" si="1"/>
        <v>1</v>
      </c>
      <c r="S35" s="28">
        <f t="shared" si="2"/>
        <v>6</v>
      </c>
    </row>
    <row r="36" spans="1:19" ht="10.5" customHeight="1">
      <c r="A36" s="13" t="s">
        <v>20</v>
      </c>
      <c r="B36" s="27">
        <v>15</v>
      </c>
      <c r="C36" s="28">
        <v>5</v>
      </c>
      <c r="D36" s="28">
        <v>20</v>
      </c>
      <c r="E36" s="27">
        <v>125</v>
      </c>
      <c r="F36" s="28">
        <v>21</v>
      </c>
      <c r="G36" s="28">
        <v>146</v>
      </c>
      <c r="H36" s="27">
        <v>78</v>
      </c>
      <c r="I36" s="28">
        <v>11</v>
      </c>
      <c r="J36" s="28">
        <v>89</v>
      </c>
      <c r="K36" s="27">
        <v>23</v>
      </c>
      <c r="L36" s="28">
        <v>2</v>
      </c>
      <c r="M36" s="28">
        <v>25</v>
      </c>
      <c r="N36" s="27">
        <v>4</v>
      </c>
      <c r="O36" s="28">
        <v>0</v>
      </c>
      <c r="P36" s="28">
        <v>4</v>
      </c>
      <c r="Q36" s="27">
        <f t="shared" si="0"/>
        <v>245</v>
      </c>
      <c r="R36" s="28">
        <f t="shared" si="1"/>
        <v>39</v>
      </c>
      <c r="S36" s="28">
        <f t="shared" si="2"/>
        <v>284</v>
      </c>
    </row>
    <row r="37" spans="1:19" ht="10.5" customHeight="1">
      <c r="A37" s="13" t="s">
        <v>143</v>
      </c>
      <c r="B37" s="27">
        <v>40</v>
      </c>
      <c r="C37" s="28">
        <v>39</v>
      </c>
      <c r="D37" s="28">
        <v>79</v>
      </c>
      <c r="E37" s="27">
        <v>122</v>
      </c>
      <c r="F37" s="28">
        <v>269</v>
      </c>
      <c r="G37" s="28">
        <v>391</v>
      </c>
      <c r="H37" s="27">
        <v>0</v>
      </c>
      <c r="I37" s="28">
        <v>0</v>
      </c>
      <c r="J37" s="28">
        <v>0</v>
      </c>
      <c r="K37" s="27">
        <v>12</v>
      </c>
      <c r="L37" s="28">
        <v>23</v>
      </c>
      <c r="M37" s="28">
        <v>35</v>
      </c>
      <c r="N37" s="27">
        <v>0</v>
      </c>
      <c r="O37" s="28">
        <v>0</v>
      </c>
      <c r="P37" s="28">
        <v>0</v>
      </c>
      <c r="Q37" s="27">
        <f t="shared" si="0"/>
        <v>174</v>
      </c>
      <c r="R37" s="28">
        <f t="shared" si="1"/>
        <v>331</v>
      </c>
      <c r="S37" s="28">
        <f t="shared" si="2"/>
        <v>505</v>
      </c>
    </row>
    <row r="38" spans="1:19" ht="10.5" customHeight="1">
      <c r="A38" s="13" t="s">
        <v>144</v>
      </c>
      <c r="B38" s="27">
        <v>60</v>
      </c>
      <c r="C38" s="28">
        <v>777</v>
      </c>
      <c r="D38" s="28">
        <v>837</v>
      </c>
      <c r="E38" s="27">
        <v>212</v>
      </c>
      <c r="F38" s="28">
        <v>1893</v>
      </c>
      <c r="G38" s="28">
        <f>SUM(E38:F38)</f>
        <v>2105</v>
      </c>
      <c r="H38" s="27">
        <v>2</v>
      </c>
      <c r="I38" s="28">
        <v>50</v>
      </c>
      <c r="J38" s="28">
        <v>52</v>
      </c>
      <c r="K38" s="27">
        <v>15</v>
      </c>
      <c r="L38" s="28">
        <v>154</v>
      </c>
      <c r="M38" s="28">
        <v>169</v>
      </c>
      <c r="N38" s="27">
        <v>0</v>
      </c>
      <c r="O38" s="28">
        <v>0</v>
      </c>
      <c r="P38" s="28">
        <v>0</v>
      </c>
      <c r="Q38" s="27">
        <f t="shared" si="0"/>
        <v>289</v>
      </c>
      <c r="R38" s="28">
        <f t="shared" si="1"/>
        <v>2874</v>
      </c>
      <c r="S38" s="28">
        <f t="shared" si="2"/>
        <v>3163</v>
      </c>
    </row>
    <row r="39" spans="1:19" ht="10.5" customHeight="1">
      <c r="A39" s="30" t="s">
        <v>1</v>
      </c>
      <c r="B39" s="31">
        <f aca="true" t="shared" si="3" ref="B39:S39">SUM(B13:B38)</f>
        <v>1592</v>
      </c>
      <c r="C39" s="32">
        <f t="shared" si="3"/>
        <v>1674</v>
      </c>
      <c r="D39" s="32">
        <f t="shared" si="3"/>
        <v>3266</v>
      </c>
      <c r="E39" s="31">
        <f t="shared" si="3"/>
        <v>4752</v>
      </c>
      <c r="F39" s="32">
        <f t="shared" si="3"/>
        <v>4316</v>
      </c>
      <c r="G39" s="32">
        <f>SUM(E39:F39)</f>
        <v>9068</v>
      </c>
      <c r="H39" s="31">
        <f t="shared" si="3"/>
        <v>563</v>
      </c>
      <c r="I39" s="32">
        <f t="shared" si="3"/>
        <v>255</v>
      </c>
      <c r="J39" s="32">
        <f t="shared" si="3"/>
        <v>818</v>
      </c>
      <c r="K39" s="31">
        <f t="shared" si="3"/>
        <v>656</v>
      </c>
      <c r="L39" s="32">
        <f t="shared" si="3"/>
        <v>371</v>
      </c>
      <c r="M39" s="32">
        <f t="shared" si="3"/>
        <v>1027</v>
      </c>
      <c r="N39" s="31">
        <f t="shared" si="3"/>
        <v>23</v>
      </c>
      <c r="O39" s="32">
        <f t="shared" si="3"/>
        <v>5</v>
      </c>
      <c r="P39" s="32">
        <f t="shared" si="3"/>
        <v>28</v>
      </c>
      <c r="Q39" s="31">
        <f t="shared" si="3"/>
        <v>7586</v>
      </c>
      <c r="R39" s="32">
        <f t="shared" si="3"/>
        <v>6621</v>
      </c>
      <c r="S39" s="32">
        <f t="shared" si="3"/>
        <v>14207</v>
      </c>
    </row>
    <row r="40" spans="1:19" s="29" customFormat="1" ht="10.5" customHeight="1">
      <c r="A40" s="2"/>
      <c r="B40" s="2"/>
      <c r="C40" s="2"/>
      <c r="D40" s="3"/>
      <c r="E40" s="3"/>
      <c r="F40" s="3"/>
      <c r="G40" s="3"/>
      <c r="H40" s="3"/>
      <c r="I40" s="3"/>
      <c r="J40" s="3"/>
      <c r="K40" s="3"/>
      <c r="L40" s="3"/>
      <c r="M40" s="3"/>
      <c r="N40" s="3"/>
      <c r="O40" s="3"/>
      <c r="P40" s="3"/>
      <c r="Q40" s="3"/>
      <c r="R40" s="35"/>
      <c r="S40" s="3"/>
    </row>
    <row r="41" spans="1:19" ht="11.25">
      <c r="A41" s="4" t="s">
        <v>87</v>
      </c>
      <c r="B41" s="5"/>
      <c r="C41" s="5"/>
      <c r="D41" s="6"/>
      <c r="E41" s="6"/>
      <c r="F41" s="6"/>
      <c r="G41" s="6"/>
      <c r="H41" s="6"/>
      <c r="I41" s="6"/>
      <c r="J41" s="6"/>
      <c r="K41" s="6"/>
      <c r="L41" s="6"/>
      <c r="M41" s="6"/>
      <c r="N41" s="6"/>
      <c r="O41" s="6"/>
      <c r="P41" s="6"/>
      <c r="Q41" s="6"/>
      <c r="R41" s="6"/>
      <c r="S41" s="6"/>
    </row>
    <row r="42" spans="1:19" ht="11.25">
      <c r="A42" s="4" t="s">
        <v>384</v>
      </c>
      <c r="B42" s="5"/>
      <c r="C42" s="5"/>
      <c r="D42" s="6"/>
      <c r="E42" s="6"/>
      <c r="F42" s="6"/>
      <c r="G42" s="6"/>
      <c r="H42" s="6"/>
      <c r="I42" s="6"/>
      <c r="J42" s="6"/>
      <c r="K42" s="6"/>
      <c r="L42" s="6"/>
      <c r="M42" s="6"/>
      <c r="N42" s="6"/>
      <c r="O42" s="6"/>
      <c r="P42" s="6"/>
      <c r="Q42" s="6"/>
      <c r="R42" s="6"/>
      <c r="S42" s="6"/>
    </row>
    <row r="43" spans="1:19" ht="11.25">
      <c r="A43" s="4"/>
      <c r="B43" s="5"/>
      <c r="C43" s="5"/>
      <c r="D43" s="6"/>
      <c r="E43" s="6"/>
      <c r="F43" s="6"/>
      <c r="G43" s="6"/>
      <c r="H43" s="6"/>
      <c r="I43" s="6"/>
      <c r="J43" s="6"/>
      <c r="K43" s="6"/>
      <c r="L43" s="6"/>
      <c r="M43" s="6"/>
      <c r="N43" s="6"/>
      <c r="O43" s="6"/>
      <c r="P43" s="6"/>
      <c r="Q43" s="6"/>
      <c r="R43" s="6"/>
      <c r="S43" s="6"/>
    </row>
    <row r="44" spans="1:19" ht="11.25">
      <c r="A44" s="4" t="s">
        <v>127</v>
      </c>
      <c r="B44" s="5"/>
      <c r="C44" s="5"/>
      <c r="D44" s="6"/>
      <c r="E44" s="6"/>
      <c r="F44" s="6"/>
      <c r="G44" s="6"/>
      <c r="H44" s="6"/>
      <c r="I44" s="6"/>
      <c r="J44" s="6"/>
      <c r="K44" s="6"/>
      <c r="L44" s="6"/>
      <c r="M44" s="6"/>
      <c r="N44" s="6"/>
      <c r="O44" s="6"/>
      <c r="P44" s="6"/>
      <c r="Q44" s="6"/>
      <c r="R44" s="6"/>
      <c r="S44" s="6"/>
    </row>
    <row r="45" spans="1:4" ht="10.5" customHeight="1" thickBot="1">
      <c r="A45" s="7"/>
      <c r="B45" s="5"/>
      <c r="C45" s="5"/>
      <c r="D45" s="6"/>
    </row>
    <row r="46" spans="1:19" s="19" customFormat="1" ht="10.5" customHeight="1">
      <c r="A46" s="8"/>
      <c r="B46" s="179" t="s">
        <v>35</v>
      </c>
      <c r="C46" s="180"/>
      <c r="D46" s="181"/>
      <c r="E46" s="10"/>
      <c r="F46" s="9" t="s">
        <v>22</v>
      </c>
      <c r="G46" s="11"/>
      <c r="H46" s="10"/>
      <c r="I46" s="9" t="s">
        <v>23</v>
      </c>
      <c r="J46" s="11"/>
      <c r="K46" s="10"/>
      <c r="L46" s="9" t="s">
        <v>24</v>
      </c>
      <c r="M46" s="11"/>
      <c r="N46" s="10"/>
      <c r="O46" s="9" t="s">
        <v>36</v>
      </c>
      <c r="P46" s="11"/>
      <c r="Q46" s="10"/>
      <c r="R46" s="9" t="s">
        <v>1</v>
      </c>
      <c r="S46" s="12"/>
    </row>
    <row r="47" spans="1:19" s="19" customFormat="1" ht="10.5" customHeight="1">
      <c r="A47" s="13"/>
      <c r="B47" s="182" t="s">
        <v>37</v>
      </c>
      <c r="C47" s="183"/>
      <c r="D47" s="184"/>
      <c r="E47" s="15"/>
      <c r="F47" s="16"/>
      <c r="G47" s="17"/>
      <c r="H47" s="15"/>
      <c r="I47" s="16"/>
      <c r="J47" s="17"/>
      <c r="K47" s="15"/>
      <c r="L47" s="16"/>
      <c r="M47" s="17"/>
      <c r="N47" s="15"/>
      <c r="O47" s="18" t="s">
        <v>38</v>
      </c>
      <c r="P47" s="17"/>
      <c r="Q47" s="15"/>
      <c r="R47" s="16"/>
      <c r="S47" s="17"/>
    </row>
    <row r="48" spans="1:19" s="23" customFormat="1" ht="10.5" customHeight="1">
      <c r="A48" s="18" t="s">
        <v>4</v>
      </c>
      <c r="B48" s="20" t="s">
        <v>40</v>
      </c>
      <c r="C48" s="21" t="s">
        <v>41</v>
      </c>
      <c r="D48" s="22" t="s">
        <v>1</v>
      </c>
      <c r="E48" s="20" t="s">
        <v>40</v>
      </c>
      <c r="F48" s="21" t="s">
        <v>41</v>
      </c>
      <c r="G48" s="22" t="s">
        <v>1</v>
      </c>
      <c r="H48" s="20" t="s">
        <v>40</v>
      </c>
      <c r="I48" s="21" t="s">
        <v>41</v>
      </c>
      <c r="J48" s="22" t="s">
        <v>1</v>
      </c>
      <c r="K48" s="20" t="s">
        <v>40</v>
      </c>
      <c r="L48" s="21" t="s">
        <v>41</v>
      </c>
      <c r="M48" s="22" t="s">
        <v>1</v>
      </c>
      <c r="N48" s="20" t="s">
        <v>40</v>
      </c>
      <c r="O48" s="21" t="s">
        <v>41</v>
      </c>
      <c r="P48" s="22" t="s">
        <v>1</v>
      </c>
      <c r="Q48" s="20" t="s">
        <v>40</v>
      </c>
      <c r="R48" s="21" t="s">
        <v>41</v>
      </c>
      <c r="S48" s="22" t="s">
        <v>1</v>
      </c>
    </row>
    <row r="49" spans="1:19" s="19" customFormat="1" ht="10.5" customHeight="1">
      <c r="A49" s="137" t="s">
        <v>25</v>
      </c>
      <c r="B49" s="138">
        <v>0</v>
      </c>
      <c r="C49" s="139">
        <v>0</v>
      </c>
      <c r="D49" s="139">
        <v>0</v>
      </c>
      <c r="E49" s="138">
        <v>6</v>
      </c>
      <c r="F49" s="139">
        <v>0</v>
      </c>
      <c r="G49" s="139">
        <v>6</v>
      </c>
      <c r="H49" s="138">
        <v>4</v>
      </c>
      <c r="I49" s="139">
        <v>1</v>
      </c>
      <c r="J49" s="139">
        <v>5</v>
      </c>
      <c r="K49" s="138">
        <v>15</v>
      </c>
      <c r="L49" s="139">
        <v>0</v>
      </c>
      <c r="M49" s="139">
        <v>15</v>
      </c>
      <c r="N49" s="138">
        <v>0</v>
      </c>
      <c r="O49" s="139">
        <v>0</v>
      </c>
      <c r="P49" s="139">
        <v>0</v>
      </c>
      <c r="Q49" s="25">
        <f>B49+E49+H49+K49+N49</f>
        <v>25</v>
      </c>
      <c r="R49" s="26">
        <f>C49+F49+I49+L49+O49</f>
        <v>1</v>
      </c>
      <c r="S49" s="26">
        <f>SUM(Q49:R49)</f>
        <v>26</v>
      </c>
    </row>
    <row r="50" spans="1:19" ht="10.5" customHeight="1">
      <c r="A50" s="73" t="s">
        <v>12</v>
      </c>
      <c r="B50" s="122">
        <v>0</v>
      </c>
      <c r="C50" s="140">
        <v>0</v>
      </c>
      <c r="D50" s="140">
        <v>0</v>
      </c>
      <c r="E50" s="122">
        <v>45</v>
      </c>
      <c r="F50" s="140">
        <v>1</v>
      </c>
      <c r="G50" s="140">
        <v>46</v>
      </c>
      <c r="H50" s="122">
        <v>12</v>
      </c>
      <c r="I50" s="140">
        <v>0</v>
      </c>
      <c r="J50" s="140">
        <v>12</v>
      </c>
      <c r="K50" s="122">
        <v>20</v>
      </c>
      <c r="L50" s="140">
        <v>4</v>
      </c>
      <c r="M50" s="140">
        <v>24</v>
      </c>
      <c r="N50" s="122">
        <v>0</v>
      </c>
      <c r="O50" s="140">
        <v>0</v>
      </c>
      <c r="P50" s="140">
        <v>0</v>
      </c>
      <c r="Q50" s="27">
        <f>B50+E50+H50+K50+N50</f>
        <v>77</v>
      </c>
      <c r="R50" s="28">
        <f>C50+F50+I50+L50+O50</f>
        <v>5</v>
      </c>
      <c r="S50" s="28">
        <f>SUM(Q50:R50)</f>
        <v>82</v>
      </c>
    </row>
    <row r="51" spans="1:19" ht="10.5" customHeight="1">
      <c r="A51" s="73" t="s">
        <v>385</v>
      </c>
      <c r="B51" s="122">
        <v>0</v>
      </c>
      <c r="C51" s="140">
        <v>0</v>
      </c>
      <c r="D51" s="140">
        <v>0</v>
      </c>
      <c r="E51" s="122">
        <v>0</v>
      </c>
      <c r="F51" s="140">
        <v>0</v>
      </c>
      <c r="G51" s="140">
        <v>0</v>
      </c>
      <c r="H51" s="122">
        <v>0</v>
      </c>
      <c r="I51" s="140">
        <v>0</v>
      </c>
      <c r="J51" s="140">
        <v>0</v>
      </c>
      <c r="K51" s="122">
        <v>17</v>
      </c>
      <c r="L51" s="140">
        <v>0</v>
      </c>
      <c r="M51" s="140">
        <v>17</v>
      </c>
      <c r="N51" s="122">
        <v>0</v>
      </c>
      <c r="O51" s="140">
        <v>0</v>
      </c>
      <c r="P51" s="140">
        <v>0</v>
      </c>
      <c r="Q51" s="27">
        <f aca="true" t="shared" si="4" ref="Q51:Q60">B51+E51+H51+K51+N51</f>
        <v>17</v>
      </c>
      <c r="R51" s="28">
        <f aca="true" t="shared" si="5" ref="R51:R60">C51+F51+I51+L51+O51</f>
        <v>0</v>
      </c>
      <c r="S51" s="28">
        <f aca="true" t="shared" si="6" ref="S51:S60">SUM(Q51:R51)</f>
        <v>17</v>
      </c>
    </row>
    <row r="52" spans="1:19" ht="10.5" customHeight="1">
      <c r="A52" s="73" t="s">
        <v>28</v>
      </c>
      <c r="B52" s="122">
        <v>0</v>
      </c>
      <c r="C52" s="140">
        <v>0</v>
      </c>
      <c r="D52" s="140">
        <v>0</v>
      </c>
      <c r="E52" s="122">
        <v>13</v>
      </c>
      <c r="F52" s="140">
        <v>18</v>
      </c>
      <c r="G52" s="140">
        <v>31</v>
      </c>
      <c r="H52" s="122">
        <v>0</v>
      </c>
      <c r="I52" s="140">
        <v>0</v>
      </c>
      <c r="J52" s="140">
        <v>0</v>
      </c>
      <c r="K52" s="122">
        <v>6</v>
      </c>
      <c r="L52" s="140">
        <v>7</v>
      </c>
      <c r="M52" s="140">
        <v>13</v>
      </c>
      <c r="N52" s="122">
        <v>0</v>
      </c>
      <c r="O52" s="140">
        <v>0</v>
      </c>
      <c r="P52" s="140">
        <v>0</v>
      </c>
      <c r="Q52" s="27">
        <f t="shared" si="4"/>
        <v>19</v>
      </c>
      <c r="R52" s="28">
        <f t="shared" si="5"/>
        <v>25</v>
      </c>
      <c r="S52" s="28">
        <f t="shared" si="6"/>
        <v>44</v>
      </c>
    </row>
    <row r="53" spans="1:19" ht="10.5" customHeight="1">
      <c r="A53" s="73" t="s">
        <v>15</v>
      </c>
      <c r="B53" s="122">
        <v>0</v>
      </c>
      <c r="C53" s="140">
        <v>0</v>
      </c>
      <c r="D53" s="140">
        <v>0</v>
      </c>
      <c r="E53" s="122">
        <v>27</v>
      </c>
      <c r="F53" s="140">
        <v>0</v>
      </c>
      <c r="G53" s="140">
        <v>27</v>
      </c>
      <c r="H53" s="122">
        <v>4</v>
      </c>
      <c r="I53" s="140">
        <v>0</v>
      </c>
      <c r="J53" s="140">
        <v>4</v>
      </c>
      <c r="K53" s="122">
        <v>7</v>
      </c>
      <c r="L53" s="140">
        <v>0</v>
      </c>
      <c r="M53" s="140">
        <v>7</v>
      </c>
      <c r="N53" s="122">
        <v>0</v>
      </c>
      <c r="O53" s="140">
        <v>0</v>
      </c>
      <c r="P53" s="140">
        <v>0</v>
      </c>
      <c r="Q53" s="27">
        <f t="shared" si="4"/>
        <v>38</v>
      </c>
      <c r="R53" s="28">
        <f t="shared" si="5"/>
        <v>0</v>
      </c>
      <c r="S53" s="28">
        <f t="shared" si="6"/>
        <v>38</v>
      </c>
    </row>
    <row r="54" spans="1:19" ht="10.5" customHeight="1">
      <c r="A54" s="73" t="s">
        <v>412</v>
      </c>
      <c r="B54" s="122">
        <v>0</v>
      </c>
      <c r="C54" s="140">
        <v>0</v>
      </c>
      <c r="D54" s="140">
        <v>0</v>
      </c>
      <c r="E54" s="122">
        <v>27</v>
      </c>
      <c r="F54" s="140">
        <v>0</v>
      </c>
      <c r="G54" s="140">
        <v>27</v>
      </c>
      <c r="H54" s="122">
        <v>0</v>
      </c>
      <c r="I54" s="140">
        <v>0</v>
      </c>
      <c r="J54" s="140">
        <v>0</v>
      </c>
      <c r="K54" s="122">
        <v>10</v>
      </c>
      <c r="L54" s="140">
        <v>0</v>
      </c>
      <c r="M54" s="140">
        <v>10</v>
      </c>
      <c r="N54" s="122">
        <v>0</v>
      </c>
      <c r="O54" s="140">
        <v>0</v>
      </c>
      <c r="P54" s="140">
        <v>0</v>
      </c>
      <c r="Q54" s="27">
        <f t="shared" si="4"/>
        <v>37</v>
      </c>
      <c r="R54" s="28">
        <f t="shared" si="5"/>
        <v>0</v>
      </c>
      <c r="S54" s="28">
        <f t="shared" si="6"/>
        <v>37</v>
      </c>
    </row>
    <row r="55" spans="1:19" ht="10.5" customHeight="1">
      <c r="A55" s="73" t="s">
        <v>413</v>
      </c>
      <c r="B55" s="122">
        <v>0</v>
      </c>
      <c r="C55" s="140">
        <v>0</v>
      </c>
      <c r="D55" s="140">
        <v>0</v>
      </c>
      <c r="E55" s="122">
        <v>0</v>
      </c>
      <c r="F55" s="140">
        <v>23</v>
      </c>
      <c r="G55" s="140">
        <v>23</v>
      </c>
      <c r="H55" s="122">
        <v>0</v>
      </c>
      <c r="I55" s="140">
        <v>0</v>
      </c>
      <c r="J55" s="140">
        <v>0</v>
      </c>
      <c r="K55" s="122">
        <v>4</v>
      </c>
      <c r="L55" s="140">
        <v>68</v>
      </c>
      <c r="M55" s="140">
        <v>72</v>
      </c>
      <c r="N55" s="122">
        <v>0</v>
      </c>
      <c r="O55" s="140">
        <v>0</v>
      </c>
      <c r="P55" s="140">
        <v>0</v>
      </c>
      <c r="Q55" s="27">
        <f t="shared" si="4"/>
        <v>4</v>
      </c>
      <c r="R55" s="28">
        <f t="shared" si="5"/>
        <v>91</v>
      </c>
      <c r="S55" s="28">
        <f t="shared" si="6"/>
        <v>95</v>
      </c>
    </row>
    <row r="56" spans="1:19" ht="10.5" customHeight="1">
      <c r="A56" s="73" t="s">
        <v>51</v>
      </c>
      <c r="B56" s="122">
        <v>0</v>
      </c>
      <c r="C56" s="140">
        <v>0</v>
      </c>
      <c r="D56" s="140">
        <v>0</v>
      </c>
      <c r="E56" s="122">
        <v>18</v>
      </c>
      <c r="F56" s="140">
        <v>0</v>
      </c>
      <c r="G56" s="140">
        <v>18</v>
      </c>
      <c r="H56" s="122">
        <v>4</v>
      </c>
      <c r="I56" s="140">
        <v>0</v>
      </c>
      <c r="J56" s="140">
        <v>4</v>
      </c>
      <c r="K56" s="122">
        <v>4</v>
      </c>
      <c r="L56" s="140">
        <v>0</v>
      </c>
      <c r="M56" s="140">
        <v>4</v>
      </c>
      <c r="N56" s="122">
        <v>0</v>
      </c>
      <c r="O56" s="140">
        <v>0</v>
      </c>
      <c r="P56" s="140">
        <v>0</v>
      </c>
      <c r="Q56" s="27">
        <f t="shared" si="4"/>
        <v>26</v>
      </c>
      <c r="R56" s="28">
        <f t="shared" si="5"/>
        <v>0</v>
      </c>
      <c r="S56" s="28">
        <f t="shared" si="6"/>
        <v>26</v>
      </c>
    </row>
    <row r="57" spans="1:19" ht="10.5" customHeight="1">
      <c r="A57" s="73" t="s">
        <v>414</v>
      </c>
      <c r="B57" s="122">
        <v>1</v>
      </c>
      <c r="C57" s="140">
        <v>17</v>
      </c>
      <c r="D57" s="140">
        <v>18</v>
      </c>
      <c r="E57" s="122">
        <v>14</v>
      </c>
      <c r="F57" s="140">
        <v>141</v>
      </c>
      <c r="G57" s="140">
        <v>155</v>
      </c>
      <c r="H57" s="122">
        <v>0</v>
      </c>
      <c r="I57" s="140">
        <v>0</v>
      </c>
      <c r="J57" s="140">
        <v>0</v>
      </c>
      <c r="K57" s="122">
        <v>0</v>
      </c>
      <c r="L57" s="140">
        <v>0</v>
      </c>
      <c r="M57" s="140">
        <v>0</v>
      </c>
      <c r="N57" s="122">
        <v>0</v>
      </c>
      <c r="O57" s="140">
        <v>0</v>
      </c>
      <c r="P57" s="140">
        <v>0</v>
      </c>
      <c r="Q57" s="27">
        <f t="shared" si="4"/>
        <v>15</v>
      </c>
      <c r="R57" s="28">
        <f t="shared" si="5"/>
        <v>158</v>
      </c>
      <c r="S57" s="28">
        <f t="shared" si="6"/>
        <v>173</v>
      </c>
    </row>
    <row r="58" spans="1:19" ht="10.5" customHeight="1">
      <c r="A58" s="73" t="s">
        <v>16</v>
      </c>
      <c r="B58" s="122">
        <v>0</v>
      </c>
      <c r="C58" s="140">
        <v>0</v>
      </c>
      <c r="D58" s="140">
        <v>0</v>
      </c>
      <c r="E58" s="122">
        <v>0</v>
      </c>
      <c r="F58" s="140">
        <v>0</v>
      </c>
      <c r="G58" s="140">
        <v>0</v>
      </c>
      <c r="H58" s="122">
        <v>3</v>
      </c>
      <c r="I58" s="140">
        <v>1</v>
      </c>
      <c r="J58" s="140">
        <v>4</v>
      </c>
      <c r="K58" s="122">
        <v>0</v>
      </c>
      <c r="L58" s="140">
        <v>0</v>
      </c>
      <c r="M58" s="140">
        <v>0</v>
      </c>
      <c r="N58" s="122">
        <v>0</v>
      </c>
      <c r="O58" s="140">
        <v>0</v>
      </c>
      <c r="P58" s="140">
        <v>0</v>
      </c>
      <c r="Q58" s="27">
        <f t="shared" si="4"/>
        <v>3</v>
      </c>
      <c r="R58" s="28">
        <f t="shared" si="5"/>
        <v>1</v>
      </c>
      <c r="S58" s="28">
        <f t="shared" si="6"/>
        <v>4</v>
      </c>
    </row>
    <row r="59" spans="1:19" ht="10.5" customHeight="1">
      <c r="A59" s="73" t="s">
        <v>415</v>
      </c>
      <c r="B59" s="122">
        <v>14</v>
      </c>
      <c r="C59" s="140">
        <v>3</v>
      </c>
      <c r="D59" s="140">
        <v>17</v>
      </c>
      <c r="E59" s="122">
        <v>0</v>
      </c>
      <c r="F59" s="140">
        <v>0</v>
      </c>
      <c r="G59" s="140">
        <v>0</v>
      </c>
      <c r="H59" s="122">
        <v>0</v>
      </c>
      <c r="I59" s="140">
        <v>0</v>
      </c>
      <c r="J59" s="140">
        <v>0</v>
      </c>
      <c r="K59" s="122">
        <v>0</v>
      </c>
      <c r="L59" s="140">
        <v>0</v>
      </c>
      <c r="M59" s="140">
        <v>0</v>
      </c>
      <c r="N59" s="122">
        <v>0</v>
      </c>
      <c r="O59" s="140">
        <v>0</v>
      </c>
      <c r="P59" s="140">
        <v>0</v>
      </c>
      <c r="Q59" s="27">
        <f t="shared" si="4"/>
        <v>14</v>
      </c>
      <c r="R59" s="28">
        <f t="shared" si="5"/>
        <v>3</v>
      </c>
      <c r="S59" s="28">
        <f t="shared" si="6"/>
        <v>17</v>
      </c>
    </row>
    <row r="60" spans="1:19" ht="10.5" customHeight="1">
      <c r="A60" s="30" t="s">
        <v>1</v>
      </c>
      <c r="B60" s="31">
        <f aca="true" t="shared" si="7" ref="B60:P60">SUM(B49:B59)</f>
        <v>15</v>
      </c>
      <c r="C60" s="32">
        <f t="shared" si="7"/>
        <v>20</v>
      </c>
      <c r="D60" s="32">
        <f t="shared" si="7"/>
        <v>35</v>
      </c>
      <c r="E60" s="31">
        <f t="shared" si="7"/>
        <v>150</v>
      </c>
      <c r="F60" s="32">
        <f t="shared" si="7"/>
        <v>183</v>
      </c>
      <c r="G60" s="32">
        <f t="shared" si="7"/>
        <v>333</v>
      </c>
      <c r="H60" s="31">
        <f t="shared" si="7"/>
        <v>27</v>
      </c>
      <c r="I60" s="32">
        <f t="shared" si="7"/>
        <v>2</v>
      </c>
      <c r="J60" s="32">
        <f t="shared" si="7"/>
        <v>29</v>
      </c>
      <c r="K60" s="31">
        <f t="shared" si="7"/>
        <v>83</v>
      </c>
      <c r="L60" s="32">
        <f t="shared" si="7"/>
        <v>79</v>
      </c>
      <c r="M60" s="32">
        <f t="shared" si="7"/>
        <v>162</v>
      </c>
      <c r="N60" s="31">
        <f t="shared" si="7"/>
        <v>0</v>
      </c>
      <c r="O60" s="32">
        <f t="shared" si="7"/>
        <v>0</v>
      </c>
      <c r="P60" s="32">
        <f t="shared" si="7"/>
        <v>0</v>
      </c>
      <c r="Q60" s="116">
        <f t="shared" si="4"/>
        <v>275</v>
      </c>
      <c r="R60" s="117">
        <f t="shared" si="5"/>
        <v>284</v>
      </c>
      <c r="S60" s="117">
        <f t="shared" si="6"/>
        <v>559</v>
      </c>
    </row>
    <row r="61" spans="1:19" s="29" customFormat="1" ht="10.5" customHeight="1">
      <c r="A61" s="2"/>
      <c r="B61" s="2"/>
      <c r="C61" s="2"/>
      <c r="D61" s="3"/>
      <c r="E61" s="3"/>
      <c r="F61" s="3"/>
      <c r="G61" s="3"/>
      <c r="H61" s="3"/>
      <c r="I61" s="3"/>
      <c r="J61" s="3"/>
      <c r="K61" s="3"/>
      <c r="L61" s="3"/>
      <c r="M61" s="3"/>
      <c r="N61" s="3"/>
      <c r="O61" s="3"/>
      <c r="P61" s="3"/>
      <c r="Q61" s="3"/>
      <c r="R61" s="3"/>
      <c r="S61" s="3"/>
    </row>
  </sheetData>
  <sheetProtection/>
  <mergeCells count="4">
    <mergeCell ref="B10:D10"/>
    <mergeCell ref="B11:D11"/>
    <mergeCell ref="B46:D46"/>
    <mergeCell ref="B47:D47"/>
  </mergeCells>
  <printOptions horizontalCentered="1"/>
  <pageMargins left="0" right="0" top="0.3937007874015748" bottom="0.1968503937007874" header="0.11811023622047245" footer="0.11811023622047245"/>
  <pageSetup fitToHeight="1" fitToWidth="1" orientation="landscape" paperSize="9" scale="9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M39" sqref="M39"/>
    </sheetView>
  </sheetViews>
  <sheetFormatPr defaultColWidth="10.66015625" defaultRowHeight="11.25"/>
  <cols>
    <col min="1" max="1" width="26.33203125" style="2" customWidth="1"/>
    <col min="2" max="3" width="8.33203125" style="2" customWidth="1"/>
    <col min="4" max="19" width="8.33203125" style="3" customWidth="1"/>
    <col min="20" max="16384" width="10.66015625" style="3" customWidth="1"/>
  </cols>
  <sheetData>
    <row r="1" spans="1:3" ht="11.25">
      <c r="A1" s="1" t="s">
        <v>400</v>
      </c>
      <c r="C1" s="34"/>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146</v>
      </c>
      <c r="B5" s="5"/>
      <c r="C5" s="5"/>
      <c r="D5" s="6"/>
      <c r="E5" s="6"/>
      <c r="F5" s="6"/>
      <c r="G5" s="6"/>
      <c r="H5" s="6"/>
      <c r="I5" s="6"/>
      <c r="J5" s="6"/>
      <c r="K5" s="6"/>
      <c r="L5" s="6"/>
      <c r="M5" s="6"/>
      <c r="N5" s="6"/>
      <c r="O5" s="6"/>
      <c r="P5" s="6"/>
      <c r="Q5" s="6"/>
      <c r="R5" s="6"/>
      <c r="S5" s="6"/>
    </row>
    <row r="6" spans="1:19" ht="11.25">
      <c r="A6" s="4" t="s">
        <v>147</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89</v>
      </c>
      <c r="B8" s="5"/>
      <c r="C8" s="5"/>
      <c r="D8" s="6"/>
      <c r="E8" s="6"/>
      <c r="F8" s="6"/>
      <c r="G8" s="6"/>
      <c r="H8" s="6"/>
      <c r="I8" s="6"/>
      <c r="J8" s="6"/>
      <c r="K8" s="6"/>
      <c r="L8" s="6"/>
      <c r="M8" s="6"/>
      <c r="N8" s="6"/>
      <c r="O8" s="6"/>
      <c r="P8" s="6"/>
      <c r="Q8" s="6"/>
      <c r="R8" s="6"/>
      <c r="S8" s="6"/>
    </row>
    <row r="9" spans="1:4" ht="10.5" customHeight="1" thickBot="1">
      <c r="A9" s="7"/>
      <c r="B9" s="5"/>
      <c r="C9" s="5"/>
      <c r="D9" s="6"/>
    </row>
    <row r="10" spans="1:19" s="19" customFormat="1" ht="12.75" customHeight="1">
      <c r="A10" s="8"/>
      <c r="B10" s="179" t="s">
        <v>35</v>
      </c>
      <c r="C10" s="180"/>
      <c r="D10" s="181"/>
      <c r="E10" s="10"/>
      <c r="F10" s="9" t="s">
        <v>22</v>
      </c>
      <c r="G10" s="11"/>
      <c r="H10" s="10"/>
      <c r="I10" s="9" t="s">
        <v>23</v>
      </c>
      <c r="J10" s="11"/>
      <c r="K10" s="10"/>
      <c r="L10" s="9" t="s">
        <v>24</v>
      </c>
      <c r="M10" s="11"/>
      <c r="N10" s="10"/>
      <c r="O10" s="9" t="s">
        <v>36</v>
      </c>
      <c r="P10" s="11"/>
      <c r="Q10" s="10"/>
      <c r="R10" s="9" t="s">
        <v>1</v>
      </c>
      <c r="S10" s="12"/>
    </row>
    <row r="11" spans="1:19" s="19" customFormat="1" ht="12.75" customHeight="1">
      <c r="A11" s="13"/>
      <c r="B11" s="182" t="s">
        <v>37</v>
      </c>
      <c r="C11" s="183"/>
      <c r="D11" s="184"/>
      <c r="E11" s="15"/>
      <c r="F11" s="16"/>
      <c r="G11" s="17"/>
      <c r="H11" s="15"/>
      <c r="I11" s="16"/>
      <c r="J11" s="17"/>
      <c r="K11" s="15"/>
      <c r="L11" s="16"/>
      <c r="M11" s="17"/>
      <c r="N11" s="15"/>
      <c r="O11" s="18" t="s">
        <v>38</v>
      </c>
      <c r="P11" s="17"/>
      <c r="Q11" s="15"/>
      <c r="R11" s="16"/>
      <c r="S11" s="17"/>
    </row>
    <row r="12" spans="1:19" s="23" customFormat="1" ht="11.25">
      <c r="A12" s="18" t="s">
        <v>39</v>
      </c>
      <c r="B12" s="20" t="s">
        <v>40</v>
      </c>
      <c r="C12" s="21" t="s">
        <v>41</v>
      </c>
      <c r="D12" s="22" t="s">
        <v>1</v>
      </c>
      <c r="E12" s="20" t="s">
        <v>40</v>
      </c>
      <c r="F12" s="21" t="s">
        <v>41</v>
      </c>
      <c r="G12" s="22" t="s">
        <v>1</v>
      </c>
      <c r="H12" s="20" t="s">
        <v>40</v>
      </c>
      <c r="I12" s="21" t="s">
        <v>41</v>
      </c>
      <c r="J12" s="22" t="s">
        <v>1</v>
      </c>
      <c r="K12" s="20" t="s">
        <v>40</v>
      </c>
      <c r="L12" s="21" t="s">
        <v>41</v>
      </c>
      <c r="M12" s="22" t="s">
        <v>1</v>
      </c>
      <c r="N12" s="20" t="s">
        <v>40</v>
      </c>
      <c r="O12" s="21" t="s">
        <v>41</v>
      </c>
      <c r="P12" s="22" t="s">
        <v>1</v>
      </c>
      <c r="Q12" s="20" t="s">
        <v>40</v>
      </c>
      <c r="R12" s="21" t="s">
        <v>41</v>
      </c>
      <c r="S12" s="22" t="s">
        <v>1</v>
      </c>
    </row>
    <row r="13" spans="1:19" s="19" customFormat="1" ht="11.25">
      <c r="A13" s="24" t="s">
        <v>90</v>
      </c>
      <c r="B13" s="25">
        <v>308</v>
      </c>
      <c r="C13" s="26">
        <v>416</v>
      </c>
      <c r="D13" s="26">
        <v>724</v>
      </c>
      <c r="E13" s="25">
        <v>1705</v>
      </c>
      <c r="F13" s="26">
        <v>2438</v>
      </c>
      <c r="G13" s="26">
        <v>4143</v>
      </c>
      <c r="H13" s="25">
        <v>8</v>
      </c>
      <c r="I13" s="26">
        <v>21</v>
      </c>
      <c r="J13" s="26">
        <v>29</v>
      </c>
      <c r="K13" s="25">
        <v>21</v>
      </c>
      <c r="L13" s="26">
        <v>24</v>
      </c>
      <c r="M13" s="26">
        <v>45</v>
      </c>
      <c r="N13" s="25">
        <v>0</v>
      </c>
      <c r="O13" s="26">
        <v>0</v>
      </c>
      <c r="P13" s="26">
        <v>0</v>
      </c>
      <c r="Q13" s="25">
        <f aca="true" t="shared" si="0" ref="Q13:Q31">B13+E13+H13+K13+N13</f>
        <v>2042</v>
      </c>
      <c r="R13" s="26">
        <f aca="true" t="shared" si="1" ref="R13:R31">C13+F13+I13+L13+O13</f>
        <v>2899</v>
      </c>
      <c r="S13" s="26">
        <f aca="true" t="shared" si="2" ref="S13:S31">SUM(Q13:R13)</f>
        <v>4941</v>
      </c>
    </row>
    <row r="14" spans="1:19" ht="11.25">
      <c r="A14" s="13" t="s">
        <v>91</v>
      </c>
      <c r="B14" s="27">
        <v>77</v>
      </c>
      <c r="C14" s="28">
        <v>54</v>
      </c>
      <c r="D14" s="28">
        <v>131</v>
      </c>
      <c r="E14" s="27">
        <v>750</v>
      </c>
      <c r="F14" s="28">
        <v>720</v>
      </c>
      <c r="G14" s="28">
        <v>1470</v>
      </c>
      <c r="H14" s="27">
        <v>6</v>
      </c>
      <c r="I14" s="28">
        <v>3</v>
      </c>
      <c r="J14" s="28">
        <v>9</v>
      </c>
      <c r="K14" s="27">
        <v>12</v>
      </c>
      <c r="L14" s="28">
        <v>10</v>
      </c>
      <c r="M14" s="28">
        <v>22</v>
      </c>
      <c r="N14" s="27">
        <v>0</v>
      </c>
      <c r="O14" s="28">
        <v>0</v>
      </c>
      <c r="P14" s="28">
        <v>0</v>
      </c>
      <c r="Q14" s="27">
        <f t="shared" si="0"/>
        <v>845</v>
      </c>
      <c r="R14" s="28">
        <f t="shared" si="1"/>
        <v>787</v>
      </c>
      <c r="S14" s="28">
        <f t="shared" si="2"/>
        <v>1632</v>
      </c>
    </row>
    <row r="15" spans="1:19" ht="11.25">
      <c r="A15" s="13" t="s">
        <v>47</v>
      </c>
      <c r="B15" s="27">
        <v>13</v>
      </c>
      <c r="C15" s="28">
        <v>21</v>
      </c>
      <c r="D15" s="28">
        <v>34</v>
      </c>
      <c r="E15" s="27">
        <v>150</v>
      </c>
      <c r="F15" s="28">
        <v>272</v>
      </c>
      <c r="G15" s="28">
        <v>422</v>
      </c>
      <c r="H15" s="27">
        <v>0</v>
      </c>
      <c r="I15" s="28">
        <v>0</v>
      </c>
      <c r="J15" s="28">
        <v>0</v>
      </c>
      <c r="K15" s="27">
        <v>0</v>
      </c>
      <c r="L15" s="28">
        <v>0</v>
      </c>
      <c r="M15" s="28">
        <v>0</v>
      </c>
      <c r="N15" s="27">
        <v>0</v>
      </c>
      <c r="O15" s="28">
        <v>0</v>
      </c>
      <c r="P15" s="28">
        <v>0</v>
      </c>
      <c r="Q15" s="27">
        <f t="shared" si="0"/>
        <v>163</v>
      </c>
      <c r="R15" s="28">
        <f t="shared" si="1"/>
        <v>293</v>
      </c>
      <c r="S15" s="28">
        <f t="shared" si="2"/>
        <v>456</v>
      </c>
    </row>
    <row r="16" spans="1:19" ht="11.25">
      <c r="A16" s="13" t="s">
        <v>405</v>
      </c>
      <c r="B16" s="27">
        <v>0</v>
      </c>
      <c r="C16" s="28">
        <v>0</v>
      </c>
      <c r="D16" s="28">
        <v>0</v>
      </c>
      <c r="E16" s="27">
        <v>1</v>
      </c>
      <c r="F16" s="28">
        <v>0</v>
      </c>
      <c r="G16" s="28">
        <v>1</v>
      </c>
      <c r="H16" s="27">
        <v>0</v>
      </c>
      <c r="I16" s="28">
        <v>0</v>
      </c>
      <c r="J16" s="28">
        <v>0</v>
      </c>
      <c r="K16" s="27">
        <v>0</v>
      </c>
      <c r="L16" s="28">
        <v>0</v>
      </c>
      <c r="M16" s="28">
        <v>0</v>
      </c>
      <c r="N16" s="27">
        <v>0</v>
      </c>
      <c r="O16" s="28">
        <v>0</v>
      </c>
      <c r="P16" s="28">
        <v>0</v>
      </c>
      <c r="Q16" s="27">
        <f>B16+E16+H16+K16+N16</f>
        <v>1</v>
      </c>
      <c r="R16" s="28">
        <f>C16+F16+I16+L16+O16</f>
        <v>0</v>
      </c>
      <c r="S16" s="28">
        <f>SUM(Q16:R16)</f>
        <v>1</v>
      </c>
    </row>
    <row r="17" spans="1:19" ht="11.25">
      <c r="A17" s="13" t="s">
        <v>148</v>
      </c>
      <c r="B17" s="27">
        <v>1</v>
      </c>
      <c r="C17" s="28">
        <v>3</v>
      </c>
      <c r="D17" s="28">
        <v>4</v>
      </c>
      <c r="E17" s="27">
        <v>19</v>
      </c>
      <c r="F17" s="28">
        <v>31</v>
      </c>
      <c r="G17" s="28">
        <v>50</v>
      </c>
      <c r="H17" s="27">
        <v>0</v>
      </c>
      <c r="I17" s="28">
        <v>0</v>
      </c>
      <c r="J17" s="28">
        <v>0</v>
      </c>
      <c r="K17" s="27">
        <v>0</v>
      </c>
      <c r="L17" s="28">
        <v>0</v>
      </c>
      <c r="M17" s="28">
        <v>0</v>
      </c>
      <c r="N17" s="27">
        <v>0</v>
      </c>
      <c r="O17" s="28">
        <v>0</v>
      </c>
      <c r="P17" s="28">
        <v>0</v>
      </c>
      <c r="Q17" s="27">
        <f>B17+E17+H17+K17+N17</f>
        <v>20</v>
      </c>
      <c r="R17" s="28">
        <f>C17+F17+I17+L17+O17</f>
        <v>34</v>
      </c>
      <c r="S17" s="28">
        <f>SUM(Q17:R17)</f>
        <v>54</v>
      </c>
    </row>
    <row r="18" spans="1:19" ht="11.25">
      <c r="A18" s="13" t="s">
        <v>92</v>
      </c>
      <c r="B18" s="27">
        <v>1</v>
      </c>
      <c r="C18" s="28">
        <v>1</v>
      </c>
      <c r="D18" s="28">
        <v>2</v>
      </c>
      <c r="E18" s="27">
        <v>118</v>
      </c>
      <c r="F18" s="28">
        <v>104</v>
      </c>
      <c r="G18" s="28">
        <v>222</v>
      </c>
      <c r="H18" s="27">
        <v>0</v>
      </c>
      <c r="I18" s="28">
        <v>0</v>
      </c>
      <c r="J18" s="28">
        <v>0</v>
      </c>
      <c r="K18" s="27">
        <v>0</v>
      </c>
      <c r="L18" s="28">
        <v>0</v>
      </c>
      <c r="M18" s="28">
        <v>0</v>
      </c>
      <c r="N18" s="27">
        <v>0</v>
      </c>
      <c r="O18" s="28">
        <v>0</v>
      </c>
      <c r="P18" s="28">
        <v>0</v>
      </c>
      <c r="Q18" s="27">
        <f t="shared" si="0"/>
        <v>119</v>
      </c>
      <c r="R18" s="28">
        <f t="shared" si="1"/>
        <v>105</v>
      </c>
      <c r="S18" s="28">
        <f t="shared" si="2"/>
        <v>224</v>
      </c>
    </row>
    <row r="19" spans="1:19" ht="11.25">
      <c r="A19" s="13" t="s">
        <v>327</v>
      </c>
      <c r="B19" s="27">
        <v>344</v>
      </c>
      <c r="C19" s="28">
        <v>719</v>
      </c>
      <c r="D19" s="28">
        <v>1063</v>
      </c>
      <c r="E19" s="27">
        <v>643</v>
      </c>
      <c r="F19" s="28">
        <v>2121</v>
      </c>
      <c r="G19" s="28">
        <v>2764</v>
      </c>
      <c r="H19" s="27">
        <v>10</v>
      </c>
      <c r="I19" s="28">
        <v>28</v>
      </c>
      <c r="J19" s="28">
        <v>38</v>
      </c>
      <c r="K19" s="27">
        <v>44</v>
      </c>
      <c r="L19" s="28">
        <v>102</v>
      </c>
      <c r="M19" s="28">
        <v>146</v>
      </c>
      <c r="N19" s="27">
        <v>0</v>
      </c>
      <c r="O19" s="28">
        <v>0</v>
      </c>
      <c r="P19" s="28">
        <v>0</v>
      </c>
      <c r="Q19" s="27">
        <f t="shared" si="0"/>
        <v>1041</v>
      </c>
      <c r="R19" s="28">
        <f t="shared" si="1"/>
        <v>2970</v>
      </c>
      <c r="S19" s="28">
        <f t="shared" si="2"/>
        <v>4011</v>
      </c>
    </row>
    <row r="20" spans="1:19" ht="11.25">
      <c r="A20" s="13" t="s">
        <v>93</v>
      </c>
      <c r="B20" s="27">
        <v>111</v>
      </c>
      <c r="C20" s="28">
        <v>253</v>
      </c>
      <c r="D20" s="28">
        <v>364</v>
      </c>
      <c r="E20" s="27">
        <v>433</v>
      </c>
      <c r="F20" s="28">
        <v>1075</v>
      </c>
      <c r="G20" s="28">
        <v>1508</v>
      </c>
      <c r="H20" s="27">
        <v>0</v>
      </c>
      <c r="I20" s="28">
        <v>3</v>
      </c>
      <c r="J20" s="28">
        <v>3</v>
      </c>
      <c r="K20" s="27">
        <v>18</v>
      </c>
      <c r="L20" s="28">
        <v>56</v>
      </c>
      <c r="M20" s="28">
        <v>74</v>
      </c>
      <c r="N20" s="27">
        <v>0</v>
      </c>
      <c r="O20" s="28">
        <v>0</v>
      </c>
      <c r="P20" s="28">
        <v>0</v>
      </c>
      <c r="Q20" s="27">
        <f t="shared" si="0"/>
        <v>562</v>
      </c>
      <c r="R20" s="28">
        <f t="shared" si="1"/>
        <v>1387</v>
      </c>
      <c r="S20" s="28">
        <f t="shared" si="2"/>
        <v>1949</v>
      </c>
    </row>
    <row r="21" spans="1:19" ht="11.25">
      <c r="A21" s="13" t="s">
        <v>149</v>
      </c>
      <c r="B21" s="27">
        <v>59</v>
      </c>
      <c r="C21" s="28">
        <v>102</v>
      </c>
      <c r="D21" s="28">
        <v>161</v>
      </c>
      <c r="E21" s="27">
        <v>340</v>
      </c>
      <c r="F21" s="28">
        <v>670</v>
      </c>
      <c r="G21" s="28">
        <v>1010</v>
      </c>
      <c r="H21" s="27">
        <v>0</v>
      </c>
      <c r="I21" s="28">
        <v>0</v>
      </c>
      <c r="J21" s="28">
        <v>0</v>
      </c>
      <c r="K21" s="27">
        <v>5</v>
      </c>
      <c r="L21" s="28">
        <v>5</v>
      </c>
      <c r="M21" s="28">
        <v>10</v>
      </c>
      <c r="N21" s="27">
        <v>0</v>
      </c>
      <c r="O21" s="28">
        <v>0</v>
      </c>
      <c r="P21" s="28">
        <v>0</v>
      </c>
      <c r="Q21" s="27">
        <f t="shared" si="0"/>
        <v>404</v>
      </c>
      <c r="R21" s="28">
        <f t="shared" si="1"/>
        <v>777</v>
      </c>
      <c r="S21" s="28">
        <f t="shared" si="2"/>
        <v>1181</v>
      </c>
    </row>
    <row r="22" spans="1:19" ht="11.25">
      <c r="A22" s="13" t="s">
        <v>94</v>
      </c>
      <c r="B22" s="27">
        <v>114</v>
      </c>
      <c r="C22" s="28">
        <v>119</v>
      </c>
      <c r="D22" s="28">
        <v>233</v>
      </c>
      <c r="E22" s="27">
        <v>873</v>
      </c>
      <c r="F22" s="28">
        <v>1120</v>
      </c>
      <c r="G22" s="28">
        <v>1993</v>
      </c>
      <c r="H22" s="27">
        <v>0</v>
      </c>
      <c r="I22" s="28">
        <v>2</v>
      </c>
      <c r="J22" s="28">
        <v>2</v>
      </c>
      <c r="K22" s="27">
        <v>11</v>
      </c>
      <c r="L22" s="28">
        <v>23</v>
      </c>
      <c r="M22" s="28">
        <v>34</v>
      </c>
      <c r="N22" s="27">
        <v>0</v>
      </c>
      <c r="O22" s="28">
        <v>0</v>
      </c>
      <c r="P22" s="28">
        <v>0</v>
      </c>
      <c r="Q22" s="27">
        <f t="shared" si="0"/>
        <v>998</v>
      </c>
      <c r="R22" s="28">
        <f t="shared" si="1"/>
        <v>1264</v>
      </c>
      <c r="S22" s="28">
        <f t="shared" si="2"/>
        <v>2262</v>
      </c>
    </row>
    <row r="23" spans="1:19" ht="11.25">
      <c r="A23" s="13" t="s">
        <v>377</v>
      </c>
      <c r="B23" s="27">
        <v>8</v>
      </c>
      <c r="C23" s="28">
        <v>1</v>
      </c>
      <c r="D23" s="28">
        <v>9</v>
      </c>
      <c r="E23" s="27">
        <v>1</v>
      </c>
      <c r="F23" s="28">
        <v>0</v>
      </c>
      <c r="G23" s="28">
        <v>1</v>
      </c>
      <c r="H23" s="27">
        <v>0</v>
      </c>
      <c r="I23" s="28">
        <v>0</v>
      </c>
      <c r="J23" s="28">
        <v>0</v>
      </c>
      <c r="K23" s="27">
        <v>0</v>
      </c>
      <c r="L23" s="28">
        <v>0</v>
      </c>
      <c r="M23" s="28">
        <v>0</v>
      </c>
      <c r="N23" s="27">
        <v>0</v>
      </c>
      <c r="O23" s="28">
        <v>0</v>
      </c>
      <c r="P23" s="28">
        <v>0</v>
      </c>
      <c r="Q23" s="27">
        <f t="shared" si="0"/>
        <v>9</v>
      </c>
      <c r="R23" s="28">
        <f t="shared" si="1"/>
        <v>1</v>
      </c>
      <c r="S23" s="28">
        <f t="shared" si="2"/>
        <v>10</v>
      </c>
    </row>
    <row r="24" spans="1:19" ht="11.25">
      <c r="A24" s="13" t="s">
        <v>150</v>
      </c>
      <c r="B24" s="27">
        <v>101</v>
      </c>
      <c r="C24" s="28">
        <v>136</v>
      </c>
      <c r="D24" s="28">
        <v>237</v>
      </c>
      <c r="E24" s="27">
        <v>625</v>
      </c>
      <c r="F24" s="28">
        <v>875</v>
      </c>
      <c r="G24" s="28">
        <v>1500</v>
      </c>
      <c r="H24" s="27">
        <v>9</v>
      </c>
      <c r="I24" s="28">
        <v>6</v>
      </c>
      <c r="J24" s="28">
        <v>15</v>
      </c>
      <c r="K24" s="27">
        <v>24</v>
      </c>
      <c r="L24" s="28">
        <v>22</v>
      </c>
      <c r="M24" s="28">
        <v>46</v>
      </c>
      <c r="N24" s="27">
        <v>0</v>
      </c>
      <c r="O24" s="28">
        <v>0</v>
      </c>
      <c r="P24" s="28">
        <v>0</v>
      </c>
      <c r="Q24" s="27">
        <f t="shared" si="0"/>
        <v>759</v>
      </c>
      <c r="R24" s="28">
        <f t="shared" si="1"/>
        <v>1039</v>
      </c>
      <c r="S24" s="28">
        <f t="shared" si="2"/>
        <v>1798</v>
      </c>
    </row>
    <row r="25" spans="1:19" ht="11.25">
      <c r="A25" s="13" t="s">
        <v>95</v>
      </c>
      <c r="B25" s="27">
        <v>11</v>
      </c>
      <c r="C25" s="28">
        <v>18</v>
      </c>
      <c r="D25" s="28">
        <v>29</v>
      </c>
      <c r="E25" s="27">
        <v>123</v>
      </c>
      <c r="F25" s="28">
        <v>226</v>
      </c>
      <c r="G25" s="28">
        <v>349</v>
      </c>
      <c r="H25" s="27">
        <v>0</v>
      </c>
      <c r="I25" s="28">
        <v>0</v>
      </c>
      <c r="J25" s="28">
        <v>0</v>
      </c>
      <c r="K25" s="27">
        <v>0</v>
      </c>
      <c r="L25" s="28">
        <v>1</v>
      </c>
      <c r="M25" s="28">
        <v>1</v>
      </c>
      <c r="N25" s="27">
        <v>0</v>
      </c>
      <c r="O25" s="28">
        <v>0</v>
      </c>
      <c r="P25" s="28">
        <v>0</v>
      </c>
      <c r="Q25" s="27">
        <f t="shared" si="0"/>
        <v>134</v>
      </c>
      <c r="R25" s="28">
        <f t="shared" si="1"/>
        <v>245</v>
      </c>
      <c r="S25" s="28">
        <f t="shared" si="2"/>
        <v>379</v>
      </c>
    </row>
    <row r="26" spans="1:19" ht="11.25">
      <c r="A26" s="13" t="s">
        <v>53</v>
      </c>
      <c r="B26" s="27">
        <v>0</v>
      </c>
      <c r="C26" s="28">
        <v>0</v>
      </c>
      <c r="D26" s="28">
        <v>0</v>
      </c>
      <c r="E26" s="27">
        <v>81</v>
      </c>
      <c r="F26" s="28">
        <v>100</v>
      </c>
      <c r="G26" s="28">
        <v>181</v>
      </c>
      <c r="H26" s="27">
        <v>0</v>
      </c>
      <c r="I26" s="28">
        <v>0</v>
      </c>
      <c r="J26" s="28">
        <v>0</v>
      </c>
      <c r="K26" s="27">
        <v>0</v>
      </c>
      <c r="L26" s="28">
        <v>0</v>
      </c>
      <c r="M26" s="28">
        <v>0</v>
      </c>
      <c r="N26" s="27">
        <v>0</v>
      </c>
      <c r="O26" s="28">
        <v>0</v>
      </c>
      <c r="P26" s="28">
        <v>0</v>
      </c>
      <c r="Q26" s="27">
        <f t="shared" si="0"/>
        <v>81</v>
      </c>
      <c r="R26" s="28">
        <f t="shared" si="1"/>
        <v>100</v>
      </c>
      <c r="S26" s="28">
        <f t="shared" si="2"/>
        <v>181</v>
      </c>
    </row>
    <row r="27" spans="1:19" ht="11.25">
      <c r="A27" s="13" t="s">
        <v>378</v>
      </c>
      <c r="B27" s="27">
        <v>77</v>
      </c>
      <c r="C27" s="28">
        <v>47</v>
      </c>
      <c r="D27" s="28">
        <v>124</v>
      </c>
      <c r="E27" s="27">
        <v>177</v>
      </c>
      <c r="F27" s="28">
        <v>103</v>
      </c>
      <c r="G27" s="28">
        <v>280</v>
      </c>
      <c r="H27" s="27">
        <v>8</v>
      </c>
      <c r="I27" s="28">
        <v>5</v>
      </c>
      <c r="J27" s="28">
        <v>13</v>
      </c>
      <c r="K27" s="27">
        <v>12</v>
      </c>
      <c r="L27" s="28">
        <v>2</v>
      </c>
      <c r="M27" s="28">
        <v>14</v>
      </c>
      <c r="N27" s="27">
        <v>0</v>
      </c>
      <c r="O27" s="28">
        <v>0</v>
      </c>
      <c r="P27" s="28">
        <v>0</v>
      </c>
      <c r="Q27" s="27">
        <f t="shared" si="0"/>
        <v>274</v>
      </c>
      <c r="R27" s="28">
        <f t="shared" si="1"/>
        <v>157</v>
      </c>
      <c r="S27" s="28">
        <f t="shared" si="2"/>
        <v>431</v>
      </c>
    </row>
    <row r="28" spans="1:19" ht="11.25">
      <c r="A28" s="13" t="s">
        <v>96</v>
      </c>
      <c r="B28" s="27">
        <v>12</v>
      </c>
      <c r="C28" s="28">
        <v>4</v>
      </c>
      <c r="D28" s="28">
        <v>16</v>
      </c>
      <c r="E28" s="27">
        <v>1</v>
      </c>
      <c r="F28" s="28">
        <v>3</v>
      </c>
      <c r="G28" s="28">
        <v>4</v>
      </c>
      <c r="H28" s="27">
        <v>0</v>
      </c>
      <c r="I28" s="28">
        <v>0</v>
      </c>
      <c r="J28" s="28">
        <v>0</v>
      </c>
      <c r="K28" s="27">
        <v>3</v>
      </c>
      <c r="L28" s="28">
        <v>2</v>
      </c>
      <c r="M28" s="28">
        <v>5</v>
      </c>
      <c r="N28" s="27">
        <v>0</v>
      </c>
      <c r="O28" s="28">
        <v>0</v>
      </c>
      <c r="P28" s="28">
        <v>0</v>
      </c>
      <c r="Q28" s="27">
        <f t="shared" si="0"/>
        <v>16</v>
      </c>
      <c r="R28" s="28">
        <f t="shared" si="1"/>
        <v>9</v>
      </c>
      <c r="S28" s="28">
        <f t="shared" si="2"/>
        <v>25</v>
      </c>
    </row>
    <row r="29" spans="1:19" ht="11.25">
      <c r="A29" s="13" t="s">
        <v>151</v>
      </c>
      <c r="B29" s="27">
        <v>330</v>
      </c>
      <c r="C29" s="28">
        <v>221</v>
      </c>
      <c r="D29" s="28">
        <v>551</v>
      </c>
      <c r="E29" s="27">
        <v>2522</v>
      </c>
      <c r="F29" s="28">
        <v>1780</v>
      </c>
      <c r="G29" s="28">
        <v>4302</v>
      </c>
      <c r="H29" s="27">
        <v>11</v>
      </c>
      <c r="I29" s="28">
        <v>7</v>
      </c>
      <c r="J29" s="28">
        <v>18</v>
      </c>
      <c r="K29" s="27">
        <v>62</v>
      </c>
      <c r="L29" s="28">
        <v>30</v>
      </c>
      <c r="M29" s="28">
        <v>92</v>
      </c>
      <c r="N29" s="27">
        <v>0</v>
      </c>
      <c r="O29" s="28">
        <v>0</v>
      </c>
      <c r="P29" s="28">
        <v>0</v>
      </c>
      <c r="Q29" s="27">
        <f t="shared" si="0"/>
        <v>2925</v>
      </c>
      <c r="R29" s="28">
        <f t="shared" si="1"/>
        <v>2038</v>
      </c>
      <c r="S29" s="28">
        <f t="shared" si="2"/>
        <v>4963</v>
      </c>
    </row>
    <row r="30" spans="1:19" ht="11.25">
      <c r="A30" s="13" t="s">
        <v>379</v>
      </c>
      <c r="B30" s="27">
        <v>1</v>
      </c>
      <c r="C30" s="28">
        <v>0</v>
      </c>
      <c r="D30" s="28">
        <v>1</v>
      </c>
      <c r="E30" s="27">
        <v>2</v>
      </c>
      <c r="F30" s="28">
        <v>1</v>
      </c>
      <c r="G30" s="28">
        <v>3</v>
      </c>
      <c r="H30" s="27">
        <v>0</v>
      </c>
      <c r="I30" s="28">
        <v>0</v>
      </c>
      <c r="J30" s="28">
        <v>0</v>
      </c>
      <c r="K30" s="27">
        <v>0</v>
      </c>
      <c r="L30" s="28">
        <v>0</v>
      </c>
      <c r="M30" s="28">
        <v>0</v>
      </c>
      <c r="N30" s="27">
        <v>0</v>
      </c>
      <c r="O30" s="28">
        <v>0</v>
      </c>
      <c r="P30" s="28">
        <v>0</v>
      </c>
      <c r="Q30" s="27">
        <f t="shared" si="0"/>
        <v>3</v>
      </c>
      <c r="R30" s="28">
        <f t="shared" si="1"/>
        <v>1</v>
      </c>
      <c r="S30" s="28">
        <f t="shared" si="2"/>
        <v>4</v>
      </c>
    </row>
    <row r="31" spans="1:19" ht="11.25">
      <c r="A31" s="13" t="s">
        <v>56</v>
      </c>
      <c r="B31" s="27">
        <v>0</v>
      </c>
      <c r="C31" s="28">
        <v>0</v>
      </c>
      <c r="D31" s="28">
        <v>0</v>
      </c>
      <c r="E31" s="27">
        <v>10</v>
      </c>
      <c r="F31" s="28">
        <v>30</v>
      </c>
      <c r="G31" s="28">
        <v>40</v>
      </c>
      <c r="H31" s="27">
        <v>0</v>
      </c>
      <c r="I31" s="28">
        <v>0</v>
      </c>
      <c r="J31" s="28">
        <v>0</v>
      </c>
      <c r="K31" s="27">
        <v>0</v>
      </c>
      <c r="L31" s="28">
        <v>0</v>
      </c>
      <c r="M31" s="28">
        <v>0</v>
      </c>
      <c r="N31" s="27">
        <v>0</v>
      </c>
      <c r="O31" s="28">
        <v>0</v>
      </c>
      <c r="P31" s="28">
        <v>0</v>
      </c>
      <c r="Q31" s="27">
        <f t="shared" si="0"/>
        <v>10</v>
      </c>
      <c r="R31" s="28">
        <f t="shared" si="1"/>
        <v>30</v>
      </c>
      <c r="S31" s="28">
        <f t="shared" si="2"/>
        <v>40</v>
      </c>
    </row>
    <row r="32" spans="1:19" s="29" customFormat="1" ht="11.25">
      <c r="A32" s="30" t="s">
        <v>1</v>
      </c>
      <c r="B32" s="31">
        <f>SUM(B13:B31)</f>
        <v>1568</v>
      </c>
      <c r="C32" s="32">
        <f aca="true" t="shared" si="3" ref="C32:S32">SUM(C13:C31)</f>
        <v>2115</v>
      </c>
      <c r="D32" s="32">
        <f t="shared" si="3"/>
        <v>3683</v>
      </c>
      <c r="E32" s="31">
        <f t="shared" si="3"/>
        <v>8574</v>
      </c>
      <c r="F32" s="32">
        <f t="shared" si="3"/>
        <v>11669</v>
      </c>
      <c r="G32" s="32">
        <f t="shared" si="3"/>
        <v>20243</v>
      </c>
      <c r="H32" s="31">
        <f t="shared" si="3"/>
        <v>52</v>
      </c>
      <c r="I32" s="32">
        <f t="shared" si="3"/>
        <v>75</v>
      </c>
      <c r="J32" s="32">
        <f t="shared" si="3"/>
        <v>127</v>
      </c>
      <c r="K32" s="31">
        <f t="shared" si="3"/>
        <v>212</v>
      </c>
      <c r="L32" s="32">
        <f t="shared" si="3"/>
        <v>277</v>
      </c>
      <c r="M32" s="32">
        <f t="shared" si="3"/>
        <v>489</v>
      </c>
      <c r="N32" s="31">
        <f t="shared" si="3"/>
        <v>0</v>
      </c>
      <c r="O32" s="32">
        <f t="shared" si="3"/>
        <v>0</v>
      </c>
      <c r="P32" s="32">
        <f t="shared" si="3"/>
        <v>0</v>
      </c>
      <c r="Q32" s="31">
        <f t="shared" si="3"/>
        <v>10406</v>
      </c>
      <c r="R32" s="32">
        <f t="shared" si="3"/>
        <v>14136</v>
      </c>
      <c r="S32" s="32">
        <f t="shared" si="3"/>
        <v>24542</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K39" sqref="K39"/>
    </sheetView>
  </sheetViews>
  <sheetFormatPr defaultColWidth="10.66015625" defaultRowHeight="11.25"/>
  <cols>
    <col min="1" max="1" width="29.16015625" style="2" bestFit="1" customWidth="1"/>
    <col min="2" max="3" width="8.33203125" style="2" customWidth="1"/>
    <col min="4" max="19" width="8.33203125" style="3" customWidth="1"/>
    <col min="20" max="16384" width="10.66015625" style="3" customWidth="1"/>
  </cols>
  <sheetData>
    <row r="1" ht="11.25">
      <c r="A1" s="1" t="s">
        <v>400</v>
      </c>
    </row>
    <row r="2" spans="1:19" ht="11.25">
      <c r="A2" s="4" t="s">
        <v>32</v>
      </c>
      <c r="B2" s="5"/>
      <c r="C2" s="5"/>
      <c r="D2" s="6"/>
      <c r="E2" s="6"/>
      <c r="F2" s="6"/>
      <c r="G2" s="6"/>
      <c r="H2" s="6"/>
      <c r="I2" s="6"/>
      <c r="J2" s="6"/>
      <c r="K2" s="6"/>
      <c r="L2" s="6"/>
      <c r="M2" s="6"/>
      <c r="N2" s="6"/>
      <c r="O2" s="6"/>
      <c r="P2" s="6"/>
      <c r="Q2" s="6"/>
      <c r="R2" s="6"/>
      <c r="S2" s="6"/>
    </row>
    <row r="3" spans="1:19" ht="11.25">
      <c r="A3" s="4" t="s">
        <v>401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146</v>
      </c>
      <c r="B5" s="5"/>
      <c r="C5" s="5"/>
      <c r="D5" s="6"/>
      <c r="E5" s="6"/>
      <c r="F5" s="6"/>
      <c r="G5" s="6"/>
      <c r="H5" s="6"/>
      <c r="I5" s="6"/>
      <c r="J5" s="6"/>
      <c r="K5" s="6"/>
      <c r="L5" s="6"/>
      <c r="M5" s="6"/>
      <c r="N5" s="6"/>
      <c r="O5" s="6"/>
      <c r="P5" s="6"/>
      <c r="Q5" s="6"/>
      <c r="R5" s="6"/>
      <c r="S5" s="6"/>
    </row>
    <row r="6" spans="1:19" ht="11.25">
      <c r="A6" s="4" t="s">
        <v>147</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121</v>
      </c>
      <c r="B8" s="5"/>
      <c r="C8" s="5"/>
      <c r="D8" s="6"/>
      <c r="E8" s="6"/>
      <c r="F8" s="6"/>
      <c r="G8" s="6"/>
      <c r="H8" s="6"/>
      <c r="I8" s="6"/>
      <c r="J8" s="6"/>
      <c r="K8" s="6"/>
      <c r="L8" s="6"/>
      <c r="M8" s="6"/>
      <c r="N8" s="6"/>
      <c r="O8" s="6"/>
      <c r="P8" s="6"/>
      <c r="Q8" s="6"/>
      <c r="R8" s="6"/>
      <c r="S8" s="6"/>
    </row>
    <row r="9" spans="1:4" ht="10.5" customHeight="1" thickBot="1">
      <c r="A9" s="7"/>
      <c r="B9" s="5"/>
      <c r="C9" s="5"/>
      <c r="D9" s="6"/>
    </row>
    <row r="10" spans="1:19" s="19" customFormat="1" ht="12.75" customHeight="1">
      <c r="A10" s="8"/>
      <c r="B10" s="179" t="s">
        <v>35</v>
      </c>
      <c r="C10" s="180"/>
      <c r="D10" s="181"/>
      <c r="E10" s="10"/>
      <c r="F10" s="9" t="s">
        <v>22</v>
      </c>
      <c r="G10" s="11"/>
      <c r="H10" s="10"/>
      <c r="I10" s="9" t="s">
        <v>23</v>
      </c>
      <c r="J10" s="11"/>
      <c r="K10" s="10"/>
      <c r="L10" s="9" t="s">
        <v>24</v>
      </c>
      <c r="M10" s="11"/>
      <c r="N10" s="10"/>
      <c r="O10" s="9" t="s">
        <v>36</v>
      </c>
      <c r="P10" s="11"/>
      <c r="Q10" s="10"/>
      <c r="R10" s="9" t="s">
        <v>1</v>
      </c>
      <c r="S10" s="12"/>
    </row>
    <row r="11" spans="1:19" s="19" customFormat="1" ht="12.75" customHeight="1">
      <c r="A11" s="13"/>
      <c r="B11" s="182" t="s">
        <v>37</v>
      </c>
      <c r="C11" s="183"/>
      <c r="D11" s="184"/>
      <c r="E11" s="15"/>
      <c r="F11" s="16"/>
      <c r="G11" s="17"/>
      <c r="H11" s="15"/>
      <c r="I11" s="16"/>
      <c r="J11" s="17"/>
      <c r="K11" s="15"/>
      <c r="L11" s="16"/>
      <c r="M11" s="17"/>
      <c r="N11" s="15"/>
      <c r="O11" s="18" t="s">
        <v>38</v>
      </c>
      <c r="P11" s="17"/>
      <c r="Q11" s="15"/>
      <c r="R11" s="16"/>
      <c r="S11" s="17"/>
    </row>
    <row r="12" spans="1:19" s="23" customFormat="1" ht="11.25">
      <c r="A12" s="18" t="s">
        <v>39</v>
      </c>
      <c r="B12" s="20" t="s">
        <v>40</v>
      </c>
      <c r="C12" s="21" t="s">
        <v>41</v>
      </c>
      <c r="D12" s="22" t="s">
        <v>1</v>
      </c>
      <c r="E12" s="20" t="s">
        <v>40</v>
      </c>
      <c r="F12" s="21" t="s">
        <v>41</v>
      </c>
      <c r="G12" s="22" t="s">
        <v>1</v>
      </c>
      <c r="H12" s="20" t="s">
        <v>40</v>
      </c>
      <c r="I12" s="21" t="s">
        <v>41</v>
      </c>
      <c r="J12" s="22" t="s">
        <v>1</v>
      </c>
      <c r="K12" s="20" t="s">
        <v>40</v>
      </c>
      <c r="L12" s="21" t="s">
        <v>41</v>
      </c>
      <c r="M12" s="22" t="s">
        <v>1</v>
      </c>
      <c r="N12" s="20" t="s">
        <v>40</v>
      </c>
      <c r="O12" s="21" t="s">
        <v>41</v>
      </c>
      <c r="P12" s="22" t="s">
        <v>1</v>
      </c>
      <c r="Q12" s="20" t="s">
        <v>40</v>
      </c>
      <c r="R12" s="21" t="s">
        <v>41</v>
      </c>
      <c r="S12" s="22" t="s">
        <v>1</v>
      </c>
    </row>
    <row r="13" spans="1:19" s="19" customFormat="1" ht="11.25">
      <c r="A13" s="24" t="s">
        <v>329</v>
      </c>
      <c r="B13" s="25">
        <v>4</v>
      </c>
      <c r="C13" s="26">
        <v>8</v>
      </c>
      <c r="D13" s="26">
        <v>12</v>
      </c>
      <c r="E13" s="25">
        <v>41</v>
      </c>
      <c r="F13" s="26">
        <v>82</v>
      </c>
      <c r="G13" s="26">
        <v>123</v>
      </c>
      <c r="H13" s="25">
        <v>5</v>
      </c>
      <c r="I13" s="26">
        <v>12</v>
      </c>
      <c r="J13" s="26">
        <v>17</v>
      </c>
      <c r="K13" s="25">
        <v>6</v>
      </c>
      <c r="L13" s="26">
        <v>4</v>
      </c>
      <c r="M13" s="26">
        <v>10</v>
      </c>
      <c r="N13" s="25">
        <v>0</v>
      </c>
      <c r="O13" s="26">
        <v>0</v>
      </c>
      <c r="P13" s="26">
        <v>0</v>
      </c>
      <c r="Q13" s="25">
        <f aca="true" t="shared" si="0" ref="Q13:Q25">B13+E13+H13+K13+N13</f>
        <v>56</v>
      </c>
      <c r="R13" s="26">
        <f aca="true" t="shared" si="1" ref="R13:R25">C13+F13+I13+L13+O13</f>
        <v>106</v>
      </c>
      <c r="S13" s="26">
        <f aca="true" t="shared" si="2" ref="S13:S25">SUM(Q13:R13)</f>
        <v>162</v>
      </c>
    </row>
    <row r="14" spans="1:19" ht="11.25">
      <c r="A14" s="13" t="s">
        <v>165</v>
      </c>
      <c r="B14" s="27">
        <v>7</v>
      </c>
      <c r="C14" s="28">
        <v>3</v>
      </c>
      <c r="D14" s="28">
        <v>10</v>
      </c>
      <c r="E14" s="27">
        <v>36</v>
      </c>
      <c r="F14" s="28">
        <v>45</v>
      </c>
      <c r="G14" s="28">
        <v>81</v>
      </c>
      <c r="H14" s="27">
        <v>8</v>
      </c>
      <c r="I14" s="28">
        <v>8</v>
      </c>
      <c r="J14" s="28">
        <v>16</v>
      </c>
      <c r="K14" s="27">
        <v>0</v>
      </c>
      <c r="L14" s="28">
        <v>0</v>
      </c>
      <c r="M14" s="28">
        <v>0</v>
      </c>
      <c r="N14" s="27">
        <v>0</v>
      </c>
      <c r="O14" s="28">
        <v>0</v>
      </c>
      <c r="P14" s="28">
        <v>0</v>
      </c>
      <c r="Q14" s="27">
        <f t="shared" si="0"/>
        <v>51</v>
      </c>
      <c r="R14" s="28">
        <f t="shared" si="1"/>
        <v>56</v>
      </c>
      <c r="S14" s="28">
        <f t="shared" si="2"/>
        <v>107</v>
      </c>
    </row>
    <row r="15" spans="1:19" ht="11.25">
      <c r="A15" s="13" t="s">
        <v>122</v>
      </c>
      <c r="B15" s="27">
        <v>4</v>
      </c>
      <c r="C15" s="28">
        <v>9</v>
      </c>
      <c r="D15" s="28">
        <v>13</v>
      </c>
      <c r="E15" s="27">
        <v>21</v>
      </c>
      <c r="F15" s="28">
        <v>44</v>
      </c>
      <c r="G15" s="28">
        <v>65</v>
      </c>
      <c r="H15" s="27">
        <v>0</v>
      </c>
      <c r="I15" s="28">
        <v>1</v>
      </c>
      <c r="J15" s="28">
        <v>1</v>
      </c>
      <c r="K15" s="27">
        <v>9</v>
      </c>
      <c r="L15" s="28">
        <v>21</v>
      </c>
      <c r="M15" s="28">
        <v>30</v>
      </c>
      <c r="N15" s="27">
        <v>0</v>
      </c>
      <c r="O15" s="28">
        <v>0</v>
      </c>
      <c r="P15" s="28">
        <v>0</v>
      </c>
      <c r="Q15" s="27">
        <f t="shared" si="0"/>
        <v>34</v>
      </c>
      <c r="R15" s="28">
        <f t="shared" si="1"/>
        <v>75</v>
      </c>
      <c r="S15" s="28">
        <f t="shared" si="2"/>
        <v>109</v>
      </c>
    </row>
    <row r="16" spans="1:19" ht="11.25">
      <c r="A16" s="13" t="s">
        <v>123</v>
      </c>
      <c r="B16" s="27">
        <v>7</v>
      </c>
      <c r="C16" s="28">
        <v>7</v>
      </c>
      <c r="D16" s="28">
        <v>14</v>
      </c>
      <c r="E16" s="27">
        <v>8</v>
      </c>
      <c r="F16" s="28">
        <v>11</v>
      </c>
      <c r="G16" s="28">
        <v>19</v>
      </c>
      <c r="H16" s="27">
        <v>12</v>
      </c>
      <c r="I16" s="28">
        <v>11</v>
      </c>
      <c r="J16" s="28">
        <v>23</v>
      </c>
      <c r="K16" s="27">
        <v>29</v>
      </c>
      <c r="L16" s="28">
        <v>18</v>
      </c>
      <c r="M16" s="28">
        <v>47</v>
      </c>
      <c r="N16" s="27">
        <v>0</v>
      </c>
      <c r="O16" s="28">
        <v>0</v>
      </c>
      <c r="P16" s="28">
        <v>0</v>
      </c>
      <c r="Q16" s="27">
        <f t="shared" si="0"/>
        <v>56</v>
      </c>
      <c r="R16" s="28">
        <f t="shared" si="1"/>
        <v>47</v>
      </c>
      <c r="S16" s="28">
        <f t="shared" si="2"/>
        <v>103</v>
      </c>
    </row>
    <row r="17" spans="1:19" ht="11.25">
      <c r="A17" s="13" t="s">
        <v>44</v>
      </c>
      <c r="B17" s="27">
        <v>0</v>
      </c>
      <c r="C17" s="28">
        <v>0</v>
      </c>
      <c r="D17" s="28">
        <v>0</v>
      </c>
      <c r="E17" s="27">
        <v>0</v>
      </c>
      <c r="F17" s="28">
        <v>0</v>
      </c>
      <c r="G17" s="28">
        <v>0</v>
      </c>
      <c r="H17" s="27">
        <v>0</v>
      </c>
      <c r="I17" s="28">
        <v>0</v>
      </c>
      <c r="J17" s="28">
        <v>0</v>
      </c>
      <c r="K17" s="27">
        <v>3</v>
      </c>
      <c r="L17" s="28">
        <v>7</v>
      </c>
      <c r="M17" s="28">
        <v>10</v>
      </c>
      <c r="N17" s="27">
        <v>0</v>
      </c>
      <c r="O17" s="28">
        <v>0</v>
      </c>
      <c r="P17" s="28">
        <v>0</v>
      </c>
      <c r="Q17" s="27">
        <f t="shared" si="0"/>
        <v>3</v>
      </c>
      <c r="R17" s="28">
        <f t="shared" si="1"/>
        <v>7</v>
      </c>
      <c r="S17" s="28">
        <f t="shared" si="2"/>
        <v>10</v>
      </c>
    </row>
    <row r="18" spans="1:19" ht="11.25">
      <c r="A18" s="13" t="s">
        <v>166</v>
      </c>
      <c r="B18" s="27">
        <v>5</v>
      </c>
      <c r="C18" s="28">
        <v>9</v>
      </c>
      <c r="D18" s="28">
        <v>14</v>
      </c>
      <c r="E18" s="27">
        <v>17</v>
      </c>
      <c r="F18" s="28">
        <v>51</v>
      </c>
      <c r="G18" s="28">
        <v>68</v>
      </c>
      <c r="H18" s="27">
        <v>4</v>
      </c>
      <c r="I18" s="28">
        <v>7</v>
      </c>
      <c r="J18" s="28">
        <v>11</v>
      </c>
      <c r="K18" s="27">
        <v>0</v>
      </c>
      <c r="L18" s="28">
        <v>0</v>
      </c>
      <c r="M18" s="28">
        <v>0</v>
      </c>
      <c r="N18" s="27">
        <v>0</v>
      </c>
      <c r="O18" s="28">
        <v>0</v>
      </c>
      <c r="P18" s="28">
        <v>0</v>
      </c>
      <c r="Q18" s="27">
        <f t="shared" si="0"/>
        <v>26</v>
      </c>
      <c r="R18" s="28">
        <f t="shared" si="1"/>
        <v>67</v>
      </c>
      <c r="S18" s="28">
        <f t="shared" si="2"/>
        <v>93</v>
      </c>
    </row>
    <row r="19" spans="1:19" ht="11.25">
      <c r="A19" s="13" t="s">
        <v>17</v>
      </c>
      <c r="B19" s="27">
        <v>0</v>
      </c>
      <c r="C19" s="28">
        <v>14</v>
      </c>
      <c r="D19" s="28">
        <v>14</v>
      </c>
      <c r="E19" s="27">
        <v>0</v>
      </c>
      <c r="F19" s="28">
        <v>0</v>
      </c>
      <c r="G19" s="28">
        <v>0</v>
      </c>
      <c r="H19" s="27">
        <v>0</v>
      </c>
      <c r="I19" s="28">
        <v>0</v>
      </c>
      <c r="J19" s="28">
        <v>0</v>
      </c>
      <c r="K19" s="27">
        <v>0</v>
      </c>
      <c r="L19" s="28">
        <v>0</v>
      </c>
      <c r="M19" s="28">
        <v>0</v>
      </c>
      <c r="N19" s="27">
        <v>0</v>
      </c>
      <c r="O19" s="28">
        <v>0</v>
      </c>
      <c r="P19" s="28">
        <v>0</v>
      </c>
      <c r="Q19" s="27">
        <f t="shared" si="0"/>
        <v>0</v>
      </c>
      <c r="R19" s="28">
        <f t="shared" si="1"/>
        <v>14</v>
      </c>
      <c r="S19" s="28">
        <f t="shared" si="2"/>
        <v>14</v>
      </c>
    </row>
    <row r="20" spans="1:19" ht="11.25">
      <c r="A20" s="13" t="s">
        <v>167</v>
      </c>
      <c r="B20" s="27">
        <v>0</v>
      </c>
      <c r="C20" s="28">
        <v>0</v>
      </c>
      <c r="D20" s="28">
        <v>0</v>
      </c>
      <c r="E20" s="27">
        <v>0</v>
      </c>
      <c r="F20" s="28">
        <v>0</v>
      </c>
      <c r="G20" s="28">
        <v>0</v>
      </c>
      <c r="H20" s="27">
        <v>7</v>
      </c>
      <c r="I20" s="28">
        <v>1</v>
      </c>
      <c r="J20" s="28">
        <v>8</v>
      </c>
      <c r="K20" s="27">
        <v>0</v>
      </c>
      <c r="L20" s="28">
        <v>0</v>
      </c>
      <c r="M20" s="28">
        <v>0</v>
      </c>
      <c r="N20" s="27">
        <v>0</v>
      </c>
      <c r="O20" s="28">
        <v>0</v>
      </c>
      <c r="P20" s="28">
        <v>0</v>
      </c>
      <c r="Q20" s="27">
        <f t="shared" si="0"/>
        <v>7</v>
      </c>
      <c r="R20" s="28">
        <f t="shared" si="1"/>
        <v>1</v>
      </c>
      <c r="S20" s="28">
        <f t="shared" si="2"/>
        <v>8</v>
      </c>
    </row>
    <row r="21" spans="1:19" ht="11.25">
      <c r="A21" s="13" t="s">
        <v>407</v>
      </c>
      <c r="B21" s="27">
        <v>0</v>
      </c>
      <c r="C21" s="28">
        <v>0</v>
      </c>
      <c r="D21" s="28">
        <v>0</v>
      </c>
      <c r="E21" s="27">
        <v>0</v>
      </c>
      <c r="F21" s="28">
        <v>0</v>
      </c>
      <c r="G21" s="28">
        <v>0</v>
      </c>
      <c r="H21" s="27">
        <v>0</v>
      </c>
      <c r="I21" s="28">
        <v>0</v>
      </c>
      <c r="J21" s="28">
        <v>0</v>
      </c>
      <c r="K21" s="27">
        <v>1</v>
      </c>
      <c r="L21" s="28">
        <v>6</v>
      </c>
      <c r="M21" s="28">
        <v>7</v>
      </c>
      <c r="N21" s="27">
        <v>0</v>
      </c>
      <c r="O21" s="28">
        <v>0</v>
      </c>
      <c r="P21" s="28">
        <v>0</v>
      </c>
      <c r="Q21" s="27">
        <f t="shared" si="0"/>
        <v>1</v>
      </c>
      <c r="R21" s="28">
        <f t="shared" si="1"/>
        <v>6</v>
      </c>
      <c r="S21" s="28">
        <f t="shared" si="2"/>
        <v>7</v>
      </c>
    </row>
    <row r="22" spans="1:19" ht="11.25">
      <c r="A22" s="13" t="s">
        <v>7</v>
      </c>
      <c r="B22" s="27">
        <v>21</v>
      </c>
      <c r="C22" s="28">
        <v>10</v>
      </c>
      <c r="D22" s="28">
        <v>31</v>
      </c>
      <c r="E22" s="27">
        <v>16</v>
      </c>
      <c r="F22" s="28">
        <v>20</v>
      </c>
      <c r="G22" s="28">
        <v>36</v>
      </c>
      <c r="H22" s="27">
        <v>0</v>
      </c>
      <c r="I22" s="28">
        <v>0</v>
      </c>
      <c r="J22" s="28">
        <v>0</v>
      </c>
      <c r="K22" s="27">
        <v>0</v>
      </c>
      <c r="L22" s="28">
        <v>0</v>
      </c>
      <c r="M22" s="28">
        <v>0</v>
      </c>
      <c r="N22" s="27">
        <v>0</v>
      </c>
      <c r="O22" s="28">
        <v>0</v>
      </c>
      <c r="P22" s="28">
        <v>0</v>
      </c>
      <c r="Q22" s="27">
        <f t="shared" si="0"/>
        <v>37</v>
      </c>
      <c r="R22" s="28">
        <f t="shared" si="1"/>
        <v>30</v>
      </c>
      <c r="S22" s="28">
        <f t="shared" si="2"/>
        <v>67</v>
      </c>
    </row>
    <row r="23" spans="1:19" ht="11.25">
      <c r="A23" s="13" t="s">
        <v>168</v>
      </c>
      <c r="B23" s="27">
        <v>8</v>
      </c>
      <c r="C23" s="28">
        <v>26</v>
      </c>
      <c r="D23" s="28">
        <v>34</v>
      </c>
      <c r="E23" s="27">
        <v>33</v>
      </c>
      <c r="F23" s="28">
        <v>67</v>
      </c>
      <c r="G23" s="28">
        <v>100</v>
      </c>
      <c r="H23" s="27">
        <v>9</v>
      </c>
      <c r="I23" s="28">
        <v>36</v>
      </c>
      <c r="J23" s="28">
        <v>45</v>
      </c>
      <c r="K23" s="27">
        <v>9</v>
      </c>
      <c r="L23" s="28">
        <v>5</v>
      </c>
      <c r="M23" s="28">
        <v>14</v>
      </c>
      <c r="N23" s="27">
        <v>0</v>
      </c>
      <c r="O23" s="28">
        <v>0</v>
      </c>
      <c r="P23" s="28">
        <v>0</v>
      </c>
      <c r="Q23" s="27">
        <f t="shared" si="0"/>
        <v>59</v>
      </c>
      <c r="R23" s="28">
        <f t="shared" si="1"/>
        <v>134</v>
      </c>
      <c r="S23" s="28">
        <f t="shared" si="2"/>
        <v>193</v>
      </c>
    </row>
    <row r="24" spans="1:19" ht="11.25">
      <c r="A24" s="13" t="s">
        <v>169</v>
      </c>
      <c r="B24" s="27">
        <v>4</v>
      </c>
      <c r="C24" s="28">
        <v>19</v>
      </c>
      <c r="D24" s="28">
        <v>23</v>
      </c>
      <c r="E24" s="27">
        <v>41</v>
      </c>
      <c r="F24" s="28">
        <v>96</v>
      </c>
      <c r="G24" s="28">
        <v>137</v>
      </c>
      <c r="H24" s="27">
        <v>3</v>
      </c>
      <c r="I24" s="28">
        <v>6</v>
      </c>
      <c r="J24" s="28">
        <v>9</v>
      </c>
      <c r="K24" s="27">
        <v>4</v>
      </c>
      <c r="L24" s="28">
        <v>20</v>
      </c>
      <c r="M24" s="28">
        <v>24</v>
      </c>
      <c r="N24" s="27">
        <v>0</v>
      </c>
      <c r="O24" s="28">
        <v>0</v>
      </c>
      <c r="P24" s="28">
        <v>0</v>
      </c>
      <c r="Q24" s="27">
        <f t="shared" si="0"/>
        <v>52</v>
      </c>
      <c r="R24" s="28">
        <f t="shared" si="1"/>
        <v>141</v>
      </c>
      <c r="S24" s="28">
        <f t="shared" si="2"/>
        <v>193</v>
      </c>
    </row>
    <row r="25" spans="1:19" ht="11.25">
      <c r="A25" s="13" t="s">
        <v>126</v>
      </c>
      <c r="B25" s="27">
        <v>5</v>
      </c>
      <c r="C25" s="28">
        <v>24</v>
      </c>
      <c r="D25" s="28">
        <v>29</v>
      </c>
      <c r="E25" s="27">
        <v>3</v>
      </c>
      <c r="F25" s="28">
        <v>19</v>
      </c>
      <c r="G25" s="28">
        <v>22</v>
      </c>
      <c r="H25" s="27">
        <v>0</v>
      </c>
      <c r="I25" s="28">
        <v>13</v>
      </c>
      <c r="J25" s="28">
        <v>13</v>
      </c>
      <c r="K25" s="27">
        <v>15</v>
      </c>
      <c r="L25" s="28">
        <v>62</v>
      </c>
      <c r="M25" s="28">
        <v>77</v>
      </c>
      <c r="N25" s="27">
        <v>0</v>
      </c>
      <c r="O25" s="28">
        <v>0</v>
      </c>
      <c r="P25" s="28">
        <v>0</v>
      </c>
      <c r="Q25" s="27">
        <f t="shared" si="0"/>
        <v>23</v>
      </c>
      <c r="R25" s="28">
        <f t="shared" si="1"/>
        <v>118</v>
      </c>
      <c r="S25" s="28">
        <f t="shared" si="2"/>
        <v>141</v>
      </c>
    </row>
    <row r="26" spans="1:19" s="29" customFormat="1" ht="11.25">
      <c r="A26" s="30" t="s">
        <v>1</v>
      </c>
      <c r="B26" s="31">
        <f aca="true" t="shared" si="3" ref="B26:S26">SUM(B13:B25)</f>
        <v>65</v>
      </c>
      <c r="C26" s="32">
        <f t="shared" si="3"/>
        <v>129</v>
      </c>
      <c r="D26" s="32">
        <f t="shared" si="3"/>
        <v>194</v>
      </c>
      <c r="E26" s="31">
        <f t="shared" si="3"/>
        <v>216</v>
      </c>
      <c r="F26" s="32">
        <f t="shared" si="3"/>
        <v>435</v>
      </c>
      <c r="G26" s="32">
        <f t="shared" si="3"/>
        <v>651</v>
      </c>
      <c r="H26" s="31">
        <f t="shared" si="3"/>
        <v>48</v>
      </c>
      <c r="I26" s="32">
        <f t="shared" si="3"/>
        <v>95</v>
      </c>
      <c r="J26" s="32">
        <f t="shared" si="3"/>
        <v>143</v>
      </c>
      <c r="K26" s="31">
        <f t="shared" si="3"/>
        <v>76</v>
      </c>
      <c r="L26" s="32">
        <f t="shared" si="3"/>
        <v>143</v>
      </c>
      <c r="M26" s="32">
        <f t="shared" si="3"/>
        <v>219</v>
      </c>
      <c r="N26" s="31">
        <f t="shared" si="3"/>
        <v>0</v>
      </c>
      <c r="O26" s="32">
        <f t="shared" si="3"/>
        <v>0</v>
      </c>
      <c r="P26" s="32">
        <f t="shared" si="3"/>
        <v>0</v>
      </c>
      <c r="Q26" s="31">
        <f t="shared" si="3"/>
        <v>405</v>
      </c>
      <c r="R26" s="32">
        <f t="shared" si="3"/>
        <v>802</v>
      </c>
      <c r="S26" s="32">
        <f t="shared" si="3"/>
        <v>1207</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flaubert45</cp:lastModifiedBy>
  <cp:lastPrinted>2008-12-05T16:25:23Z</cp:lastPrinted>
  <dcterms:created xsi:type="dcterms:W3CDTF">2002-06-18T11:06:30Z</dcterms:created>
  <dcterms:modified xsi:type="dcterms:W3CDTF">2014-01-26T21:33:10Z</dcterms:modified>
  <cp:category/>
  <cp:version/>
  <cp:contentType/>
  <cp:contentStatus/>
</cp:coreProperties>
</file>