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8640" windowHeight="10548" tabRatio="653" activeTab="0"/>
  </bookViews>
  <sheets>
    <sheet name="INHOUD" sheetId="1" r:id="rId1"/>
    <sheet name="08kleu01" sheetId="2" r:id="rId2"/>
    <sheet name="08kleu02" sheetId="3" r:id="rId3"/>
    <sheet name="08kleu03" sheetId="4" r:id="rId4"/>
    <sheet name="08kleu04" sheetId="5" r:id="rId5"/>
    <sheet name="08kleu05" sheetId="6" r:id="rId6"/>
    <sheet name="08lag01" sheetId="7" r:id="rId7"/>
    <sheet name="08lag02" sheetId="8" r:id="rId8"/>
    <sheet name="08lag03" sheetId="9" r:id="rId9"/>
    <sheet name="08lag04" sheetId="10" r:id="rId10"/>
    <sheet name="08lag05" sheetId="11" r:id="rId11"/>
    <sheet name="08lag06" sheetId="12" r:id="rId12"/>
    <sheet name="08lag07" sheetId="13" r:id="rId13"/>
    <sheet name="08lag08" sheetId="14" r:id="rId14"/>
    <sheet name="08lag09" sheetId="15" r:id="rId15"/>
  </sheets>
  <definedNames/>
  <calcPr fullCalcOnLoad="1"/>
</workbook>
</file>

<file path=xl/sharedStrings.xml><?xml version="1.0" encoding="utf-8"?>
<sst xmlns="http://schemas.openxmlformats.org/spreadsheetml/2006/main" count="890" uniqueCount="129">
  <si>
    <t>Antwerpen</t>
  </si>
  <si>
    <t>Vlaams-Brabant</t>
  </si>
  <si>
    <t>Brussels Hoofdstedelijk Gewest</t>
  </si>
  <si>
    <t>West-Vlaanderen</t>
  </si>
  <si>
    <t>Oost-Vlaanderen</t>
  </si>
  <si>
    <t>Henegouwen</t>
  </si>
  <si>
    <t>Limburg</t>
  </si>
  <si>
    <t>SCHOOLBEVOLKING LAGER ONDERWIJS</t>
  </si>
  <si>
    <t>Jongens</t>
  </si>
  <si>
    <t>Meisjes</t>
  </si>
  <si>
    <t>Privaatrechtelijk</t>
  </si>
  <si>
    <t>Gemeente</t>
  </si>
  <si>
    <t>Provincie</t>
  </si>
  <si>
    <t>BUITENGEWOON KLEUTERONDERWIJS</t>
  </si>
  <si>
    <t>Schoolbevolking naar type</t>
  </si>
  <si>
    <t>Type 2</t>
  </si>
  <si>
    <t>Type 3</t>
  </si>
  <si>
    <t>Type 4</t>
  </si>
  <si>
    <t>Type 6</t>
  </si>
  <si>
    <t>Type 7</t>
  </si>
  <si>
    <t>BUITENGEWOON LAGER ONDERWIJS</t>
  </si>
  <si>
    <t>TOTAAL LAGER ONDERWIJS</t>
  </si>
  <si>
    <t>Type 1</t>
  </si>
  <si>
    <t>Type 8</t>
  </si>
  <si>
    <t>Gewoon onderwijs</t>
  </si>
  <si>
    <t>Buitengewoon onderwijs</t>
  </si>
  <si>
    <t>GEWOON LAGER ONDERWIJS</t>
  </si>
  <si>
    <t>SCHOOLBEVOLKING KLEUTERONDERWIJS</t>
  </si>
  <si>
    <t>Schoolbevolking per leerjaar en naar geboortejaar</t>
  </si>
  <si>
    <t>TOTAAL KLEUTERONDERWIJS</t>
  </si>
  <si>
    <t>GEWOON KLEUTERONDERWIJS</t>
  </si>
  <si>
    <t>Totaal</t>
  </si>
  <si>
    <t>Algemeen totaal</t>
  </si>
  <si>
    <t>ALGEMEEN TOTAAL</t>
  </si>
  <si>
    <t xml:space="preserve">   Gemeenschapsonderwijs</t>
  </si>
  <si>
    <t xml:space="preserve">   Privaatrechtelijk</t>
  </si>
  <si>
    <t xml:space="preserve">   Provincie</t>
  </si>
  <si>
    <t xml:space="preserve">   Gemeente</t>
  </si>
  <si>
    <t>Gemeenschapsonderwijs</t>
  </si>
  <si>
    <t>Matige of ernstige</t>
  </si>
  <si>
    <t>mentale handicap</t>
  </si>
  <si>
    <t xml:space="preserve">Karakteriële </t>
  </si>
  <si>
    <t>stoornissen</t>
  </si>
  <si>
    <t>Visuele</t>
  </si>
  <si>
    <t xml:space="preserve">Auditieve </t>
  </si>
  <si>
    <t>Licht mentale</t>
  </si>
  <si>
    <t>Spraak-,  taal- en/of</t>
  </si>
  <si>
    <t>ernstige leerstoornissen</t>
  </si>
  <si>
    <t>voorsprong</t>
  </si>
  <si>
    <t>achterstand</t>
  </si>
  <si>
    <t>Vl. Gemeenschapscomm.</t>
  </si>
  <si>
    <t xml:space="preserve">   Vl. Gemeenschapscomm.</t>
  </si>
  <si>
    <t>Eerste</t>
  </si>
  <si>
    <t>Tweede</t>
  </si>
  <si>
    <t>Derde</t>
  </si>
  <si>
    <t>Vierde</t>
  </si>
  <si>
    <t>Vijfde</t>
  </si>
  <si>
    <t>Zesde</t>
  </si>
  <si>
    <t>A. Gemeenschapsonderwijs</t>
  </si>
  <si>
    <t>B. Privaatrechtelijk</t>
  </si>
  <si>
    <t>C. Provincie</t>
  </si>
  <si>
    <t>D. Gemeente</t>
  </si>
  <si>
    <t>Om dubbeltellingen te vermijden werden de leerlingen van het type 5 niet opgenomen in de cijfers van het buitengewoon onderwijs (zie toelichting).</t>
  </si>
  <si>
    <t>Fysieke</t>
  </si>
  <si>
    <t>handicap</t>
  </si>
  <si>
    <t>Schoolbevolking per soort inrichtende macht en naar geboortejaar</t>
  </si>
  <si>
    <t>Schoolbevolking per leerjaar en soort inrichtende macht, naar geboortejaar</t>
  </si>
  <si>
    <t>methodeonderwijs</t>
  </si>
  <si>
    <t>Schoolse vertraging / voorsprong per leerjaar en geslacht</t>
  </si>
  <si>
    <t>Leerlingen met Belgische nationaliteit</t>
  </si>
  <si>
    <t>op leeftijd</t>
  </si>
  <si>
    <t xml:space="preserve">  0</t>
  </si>
  <si>
    <t xml:space="preserve">  1</t>
  </si>
  <si>
    <t xml:space="preserve">  2</t>
  </si>
  <si>
    <t>&gt;2</t>
  </si>
  <si>
    <t>Leerlingen met vreemde nationaliteit</t>
  </si>
  <si>
    <t>Totaal aantal leerlingen</t>
  </si>
  <si>
    <t>Schoolse vertraging / voorsprong per leerjaar en geslacht - procentueel</t>
  </si>
  <si>
    <t>1ste leerjaar</t>
  </si>
  <si>
    <t>2de leerjaar</t>
  </si>
  <si>
    <t>3de leerjaar</t>
  </si>
  <si>
    <t>4de leerjaar</t>
  </si>
  <si>
    <t>5de leerjaar</t>
  </si>
  <si>
    <t>6de leerjaar</t>
  </si>
  <si>
    <t>aantal jaar</t>
  </si>
  <si>
    <t>≥1</t>
  </si>
  <si>
    <t>Schooljaar 2008-2009</t>
  </si>
  <si>
    <t>2001 en vroeger</t>
  </si>
  <si>
    <t>1994 en vroeger</t>
  </si>
  <si>
    <t>2003 en later</t>
  </si>
  <si>
    <t xml:space="preserve">De gemiddelde aanwezigheid op jaarbasis bedroeg 10,01 voor het gemeenschapsonderwijs, 72,57 voor het privaatrechtelijk onderwijs </t>
  </si>
  <si>
    <t xml:space="preserve"> en 35,39 voor het gemeentelijk onderwijs.</t>
  </si>
  <si>
    <t>en 60,89 voor het gemeentelijk onderwijs.</t>
  </si>
  <si>
    <t>Op 1 februari 2009 werden er 127 leerlingen geteld in het buitengewoon kleuteronderwijs van het type 5: het gemeenschapsonderwijs</t>
  </si>
  <si>
    <t>telde 7 kleuters, het privaatrechtelijk onderwijs telde 77 kleuters en het gemeentelijk onderwijs telde 43 kleuters.</t>
  </si>
  <si>
    <t>Op 1 februari 2009 werden er 216 leerlingen geteld in het buitengewoon lager onderwijs van het type 5: het gemeenschapsonderwijs</t>
  </si>
  <si>
    <t>telde 48 leerlingen, het privaatrechtelijk onderwijs telde 97 leerlingen en het gemeentelijk onderwijs telde 71 leerlingen.</t>
  </si>
  <si>
    <t>De gemiddelde aanwezigheid op jaarbasis bedroeg 44,22 voor het gemeenschapsonderwijs, 92,15 voor het privaatrechtelijk onderwijs</t>
  </si>
  <si>
    <t>SCHOOLBEVOLKING BASISONDERWIJS</t>
  </si>
  <si>
    <t>KLEUTERONDERWIJS</t>
  </si>
  <si>
    <t>Overzichtstabel schoolbevolking kleuteronderwijs</t>
  </si>
  <si>
    <t>Gewoon kleuteronderwijs naar geboortejaar, soort inrichtende macht en geslacht</t>
  </si>
  <si>
    <t>Buitengewoon kleuteronderwijs naar geboortejaar, soort inrichtende macht en geslacht</t>
  </si>
  <si>
    <t>Gewoon + buitengewoon kleuteronderwijs naar geboortejaar, soort inrichtende macht en geslacht</t>
  </si>
  <si>
    <t>Buitengewoon kleuteronderwijs naar type</t>
  </si>
  <si>
    <t>LAGER ONDERWIJS</t>
  </si>
  <si>
    <t>Overzichtstabel schoolbevolking lager onderwijs</t>
  </si>
  <si>
    <t>Gewoon lager onderwijs naar geboortejaar, soort inrichtende macht en geslacht</t>
  </si>
  <si>
    <t>Buitengewoon lager onderwijs naar geboortejaar, soort inrichtende macht en geslacht</t>
  </si>
  <si>
    <t>Gewoon + buitengewoon lager onderwijs naar geboortejaar, soort inrichtende macht en geslacht</t>
  </si>
  <si>
    <t>Gewoon lager onderwijs naar geboortejaar en leerjaar</t>
  </si>
  <si>
    <t>Gewoon lager onderwijs naar geboortejaar en leerjaar, per soort inrichtende macht</t>
  </si>
  <si>
    <t>Buitengewoon lager onderwijs naar type</t>
  </si>
  <si>
    <t>08kleu01</t>
  </si>
  <si>
    <t>08kleu02</t>
  </si>
  <si>
    <t>08kleu03</t>
  </si>
  <si>
    <t>08kleu04</t>
  </si>
  <si>
    <t>08kleu05</t>
  </si>
  <si>
    <t>08lag01</t>
  </si>
  <si>
    <t>08lag02</t>
  </si>
  <si>
    <t>08lag03</t>
  </si>
  <si>
    <t>08lag04</t>
  </si>
  <si>
    <t>08lag05</t>
  </si>
  <si>
    <t>08lag06</t>
  </si>
  <si>
    <t>08lag07</t>
  </si>
  <si>
    <t>08lag08</t>
  </si>
  <si>
    <t>08lag09</t>
  </si>
  <si>
    <t>Schoolse vorderingen in het gewoon lager onderwijs - aantallen</t>
  </si>
  <si>
    <t>Schoolse vorderingen in het gewoon lager onderwijs - procentueel</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</si>
</sst>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BF&quot;;\-#,##0\ &quot;BF&quot;"/>
    <numFmt numFmtId="173" formatCode="#,##0\ &quot;BF&quot;;[Red]\-#,##0\ &quot;BF&quot;"/>
    <numFmt numFmtId="174" formatCode="#,##0.00\ &quot;BF&quot;;\-#,##0.00\ &quot;BF&quot;"/>
    <numFmt numFmtId="175" formatCode="#,##0.00\ &quot;BF&quot;;[Red]\-#,##0.00\ &quot;BF&quot;"/>
    <numFmt numFmtId="176" formatCode="_-* #,##0\ &quot;BF&quot;_-;\-* #,##0\ &quot;BF&quot;_-;_-* &quot;-&quot;\ &quot;BF&quot;_-;_-@_-"/>
    <numFmt numFmtId="177" formatCode="_-* #,##0\ _B_F_-;\-* #,##0\ _B_F_-;_-* &quot;-&quot;\ _B_F_-;_-@_-"/>
    <numFmt numFmtId="178" formatCode="_-* #,##0.00\ &quot;BF&quot;_-;\-* #,##0.00\ &quot;BF&quot;_-;_-* &quot;-&quot;??\ &quot;BF&quot;_-;_-@_-"/>
    <numFmt numFmtId="179" formatCode="_-* #,##0.00\ _B_F_-;\-* #,##0.00\ _B_F_-;_-* &quot;-&quot;??\ _B_F_-;_-@_-"/>
    <numFmt numFmtId="180" formatCode="&quot;fl&quot;\ #,##0_-;&quot;fl&quot;\ #,##0\-"/>
    <numFmt numFmtId="181" formatCode="&quot;fl&quot;\ #,##0_-;[Red]&quot;fl&quot;\ #,##0\-"/>
    <numFmt numFmtId="182" formatCode="&quot;fl&quot;\ #,##0.00_-;&quot;fl&quot;\ #,##0.00\-"/>
    <numFmt numFmtId="183" formatCode="&quot;fl&quot;\ #,##0.00_-;[Red]&quot;fl&quot;\ #,##0.00\-"/>
    <numFmt numFmtId="184" formatCode="_-&quot;fl&quot;\ * #,##0_-;_-&quot;fl&quot;\ * #,##0\-;_-&quot;fl&quot;\ * &quot;-&quot;_-;_-@_-"/>
    <numFmt numFmtId="185" formatCode="_-* #,##0_-;_-* #,##0\-;_-* &quot;-&quot;_-;_-@_-"/>
    <numFmt numFmtId="186" formatCode="_-&quot;fl&quot;\ * #,##0.00_-;_-&quot;fl&quot;\ * #,##0.00\-;_-&quot;fl&quot;\ * &quot;-&quot;??_-;_-@_-"/>
    <numFmt numFmtId="187" formatCode="_-* #,##0.00_-;_-* #,##0.00\-;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0;&quot;-&quot;"/>
    <numFmt numFmtId="195" formatCode="0.000000"/>
    <numFmt numFmtId="196" formatCode="0.0000000"/>
    <numFmt numFmtId="197" formatCode="0.00000"/>
    <numFmt numFmtId="198" formatCode="0.0000"/>
    <numFmt numFmtId="199" formatCode="0.000"/>
    <numFmt numFmtId="200" formatCode="0.0"/>
  </numFmts>
  <fonts count="42">
    <font>
      <sz val="10"/>
      <name val="Arial"/>
      <family val="0"/>
    </font>
    <font>
      <b/>
      <sz val="10"/>
      <name val="Arial"/>
      <family val="2"/>
    </font>
    <font>
      <sz val="8"/>
      <name val="Arial"/>
      <family val="2"/>
    </font>
    <font>
      <sz val="9"/>
      <name val="Arial"/>
      <family val="2"/>
    </font>
    <font>
      <sz val="11"/>
      <name val="Arial"/>
      <family val="2"/>
    </font>
    <font>
      <b/>
      <sz val="12"/>
      <name val="Arial"/>
      <family val="2"/>
    </font>
    <font>
      <b/>
      <sz val="11"/>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medium"/>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medium"/>
      <bottom>
        <color indexed="63"/>
      </bottom>
    </border>
    <border>
      <left style="thin"/>
      <right>
        <color indexed="63"/>
      </right>
      <top style="medium"/>
      <bottom>
        <color indexed="63"/>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right>
        <color indexed="63"/>
      </right>
      <top style="medium">
        <color indexed="8"/>
      </top>
      <bottom style="thin">
        <color indexed="8"/>
      </bottom>
    </border>
    <border>
      <left>
        <color indexed="63"/>
      </left>
      <right style="thin">
        <color indexed="8"/>
      </right>
      <top style="thin">
        <color indexed="8"/>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color indexed="8"/>
      </top>
      <bottom>
        <color indexed="63"/>
      </bottom>
    </border>
    <border>
      <left style="thin"/>
      <right>
        <color indexed="63"/>
      </right>
      <top style="thin">
        <color indexed="8"/>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color indexed="8"/>
      </left>
      <right style="thin">
        <color indexed="8"/>
      </right>
      <top>
        <color indexed="63"/>
      </top>
      <bottom style="thin"/>
    </border>
    <border>
      <left style="thin"/>
      <right style="thin">
        <color indexed="8"/>
      </right>
      <top>
        <color indexed="63"/>
      </top>
      <bottom style="thin">
        <color indexed="8"/>
      </bottom>
    </border>
    <border>
      <left style="thin"/>
      <right style="thin">
        <color indexed="8"/>
      </right>
      <top style="thin"/>
      <bottom style="thin">
        <color indexed="8"/>
      </bottom>
    </border>
    <border>
      <left style="thin">
        <color indexed="8"/>
      </left>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style="medium"/>
      <bottom style="thin">
        <color indexed="8"/>
      </bottom>
    </border>
    <border>
      <left>
        <color indexed="63"/>
      </left>
      <right>
        <color indexed="63"/>
      </right>
      <top style="medium"/>
      <bottom style="thin">
        <color indexed="8"/>
      </bottom>
    </border>
    <border>
      <left>
        <color indexed="63"/>
      </left>
      <right style="thin"/>
      <top style="medium"/>
      <bottom style="thin">
        <color indexed="8"/>
      </bottom>
    </border>
    <border>
      <left style="thin">
        <color indexed="8"/>
      </left>
      <right>
        <color indexed="63"/>
      </right>
      <top>
        <color indexed="63"/>
      </top>
      <bottom style="thin">
        <color indexed="8"/>
      </bottom>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0" fillId="31" borderId="7" applyNumberFormat="0" applyFont="0" applyAlignment="0" applyProtection="0"/>
    <xf numFmtId="0" fontId="36" fillId="32"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17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horizontal="right"/>
    </xf>
    <xf numFmtId="0" fontId="0" fillId="0" borderId="10" xfId="0" applyBorder="1" applyAlignment="1">
      <alignment horizontal="right"/>
    </xf>
    <xf numFmtId="0" fontId="1" fillId="0" borderId="0" xfId="0" applyFont="1" applyAlignment="1">
      <alignment/>
    </xf>
    <xf numFmtId="0" fontId="0" fillId="0" borderId="0" xfId="0" applyBorder="1" applyAlignment="1">
      <alignment/>
    </xf>
    <xf numFmtId="0" fontId="1" fillId="0" borderId="0" xfId="0" applyFont="1" applyBorder="1" applyAlignment="1">
      <alignment/>
    </xf>
    <xf numFmtId="0" fontId="0" fillId="0" borderId="0" xfId="0" applyBorder="1" applyAlignment="1">
      <alignment horizontal="right"/>
    </xf>
    <xf numFmtId="0" fontId="0" fillId="0" borderId="13" xfId="0" applyBorder="1" applyAlignment="1">
      <alignment/>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xf>
    <xf numFmtId="0" fontId="1" fillId="0" borderId="10" xfId="0" applyFont="1" applyBorder="1" applyAlignment="1">
      <alignment/>
    </xf>
    <xf numFmtId="0" fontId="1" fillId="0" borderId="0" xfId="0" applyFont="1" applyBorder="1" applyAlignment="1">
      <alignment horizontal="right"/>
    </xf>
    <xf numFmtId="0" fontId="1" fillId="0" borderId="17" xfId="0" applyFont="1" applyBorder="1" applyAlignment="1">
      <alignment horizontal="right"/>
    </xf>
    <xf numFmtId="194" fontId="0" fillId="0" borderId="11" xfId="0" applyNumberFormat="1" applyBorder="1" applyAlignment="1">
      <alignment/>
    </xf>
    <xf numFmtId="194" fontId="0" fillId="0" borderId="0" xfId="0" applyNumberFormat="1" applyBorder="1" applyAlignment="1">
      <alignment/>
    </xf>
    <xf numFmtId="194" fontId="0" fillId="0" borderId="0" xfId="0" applyNumberFormat="1" applyAlignment="1">
      <alignment/>
    </xf>
    <xf numFmtId="0" fontId="1" fillId="0" borderId="0" xfId="0" applyFont="1" applyAlignment="1">
      <alignment horizontal="right"/>
    </xf>
    <xf numFmtId="194" fontId="1" fillId="0" borderId="12" xfId="0" applyNumberFormat="1" applyFont="1" applyBorder="1" applyAlignment="1">
      <alignment horizontal="right"/>
    </xf>
    <xf numFmtId="194" fontId="1" fillId="0" borderId="10" xfId="0" applyNumberFormat="1" applyFont="1" applyBorder="1" applyAlignment="1">
      <alignment horizontal="right"/>
    </xf>
    <xf numFmtId="3" fontId="0" fillId="0" borderId="0" xfId="0" applyNumberFormat="1" applyBorder="1" applyAlignment="1">
      <alignment/>
    </xf>
    <xf numFmtId="194" fontId="1" fillId="0" borderId="0" xfId="0" applyNumberFormat="1" applyFont="1" applyBorder="1" applyAlignment="1">
      <alignment horizontal="right"/>
    </xf>
    <xf numFmtId="194" fontId="0" fillId="0" borderId="18" xfId="0" applyNumberFormat="1" applyBorder="1" applyAlignment="1">
      <alignment/>
    </xf>
    <xf numFmtId="194" fontId="1" fillId="0" borderId="19" xfId="0" applyNumberFormat="1" applyFont="1" applyBorder="1" applyAlignment="1">
      <alignment horizontal="right"/>
    </xf>
    <xf numFmtId="0" fontId="0" fillId="0" borderId="14" xfId="0" applyBorder="1" applyAlignment="1">
      <alignment horizontal="right"/>
    </xf>
    <xf numFmtId="0" fontId="0" fillId="0" borderId="15" xfId="0" applyBorder="1" applyAlignment="1">
      <alignment horizontal="right"/>
    </xf>
    <xf numFmtId="0" fontId="0" fillId="0" borderId="20" xfId="0" applyBorder="1" applyAlignment="1">
      <alignment/>
    </xf>
    <xf numFmtId="0" fontId="0" fillId="0" borderId="21" xfId="0" applyBorder="1" applyAlignment="1">
      <alignment/>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xf>
    <xf numFmtId="0" fontId="0" fillId="0" borderId="25" xfId="0" applyBorder="1" applyAlignment="1">
      <alignment horizontal="center"/>
    </xf>
    <xf numFmtId="0" fontId="0" fillId="0" borderId="12" xfId="0" applyBorder="1" applyAlignment="1">
      <alignment/>
    </xf>
    <xf numFmtId="194" fontId="0" fillId="0" borderId="12" xfId="0" applyNumberFormat="1" applyBorder="1" applyAlignment="1">
      <alignment/>
    </xf>
    <xf numFmtId="194" fontId="0" fillId="0" borderId="10" xfId="0" applyNumberFormat="1" applyBorder="1" applyAlignment="1">
      <alignment/>
    </xf>
    <xf numFmtId="0" fontId="1" fillId="0" borderId="13" xfId="0" applyFont="1" applyBorder="1" applyAlignment="1">
      <alignment/>
    </xf>
    <xf numFmtId="0" fontId="1" fillId="0" borderId="16" xfId="0" applyFont="1" applyBorder="1" applyAlignment="1">
      <alignment/>
    </xf>
    <xf numFmtId="194" fontId="0" fillId="0" borderId="10" xfId="0" applyNumberFormat="1" applyBorder="1" applyAlignment="1">
      <alignment horizontal="right"/>
    </xf>
    <xf numFmtId="0" fontId="1" fillId="0" borderId="26" xfId="0" applyFont="1" applyBorder="1" applyAlignment="1">
      <alignment/>
    </xf>
    <xf numFmtId="0" fontId="0" fillId="0" borderId="0" xfId="0" applyBorder="1" applyAlignment="1">
      <alignment horizontal="center"/>
    </xf>
    <xf numFmtId="194" fontId="0" fillId="0" borderId="27" xfId="0" applyNumberFormat="1" applyBorder="1" applyAlignment="1">
      <alignment/>
    </xf>
    <xf numFmtId="194" fontId="0" fillId="0" borderId="28" xfId="0" applyNumberFormat="1" applyBorder="1" applyAlignment="1">
      <alignment/>
    </xf>
    <xf numFmtId="194" fontId="1" fillId="0" borderId="29" xfId="0" applyNumberFormat="1" applyFont="1" applyBorder="1" applyAlignment="1">
      <alignment horizontal="right"/>
    </xf>
    <xf numFmtId="194" fontId="1" fillId="0" borderId="30" xfId="0" applyNumberFormat="1" applyFont="1" applyBorder="1" applyAlignment="1">
      <alignment horizontal="right"/>
    </xf>
    <xf numFmtId="194" fontId="0" fillId="0" borderId="0" xfId="0" applyNumberFormat="1" applyBorder="1" applyAlignment="1">
      <alignment horizontal="right"/>
    </xf>
    <xf numFmtId="0" fontId="2" fillId="0" borderId="0" xfId="0" applyFont="1" applyBorder="1" applyAlignment="1">
      <alignment/>
    </xf>
    <xf numFmtId="0" fontId="0" fillId="0" borderId="24" xfId="0" applyBorder="1" applyAlignment="1">
      <alignment horizontal="center"/>
    </xf>
    <xf numFmtId="0" fontId="0" fillId="0" borderId="0" xfId="0" applyFont="1" applyAlignment="1">
      <alignment/>
    </xf>
    <xf numFmtId="0" fontId="0" fillId="0" borderId="0" xfId="0" applyFont="1" applyBorder="1" applyAlignment="1">
      <alignment/>
    </xf>
    <xf numFmtId="0" fontId="0" fillId="0" borderId="13" xfId="0" applyFont="1" applyBorder="1" applyAlignment="1">
      <alignment/>
    </xf>
    <xf numFmtId="0" fontId="0" fillId="0" borderId="16" xfId="0" applyFont="1" applyBorder="1" applyAlignment="1">
      <alignment/>
    </xf>
    <xf numFmtId="0" fontId="0" fillId="0" borderId="14" xfId="0" applyFont="1" applyBorder="1" applyAlignment="1">
      <alignment horizontal="center"/>
    </xf>
    <xf numFmtId="0" fontId="0" fillId="0" borderId="15" xfId="0" applyFont="1" applyBorder="1" applyAlignment="1">
      <alignment horizontal="center"/>
    </xf>
    <xf numFmtId="0" fontId="0" fillId="0" borderId="12" xfId="0" applyFont="1" applyBorder="1" applyAlignment="1">
      <alignment horizontal="right"/>
    </xf>
    <xf numFmtId="0" fontId="0" fillId="0" borderId="10" xfId="0" applyFont="1" applyBorder="1" applyAlignment="1">
      <alignment horizontal="right"/>
    </xf>
    <xf numFmtId="0" fontId="0" fillId="0" borderId="10" xfId="0" applyFont="1" applyBorder="1" applyAlignment="1">
      <alignment/>
    </xf>
    <xf numFmtId="0" fontId="0" fillId="0" borderId="12" xfId="0" applyFont="1" applyBorder="1" applyAlignment="1">
      <alignment/>
    </xf>
    <xf numFmtId="194" fontId="0" fillId="0" borderId="11" xfId="0" applyNumberFormat="1" applyFont="1" applyBorder="1" applyAlignment="1">
      <alignment/>
    </xf>
    <xf numFmtId="194" fontId="0" fillId="0" borderId="0" xfId="0" applyNumberFormat="1" applyFont="1" applyBorder="1" applyAlignment="1">
      <alignment/>
    </xf>
    <xf numFmtId="194" fontId="0" fillId="0" borderId="0" xfId="0" applyNumberFormat="1" applyFont="1" applyAlignment="1">
      <alignment/>
    </xf>
    <xf numFmtId="0" fontId="0" fillId="0" borderId="17" xfId="0" applyFont="1" applyBorder="1" applyAlignment="1">
      <alignment/>
    </xf>
    <xf numFmtId="0" fontId="1" fillId="0" borderId="17" xfId="0" applyFont="1" applyBorder="1" applyAlignment="1">
      <alignment/>
    </xf>
    <xf numFmtId="194" fontId="1" fillId="0" borderId="11" xfId="0" applyNumberFormat="1" applyFont="1" applyBorder="1" applyAlignment="1">
      <alignment horizontal="right"/>
    </xf>
    <xf numFmtId="194" fontId="0" fillId="0" borderId="12" xfId="0" applyNumberFormat="1" applyFont="1" applyBorder="1" applyAlignment="1">
      <alignment/>
    </xf>
    <xf numFmtId="194" fontId="0" fillId="0" borderId="10" xfId="0" applyNumberFormat="1" applyFont="1" applyBorder="1" applyAlignment="1">
      <alignment/>
    </xf>
    <xf numFmtId="194" fontId="0" fillId="0" borderId="0" xfId="0" applyNumberFormat="1" applyFill="1" applyBorder="1" applyAlignment="1">
      <alignment/>
    </xf>
    <xf numFmtId="194" fontId="1" fillId="0" borderId="0" xfId="0" applyNumberFormat="1" applyFont="1" applyAlignment="1">
      <alignment horizontal="right"/>
    </xf>
    <xf numFmtId="0" fontId="3" fillId="0" borderId="23" xfId="0" applyFont="1" applyBorder="1" applyAlignment="1">
      <alignment horizontal="center"/>
    </xf>
    <xf numFmtId="0" fontId="2" fillId="0" borderId="0" xfId="0" applyFont="1" applyFill="1" applyBorder="1" applyAlignment="1">
      <alignment/>
    </xf>
    <xf numFmtId="0" fontId="1"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1" fillId="0" borderId="0" xfId="0" applyFont="1" applyFill="1" applyAlignment="1">
      <alignment horizontal="center"/>
    </xf>
    <xf numFmtId="0" fontId="0" fillId="0" borderId="24" xfId="0" applyFill="1" applyBorder="1" applyAlignment="1">
      <alignment/>
    </xf>
    <xf numFmtId="0" fontId="0" fillId="0" borderId="24" xfId="0" applyFill="1" applyBorder="1" applyAlignment="1">
      <alignment horizontal="center"/>
    </xf>
    <xf numFmtId="0" fontId="0" fillId="0" borderId="23" xfId="0" applyFill="1" applyBorder="1" applyAlignment="1">
      <alignment horizontal="center"/>
    </xf>
    <xf numFmtId="0" fontId="0" fillId="0" borderId="10" xfId="0" applyFill="1" applyBorder="1" applyAlignment="1">
      <alignment/>
    </xf>
    <xf numFmtId="194" fontId="0" fillId="0" borderId="18" xfId="0" applyNumberFormat="1" applyFill="1" applyBorder="1" applyAlignment="1">
      <alignment/>
    </xf>
    <xf numFmtId="194" fontId="0" fillId="0" borderId="11" xfId="0" applyNumberFormat="1" applyFill="1" applyBorder="1" applyAlignment="1">
      <alignment/>
    </xf>
    <xf numFmtId="0" fontId="1" fillId="0" borderId="17" xfId="0" applyFont="1" applyFill="1" applyBorder="1" applyAlignment="1">
      <alignment horizontal="right"/>
    </xf>
    <xf numFmtId="194" fontId="1" fillId="0" borderId="19" xfId="0" applyNumberFormat="1" applyFont="1" applyFill="1" applyBorder="1" applyAlignment="1">
      <alignment horizontal="right"/>
    </xf>
    <xf numFmtId="194" fontId="1" fillId="0" borderId="12" xfId="0" applyNumberFormat="1" applyFont="1" applyFill="1" applyBorder="1" applyAlignment="1">
      <alignment horizontal="right"/>
    </xf>
    <xf numFmtId="0" fontId="1" fillId="0" borderId="0" xfId="0" applyFont="1" applyFill="1" applyAlignment="1">
      <alignment horizontal="right"/>
    </xf>
    <xf numFmtId="0" fontId="0" fillId="0" borderId="0" xfId="0" applyFont="1" applyFill="1" applyBorder="1" applyAlignment="1">
      <alignment horizontal="left"/>
    </xf>
    <xf numFmtId="194" fontId="0" fillId="0" borderId="27" xfId="0" applyNumberFormat="1" applyFont="1" applyFill="1" applyBorder="1" applyAlignment="1">
      <alignment horizontal="right"/>
    </xf>
    <xf numFmtId="194" fontId="0" fillId="0" borderId="0" xfId="0" applyNumberFormat="1" applyFont="1" applyFill="1" applyBorder="1" applyAlignment="1">
      <alignment horizontal="right"/>
    </xf>
    <xf numFmtId="0" fontId="0" fillId="0" borderId="0" xfId="0" applyFont="1" applyFill="1" applyAlignment="1">
      <alignment horizontal="right"/>
    </xf>
    <xf numFmtId="0" fontId="1" fillId="0" borderId="0" xfId="0" applyFont="1" applyFill="1" applyBorder="1" applyAlignment="1">
      <alignment horizontal="right"/>
    </xf>
    <xf numFmtId="194" fontId="1" fillId="0" borderId="31" xfId="0" applyNumberFormat="1" applyFont="1" applyFill="1" applyBorder="1" applyAlignment="1">
      <alignment horizontal="right"/>
    </xf>
    <xf numFmtId="194" fontId="1" fillId="0" borderId="32" xfId="0" applyNumberFormat="1" applyFont="1" applyFill="1" applyBorder="1" applyAlignment="1">
      <alignment horizontal="right"/>
    </xf>
    <xf numFmtId="3" fontId="0" fillId="0" borderId="0" xfId="0" applyNumberFormat="1" applyFill="1" applyBorder="1" applyAlignment="1">
      <alignment/>
    </xf>
    <xf numFmtId="0" fontId="0" fillId="0" borderId="0" xfId="0" applyFont="1" applyFill="1" applyAlignment="1">
      <alignment/>
    </xf>
    <xf numFmtId="194" fontId="1" fillId="0" borderId="19" xfId="0" applyNumberFormat="1" applyFont="1" applyFill="1" applyBorder="1" applyAlignment="1">
      <alignment/>
    </xf>
    <xf numFmtId="194" fontId="1" fillId="0" borderId="12" xfId="0" applyNumberFormat="1" applyFont="1" applyFill="1" applyBorder="1" applyAlignment="1">
      <alignment/>
    </xf>
    <xf numFmtId="0" fontId="1" fillId="0" borderId="0" xfId="0" applyFont="1" applyFill="1" applyAlignment="1">
      <alignment/>
    </xf>
    <xf numFmtId="194" fontId="1" fillId="0" borderId="0" xfId="0" applyNumberFormat="1" applyFont="1" applyFill="1" applyBorder="1" applyAlignment="1">
      <alignment/>
    </xf>
    <xf numFmtId="194" fontId="0" fillId="0" borderId="33" xfId="0" applyNumberFormat="1" applyFont="1" applyFill="1" applyBorder="1" applyAlignment="1">
      <alignment horizontal="right"/>
    </xf>
    <xf numFmtId="194" fontId="0" fillId="0" borderId="34" xfId="0" applyNumberFormat="1" applyFill="1" applyBorder="1" applyAlignment="1">
      <alignment/>
    </xf>
    <xf numFmtId="194" fontId="1" fillId="0" borderId="18" xfId="0" applyNumberFormat="1" applyFont="1" applyFill="1" applyBorder="1" applyAlignment="1">
      <alignment/>
    </xf>
    <xf numFmtId="194" fontId="1" fillId="0" borderId="0" xfId="0" applyNumberFormat="1" applyFont="1" applyFill="1" applyBorder="1" applyAlignment="1">
      <alignment horizontal="right"/>
    </xf>
    <xf numFmtId="10" fontId="0" fillId="0" borderId="0" xfId="0" applyNumberFormat="1" applyFill="1" applyAlignment="1">
      <alignment/>
    </xf>
    <xf numFmtId="2" fontId="0" fillId="0" borderId="0" xfId="0" applyNumberFormat="1" applyFill="1" applyAlignment="1">
      <alignment/>
    </xf>
    <xf numFmtId="0" fontId="0" fillId="0" borderId="13" xfId="0" applyFill="1" applyBorder="1" applyAlignment="1">
      <alignment/>
    </xf>
    <xf numFmtId="0" fontId="0" fillId="0" borderId="35" xfId="0" applyFill="1" applyBorder="1" applyAlignment="1">
      <alignment/>
    </xf>
    <xf numFmtId="0" fontId="0" fillId="0" borderId="18" xfId="0" applyFill="1" applyBorder="1" applyAlignment="1">
      <alignment/>
    </xf>
    <xf numFmtId="0" fontId="0" fillId="0" borderId="11" xfId="0" applyFill="1" applyBorder="1" applyAlignment="1">
      <alignment horizontal="right"/>
    </xf>
    <xf numFmtId="0" fontId="0" fillId="0" borderId="36" xfId="0" applyFill="1" applyBorder="1" applyAlignment="1">
      <alignment/>
    </xf>
    <xf numFmtId="0" fontId="0" fillId="0" borderId="10" xfId="0" applyFill="1" applyBorder="1" applyAlignment="1">
      <alignment horizontal="right"/>
    </xf>
    <xf numFmtId="0" fontId="4" fillId="0" borderId="12" xfId="0" applyFont="1" applyFill="1" applyBorder="1" applyAlignment="1">
      <alignment horizontal="right"/>
    </xf>
    <xf numFmtId="0" fontId="0" fillId="0" borderId="19" xfId="0" applyFill="1" applyBorder="1" applyAlignment="1">
      <alignment horizontal="right"/>
    </xf>
    <xf numFmtId="0" fontId="0" fillId="0" borderId="37" xfId="0" applyFill="1" applyBorder="1" applyAlignment="1">
      <alignment horizontal="right"/>
    </xf>
    <xf numFmtId="0" fontId="0" fillId="0" borderId="38" xfId="0" applyFill="1" applyBorder="1" applyAlignment="1">
      <alignment/>
    </xf>
    <xf numFmtId="3" fontId="0" fillId="0" borderId="32" xfId="0" applyNumberFormat="1" applyFill="1" applyBorder="1" applyAlignment="1">
      <alignment/>
    </xf>
    <xf numFmtId="3" fontId="0" fillId="0" borderId="38" xfId="0" applyNumberFormat="1" applyFill="1" applyBorder="1" applyAlignment="1">
      <alignment/>
    </xf>
    <xf numFmtId="3" fontId="0" fillId="0" borderId="32" xfId="0" applyNumberFormat="1" applyFill="1" applyBorder="1" applyAlignment="1">
      <alignment horizontal="right"/>
    </xf>
    <xf numFmtId="3" fontId="0" fillId="0" borderId="28" xfId="0" applyNumberFormat="1" applyFill="1" applyBorder="1" applyAlignment="1">
      <alignment/>
    </xf>
    <xf numFmtId="3" fontId="0" fillId="0" borderId="0" xfId="0" applyNumberFormat="1" applyFill="1" applyAlignment="1">
      <alignment/>
    </xf>
    <xf numFmtId="3" fontId="0" fillId="0" borderId="28" xfId="0" applyNumberFormat="1" applyFill="1" applyBorder="1" applyAlignment="1">
      <alignment horizontal="right"/>
    </xf>
    <xf numFmtId="3" fontId="1" fillId="0" borderId="30" xfId="0" applyNumberFormat="1" applyFont="1" applyFill="1" applyBorder="1" applyAlignment="1">
      <alignment/>
    </xf>
    <xf numFmtId="3" fontId="1" fillId="0" borderId="10" xfId="0" applyNumberFormat="1" applyFont="1" applyFill="1" applyBorder="1" applyAlignment="1">
      <alignment/>
    </xf>
    <xf numFmtId="3" fontId="1" fillId="0" borderId="30" xfId="0" applyNumberFormat="1" applyFont="1" applyFill="1" applyBorder="1" applyAlignment="1">
      <alignment horizontal="right"/>
    </xf>
    <xf numFmtId="3" fontId="0" fillId="0" borderId="39" xfId="0" applyNumberFormat="1" applyFill="1" applyBorder="1" applyAlignment="1">
      <alignment/>
    </xf>
    <xf numFmtId="3" fontId="0" fillId="0" borderId="40" xfId="0" applyNumberFormat="1" applyFill="1" applyBorder="1" applyAlignment="1">
      <alignment/>
    </xf>
    <xf numFmtId="3" fontId="0" fillId="0" borderId="39" xfId="0" applyNumberFormat="1" applyFill="1" applyBorder="1" applyAlignment="1">
      <alignment horizontal="right"/>
    </xf>
    <xf numFmtId="3" fontId="1" fillId="0" borderId="28" xfId="0" applyNumberFormat="1" applyFont="1" applyFill="1" applyBorder="1" applyAlignment="1">
      <alignment/>
    </xf>
    <xf numFmtId="3" fontId="1" fillId="0" borderId="0" xfId="0" applyNumberFormat="1" applyFont="1" applyFill="1" applyBorder="1" applyAlignment="1">
      <alignment/>
    </xf>
    <xf numFmtId="3" fontId="1" fillId="0" borderId="0" xfId="0" applyNumberFormat="1" applyFont="1" applyFill="1" applyAlignment="1">
      <alignment/>
    </xf>
    <xf numFmtId="3" fontId="1" fillId="0" borderId="28" xfId="0" applyNumberFormat="1" applyFont="1" applyFill="1" applyBorder="1" applyAlignment="1">
      <alignment horizontal="right"/>
    </xf>
    <xf numFmtId="3" fontId="0" fillId="0" borderId="0" xfId="0" applyNumberFormat="1" applyFill="1" applyAlignment="1">
      <alignment horizontal="right"/>
    </xf>
    <xf numFmtId="0" fontId="0" fillId="0" borderId="0" xfId="0" applyFill="1" applyAlignment="1">
      <alignment horizontal="right"/>
    </xf>
    <xf numFmtId="4" fontId="0" fillId="0" borderId="32" xfId="0" applyNumberFormat="1" applyFill="1" applyBorder="1" applyAlignment="1">
      <alignment/>
    </xf>
    <xf numFmtId="4" fontId="0" fillId="0" borderId="38" xfId="0" applyNumberFormat="1" applyFill="1" applyBorder="1" applyAlignment="1">
      <alignment/>
    </xf>
    <xf numFmtId="4" fontId="0" fillId="0" borderId="32" xfId="0" applyNumberFormat="1" applyFill="1" applyBorder="1" applyAlignment="1">
      <alignment horizontal="right"/>
    </xf>
    <xf numFmtId="4" fontId="0" fillId="0" borderId="28" xfId="0" applyNumberFormat="1" applyFill="1" applyBorder="1" applyAlignment="1">
      <alignment/>
    </xf>
    <xf numFmtId="4" fontId="0" fillId="0" borderId="0" xfId="0" applyNumberFormat="1" applyFill="1" applyAlignment="1">
      <alignment/>
    </xf>
    <xf numFmtId="4" fontId="0" fillId="0" borderId="0" xfId="0" applyNumberFormat="1" applyFill="1" applyBorder="1" applyAlignment="1">
      <alignment/>
    </xf>
    <xf numFmtId="4" fontId="0" fillId="0" borderId="28" xfId="0" applyNumberFormat="1" applyFill="1" applyBorder="1" applyAlignment="1">
      <alignment horizontal="right"/>
    </xf>
    <xf numFmtId="4" fontId="1" fillId="0" borderId="30" xfId="0" applyNumberFormat="1" applyFont="1" applyFill="1" applyBorder="1" applyAlignment="1">
      <alignment/>
    </xf>
    <xf numFmtId="4" fontId="1" fillId="0" borderId="10" xfId="0" applyNumberFormat="1" applyFont="1" applyFill="1" applyBorder="1" applyAlignment="1">
      <alignment/>
    </xf>
    <xf numFmtId="4" fontId="1" fillId="0" borderId="30" xfId="0" applyNumberFormat="1" applyFont="1" applyFill="1" applyBorder="1" applyAlignment="1">
      <alignment horizontal="right"/>
    </xf>
    <xf numFmtId="194" fontId="1" fillId="0" borderId="0" xfId="0" applyNumberFormat="1" applyFont="1" applyFill="1" applyAlignment="1">
      <alignment/>
    </xf>
    <xf numFmtId="1" fontId="0" fillId="0" borderId="0" xfId="0" applyNumberFormat="1" applyFill="1" applyAlignment="1">
      <alignment/>
    </xf>
    <xf numFmtId="0" fontId="5" fillId="0" borderId="0" xfId="0" applyFont="1" applyAlignment="1">
      <alignment/>
    </xf>
    <xf numFmtId="0" fontId="6" fillId="0" borderId="0" xfId="0" applyFont="1" applyAlignment="1">
      <alignment/>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1" fillId="0" borderId="0" xfId="0" applyFont="1" applyBorder="1" applyAlignment="1">
      <alignment horizontal="center"/>
    </xf>
    <xf numFmtId="194" fontId="1" fillId="0" borderId="0" xfId="0" applyNumberFormat="1" applyFont="1" applyBorder="1" applyAlignment="1">
      <alignment horizontal="center"/>
    </xf>
    <xf numFmtId="0" fontId="0" fillId="0" borderId="44" xfId="0" applyBorder="1" applyAlignment="1">
      <alignment horizontal="center"/>
    </xf>
    <xf numFmtId="0" fontId="0" fillId="0" borderId="40" xfId="0" applyBorder="1" applyAlignment="1">
      <alignment horizontal="center"/>
    </xf>
    <xf numFmtId="0" fontId="0" fillId="0" borderId="16"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0" fontId="0" fillId="0" borderId="26"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1" xfId="0" applyFont="1" applyBorder="1" applyAlignment="1">
      <alignment horizontal="center"/>
    </xf>
    <xf numFmtId="0" fontId="0" fillId="0" borderId="42" xfId="0" applyFont="1" applyBorder="1" applyAlignment="1">
      <alignment horizontal="center"/>
    </xf>
    <xf numFmtId="0" fontId="0" fillId="0" borderId="46" xfId="0" applyFont="1" applyBorder="1" applyAlignment="1">
      <alignment horizontal="center"/>
    </xf>
    <xf numFmtId="0" fontId="1" fillId="0" borderId="0" xfId="0" applyFont="1" applyFill="1" applyAlignment="1">
      <alignment horizontal="center"/>
    </xf>
    <xf numFmtId="0" fontId="1" fillId="0" borderId="0" xfId="0" applyFont="1" applyFill="1" applyBorder="1" applyAlignment="1">
      <alignment horizontal="center"/>
    </xf>
    <xf numFmtId="0" fontId="0" fillId="0" borderId="47"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0" fillId="0" borderId="33" xfId="0" applyFill="1" applyBorder="1" applyAlignment="1">
      <alignment horizontal="center"/>
    </xf>
    <xf numFmtId="0" fontId="0" fillId="0" borderId="50"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3</xdr:row>
      <xdr:rowOff>0</xdr:rowOff>
    </xdr:to>
    <xdr:sp>
      <xdr:nvSpPr>
        <xdr:cNvPr id="1" name="Rectangle 1"/>
        <xdr:cNvSpPr>
          <a:spLocks/>
        </xdr:cNvSpPr>
      </xdr:nvSpPr>
      <xdr:spPr>
        <a:xfrm>
          <a:off x="0" y="495300"/>
          <a:ext cx="1943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295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19050</xdr:colOff>
      <xdr:row>41</xdr:row>
      <xdr:rowOff>133350</xdr:rowOff>
    </xdr:from>
    <xdr:to>
      <xdr:col>11</xdr:col>
      <xdr:colOff>657225</xdr:colOff>
      <xdr:row>46</xdr:row>
      <xdr:rowOff>28575</xdr:rowOff>
    </xdr:to>
    <xdr:sp>
      <xdr:nvSpPr>
        <xdr:cNvPr id="2" name="Text Box 2"/>
        <xdr:cNvSpPr txBox="1">
          <a:spLocks noChangeArrowheads="1"/>
        </xdr:cNvSpPr>
      </xdr:nvSpPr>
      <xdr:spPr>
        <a:xfrm>
          <a:off x="19050" y="6858000"/>
          <a:ext cx="8143875" cy="7048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0</xdr:col>
      <xdr:colOff>0</xdr:colOff>
      <xdr:row>4</xdr:row>
      <xdr:rowOff>0</xdr:rowOff>
    </xdr:to>
    <xdr:sp>
      <xdr:nvSpPr>
        <xdr:cNvPr id="1" name="Rectangle 1"/>
        <xdr:cNvSpPr>
          <a:spLocks/>
        </xdr:cNvSpPr>
      </xdr:nvSpPr>
      <xdr:spPr>
        <a:xfrm>
          <a:off x="0" y="6286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19050</xdr:colOff>
      <xdr:row>158</xdr:row>
      <xdr:rowOff>85725</xdr:rowOff>
    </xdr:from>
    <xdr:to>
      <xdr:col>11</xdr:col>
      <xdr:colOff>647700</xdr:colOff>
      <xdr:row>162</xdr:row>
      <xdr:rowOff>95250</xdr:rowOff>
    </xdr:to>
    <xdr:sp>
      <xdr:nvSpPr>
        <xdr:cNvPr id="2" name="Text Box 3"/>
        <xdr:cNvSpPr txBox="1">
          <a:spLocks noChangeArrowheads="1"/>
        </xdr:cNvSpPr>
      </xdr:nvSpPr>
      <xdr:spPr>
        <a:xfrm>
          <a:off x="19050" y="25574625"/>
          <a:ext cx="7905750" cy="6572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133350</xdr:rowOff>
    </xdr:from>
    <xdr:to>
      <xdr:col>19</xdr:col>
      <xdr:colOff>0</xdr:colOff>
      <xdr:row>63</xdr:row>
      <xdr:rowOff>19050</xdr:rowOff>
    </xdr:to>
    <xdr:sp>
      <xdr:nvSpPr>
        <xdr:cNvPr id="1" name="Text Box 2"/>
        <xdr:cNvSpPr txBox="1">
          <a:spLocks noChangeArrowheads="1"/>
        </xdr:cNvSpPr>
      </xdr:nvSpPr>
      <xdr:spPr>
        <a:xfrm>
          <a:off x="28575" y="8286750"/>
          <a:ext cx="12153900" cy="19907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bv. verlate instap in het lager onderwijs, ziekte, ...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44</xdr:row>
      <xdr:rowOff>142875</xdr:rowOff>
    </xdr:from>
    <xdr:to>
      <xdr:col>18</xdr:col>
      <xdr:colOff>552450</xdr:colOff>
      <xdr:row>56</xdr:row>
      <xdr:rowOff>142875</xdr:rowOff>
    </xdr:to>
    <xdr:sp>
      <xdr:nvSpPr>
        <xdr:cNvPr id="1" name="Text Box 3"/>
        <xdr:cNvSpPr txBox="1">
          <a:spLocks noChangeArrowheads="1"/>
        </xdr:cNvSpPr>
      </xdr:nvSpPr>
      <xdr:spPr>
        <a:xfrm>
          <a:off x="38100" y="7324725"/>
          <a:ext cx="11896725" cy="1943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bv. verlate instap in het lager onderwijs, ziekte, ...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2143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21621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2000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7907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9335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3</xdr:row>
      <xdr:rowOff>0</xdr:rowOff>
    </xdr:to>
    <xdr:sp>
      <xdr:nvSpPr>
        <xdr:cNvPr id="1" name="Rectangle 1"/>
        <xdr:cNvSpPr>
          <a:spLocks/>
        </xdr:cNvSpPr>
      </xdr:nvSpPr>
      <xdr:spPr>
        <a:xfrm>
          <a:off x="0" y="495300"/>
          <a:ext cx="2066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4763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600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495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9"/>
  <sheetViews>
    <sheetView tabSelected="1" zoomScalePageLayoutView="0" workbookViewId="0" topLeftCell="A1">
      <selection activeCell="A21" sqref="A21"/>
    </sheetView>
  </sheetViews>
  <sheetFormatPr defaultColWidth="9.140625" defaultRowHeight="12.75"/>
  <sheetData>
    <row r="1" ht="15">
      <c r="A1" s="144" t="s">
        <v>98</v>
      </c>
    </row>
    <row r="3" ht="13.5">
      <c r="A3" s="145" t="s">
        <v>99</v>
      </c>
    </row>
    <row r="4" spans="1:2" ht="12.75">
      <c r="A4" t="s">
        <v>113</v>
      </c>
      <c r="B4" t="s">
        <v>100</v>
      </c>
    </row>
    <row r="5" spans="1:2" ht="12.75">
      <c r="A5" t="s">
        <v>114</v>
      </c>
      <c r="B5" t="s">
        <v>101</v>
      </c>
    </row>
    <row r="6" spans="1:2" ht="12.75">
      <c r="A6" t="s">
        <v>115</v>
      </c>
      <c r="B6" t="s">
        <v>102</v>
      </c>
    </row>
    <row r="7" spans="1:2" ht="12.75">
      <c r="A7" t="s">
        <v>116</v>
      </c>
      <c r="B7" t="s">
        <v>103</v>
      </c>
    </row>
    <row r="8" spans="1:2" ht="12.75">
      <c r="A8" t="s">
        <v>117</v>
      </c>
      <c r="B8" t="s">
        <v>104</v>
      </c>
    </row>
    <row r="10" ht="13.5">
      <c r="A10" s="145" t="s">
        <v>105</v>
      </c>
    </row>
    <row r="11" spans="1:2" ht="12.75">
      <c r="A11" t="s">
        <v>118</v>
      </c>
      <c r="B11" t="s">
        <v>106</v>
      </c>
    </row>
    <row r="12" spans="1:2" ht="12.75">
      <c r="A12" t="s">
        <v>119</v>
      </c>
      <c r="B12" t="s">
        <v>107</v>
      </c>
    </row>
    <row r="13" spans="1:2" ht="12.75">
      <c r="A13" t="s">
        <v>120</v>
      </c>
      <c r="B13" t="s">
        <v>108</v>
      </c>
    </row>
    <row r="14" spans="1:2" ht="12.75">
      <c r="A14" t="s">
        <v>121</v>
      </c>
      <c r="B14" t="s">
        <v>109</v>
      </c>
    </row>
    <row r="15" spans="1:2" ht="12.75">
      <c r="A15" t="s">
        <v>122</v>
      </c>
      <c r="B15" t="s">
        <v>110</v>
      </c>
    </row>
    <row r="16" spans="1:2" ht="12.75">
      <c r="A16" t="s">
        <v>123</v>
      </c>
      <c r="B16" t="s">
        <v>111</v>
      </c>
    </row>
    <row r="17" spans="1:2" ht="12.75">
      <c r="A17" t="s">
        <v>124</v>
      </c>
      <c r="B17" t="s">
        <v>127</v>
      </c>
    </row>
    <row r="18" spans="1:2" ht="12.75">
      <c r="A18" t="s">
        <v>125</v>
      </c>
      <c r="B18" t="s">
        <v>128</v>
      </c>
    </row>
    <row r="19" spans="1:2" ht="12.75">
      <c r="A19" t="s">
        <v>126</v>
      </c>
      <c r="B19" t="s">
        <v>112</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M41"/>
  <sheetViews>
    <sheetView zoomScalePageLayoutView="0" workbookViewId="0" topLeftCell="A1">
      <selection activeCell="Q20" sqref="Q19:Q20"/>
    </sheetView>
  </sheetViews>
  <sheetFormatPr defaultColWidth="9.140625" defaultRowHeight="12.75"/>
  <cols>
    <col min="1" max="1" width="22.421875" style="6" customWidth="1"/>
    <col min="2" max="2" width="9.57421875" style="0" customWidth="1"/>
    <col min="3" max="10" width="8.00390625" style="0" customWidth="1"/>
    <col min="11" max="11" width="9.28125" style="0" customWidth="1"/>
    <col min="12" max="12" width="8.00390625" style="6" customWidth="1"/>
    <col min="13" max="13" width="9.28125" style="0" customWidth="1"/>
  </cols>
  <sheetData>
    <row r="1" ht="12.75">
      <c r="A1" s="7" t="s">
        <v>86</v>
      </c>
    </row>
    <row r="2" spans="1:12" ht="12.75">
      <c r="A2" s="149" t="s">
        <v>21</v>
      </c>
      <c r="B2" s="149"/>
      <c r="C2" s="149"/>
      <c r="D2" s="149"/>
      <c r="E2" s="149"/>
      <c r="F2" s="149"/>
      <c r="G2" s="149"/>
      <c r="H2" s="149"/>
      <c r="I2" s="149"/>
      <c r="J2" s="149"/>
      <c r="K2" s="149"/>
      <c r="L2" s="149"/>
    </row>
    <row r="3" spans="1:12" ht="12.75">
      <c r="A3" s="149" t="s">
        <v>65</v>
      </c>
      <c r="B3" s="149"/>
      <c r="C3" s="149"/>
      <c r="D3" s="149"/>
      <c r="E3" s="149"/>
      <c r="F3" s="149"/>
      <c r="G3" s="149"/>
      <c r="H3" s="149"/>
      <c r="I3" s="149"/>
      <c r="J3" s="149"/>
      <c r="K3" s="149"/>
      <c r="L3" s="149"/>
    </row>
    <row r="4" ht="13.5" thickBot="1"/>
    <row r="5" spans="1:12" ht="12.75">
      <c r="A5" s="32"/>
      <c r="B5" s="48" t="s">
        <v>89</v>
      </c>
      <c r="C5" s="31">
        <v>2002</v>
      </c>
      <c r="D5" s="31">
        <f aca="true" t="shared" si="0" ref="D5:J5">C5-1</f>
        <v>2001</v>
      </c>
      <c r="E5" s="31">
        <f t="shared" si="0"/>
        <v>2000</v>
      </c>
      <c r="F5" s="31">
        <f t="shared" si="0"/>
        <v>1999</v>
      </c>
      <c r="G5" s="31">
        <f t="shared" si="0"/>
        <v>1998</v>
      </c>
      <c r="H5" s="31">
        <f t="shared" si="0"/>
        <v>1997</v>
      </c>
      <c r="I5" s="31">
        <f t="shared" si="0"/>
        <v>1996</v>
      </c>
      <c r="J5" s="31">
        <f t="shared" si="0"/>
        <v>1995</v>
      </c>
      <c r="K5" s="31" t="s">
        <v>88</v>
      </c>
      <c r="L5" s="31" t="s">
        <v>31</v>
      </c>
    </row>
    <row r="6" ht="12.75">
      <c r="A6" s="1"/>
    </row>
    <row r="7" spans="1:12" ht="12.75">
      <c r="A7" s="149" t="s">
        <v>8</v>
      </c>
      <c r="B7" s="149"/>
      <c r="C7" s="149"/>
      <c r="D7" s="149"/>
      <c r="E7" s="149"/>
      <c r="F7" s="149"/>
      <c r="G7" s="149"/>
      <c r="H7" s="149"/>
      <c r="I7" s="149"/>
      <c r="J7" s="149"/>
      <c r="K7" s="149"/>
      <c r="L7" s="149"/>
    </row>
    <row r="8" s="6" customFormat="1" ht="12.75"/>
    <row r="9" spans="1:13" ht="12.75">
      <c r="A9" s="6" t="s">
        <v>38</v>
      </c>
      <c r="B9" s="24">
        <v>46</v>
      </c>
      <c r="C9" s="24">
        <v>4106</v>
      </c>
      <c r="D9" s="24">
        <v>4821</v>
      </c>
      <c r="E9" s="24">
        <v>4937</v>
      </c>
      <c r="F9" s="24">
        <v>4814</v>
      </c>
      <c r="G9" s="24">
        <v>4777</v>
      </c>
      <c r="H9" s="24">
        <v>4917</v>
      </c>
      <c r="I9" s="24">
        <v>1753</v>
      </c>
      <c r="J9" s="24">
        <v>243</v>
      </c>
      <c r="K9" s="24">
        <v>43</v>
      </c>
      <c r="L9" s="16">
        <v>30457</v>
      </c>
      <c r="M9" s="18"/>
    </row>
    <row r="10" spans="1:13" ht="12.75">
      <c r="A10" s="6" t="s">
        <v>10</v>
      </c>
      <c r="B10" s="24">
        <v>174</v>
      </c>
      <c r="C10" s="24">
        <v>19483</v>
      </c>
      <c r="D10" s="24">
        <v>20610</v>
      </c>
      <c r="E10" s="24">
        <v>21205</v>
      </c>
      <c r="F10" s="24">
        <v>21261</v>
      </c>
      <c r="G10" s="24">
        <v>21812</v>
      </c>
      <c r="H10" s="24">
        <v>22025</v>
      </c>
      <c r="I10" s="24">
        <v>4284</v>
      </c>
      <c r="J10" s="24">
        <v>280</v>
      </c>
      <c r="K10" s="24">
        <v>26</v>
      </c>
      <c r="L10" s="16">
        <v>131160</v>
      </c>
      <c r="M10" s="18"/>
    </row>
    <row r="11" spans="1:13" ht="12.75">
      <c r="A11" s="6" t="s">
        <v>12</v>
      </c>
      <c r="B11" s="24">
        <v>0</v>
      </c>
      <c r="C11" s="24">
        <v>47</v>
      </c>
      <c r="D11" s="24">
        <v>50</v>
      </c>
      <c r="E11" s="24">
        <v>78</v>
      </c>
      <c r="F11" s="24">
        <v>98</v>
      </c>
      <c r="G11" s="24">
        <v>99</v>
      </c>
      <c r="H11" s="24">
        <v>96</v>
      </c>
      <c r="I11" s="24">
        <v>90</v>
      </c>
      <c r="J11" s="24">
        <v>6</v>
      </c>
      <c r="K11" s="24">
        <v>0</v>
      </c>
      <c r="L11" s="16">
        <v>564</v>
      </c>
      <c r="M11" s="18"/>
    </row>
    <row r="12" spans="1:13" ht="12.75">
      <c r="A12" s="6" t="s">
        <v>11</v>
      </c>
      <c r="B12" s="24">
        <v>63</v>
      </c>
      <c r="C12" s="24">
        <v>7118</v>
      </c>
      <c r="D12" s="24">
        <v>7543</v>
      </c>
      <c r="E12" s="24">
        <v>7659</v>
      </c>
      <c r="F12" s="24">
        <v>7369</v>
      </c>
      <c r="G12" s="24">
        <v>7576</v>
      </c>
      <c r="H12" s="24">
        <v>7427</v>
      </c>
      <c r="I12" s="24">
        <v>1523</v>
      </c>
      <c r="J12" s="24">
        <v>97</v>
      </c>
      <c r="K12" s="24">
        <v>6</v>
      </c>
      <c r="L12" s="16">
        <v>46381</v>
      </c>
      <c r="M12" s="18"/>
    </row>
    <row r="13" spans="1:13" ht="12.75">
      <c r="A13" s="6" t="s">
        <v>50</v>
      </c>
      <c r="B13" s="24">
        <v>0</v>
      </c>
      <c r="C13" s="24">
        <v>2</v>
      </c>
      <c r="D13" s="24">
        <v>16</v>
      </c>
      <c r="E13" s="24">
        <v>11</v>
      </c>
      <c r="F13" s="24">
        <v>14</v>
      </c>
      <c r="G13" s="24">
        <v>11</v>
      </c>
      <c r="H13" s="24">
        <v>9</v>
      </c>
      <c r="I13" s="24">
        <v>5</v>
      </c>
      <c r="J13" s="24">
        <v>1</v>
      </c>
      <c r="K13" s="24">
        <v>0</v>
      </c>
      <c r="L13" s="16">
        <v>69</v>
      </c>
      <c r="M13" s="18"/>
    </row>
    <row r="14" spans="1:13" s="19" customFormat="1" ht="12.75">
      <c r="A14" s="14" t="s">
        <v>31</v>
      </c>
      <c r="B14" s="25">
        <v>283</v>
      </c>
      <c r="C14" s="25">
        <v>30756</v>
      </c>
      <c r="D14" s="25">
        <v>33040</v>
      </c>
      <c r="E14" s="25">
        <v>33890</v>
      </c>
      <c r="F14" s="25">
        <v>33556</v>
      </c>
      <c r="G14" s="25">
        <v>34275</v>
      </c>
      <c r="H14" s="25">
        <v>34474</v>
      </c>
      <c r="I14" s="25">
        <v>7655</v>
      </c>
      <c r="J14" s="25">
        <v>627</v>
      </c>
      <c r="K14" s="25">
        <v>75</v>
      </c>
      <c r="L14" s="20">
        <v>208631</v>
      </c>
      <c r="M14" s="18"/>
    </row>
    <row r="15" spans="1:13" s="19" customFormat="1" ht="12.75">
      <c r="A15" s="14"/>
      <c r="B15" s="23"/>
      <c r="C15" s="23"/>
      <c r="D15" s="23"/>
      <c r="E15" s="23"/>
      <c r="F15" s="23"/>
      <c r="G15" s="23"/>
      <c r="H15" s="23"/>
      <c r="I15" s="23"/>
      <c r="J15" s="23"/>
      <c r="K15" s="23"/>
      <c r="L15" s="23"/>
      <c r="M15" s="18"/>
    </row>
    <row r="16" spans="1:13" s="6" customFormat="1" ht="12.75">
      <c r="A16" s="149" t="s">
        <v>9</v>
      </c>
      <c r="B16" s="149"/>
      <c r="C16" s="149"/>
      <c r="D16" s="149"/>
      <c r="E16" s="149"/>
      <c r="F16" s="149"/>
      <c r="G16" s="149"/>
      <c r="H16" s="149"/>
      <c r="I16" s="149"/>
      <c r="J16" s="149"/>
      <c r="K16" s="149"/>
      <c r="L16" s="149"/>
      <c r="M16" s="18"/>
    </row>
    <row r="17" spans="2:13" s="6" customFormat="1" ht="12.75">
      <c r="B17" s="17"/>
      <c r="C17" s="17"/>
      <c r="D17" s="17"/>
      <c r="E17" s="17"/>
      <c r="F17" s="17"/>
      <c r="G17" s="17"/>
      <c r="H17" s="17"/>
      <c r="I17" s="17"/>
      <c r="J17" s="17"/>
      <c r="K17" s="17"/>
      <c r="L17" s="17"/>
      <c r="M17" s="18"/>
    </row>
    <row r="18" spans="1:13" ht="12.75">
      <c r="A18" s="6" t="s">
        <v>38</v>
      </c>
      <c r="B18" s="24">
        <v>59</v>
      </c>
      <c r="C18" s="24">
        <v>4144</v>
      </c>
      <c r="D18" s="24">
        <v>4522</v>
      </c>
      <c r="E18" s="24">
        <v>4524</v>
      </c>
      <c r="F18" s="24">
        <v>4627</v>
      </c>
      <c r="G18" s="24">
        <v>4567</v>
      </c>
      <c r="H18" s="24">
        <v>4758</v>
      </c>
      <c r="I18" s="24">
        <v>1498</v>
      </c>
      <c r="J18" s="24">
        <v>194</v>
      </c>
      <c r="K18" s="24">
        <v>31</v>
      </c>
      <c r="L18" s="16">
        <v>28924</v>
      </c>
      <c r="M18" s="18"/>
    </row>
    <row r="19" spans="1:13" ht="12.75">
      <c r="A19" s="6" t="s">
        <v>10</v>
      </c>
      <c r="B19" s="24">
        <v>188</v>
      </c>
      <c r="C19" s="24">
        <v>19169</v>
      </c>
      <c r="D19" s="24">
        <v>20224</v>
      </c>
      <c r="E19" s="24">
        <v>20816</v>
      </c>
      <c r="F19" s="24">
        <v>20821</v>
      </c>
      <c r="G19" s="24">
        <v>21061</v>
      </c>
      <c r="H19" s="24">
        <v>21596</v>
      </c>
      <c r="I19" s="24">
        <v>3634</v>
      </c>
      <c r="J19" s="24">
        <v>241</v>
      </c>
      <c r="K19" s="24">
        <v>20</v>
      </c>
      <c r="L19" s="16">
        <v>127770</v>
      </c>
      <c r="M19" s="18"/>
    </row>
    <row r="20" spans="1:13" ht="12.75">
      <c r="A20" s="6" t="s">
        <v>12</v>
      </c>
      <c r="B20" s="24">
        <v>0</v>
      </c>
      <c r="C20" s="24">
        <v>26</v>
      </c>
      <c r="D20" s="24">
        <v>31</v>
      </c>
      <c r="E20" s="24">
        <v>41</v>
      </c>
      <c r="F20" s="24">
        <v>71</v>
      </c>
      <c r="G20" s="24">
        <v>69</v>
      </c>
      <c r="H20" s="24">
        <v>71</v>
      </c>
      <c r="I20" s="24">
        <v>59</v>
      </c>
      <c r="J20" s="24">
        <v>6</v>
      </c>
      <c r="K20" s="24">
        <v>1</v>
      </c>
      <c r="L20" s="16">
        <v>375</v>
      </c>
      <c r="M20" s="18"/>
    </row>
    <row r="21" spans="1:13" ht="12.75">
      <c r="A21" s="6" t="s">
        <v>11</v>
      </c>
      <c r="B21" s="24">
        <v>95</v>
      </c>
      <c r="C21" s="24">
        <v>6768</v>
      </c>
      <c r="D21" s="24">
        <v>7104</v>
      </c>
      <c r="E21" s="24">
        <v>7190</v>
      </c>
      <c r="F21" s="24">
        <v>7149</v>
      </c>
      <c r="G21" s="24">
        <v>7173</v>
      </c>
      <c r="H21" s="24">
        <v>6885</v>
      </c>
      <c r="I21" s="24">
        <v>1231</v>
      </c>
      <c r="J21" s="24">
        <v>106</v>
      </c>
      <c r="K21" s="24">
        <v>2</v>
      </c>
      <c r="L21" s="16">
        <v>43703</v>
      </c>
      <c r="M21" s="18"/>
    </row>
    <row r="22" spans="1:13" ht="12.75">
      <c r="A22" s="6" t="s">
        <v>50</v>
      </c>
      <c r="B22" s="24">
        <v>0</v>
      </c>
      <c r="C22" s="24">
        <v>3</v>
      </c>
      <c r="D22" s="24">
        <v>2</v>
      </c>
      <c r="E22" s="24">
        <v>4</v>
      </c>
      <c r="F22" s="24">
        <v>2</v>
      </c>
      <c r="G22" s="24">
        <v>2</v>
      </c>
      <c r="H22" s="24">
        <v>4</v>
      </c>
      <c r="I22" s="24">
        <v>4</v>
      </c>
      <c r="J22" s="24">
        <v>1</v>
      </c>
      <c r="K22" s="24">
        <v>0</v>
      </c>
      <c r="L22" s="16">
        <v>22</v>
      </c>
      <c r="M22" s="18"/>
    </row>
    <row r="23" spans="1:13" s="19" customFormat="1" ht="12.75">
      <c r="A23" s="14" t="s">
        <v>31</v>
      </c>
      <c r="B23" s="25">
        <v>342</v>
      </c>
      <c r="C23" s="25">
        <v>30110</v>
      </c>
      <c r="D23" s="25">
        <v>31883</v>
      </c>
      <c r="E23" s="25">
        <v>32575</v>
      </c>
      <c r="F23" s="25">
        <v>32670</v>
      </c>
      <c r="G23" s="25">
        <v>32872</v>
      </c>
      <c r="H23" s="25">
        <v>33314</v>
      </c>
      <c r="I23" s="25">
        <v>6426</v>
      </c>
      <c r="J23" s="25">
        <v>548</v>
      </c>
      <c r="K23" s="25">
        <v>54</v>
      </c>
      <c r="L23" s="20">
        <v>200794</v>
      </c>
      <c r="M23" s="18"/>
    </row>
    <row r="24" spans="1:13" s="19" customFormat="1" ht="12.75">
      <c r="A24" s="14"/>
      <c r="B24" s="23"/>
      <c r="C24" s="23"/>
      <c r="D24" s="23"/>
      <c r="E24" s="23"/>
      <c r="F24" s="23"/>
      <c r="G24" s="23"/>
      <c r="H24" s="23"/>
      <c r="I24" s="23"/>
      <c r="J24" s="23"/>
      <c r="K24" s="23"/>
      <c r="L24" s="23"/>
      <c r="M24" s="18"/>
    </row>
    <row r="25" spans="1:13" s="6" customFormat="1" ht="12.75">
      <c r="A25" s="149" t="s">
        <v>31</v>
      </c>
      <c r="B25" s="149"/>
      <c r="C25" s="149"/>
      <c r="D25" s="149"/>
      <c r="E25" s="149"/>
      <c r="F25" s="149"/>
      <c r="G25" s="149"/>
      <c r="H25" s="149"/>
      <c r="I25" s="149"/>
      <c r="J25" s="149"/>
      <c r="K25" s="149"/>
      <c r="L25" s="149"/>
      <c r="M25" s="18"/>
    </row>
    <row r="26" spans="2:13" s="6" customFormat="1" ht="12.75">
      <c r="B26" s="17"/>
      <c r="C26" s="17"/>
      <c r="D26" s="17"/>
      <c r="E26" s="17"/>
      <c r="F26" s="17"/>
      <c r="G26" s="17"/>
      <c r="H26" s="17"/>
      <c r="I26" s="17"/>
      <c r="J26" s="17"/>
      <c r="K26" s="17"/>
      <c r="L26" s="17"/>
      <c r="M26" s="18"/>
    </row>
    <row r="27" spans="1:13" ht="12.75">
      <c r="A27" s="6" t="s">
        <v>38</v>
      </c>
      <c r="B27" s="24">
        <v>105</v>
      </c>
      <c r="C27" s="24">
        <v>8250</v>
      </c>
      <c r="D27" s="24">
        <v>9343</v>
      </c>
      <c r="E27" s="24">
        <v>9461</v>
      </c>
      <c r="F27" s="24">
        <v>9441</v>
      </c>
      <c r="G27" s="24">
        <v>9344</v>
      </c>
      <c r="H27" s="24">
        <v>9675</v>
      </c>
      <c r="I27" s="24">
        <v>3251</v>
      </c>
      <c r="J27" s="24">
        <v>437</v>
      </c>
      <c r="K27" s="24">
        <v>74</v>
      </c>
      <c r="L27" s="16">
        <v>59381</v>
      </c>
      <c r="M27" s="18"/>
    </row>
    <row r="28" spans="1:13" ht="12.75">
      <c r="A28" s="6" t="s">
        <v>10</v>
      </c>
      <c r="B28" s="24">
        <v>362</v>
      </c>
      <c r="C28" s="24">
        <v>38652</v>
      </c>
      <c r="D28" s="24">
        <v>40834</v>
      </c>
      <c r="E28" s="24">
        <v>42021</v>
      </c>
      <c r="F28" s="24">
        <v>42082</v>
      </c>
      <c r="G28" s="24">
        <v>42873</v>
      </c>
      <c r="H28" s="24">
        <v>43621</v>
      </c>
      <c r="I28" s="24">
        <v>7918</v>
      </c>
      <c r="J28" s="24">
        <v>521</v>
      </c>
      <c r="K28" s="24">
        <v>46</v>
      </c>
      <c r="L28" s="16">
        <v>258930</v>
      </c>
      <c r="M28" s="18"/>
    </row>
    <row r="29" spans="1:13" ht="12.75">
      <c r="A29" s="6" t="s">
        <v>12</v>
      </c>
      <c r="B29" s="24">
        <v>0</v>
      </c>
      <c r="C29" s="24">
        <v>73</v>
      </c>
      <c r="D29" s="24">
        <v>81</v>
      </c>
      <c r="E29" s="24">
        <v>119</v>
      </c>
      <c r="F29" s="24">
        <v>169</v>
      </c>
      <c r="G29" s="24">
        <v>168</v>
      </c>
      <c r="H29" s="24">
        <v>167</v>
      </c>
      <c r="I29" s="24">
        <v>149</v>
      </c>
      <c r="J29" s="24">
        <v>12</v>
      </c>
      <c r="K29" s="24">
        <v>1</v>
      </c>
      <c r="L29" s="16">
        <v>939</v>
      </c>
      <c r="M29" s="18"/>
    </row>
    <row r="30" spans="1:13" ht="12.75">
      <c r="A30" s="6" t="s">
        <v>11</v>
      </c>
      <c r="B30" s="24">
        <v>158</v>
      </c>
      <c r="C30" s="24">
        <v>13886</v>
      </c>
      <c r="D30" s="24">
        <v>14647</v>
      </c>
      <c r="E30" s="24">
        <v>14849</v>
      </c>
      <c r="F30" s="24">
        <v>14518</v>
      </c>
      <c r="G30" s="24">
        <v>14749</v>
      </c>
      <c r="H30" s="24">
        <v>14312</v>
      </c>
      <c r="I30" s="24">
        <v>2754</v>
      </c>
      <c r="J30" s="24">
        <v>203</v>
      </c>
      <c r="K30" s="24">
        <v>8</v>
      </c>
      <c r="L30" s="16">
        <v>90084</v>
      </c>
      <c r="M30" s="18"/>
    </row>
    <row r="31" spans="1:13" ht="12.75">
      <c r="A31" s="6" t="s">
        <v>50</v>
      </c>
      <c r="B31" s="24">
        <v>0</v>
      </c>
      <c r="C31" s="24">
        <v>5</v>
      </c>
      <c r="D31" s="24">
        <v>18</v>
      </c>
      <c r="E31" s="24">
        <v>15</v>
      </c>
      <c r="F31" s="24">
        <v>16</v>
      </c>
      <c r="G31" s="24">
        <v>13</v>
      </c>
      <c r="H31" s="24">
        <v>13</v>
      </c>
      <c r="I31" s="24">
        <v>9</v>
      </c>
      <c r="J31" s="24">
        <v>2</v>
      </c>
      <c r="K31" s="24">
        <v>0</v>
      </c>
      <c r="L31" s="16">
        <v>91</v>
      </c>
      <c r="M31" s="18"/>
    </row>
    <row r="32" spans="1:13" s="14" customFormat="1" ht="12.75">
      <c r="A32" s="14" t="s">
        <v>31</v>
      </c>
      <c r="B32" s="25">
        <v>625</v>
      </c>
      <c r="C32" s="25">
        <v>60866</v>
      </c>
      <c r="D32" s="25">
        <v>64923</v>
      </c>
      <c r="E32" s="25">
        <v>66465</v>
      </c>
      <c r="F32" s="25">
        <v>66226</v>
      </c>
      <c r="G32" s="25">
        <v>67147</v>
      </c>
      <c r="H32" s="25">
        <v>67788</v>
      </c>
      <c r="I32" s="25">
        <v>14081</v>
      </c>
      <c r="J32" s="25">
        <v>1175</v>
      </c>
      <c r="K32" s="25">
        <v>129</v>
      </c>
      <c r="L32" s="20">
        <v>409425</v>
      </c>
      <c r="M32" s="18"/>
    </row>
    <row r="34" spans="2:12" ht="12.75">
      <c r="B34" s="18"/>
      <c r="C34" s="18"/>
      <c r="D34" s="18"/>
      <c r="E34" s="18"/>
      <c r="F34" s="18"/>
      <c r="G34" s="18"/>
      <c r="H34" s="18"/>
      <c r="I34" s="18"/>
      <c r="J34" s="18"/>
      <c r="K34" s="18"/>
      <c r="L34" s="18"/>
    </row>
    <row r="35" spans="2:12" ht="12.75">
      <c r="B35" s="18"/>
      <c r="C35" s="18"/>
      <c r="D35" s="18"/>
      <c r="E35" s="18"/>
      <c r="F35" s="18"/>
      <c r="G35" s="18"/>
      <c r="H35" s="18"/>
      <c r="I35" s="18"/>
      <c r="J35" s="18"/>
      <c r="K35" s="18"/>
      <c r="L35" s="18"/>
    </row>
    <row r="36" spans="2:12" ht="12.75">
      <c r="B36" s="18"/>
      <c r="C36" s="18"/>
      <c r="D36" s="18"/>
      <c r="E36" s="18"/>
      <c r="F36" s="18"/>
      <c r="G36" s="18"/>
      <c r="H36" s="18"/>
      <c r="I36" s="18"/>
      <c r="J36" s="18"/>
      <c r="K36" s="18"/>
      <c r="L36" s="18"/>
    </row>
    <row r="37" spans="2:12" ht="12.75">
      <c r="B37" s="18"/>
      <c r="C37" s="18"/>
      <c r="D37" s="18"/>
      <c r="E37" s="18"/>
      <c r="F37" s="18"/>
      <c r="G37" s="18"/>
      <c r="H37" s="18"/>
      <c r="I37" s="18"/>
      <c r="J37" s="18"/>
      <c r="K37" s="18"/>
      <c r="L37" s="18"/>
    </row>
    <row r="38" spans="2:12" ht="12.75">
      <c r="B38" s="18"/>
      <c r="C38" s="18"/>
      <c r="D38" s="18"/>
      <c r="E38" s="18"/>
      <c r="F38" s="18"/>
      <c r="G38" s="18"/>
      <c r="H38" s="18"/>
      <c r="I38" s="18"/>
      <c r="J38" s="18"/>
      <c r="K38" s="18"/>
      <c r="L38" s="18"/>
    </row>
    <row r="39" spans="2:12" ht="12.75">
      <c r="B39" s="18"/>
      <c r="C39" s="18"/>
      <c r="D39" s="18"/>
      <c r="E39" s="18"/>
      <c r="F39" s="18"/>
      <c r="G39" s="18"/>
      <c r="H39" s="18"/>
      <c r="I39" s="18"/>
      <c r="J39" s="18"/>
      <c r="K39" s="18"/>
      <c r="L39" s="18"/>
    </row>
    <row r="40" spans="2:12" ht="12.75">
      <c r="B40" s="18"/>
      <c r="C40" s="18"/>
      <c r="D40" s="18"/>
      <c r="E40" s="18"/>
      <c r="F40" s="18"/>
      <c r="G40" s="18"/>
      <c r="H40" s="18"/>
      <c r="I40" s="18"/>
      <c r="J40" s="18"/>
      <c r="K40" s="18"/>
      <c r="L40" s="18"/>
    </row>
    <row r="41" spans="2:12" ht="12.75">
      <c r="B41" s="18"/>
      <c r="C41" s="18"/>
      <c r="D41" s="18"/>
      <c r="E41" s="18"/>
      <c r="F41" s="18"/>
      <c r="G41" s="18"/>
      <c r="H41" s="18"/>
      <c r="I41" s="18"/>
      <c r="J41" s="18"/>
      <c r="K41" s="18"/>
      <c r="L41" s="18"/>
    </row>
  </sheetData>
  <sheetProtection/>
  <mergeCells count="5">
    <mergeCell ref="A25:L25"/>
    <mergeCell ref="A2:L2"/>
    <mergeCell ref="A3:L3"/>
    <mergeCell ref="A7:L7"/>
    <mergeCell ref="A16:L16"/>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86" r:id="rId2"/>
  <headerFooter alignWithMargins="0">
    <oddFooter>&amp;R&amp;A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L37" sqref="L37"/>
    </sheetView>
  </sheetViews>
  <sheetFormatPr defaultColWidth="9.140625" defaultRowHeight="12.75"/>
  <cols>
    <col min="1" max="1" width="19.421875" style="73" customWidth="1"/>
    <col min="2" max="2" width="11.7109375" style="72" bestFit="1" customWidth="1"/>
    <col min="3" max="10" width="8.57421875" style="72" customWidth="1"/>
    <col min="11" max="11" width="12.8515625" style="72" customWidth="1"/>
    <col min="12" max="12" width="10.7109375" style="73" customWidth="1"/>
    <col min="13" max="14" width="9.28125" style="72" customWidth="1"/>
    <col min="15" max="19" width="10.8515625" style="72" customWidth="1"/>
    <col min="20" max="20" width="9.28125" style="72" customWidth="1"/>
    <col min="21" max="16384" width="9.140625" style="72" customWidth="1"/>
  </cols>
  <sheetData>
    <row r="1" ht="12.75">
      <c r="A1" s="71" t="s">
        <v>86</v>
      </c>
    </row>
    <row r="2" spans="1:12" ht="12.75">
      <c r="A2" s="164" t="s">
        <v>26</v>
      </c>
      <c r="B2" s="164"/>
      <c r="C2" s="164"/>
      <c r="D2" s="164"/>
      <c r="E2" s="164"/>
      <c r="F2" s="164"/>
      <c r="G2" s="164"/>
      <c r="H2" s="164"/>
      <c r="I2" s="164"/>
      <c r="J2" s="164"/>
      <c r="K2" s="164"/>
      <c r="L2" s="164"/>
    </row>
    <row r="3" spans="1:12" ht="12.75">
      <c r="A3" s="164" t="s">
        <v>28</v>
      </c>
      <c r="B3" s="164"/>
      <c r="C3" s="164"/>
      <c r="D3" s="164"/>
      <c r="E3" s="164"/>
      <c r="F3" s="164"/>
      <c r="G3" s="164"/>
      <c r="H3" s="164"/>
      <c r="I3" s="164"/>
      <c r="J3" s="164"/>
      <c r="K3" s="164"/>
      <c r="L3" s="164"/>
    </row>
    <row r="4" ht="13.5" thickBot="1"/>
    <row r="5" spans="1:12" ht="12.75">
      <c r="A5" s="75"/>
      <c r="B5" s="76" t="s">
        <v>89</v>
      </c>
      <c r="C5" s="77">
        <v>2002</v>
      </c>
      <c r="D5" s="77">
        <f aca="true" t="shared" si="0" ref="D5:J5">C5-1</f>
        <v>2001</v>
      </c>
      <c r="E5" s="77">
        <f t="shared" si="0"/>
        <v>2000</v>
      </c>
      <c r="F5" s="77">
        <f t="shared" si="0"/>
        <v>1999</v>
      </c>
      <c r="G5" s="77">
        <f t="shared" si="0"/>
        <v>1998</v>
      </c>
      <c r="H5" s="77">
        <f t="shared" si="0"/>
        <v>1997</v>
      </c>
      <c r="I5" s="77">
        <f t="shared" si="0"/>
        <v>1996</v>
      </c>
      <c r="J5" s="77">
        <f t="shared" si="0"/>
        <v>1995</v>
      </c>
      <c r="K5" s="77" t="s">
        <v>88</v>
      </c>
      <c r="L5" s="77" t="s">
        <v>31</v>
      </c>
    </row>
    <row r="6" spans="1:12" ht="12.75">
      <c r="A6" s="78"/>
      <c r="L6" s="72"/>
    </row>
    <row r="7" spans="1:12" s="73" customFormat="1" ht="12.75">
      <c r="A7" s="165" t="s">
        <v>8</v>
      </c>
      <c r="B7" s="165"/>
      <c r="C7" s="165"/>
      <c r="D7" s="165"/>
      <c r="E7" s="165"/>
      <c r="F7" s="165"/>
      <c r="G7" s="165"/>
      <c r="H7" s="165"/>
      <c r="I7" s="165"/>
      <c r="J7" s="165"/>
      <c r="K7" s="165"/>
      <c r="L7" s="165"/>
    </row>
    <row r="8" s="73" customFormat="1" ht="12.75"/>
    <row r="9" spans="1:12" ht="12.75">
      <c r="A9" s="73" t="s">
        <v>52</v>
      </c>
      <c r="B9" s="79">
        <v>263</v>
      </c>
      <c r="C9" s="79">
        <v>28702</v>
      </c>
      <c r="D9" s="79">
        <v>4187</v>
      </c>
      <c r="E9" s="79">
        <v>291</v>
      </c>
      <c r="F9" s="79">
        <v>24</v>
      </c>
      <c r="G9" s="79">
        <v>6</v>
      </c>
      <c r="H9" s="79">
        <v>1</v>
      </c>
      <c r="I9" s="79">
        <v>0</v>
      </c>
      <c r="J9" s="79">
        <v>0</v>
      </c>
      <c r="K9" s="79">
        <v>0</v>
      </c>
      <c r="L9" s="80">
        <f>SUM(B9:K9)</f>
        <v>33474</v>
      </c>
    </row>
    <row r="10" spans="1:12" ht="12.75">
      <c r="A10" s="73" t="s">
        <v>53</v>
      </c>
      <c r="B10" s="79">
        <v>2</v>
      </c>
      <c r="C10" s="79">
        <v>247</v>
      </c>
      <c r="D10" s="79">
        <v>25879</v>
      </c>
      <c r="E10" s="79">
        <v>4736</v>
      </c>
      <c r="F10" s="79">
        <v>384</v>
      </c>
      <c r="G10" s="79">
        <v>24</v>
      </c>
      <c r="H10" s="79">
        <v>6</v>
      </c>
      <c r="I10" s="79">
        <v>1</v>
      </c>
      <c r="J10" s="79">
        <v>1</v>
      </c>
      <c r="K10" s="79">
        <v>0</v>
      </c>
      <c r="L10" s="80">
        <f aca="true" t="shared" si="1" ref="L10:L16">SUM(B10:K10)</f>
        <v>31280</v>
      </c>
    </row>
    <row r="11" spans="1:12" ht="12.75">
      <c r="A11" s="73" t="s">
        <v>54</v>
      </c>
      <c r="B11" s="79">
        <v>0</v>
      </c>
      <c r="C11" s="79">
        <v>4</v>
      </c>
      <c r="D11" s="79">
        <v>384</v>
      </c>
      <c r="E11" s="79">
        <v>25237</v>
      </c>
      <c r="F11" s="79">
        <v>4685</v>
      </c>
      <c r="G11" s="79">
        <v>582</v>
      </c>
      <c r="H11" s="79">
        <v>55</v>
      </c>
      <c r="I11" s="79">
        <v>5</v>
      </c>
      <c r="J11" s="79">
        <v>0</v>
      </c>
      <c r="K11" s="79">
        <v>0</v>
      </c>
      <c r="L11" s="80">
        <f t="shared" si="1"/>
        <v>30952</v>
      </c>
    </row>
    <row r="12" spans="1:12" ht="12.75">
      <c r="A12" s="73" t="s">
        <v>55</v>
      </c>
      <c r="B12" s="79">
        <v>0</v>
      </c>
      <c r="C12" s="79">
        <v>0</v>
      </c>
      <c r="D12" s="79">
        <v>6</v>
      </c>
      <c r="E12" s="79">
        <v>401</v>
      </c>
      <c r="F12" s="79">
        <v>24627</v>
      </c>
      <c r="G12" s="79">
        <v>4821</v>
      </c>
      <c r="H12" s="79">
        <v>721</v>
      </c>
      <c r="I12" s="79">
        <v>48</v>
      </c>
      <c r="J12" s="79">
        <v>2</v>
      </c>
      <c r="K12" s="79">
        <v>0</v>
      </c>
      <c r="L12" s="80">
        <f t="shared" si="1"/>
        <v>30626</v>
      </c>
    </row>
    <row r="13" spans="1:12" ht="12.75">
      <c r="A13" s="73" t="s">
        <v>56</v>
      </c>
      <c r="B13" s="79">
        <v>0</v>
      </c>
      <c r="C13" s="79">
        <v>4</v>
      </c>
      <c r="D13" s="79">
        <v>0</v>
      </c>
      <c r="E13" s="79">
        <v>7</v>
      </c>
      <c r="F13" s="79">
        <v>379</v>
      </c>
      <c r="G13" s="79">
        <v>24726</v>
      </c>
      <c r="H13" s="79">
        <v>4980</v>
      </c>
      <c r="I13" s="79">
        <v>597</v>
      </c>
      <c r="J13" s="79">
        <v>27</v>
      </c>
      <c r="K13" s="79">
        <v>0</v>
      </c>
      <c r="L13" s="80">
        <f t="shared" si="1"/>
        <v>30720</v>
      </c>
    </row>
    <row r="14" spans="1:12" ht="12.75">
      <c r="A14" s="73" t="s">
        <v>57</v>
      </c>
      <c r="B14" s="79">
        <v>0</v>
      </c>
      <c r="C14" s="79">
        <v>1</v>
      </c>
      <c r="D14" s="79">
        <v>0</v>
      </c>
      <c r="E14" s="79">
        <v>0</v>
      </c>
      <c r="F14" s="79">
        <v>9</v>
      </c>
      <c r="G14" s="79">
        <v>390</v>
      </c>
      <c r="H14" s="79">
        <v>24814</v>
      </c>
      <c r="I14" s="79">
        <v>4021</v>
      </c>
      <c r="J14" s="79">
        <v>285</v>
      </c>
      <c r="K14" s="79">
        <v>9</v>
      </c>
      <c r="L14" s="80">
        <f t="shared" si="1"/>
        <v>29529</v>
      </c>
    </row>
    <row r="15" spans="1:12" s="84" customFormat="1" ht="12.75">
      <c r="A15" s="81"/>
      <c r="B15" s="82">
        <f>SUM(B9:B14)</f>
        <v>265</v>
      </c>
      <c r="C15" s="82">
        <f aca="true" t="shared" si="2" ref="C15:L15">SUM(C9:C14)</f>
        <v>28958</v>
      </c>
      <c r="D15" s="82">
        <f t="shared" si="2"/>
        <v>30456</v>
      </c>
      <c r="E15" s="82">
        <f t="shared" si="2"/>
        <v>30672</v>
      </c>
      <c r="F15" s="82">
        <f t="shared" si="2"/>
        <v>30108</v>
      </c>
      <c r="G15" s="82">
        <f t="shared" si="2"/>
        <v>30549</v>
      </c>
      <c r="H15" s="82">
        <f t="shared" si="2"/>
        <v>30577</v>
      </c>
      <c r="I15" s="82">
        <f t="shared" si="2"/>
        <v>4672</v>
      </c>
      <c r="J15" s="82">
        <f t="shared" si="2"/>
        <v>315</v>
      </c>
      <c r="K15" s="82">
        <f t="shared" si="2"/>
        <v>9</v>
      </c>
      <c r="L15" s="83">
        <f t="shared" si="2"/>
        <v>186581</v>
      </c>
    </row>
    <row r="16" spans="1:12" s="88" customFormat="1" ht="15.75" customHeight="1">
      <c r="A16" s="85" t="s">
        <v>67</v>
      </c>
      <c r="B16" s="86">
        <v>11</v>
      </c>
      <c r="C16" s="86">
        <v>727</v>
      </c>
      <c r="D16" s="86">
        <v>836</v>
      </c>
      <c r="E16" s="86">
        <v>809</v>
      </c>
      <c r="F16" s="86">
        <v>739</v>
      </c>
      <c r="G16" s="86">
        <v>758</v>
      </c>
      <c r="H16" s="86">
        <v>705</v>
      </c>
      <c r="I16" s="86">
        <v>196</v>
      </c>
      <c r="J16" s="86">
        <v>10</v>
      </c>
      <c r="K16" s="86"/>
      <c r="L16" s="87">
        <f t="shared" si="1"/>
        <v>4791</v>
      </c>
    </row>
    <row r="17" spans="1:12" s="84" customFormat="1" ht="12.75">
      <c r="A17" s="89" t="s">
        <v>31</v>
      </c>
      <c r="B17" s="90">
        <f>SUM(B15:B16)</f>
        <v>276</v>
      </c>
      <c r="C17" s="90">
        <f aca="true" t="shared" si="3" ref="C17:L17">SUM(C15:C16)</f>
        <v>29685</v>
      </c>
      <c r="D17" s="90">
        <f t="shared" si="3"/>
        <v>31292</v>
      </c>
      <c r="E17" s="90">
        <f t="shared" si="3"/>
        <v>31481</v>
      </c>
      <c r="F17" s="90">
        <f t="shared" si="3"/>
        <v>30847</v>
      </c>
      <c r="G17" s="90">
        <f t="shared" si="3"/>
        <v>31307</v>
      </c>
      <c r="H17" s="90">
        <f t="shared" si="3"/>
        <v>31282</v>
      </c>
      <c r="I17" s="90">
        <f t="shared" si="3"/>
        <v>4868</v>
      </c>
      <c r="J17" s="90">
        <f t="shared" si="3"/>
        <v>325</v>
      </c>
      <c r="K17" s="90">
        <f t="shared" si="3"/>
        <v>9</v>
      </c>
      <c r="L17" s="91">
        <f t="shared" si="3"/>
        <v>191372</v>
      </c>
    </row>
    <row r="18" spans="2:12" s="73" customFormat="1" ht="12.75">
      <c r="B18" s="92"/>
      <c r="C18" s="92"/>
      <c r="D18" s="92"/>
      <c r="E18" s="92"/>
      <c r="F18" s="92"/>
      <c r="G18" s="92"/>
      <c r="H18" s="92"/>
      <c r="I18" s="92"/>
      <c r="J18" s="92"/>
      <c r="K18" s="92"/>
      <c r="L18" s="92"/>
    </row>
    <row r="19" spans="1:12" s="73" customFormat="1" ht="12.75">
      <c r="A19" s="165" t="s">
        <v>9</v>
      </c>
      <c r="B19" s="165"/>
      <c r="C19" s="165"/>
      <c r="D19" s="165"/>
      <c r="E19" s="165"/>
      <c r="F19" s="165"/>
      <c r="G19" s="165"/>
      <c r="H19" s="165"/>
      <c r="I19" s="165"/>
      <c r="J19" s="165"/>
      <c r="K19" s="165"/>
      <c r="L19" s="165"/>
    </row>
    <row r="20" spans="2:12" s="73" customFormat="1" ht="12.75">
      <c r="B20" s="92"/>
      <c r="C20" s="92"/>
      <c r="D20" s="92"/>
      <c r="E20" s="92"/>
      <c r="F20" s="92"/>
      <c r="G20" s="92"/>
      <c r="H20" s="92"/>
      <c r="I20" s="92"/>
      <c r="J20" s="92"/>
      <c r="K20" s="92"/>
      <c r="L20" s="92"/>
    </row>
    <row r="21" spans="1:12" ht="12.75">
      <c r="A21" s="73" t="s">
        <v>52</v>
      </c>
      <c r="B21" s="79">
        <v>314</v>
      </c>
      <c r="C21" s="79">
        <v>28463</v>
      </c>
      <c r="D21" s="79">
        <v>3280</v>
      </c>
      <c r="E21" s="79">
        <v>228</v>
      </c>
      <c r="F21" s="79">
        <v>24</v>
      </c>
      <c r="G21" s="79">
        <v>3</v>
      </c>
      <c r="H21" s="79">
        <v>1</v>
      </c>
      <c r="I21" s="79">
        <v>0</v>
      </c>
      <c r="J21" s="79">
        <v>0</v>
      </c>
      <c r="K21" s="79">
        <v>0</v>
      </c>
      <c r="L21" s="80">
        <f aca="true" t="shared" si="4" ref="L21:L26">SUM(B21:K21)</f>
        <v>32313</v>
      </c>
    </row>
    <row r="22" spans="1:12" ht="12.75">
      <c r="A22" s="73" t="s">
        <v>53</v>
      </c>
      <c r="B22" s="79">
        <v>2</v>
      </c>
      <c r="C22" s="79">
        <v>363</v>
      </c>
      <c r="D22" s="79">
        <v>26477</v>
      </c>
      <c r="E22" s="79">
        <v>4044</v>
      </c>
      <c r="F22" s="79">
        <v>412</v>
      </c>
      <c r="G22" s="79">
        <v>39</v>
      </c>
      <c r="H22" s="79">
        <v>9</v>
      </c>
      <c r="I22" s="79">
        <v>0</v>
      </c>
      <c r="J22" s="79">
        <v>0</v>
      </c>
      <c r="K22" s="79">
        <v>0</v>
      </c>
      <c r="L22" s="80">
        <f t="shared" si="4"/>
        <v>31346</v>
      </c>
    </row>
    <row r="23" spans="1:12" ht="12.75">
      <c r="A23" s="73" t="s">
        <v>54</v>
      </c>
      <c r="B23" s="79">
        <v>0</v>
      </c>
      <c r="C23" s="79">
        <v>0</v>
      </c>
      <c r="D23" s="79">
        <v>340</v>
      </c>
      <c r="E23" s="79">
        <v>25765</v>
      </c>
      <c r="F23" s="79">
        <v>4441</v>
      </c>
      <c r="G23" s="79">
        <v>454</v>
      </c>
      <c r="H23" s="79">
        <v>50</v>
      </c>
      <c r="I23" s="79">
        <v>1</v>
      </c>
      <c r="J23" s="79">
        <v>2</v>
      </c>
      <c r="K23" s="79">
        <v>1</v>
      </c>
      <c r="L23" s="80">
        <f t="shared" si="4"/>
        <v>31054</v>
      </c>
    </row>
    <row r="24" spans="1:12" ht="12.75">
      <c r="A24" s="73" t="s">
        <v>55</v>
      </c>
      <c r="B24" s="79">
        <v>0</v>
      </c>
      <c r="C24" s="79">
        <v>0</v>
      </c>
      <c r="D24" s="79">
        <v>2</v>
      </c>
      <c r="E24" s="79">
        <v>416</v>
      </c>
      <c r="F24" s="79">
        <v>25007</v>
      </c>
      <c r="G24" s="79">
        <v>4460</v>
      </c>
      <c r="H24" s="79">
        <v>676</v>
      </c>
      <c r="I24" s="79">
        <v>48</v>
      </c>
      <c r="J24" s="79">
        <v>6</v>
      </c>
      <c r="K24" s="79">
        <v>1</v>
      </c>
      <c r="L24" s="80">
        <f t="shared" si="4"/>
        <v>30616</v>
      </c>
    </row>
    <row r="25" spans="1:12" ht="12.75">
      <c r="A25" s="73" t="s">
        <v>56</v>
      </c>
      <c r="B25" s="79">
        <v>0</v>
      </c>
      <c r="C25" s="79">
        <v>9</v>
      </c>
      <c r="D25" s="79">
        <v>0</v>
      </c>
      <c r="E25" s="79">
        <v>5</v>
      </c>
      <c r="F25" s="79">
        <v>388</v>
      </c>
      <c r="G25" s="79">
        <v>24967</v>
      </c>
      <c r="H25" s="79">
        <v>4467</v>
      </c>
      <c r="I25" s="79">
        <v>559</v>
      </c>
      <c r="J25" s="79">
        <v>16</v>
      </c>
      <c r="K25" s="79">
        <v>0</v>
      </c>
      <c r="L25" s="80">
        <f t="shared" si="4"/>
        <v>30411</v>
      </c>
    </row>
    <row r="26" spans="1:12" ht="12.75">
      <c r="A26" s="73" t="s">
        <v>57</v>
      </c>
      <c r="B26" s="79">
        <v>0</v>
      </c>
      <c r="C26" s="79">
        <v>0</v>
      </c>
      <c r="D26" s="79">
        <v>0</v>
      </c>
      <c r="E26" s="79">
        <v>0</v>
      </c>
      <c r="F26" s="79">
        <v>3</v>
      </c>
      <c r="G26" s="79">
        <v>350</v>
      </c>
      <c r="H26" s="79">
        <v>25413</v>
      </c>
      <c r="I26" s="79">
        <v>3867</v>
      </c>
      <c r="J26" s="79">
        <v>324</v>
      </c>
      <c r="K26" s="79">
        <v>6</v>
      </c>
      <c r="L26" s="80">
        <f t="shared" si="4"/>
        <v>29963</v>
      </c>
    </row>
    <row r="27" spans="1:12" s="84" customFormat="1" ht="12.75">
      <c r="A27" s="81"/>
      <c r="B27" s="82">
        <f>SUM(B21:B26)</f>
        <v>316</v>
      </c>
      <c r="C27" s="82">
        <f aca="true" t="shared" si="5" ref="C27:L27">SUM(C21:C26)</f>
        <v>28835</v>
      </c>
      <c r="D27" s="82">
        <f t="shared" si="5"/>
        <v>30099</v>
      </c>
      <c r="E27" s="82">
        <f t="shared" si="5"/>
        <v>30458</v>
      </c>
      <c r="F27" s="82">
        <f t="shared" si="5"/>
        <v>30275</v>
      </c>
      <c r="G27" s="82">
        <f t="shared" si="5"/>
        <v>30273</v>
      </c>
      <c r="H27" s="82">
        <f t="shared" si="5"/>
        <v>30616</v>
      </c>
      <c r="I27" s="82">
        <f t="shared" si="5"/>
        <v>4475</v>
      </c>
      <c r="J27" s="82">
        <f t="shared" si="5"/>
        <v>348</v>
      </c>
      <c r="K27" s="82">
        <f t="shared" si="5"/>
        <v>8</v>
      </c>
      <c r="L27" s="83">
        <f t="shared" si="5"/>
        <v>185703</v>
      </c>
    </row>
    <row r="28" spans="1:12" s="84" customFormat="1" ht="15.75" customHeight="1">
      <c r="A28" s="85" t="s">
        <v>67</v>
      </c>
      <c r="B28" s="86">
        <v>21</v>
      </c>
      <c r="C28" s="86">
        <v>731</v>
      </c>
      <c r="D28" s="86">
        <v>829</v>
      </c>
      <c r="E28" s="86">
        <v>839</v>
      </c>
      <c r="F28" s="86">
        <v>777</v>
      </c>
      <c r="G28" s="86">
        <v>745</v>
      </c>
      <c r="H28" s="86">
        <v>733</v>
      </c>
      <c r="I28" s="86">
        <v>177</v>
      </c>
      <c r="J28" s="86">
        <v>-46</v>
      </c>
      <c r="K28" s="86">
        <v>1</v>
      </c>
      <c r="L28" s="87">
        <f>SUM(B28:K28)</f>
        <v>4807</v>
      </c>
    </row>
    <row r="29" spans="1:12" s="84" customFormat="1" ht="12.75">
      <c r="A29" s="89" t="s">
        <v>31</v>
      </c>
      <c r="B29" s="90">
        <f>SUM(B27:B28)</f>
        <v>337</v>
      </c>
      <c r="C29" s="90">
        <f aca="true" t="shared" si="6" ref="C29:L29">SUM(C27:C28)</f>
        <v>29566</v>
      </c>
      <c r="D29" s="90">
        <f t="shared" si="6"/>
        <v>30928</v>
      </c>
      <c r="E29" s="90">
        <f t="shared" si="6"/>
        <v>31297</v>
      </c>
      <c r="F29" s="90">
        <f t="shared" si="6"/>
        <v>31052</v>
      </c>
      <c r="G29" s="90">
        <f t="shared" si="6"/>
        <v>31018</v>
      </c>
      <c r="H29" s="90">
        <f t="shared" si="6"/>
        <v>31349</v>
      </c>
      <c r="I29" s="90">
        <f t="shared" si="6"/>
        <v>4652</v>
      </c>
      <c r="J29" s="90">
        <f t="shared" si="6"/>
        <v>302</v>
      </c>
      <c r="K29" s="90">
        <f t="shared" si="6"/>
        <v>9</v>
      </c>
      <c r="L29" s="91">
        <f t="shared" si="6"/>
        <v>190510</v>
      </c>
    </row>
    <row r="30" spans="2:12" s="73" customFormat="1" ht="12.75">
      <c r="B30" s="92"/>
      <c r="C30" s="92"/>
      <c r="D30" s="92"/>
      <c r="E30" s="92"/>
      <c r="F30" s="92"/>
      <c r="G30" s="92"/>
      <c r="H30" s="92"/>
      <c r="I30" s="92"/>
      <c r="J30" s="92"/>
      <c r="K30" s="92"/>
      <c r="L30" s="92"/>
    </row>
    <row r="31" spans="1:12" s="73" customFormat="1" ht="12.75">
      <c r="A31" s="165" t="s">
        <v>31</v>
      </c>
      <c r="B31" s="165"/>
      <c r="C31" s="165"/>
      <c r="D31" s="165"/>
      <c r="E31" s="165"/>
      <c r="F31" s="165"/>
      <c r="G31" s="165"/>
      <c r="H31" s="165"/>
      <c r="I31" s="165"/>
      <c r="J31" s="165"/>
      <c r="K31" s="165"/>
      <c r="L31" s="165"/>
    </row>
    <row r="32" spans="2:12" s="73" customFormat="1" ht="12.75">
      <c r="B32" s="92"/>
      <c r="C32" s="92"/>
      <c r="D32" s="92"/>
      <c r="E32" s="92"/>
      <c r="F32" s="92"/>
      <c r="G32" s="92"/>
      <c r="H32" s="92"/>
      <c r="I32" s="92"/>
      <c r="J32" s="92"/>
      <c r="K32" s="92"/>
      <c r="L32" s="92"/>
    </row>
    <row r="33" spans="1:12" ht="12.75">
      <c r="A33" s="73" t="s">
        <v>52</v>
      </c>
      <c r="B33" s="79">
        <f>SUM(B9,B21)</f>
        <v>577</v>
      </c>
      <c r="C33" s="79">
        <f aca="true" t="shared" si="7" ref="C33:L33">SUM(C9,C21)</f>
        <v>57165</v>
      </c>
      <c r="D33" s="79">
        <f t="shared" si="7"/>
        <v>7467</v>
      </c>
      <c r="E33" s="79">
        <f t="shared" si="7"/>
        <v>519</v>
      </c>
      <c r="F33" s="79">
        <f t="shared" si="7"/>
        <v>48</v>
      </c>
      <c r="G33" s="79">
        <f t="shared" si="7"/>
        <v>9</v>
      </c>
      <c r="H33" s="79">
        <f t="shared" si="7"/>
        <v>2</v>
      </c>
      <c r="I33" s="79">
        <f t="shared" si="7"/>
        <v>0</v>
      </c>
      <c r="J33" s="79">
        <f t="shared" si="7"/>
        <v>0</v>
      </c>
      <c r="K33" s="79">
        <f t="shared" si="7"/>
        <v>0</v>
      </c>
      <c r="L33" s="80">
        <f t="shared" si="7"/>
        <v>65787</v>
      </c>
    </row>
    <row r="34" spans="1:12" ht="12.75">
      <c r="A34" s="73" t="s">
        <v>53</v>
      </c>
      <c r="B34" s="79">
        <f aca="true" t="shared" si="8" ref="B34:L41">SUM(B10,B22)</f>
        <v>4</v>
      </c>
      <c r="C34" s="79">
        <f t="shared" si="8"/>
        <v>610</v>
      </c>
      <c r="D34" s="79">
        <f t="shared" si="8"/>
        <v>52356</v>
      </c>
      <c r="E34" s="79">
        <f t="shared" si="8"/>
        <v>8780</v>
      </c>
      <c r="F34" s="79">
        <f t="shared" si="8"/>
        <v>796</v>
      </c>
      <c r="G34" s="79">
        <f t="shared" si="8"/>
        <v>63</v>
      </c>
      <c r="H34" s="79">
        <f t="shared" si="8"/>
        <v>15</v>
      </c>
      <c r="I34" s="79">
        <f t="shared" si="8"/>
        <v>1</v>
      </c>
      <c r="J34" s="79">
        <f t="shared" si="8"/>
        <v>1</v>
      </c>
      <c r="K34" s="79">
        <f t="shared" si="8"/>
        <v>0</v>
      </c>
      <c r="L34" s="80">
        <f t="shared" si="8"/>
        <v>62626</v>
      </c>
    </row>
    <row r="35" spans="1:12" ht="12.75">
      <c r="A35" s="73" t="s">
        <v>54</v>
      </c>
      <c r="B35" s="79">
        <f t="shared" si="8"/>
        <v>0</v>
      </c>
      <c r="C35" s="79">
        <f t="shared" si="8"/>
        <v>4</v>
      </c>
      <c r="D35" s="79">
        <f t="shared" si="8"/>
        <v>724</v>
      </c>
      <c r="E35" s="79">
        <f t="shared" si="8"/>
        <v>51002</v>
      </c>
      <c r="F35" s="79">
        <f t="shared" si="8"/>
        <v>9126</v>
      </c>
      <c r="G35" s="79">
        <f t="shared" si="8"/>
        <v>1036</v>
      </c>
      <c r="H35" s="79">
        <f t="shared" si="8"/>
        <v>105</v>
      </c>
      <c r="I35" s="79">
        <f t="shared" si="8"/>
        <v>6</v>
      </c>
      <c r="J35" s="79">
        <f t="shared" si="8"/>
        <v>2</v>
      </c>
      <c r="K35" s="79">
        <f t="shared" si="8"/>
        <v>1</v>
      </c>
      <c r="L35" s="80">
        <f t="shared" si="8"/>
        <v>62006</v>
      </c>
    </row>
    <row r="36" spans="1:12" ht="12.75">
      <c r="A36" s="73" t="s">
        <v>55</v>
      </c>
      <c r="B36" s="79">
        <f t="shared" si="8"/>
        <v>0</v>
      </c>
      <c r="C36" s="79">
        <f t="shared" si="8"/>
        <v>0</v>
      </c>
      <c r="D36" s="79">
        <f t="shared" si="8"/>
        <v>8</v>
      </c>
      <c r="E36" s="79">
        <f t="shared" si="8"/>
        <v>817</v>
      </c>
      <c r="F36" s="79">
        <f t="shared" si="8"/>
        <v>49634</v>
      </c>
      <c r="G36" s="79">
        <f t="shared" si="8"/>
        <v>9281</v>
      </c>
      <c r="H36" s="79">
        <f t="shared" si="8"/>
        <v>1397</v>
      </c>
      <c r="I36" s="79">
        <f t="shared" si="8"/>
        <v>96</v>
      </c>
      <c r="J36" s="79">
        <f t="shared" si="8"/>
        <v>8</v>
      </c>
      <c r="K36" s="79">
        <f t="shared" si="8"/>
        <v>1</v>
      </c>
      <c r="L36" s="80">
        <f t="shared" si="8"/>
        <v>61242</v>
      </c>
    </row>
    <row r="37" spans="1:12" ht="12.75">
      <c r="A37" s="73" t="s">
        <v>56</v>
      </c>
      <c r="B37" s="79">
        <f t="shared" si="8"/>
        <v>0</v>
      </c>
      <c r="C37" s="79">
        <f t="shared" si="8"/>
        <v>13</v>
      </c>
      <c r="D37" s="79">
        <f t="shared" si="8"/>
        <v>0</v>
      </c>
      <c r="E37" s="79">
        <f t="shared" si="8"/>
        <v>12</v>
      </c>
      <c r="F37" s="79">
        <f t="shared" si="8"/>
        <v>767</v>
      </c>
      <c r="G37" s="79">
        <f t="shared" si="8"/>
        <v>49693</v>
      </c>
      <c r="H37" s="79">
        <f t="shared" si="8"/>
        <v>9447</v>
      </c>
      <c r="I37" s="79">
        <f t="shared" si="8"/>
        <v>1156</v>
      </c>
      <c r="J37" s="79">
        <f t="shared" si="8"/>
        <v>43</v>
      </c>
      <c r="K37" s="79">
        <f t="shared" si="8"/>
        <v>0</v>
      </c>
      <c r="L37" s="80">
        <f t="shared" si="8"/>
        <v>61131</v>
      </c>
    </row>
    <row r="38" spans="1:12" ht="12.75">
      <c r="A38" s="73" t="s">
        <v>57</v>
      </c>
      <c r="B38" s="79">
        <f t="shared" si="8"/>
        <v>0</v>
      </c>
      <c r="C38" s="79">
        <f t="shared" si="8"/>
        <v>1</v>
      </c>
      <c r="D38" s="79">
        <f t="shared" si="8"/>
        <v>0</v>
      </c>
      <c r="E38" s="79">
        <f t="shared" si="8"/>
        <v>0</v>
      </c>
      <c r="F38" s="79">
        <f t="shared" si="8"/>
        <v>12</v>
      </c>
      <c r="G38" s="79">
        <f t="shared" si="8"/>
        <v>740</v>
      </c>
      <c r="H38" s="79">
        <f t="shared" si="8"/>
        <v>50227</v>
      </c>
      <c r="I38" s="79">
        <f t="shared" si="8"/>
        <v>7888</v>
      </c>
      <c r="J38" s="79">
        <f t="shared" si="8"/>
        <v>609</v>
      </c>
      <c r="K38" s="79">
        <f t="shared" si="8"/>
        <v>15</v>
      </c>
      <c r="L38" s="80">
        <f t="shared" si="8"/>
        <v>59492</v>
      </c>
    </row>
    <row r="39" spans="1:12" s="89" customFormat="1" ht="12.75">
      <c r="A39" s="81"/>
      <c r="B39" s="82">
        <f t="shared" si="8"/>
        <v>581</v>
      </c>
      <c r="C39" s="82">
        <f t="shared" si="8"/>
        <v>57793</v>
      </c>
      <c r="D39" s="82">
        <f t="shared" si="8"/>
        <v>60555</v>
      </c>
      <c r="E39" s="82">
        <f t="shared" si="8"/>
        <v>61130</v>
      </c>
      <c r="F39" s="82">
        <f t="shared" si="8"/>
        <v>60383</v>
      </c>
      <c r="G39" s="82">
        <f t="shared" si="8"/>
        <v>60822</v>
      </c>
      <c r="H39" s="82">
        <f t="shared" si="8"/>
        <v>61193</v>
      </c>
      <c r="I39" s="82">
        <f t="shared" si="8"/>
        <v>9147</v>
      </c>
      <c r="J39" s="82">
        <f t="shared" si="8"/>
        <v>663</v>
      </c>
      <c r="K39" s="82">
        <f t="shared" si="8"/>
        <v>17</v>
      </c>
      <c r="L39" s="83">
        <f t="shared" si="8"/>
        <v>372284</v>
      </c>
    </row>
    <row r="40" spans="1:12" s="93" customFormat="1" ht="12.75">
      <c r="A40" s="85" t="s">
        <v>67</v>
      </c>
      <c r="B40" s="86">
        <f t="shared" si="8"/>
        <v>32</v>
      </c>
      <c r="C40" s="86">
        <f t="shared" si="8"/>
        <v>1458</v>
      </c>
      <c r="D40" s="86">
        <f t="shared" si="8"/>
        <v>1665</v>
      </c>
      <c r="E40" s="86">
        <f t="shared" si="8"/>
        <v>1648</v>
      </c>
      <c r="F40" s="86">
        <f t="shared" si="8"/>
        <v>1516</v>
      </c>
      <c r="G40" s="86">
        <f t="shared" si="8"/>
        <v>1503</v>
      </c>
      <c r="H40" s="86">
        <f t="shared" si="8"/>
        <v>1438</v>
      </c>
      <c r="I40" s="86">
        <f t="shared" si="8"/>
        <v>373</v>
      </c>
      <c r="J40" s="86">
        <f t="shared" si="8"/>
        <v>-36</v>
      </c>
      <c r="K40" s="86">
        <f t="shared" si="8"/>
        <v>1</v>
      </c>
      <c r="L40" s="87">
        <f t="shared" si="8"/>
        <v>9598</v>
      </c>
    </row>
    <row r="41" spans="1:12" ht="12.75">
      <c r="A41" s="89" t="s">
        <v>31</v>
      </c>
      <c r="B41" s="90">
        <f t="shared" si="8"/>
        <v>613</v>
      </c>
      <c r="C41" s="90">
        <f t="shared" si="8"/>
        <v>59251</v>
      </c>
      <c r="D41" s="90">
        <f t="shared" si="8"/>
        <v>62220</v>
      </c>
      <c r="E41" s="90">
        <f t="shared" si="8"/>
        <v>62778</v>
      </c>
      <c r="F41" s="90">
        <f t="shared" si="8"/>
        <v>61899</v>
      </c>
      <c r="G41" s="90">
        <f t="shared" si="8"/>
        <v>62325</v>
      </c>
      <c r="H41" s="90">
        <f t="shared" si="8"/>
        <v>62631</v>
      </c>
      <c r="I41" s="90">
        <f t="shared" si="8"/>
        <v>9520</v>
      </c>
      <c r="J41" s="90">
        <f t="shared" si="8"/>
        <v>627</v>
      </c>
      <c r="K41" s="90">
        <f t="shared" si="8"/>
        <v>18</v>
      </c>
      <c r="L41" s="91">
        <f t="shared" si="8"/>
        <v>381882</v>
      </c>
    </row>
  </sheetData>
  <sheetProtection/>
  <mergeCells count="5">
    <mergeCell ref="A2:L2"/>
    <mergeCell ref="A3:L3"/>
    <mergeCell ref="A31:L31"/>
    <mergeCell ref="A19:L19"/>
    <mergeCell ref="A7:L7"/>
  </mergeCells>
  <printOptions horizontalCentered="1"/>
  <pageMargins left="0.1968503937007874" right="0.1968503937007874" top="0.7874015748031497" bottom="0.7874015748031497" header="0.5118110236220472" footer="0.5118110236220472"/>
  <pageSetup fitToHeight="1" fitToWidth="1" horizontalDpi="600" verticalDpi="600" orientation="portrait" paperSize="9" scale="83" r:id="rId2"/>
  <headerFooter alignWithMargins="0">
    <oddFooter>&amp;R&amp;A</oddFooter>
  </headerFooter>
  <drawing r:id="rId1"/>
</worksheet>
</file>

<file path=xl/worksheets/sheet12.xml><?xml version="1.0" encoding="utf-8"?>
<worksheet xmlns="http://schemas.openxmlformats.org/spreadsheetml/2006/main" xmlns:r="http://schemas.openxmlformats.org/officeDocument/2006/relationships">
  <dimension ref="A1:N998"/>
  <sheetViews>
    <sheetView zoomScalePageLayoutView="0" workbookViewId="0" topLeftCell="A1">
      <selection activeCell="M35" sqref="M35"/>
    </sheetView>
  </sheetViews>
  <sheetFormatPr defaultColWidth="9.140625" defaultRowHeight="12.75"/>
  <cols>
    <col min="1" max="1" width="16.57421875" style="73" customWidth="1"/>
    <col min="2" max="2" width="11.7109375" style="72" bestFit="1" customWidth="1"/>
    <col min="3" max="10" width="8.57421875" style="72" customWidth="1"/>
    <col min="11" max="11" width="12.28125" style="72" customWidth="1"/>
    <col min="12" max="12" width="10.00390625" style="73" customWidth="1"/>
    <col min="13" max="14" width="9.28125" style="72" customWidth="1"/>
    <col min="15" max="19" width="10.8515625" style="72" customWidth="1"/>
    <col min="20" max="20" width="9.28125" style="72" customWidth="1"/>
    <col min="21" max="25" width="6.57421875" style="72" customWidth="1"/>
    <col min="26" max="26" width="10.57421875" style="72" customWidth="1"/>
    <col min="27" max="32" width="6.57421875" style="72" customWidth="1"/>
    <col min="33" max="33" width="10.57421875" style="72" customWidth="1"/>
    <col min="34" max="39" width="6.57421875" style="72" customWidth="1"/>
    <col min="40" max="40" width="10.57421875" style="72" customWidth="1"/>
    <col min="41" max="46" width="6.57421875" style="72" customWidth="1"/>
    <col min="47" max="47" width="10.57421875" style="72" customWidth="1"/>
    <col min="48" max="53" width="6.57421875" style="72" customWidth="1"/>
    <col min="54" max="54" width="10.57421875" style="72" customWidth="1"/>
    <col min="55" max="60" width="5.57421875" style="72" customWidth="1"/>
    <col min="61" max="61" width="10.57421875" style="72" customWidth="1"/>
    <col min="62" max="65" width="5.00390625" style="72" customWidth="1"/>
    <col min="66" max="66" width="10.57421875" style="72" customWidth="1"/>
    <col min="67" max="69" width="5.00390625" style="72" customWidth="1"/>
    <col min="70" max="70" width="10.57421875" style="72" customWidth="1"/>
    <col min="71" max="72" width="5.00390625" style="72" customWidth="1"/>
    <col min="73" max="73" width="10.57421875" style="72" customWidth="1"/>
    <col min="74" max="75" width="5.00390625" style="72" customWidth="1"/>
    <col min="76" max="76" width="10.57421875" style="72" customWidth="1"/>
    <col min="77" max="77" width="5.00390625" style="72" customWidth="1"/>
    <col min="78" max="78" width="10.57421875" style="72" customWidth="1"/>
    <col min="79" max="79" width="5.00390625" style="72" customWidth="1"/>
    <col min="80" max="80" width="10.57421875" style="72" customWidth="1"/>
    <col min="81" max="81" width="9.28125" style="72" customWidth="1"/>
    <col min="82" max="16384" width="9.140625" style="72" customWidth="1"/>
  </cols>
  <sheetData>
    <row r="1" ht="12.75">
      <c r="A1" s="71" t="s">
        <v>86</v>
      </c>
    </row>
    <row r="2" spans="1:12" ht="12.75">
      <c r="A2" s="165" t="s">
        <v>26</v>
      </c>
      <c r="B2" s="165"/>
      <c r="C2" s="165"/>
      <c r="D2" s="165"/>
      <c r="E2" s="165"/>
      <c r="F2" s="165"/>
      <c r="G2" s="165"/>
      <c r="H2" s="165"/>
      <c r="I2" s="165"/>
      <c r="J2" s="165"/>
      <c r="K2" s="165"/>
      <c r="L2" s="165"/>
    </row>
    <row r="3" spans="1:12" ht="12.75">
      <c r="A3" s="165" t="s">
        <v>66</v>
      </c>
      <c r="B3" s="165"/>
      <c r="C3" s="165"/>
      <c r="D3" s="165"/>
      <c r="E3" s="165"/>
      <c r="F3" s="165"/>
      <c r="G3" s="165"/>
      <c r="H3" s="165"/>
      <c r="I3" s="165"/>
      <c r="J3" s="165"/>
      <c r="K3" s="165"/>
      <c r="L3" s="165"/>
    </row>
    <row r="4" ht="11.25" customHeight="1" thickBot="1"/>
    <row r="5" spans="1:12" ht="12.75">
      <c r="A5" s="75"/>
      <c r="B5" s="76" t="s">
        <v>89</v>
      </c>
      <c r="C5" s="77">
        <v>2002</v>
      </c>
      <c r="D5" s="77">
        <f aca="true" t="shared" si="0" ref="D5:J5">C5-1</f>
        <v>2001</v>
      </c>
      <c r="E5" s="77">
        <f t="shared" si="0"/>
        <v>2000</v>
      </c>
      <c r="F5" s="77">
        <f t="shared" si="0"/>
        <v>1999</v>
      </c>
      <c r="G5" s="77">
        <f t="shared" si="0"/>
        <v>1998</v>
      </c>
      <c r="H5" s="77">
        <f t="shared" si="0"/>
        <v>1997</v>
      </c>
      <c r="I5" s="77">
        <f t="shared" si="0"/>
        <v>1996</v>
      </c>
      <c r="J5" s="77">
        <f t="shared" si="0"/>
        <v>1995</v>
      </c>
      <c r="K5" s="77" t="s">
        <v>88</v>
      </c>
      <c r="L5" s="77" t="s">
        <v>31</v>
      </c>
    </row>
    <row r="6" ht="9.75" customHeight="1"/>
    <row r="7" spans="1:12" ht="12.75">
      <c r="A7" s="165" t="s">
        <v>58</v>
      </c>
      <c r="B7" s="165"/>
      <c r="C7" s="165"/>
      <c r="D7" s="165"/>
      <c r="E7" s="165"/>
      <c r="F7" s="165"/>
      <c r="G7" s="165"/>
      <c r="H7" s="165"/>
      <c r="I7" s="165"/>
      <c r="J7" s="165"/>
      <c r="K7" s="165"/>
      <c r="L7" s="165"/>
    </row>
    <row r="8" ht="12" customHeight="1">
      <c r="K8" s="73"/>
    </row>
    <row r="9" spans="1:12" ht="12.75">
      <c r="A9" s="165" t="s">
        <v>8</v>
      </c>
      <c r="B9" s="165"/>
      <c r="C9" s="165"/>
      <c r="D9" s="165"/>
      <c r="E9" s="165"/>
      <c r="F9" s="165"/>
      <c r="G9" s="165"/>
      <c r="H9" s="165"/>
      <c r="I9" s="165"/>
      <c r="J9" s="165"/>
      <c r="K9" s="165"/>
      <c r="L9" s="165"/>
    </row>
    <row r="10" s="73" customFormat="1" ht="12.75"/>
    <row r="11" spans="1:12" ht="12.75">
      <c r="A11" s="73" t="s">
        <v>52</v>
      </c>
      <c r="B11" s="79">
        <v>40</v>
      </c>
      <c r="C11" s="79">
        <v>3557</v>
      </c>
      <c r="D11" s="79">
        <v>916</v>
      </c>
      <c r="E11" s="79">
        <v>78</v>
      </c>
      <c r="F11" s="79">
        <v>3</v>
      </c>
      <c r="G11" s="79">
        <v>2</v>
      </c>
      <c r="H11" s="79">
        <v>0</v>
      </c>
      <c r="I11" s="79">
        <v>0</v>
      </c>
      <c r="J11" s="79">
        <v>0</v>
      </c>
      <c r="K11" s="79">
        <v>0</v>
      </c>
      <c r="L11" s="80">
        <v>4596</v>
      </c>
    </row>
    <row r="12" spans="1:12" ht="12.75">
      <c r="A12" s="73" t="s">
        <v>53</v>
      </c>
      <c r="B12" s="79">
        <v>0</v>
      </c>
      <c r="C12" s="79">
        <v>38</v>
      </c>
      <c r="D12" s="79">
        <v>3103</v>
      </c>
      <c r="E12" s="79">
        <v>1024</v>
      </c>
      <c r="F12" s="79">
        <v>118</v>
      </c>
      <c r="G12" s="79">
        <v>9</v>
      </c>
      <c r="H12" s="79">
        <v>2</v>
      </c>
      <c r="I12" s="79">
        <v>0</v>
      </c>
      <c r="J12" s="79">
        <v>0</v>
      </c>
      <c r="K12" s="79">
        <v>0</v>
      </c>
      <c r="L12" s="80">
        <v>4294</v>
      </c>
    </row>
    <row r="13" spans="1:12" ht="12.75">
      <c r="A13" s="73" t="s">
        <v>54</v>
      </c>
      <c r="B13" s="79">
        <v>0</v>
      </c>
      <c r="C13" s="79">
        <v>0</v>
      </c>
      <c r="D13" s="79">
        <v>52</v>
      </c>
      <c r="E13" s="79">
        <v>2856</v>
      </c>
      <c r="F13" s="79">
        <v>945</v>
      </c>
      <c r="G13" s="79">
        <v>161</v>
      </c>
      <c r="H13" s="79">
        <v>12</v>
      </c>
      <c r="I13" s="79">
        <v>2</v>
      </c>
      <c r="J13" s="79">
        <v>0</v>
      </c>
      <c r="K13" s="79">
        <v>0</v>
      </c>
      <c r="L13" s="80">
        <v>4028</v>
      </c>
    </row>
    <row r="14" spans="1:12" ht="12.75">
      <c r="A14" s="73" t="s">
        <v>55</v>
      </c>
      <c r="B14" s="79">
        <v>0</v>
      </c>
      <c r="C14" s="79">
        <v>0</v>
      </c>
      <c r="D14" s="79">
        <v>1</v>
      </c>
      <c r="E14" s="79">
        <v>59</v>
      </c>
      <c r="F14" s="79">
        <v>2747</v>
      </c>
      <c r="G14" s="79">
        <v>967</v>
      </c>
      <c r="H14" s="79">
        <v>222</v>
      </c>
      <c r="I14" s="79">
        <v>18</v>
      </c>
      <c r="J14" s="79">
        <v>1</v>
      </c>
      <c r="K14" s="79">
        <v>0</v>
      </c>
      <c r="L14" s="80">
        <v>4015</v>
      </c>
    </row>
    <row r="15" spans="1:12" ht="12.75">
      <c r="A15" s="73" t="s">
        <v>56</v>
      </c>
      <c r="B15" s="79">
        <v>0</v>
      </c>
      <c r="C15" s="79">
        <v>0</v>
      </c>
      <c r="D15" s="79">
        <v>0</v>
      </c>
      <c r="E15" s="79">
        <v>1</v>
      </c>
      <c r="F15" s="79">
        <v>53</v>
      </c>
      <c r="G15" s="79">
        <v>2608</v>
      </c>
      <c r="H15" s="79">
        <v>1023</v>
      </c>
      <c r="I15" s="79">
        <v>183</v>
      </c>
      <c r="J15" s="79">
        <v>9</v>
      </c>
      <c r="K15" s="79">
        <v>0</v>
      </c>
      <c r="L15" s="80">
        <v>3877</v>
      </c>
    </row>
    <row r="16" spans="1:12" ht="12.75">
      <c r="A16" s="73" t="s">
        <v>57</v>
      </c>
      <c r="B16" s="79">
        <v>0</v>
      </c>
      <c r="C16" s="79">
        <v>0</v>
      </c>
      <c r="D16" s="79">
        <v>0</v>
      </c>
      <c r="E16" s="79">
        <v>0</v>
      </c>
      <c r="F16" s="79">
        <v>0</v>
      </c>
      <c r="G16" s="79">
        <v>64</v>
      </c>
      <c r="H16" s="79">
        <v>2642</v>
      </c>
      <c r="I16" s="79">
        <v>809</v>
      </c>
      <c r="J16" s="79">
        <v>91</v>
      </c>
      <c r="K16" s="79">
        <v>3</v>
      </c>
      <c r="L16" s="80">
        <v>3609</v>
      </c>
    </row>
    <row r="17" spans="1:14" s="96" customFormat="1" ht="12.75">
      <c r="A17" s="81"/>
      <c r="B17" s="94">
        <v>40</v>
      </c>
      <c r="C17" s="94">
        <v>3595</v>
      </c>
      <c r="D17" s="94">
        <v>4072</v>
      </c>
      <c r="E17" s="94">
        <v>4018</v>
      </c>
      <c r="F17" s="94">
        <v>3866</v>
      </c>
      <c r="G17" s="94">
        <v>3811</v>
      </c>
      <c r="H17" s="94">
        <v>3901</v>
      </c>
      <c r="I17" s="94">
        <v>1012</v>
      </c>
      <c r="J17" s="94">
        <v>101</v>
      </c>
      <c r="K17" s="94">
        <v>3</v>
      </c>
      <c r="L17" s="95">
        <v>24419</v>
      </c>
      <c r="N17" s="142"/>
    </row>
    <row r="18" spans="1:14" s="96" customFormat="1" ht="12.75">
      <c r="A18" s="85" t="s">
        <v>67</v>
      </c>
      <c r="B18" s="86">
        <v>5</v>
      </c>
      <c r="C18" s="86">
        <v>330</v>
      </c>
      <c r="D18" s="86">
        <v>366</v>
      </c>
      <c r="E18" s="86">
        <v>357</v>
      </c>
      <c r="F18" s="86">
        <v>303</v>
      </c>
      <c r="G18" s="86">
        <v>329</v>
      </c>
      <c r="H18" s="86">
        <v>291</v>
      </c>
      <c r="I18" s="86">
        <v>56</v>
      </c>
      <c r="J18" s="86">
        <v>3</v>
      </c>
      <c r="K18" s="86">
        <v>0</v>
      </c>
      <c r="L18" s="87">
        <v>2040</v>
      </c>
      <c r="N18" s="142"/>
    </row>
    <row r="19" spans="1:14" s="96" customFormat="1" ht="12.75">
      <c r="A19" s="89" t="s">
        <v>31</v>
      </c>
      <c r="B19" s="90">
        <f>SUM(B17:B18)</f>
        <v>45</v>
      </c>
      <c r="C19" s="90">
        <f aca="true" t="shared" si="1" ref="C19:L19">SUM(C17:C18)</f>
        <v>3925</v>
      </c>
      <c r="D19" s="90">
        <f t="shared" si="1"/>
        <v>4438</v>
      </c>
      <c r="E19" s="90">
        <f t="shared" si="1"/>
        <v>4375</v>
      </c>
      <c r="F19" s="90">
        <f t="shared" si="1"/>
        <v>4169</v>
      </c>
      <c r="G19" s="90">
        <f t="shared" si="1"/>
        <v>4140</v>
      </c>
      <c r="H19" s="90">
        <f t="shared" si="1"/>
        <v>4192</v>
      </c>
      <c r="I19" s="90">
        <f t="shared" si="1"/>
        <v>1068</v>
      </c>
      <c r="J19" s="90">
        <f t="shared" si="1"/>
        <v>104</v>
      </c>
      <c r="K19" s="90">
        <f t="shared" si="1"/>
        <v>3</v>
      </c>
      <c r="L19" s="91">
        <f t="shared" si="1"/>
        <v>26459</v>
      </c>
      <c r="N19" s="142"/>
    </row>
    <row r="20" spans="1:12" s="96" customFormat="1" ht="12.75">
      <c r="A20" s="89"/>
      <c r="B20" s="97"/>
      <c r="C20" s="97"/>
      <c r="D20" s="97"/>
      <c r="E20" s="97"/>
      <c r="F20" s="97"/>
      <c r="G20" s="97"/>
      <c r="H20" s="97"/>
      <c r="I20" s="97"/>
      <c r="J20" s="97"/>
      <c r="K20" s="97"/>
      <c r="L20" s="97"/>
    </row>
    <row r="21" spans="1:12" s="73" customFormat="1" ht="12.75">
      <c r="A21" s="165" t="s">
        <v>9</v>
      </c>
      <c r="B21" s="165"/>
      <c r="C21" s="165"/>
      <c r="D21" s="165"/>
      <c r="E21" s="165"/>
      <c r="F21" s="165"/>
      <c r="G21" s="165"/>
      <c r="H21" s="165"/>
      <c r="I21" s="165"/>
      <c r="J21" s="165"/>
      <c r="K21" s="165"/>
      <c r="L21" s="165"/>
    </row>
    <row r="22" spans="1:12" s="73" customFormat="1" ht="12.75">
      <c r="A22" s="89"/>
      <c r="B22" s="67"/>
      <c r="C22" s="67"/>
      <c r="D22" s="67"/>
      <c r="E22" s="67"/>
      <c r="F22" s="67"/>
      <c r="G22" s="67"/>
      <c r="H22" s="67"/>
      <c r="I22" s="67"/>
      <c r="J22" s="67"/>
      <c r="K22" s="67"/>
      <c r="L22" s="67"/>
    </row>
    <row r="23" spans="1:12" ht="12.75">
      <c r="A23" s="73" t="s">
        <v>52</v>
      </c>
      <c r="B23" s="79">
        <v>46</v>
      </c>
      <c r="C23" s="79">
        <v>3642</v>
      </c>
      <c r="D23" s="79">
        <v>733</v>
      </c>
      <c r="E23" s="79">
        <v>62</v>
      </c>
      <c r="F23" s="79">
        <v>3</v>
      </c>
      <c r="G23" s="79">
        <v>0</v>
      </c>
      <c r="H23" s="79">
        <v>0</v>
      </c>
      <c r="I23" s="79">
        <v>0</v>
      </c>
      <c r="J23" s="79">
        <v>0</v>
      </c>
      <c r="K23" s="79">
        <v>0</v>
      </c>
      <c r="L23" s="80">
        <v>4486</v>
      </c>
    </row>
    <row r="24" spans="1:12" ht="12.75">
      <c r="A24" s="73" t="s">
        <v>53</v>
      </c>
      <c r="B24" s="79">
        <v>1</v>
      </c>
      <c r="C24" s="79">
        <v>63</v>
      </c>
      <c r="D24" s="79">
        <v>3162</v>
      </c>
      <c r="E24" s="79">
        <v>807</v>
      </c>
      <c r="F24" s="79">
        <v>111</v>
      </c>
      <c r="G24" s="79">
        <v>12</v>
      </c>
      <c r="H24" s="79">
        <v>2</v>
      </c>
      <c r="I24" s="79">
        <v>0</v>
      </c>
      <c r="J24" s="79">
        <v>0</v>
      </c>
      <c r="K24" s="79">
        <v>0</v>
      </c>
      <c r="L24" s="80">
        <v>4158</v>
      </c>
    </row>
    <row r="25" spans="1:12" ht="12.75">
      <c r="A25" s="73" t="s">
        <v>54</v>
      </c>
      <c r="B25" s="79">
        <v>0</v>
      </c>
      <c r="C25" s="79">
        <v>0</v>
      </c>
      <c r="D25" s="79">
        <v>45</v>
      </c>
      <c r="E25" s="79">
        <v>2993</v>
      </c>
      <c r="F25" s="79">
        <v>918</v>
      </c>
      <c r="G25" s="79">
        <v>132</v>
      </c>
      <c r="H25" s="79">
        <v>11</v>
      </c>
      <c r="I25" s="79">
        <v>0</v>
      </c>
      <c r="J25" s="79">
        <v>0</v>
      </c>
      <c r="K25" s="79">
        <v>0</v>
      </c>
      <c r="L25" s="80">
        <v>4099</v>
      </c>
    </row>
    <row r="26" spans="1:12" ht="12.75">
      <c r="A26" s="73" t="s">
        <v>55</v>
      </c>
      <c r="B26" s="79">
        <v>0</v>
      </c>
      <c r="C26" s="79">
        <v>0</v>
      </c>
      <c r="D26" s="79">
        <v>0</v>
      </c>
      <c r="E26" s="79">
        <v>49</v>
      </c>
      <c r="F26" s="79">
        <v>2820</v>
      </c>
      <c r="G26" s="79">
        <v>904</v>
      </c>
      <c r="H26" s="79">
        <v>189</v>
      </c>
      <c r="I26" s="79">
        <v>16</v>
      </c>
      <c r="J26" s="79">
        <v>2</v>
      </c>
      <c r="K26" s="79">
        <v>1</v>
      </c>
      <c r="L26" s="80">
        <v>3981</v>
      </c>
    </row>
    <row r="27" spans="1:12" ht="12.75">
      <c r="A27" s="73" t="s">
        <v>56</v>
      </c>
      <c r="B27" s="79">
        <v>0</v>
      </c>
      <c r="C27" s="79">
        <v>0</v>
      </c>
      <c r="D27" s="79">
        <v>0</v>
      </c>
      <c r="E27" s="79">
        <v>1</v>
      </c>
      <c r="F27" s="79">
        <v>65</v>
      </c>
      <c r="G27" s="79">
        <v>2750</v>
      </c>
      <c r="H27" s="79">
        <v>965</v>
      </c>
      <c r="I27" s="79">
        <v>189</v>
      </c>
      <c r="J27" s="79">
        <v>6</v>
      </c>
      <c r="K27" s="79">
        <v>0</v>
      </c>
      <c r="L27" s="80">
        <v>3976</v>
      </c>
    </row>
    <row r="28" spans="1:12" ht="12.75">
      <c r="A28" s="73" t="s">
        <v>57</v>
      </c>
      <c r="B28" s="79">
        <v>0</v>
      </c>
      <c r="C28" s="79">
        <v>0</v>
      </c>
      <c r="D28" s="79">
        <v>0</v>
      </c>
      <c r="E28" s="79">
        <v>0</v>
      </c>
      <c r="F28" s="79">
        <v>1</v>
      </c>
      <c r="G28" s="79">
        <v>69</v>
      </c>
      <c r="H28" s="79">
        <v>2887</v>
      </c>
      <c r="I28" s="79">
        <v>838</v>
      </c>
      <c r="J28" s="79">
        <v>104</v>
      </c>
      <c r="K28" s="79">
        <v>4</v>
      </c>
      <c r="L28" s="80">
        <v>3903</v>
      </c>
    </row>
    <row r="29" spans="1:12" s="96" customFormat="1" ht="12.75">
      <c r="A29" s="81"/>
      <c r="B29" s="94">
        <v>47</v>
      </c>
      <c r="C29" s="94">
        <v>3705</v>
      </c>
      <c r="D29" s="94">
        <v>3940</v>
      </c>
      <c r="E29" s="94">
        <v>3912</v>
      </c>
      <c r="F29" s="94">
        <v>3918</v>
      </c>
      <c r="G29" s="94">
        <v>3867</v>
      </c>
      <c r="H29" s="94">
        <v>4054</v>
      </c>
      <c r="I29" s="94">
        <v>1043</v>
      </c>
      <c r="J29" s="94">
        <v>112</v>
      </c>
      <c r="K29" s="94">
        <v>5</v>
      </c>
      <c r="L29" s="95">
        <v>24603</v>
      </c>
    </row>
    <row r="30" spans="1:12" s="96" customFormat="1" ht="12.75">
      <c r="A30" s="85" t="s">
        <v>67</v>
      </c>
      <c r="B30" s="86">
        <v>12</v>
      </c>
      <c r="C30" s="86">
        <v>343</v>
      </c>
      <c r="D30" s="86">
        <v>355</v>
      </c>
      <c r="E30" s="86">
        <v>336</v>
      </c>
      <c r="F30" s="86">
        <v>324</v>
      </c>
      <c r="G30" s="86">
        <v>304</v>
      </c>
      <c r="H30" s="86">
        <v>283</v>
      </c>
      <c r="I30" s="86">
        <v>63</v>
      </c>
      <c r="J30" s="86">
        <v>4</v>
      </c>
      <c r="K30" s="86">
        <v>1</v>
      </c>
      <c r="L30" s="87">
        <v>2025</v>
      </c>
    </row>
    <row r="31" spans="1:12" s="96" customFormat="1" ht="12.75">
      <c r="A31" s="89" t="s">
        <v>31</v>
      </c>
      <c r="B31" s="90">
        <f>SUM(B29:B30)</f>
        <v>59</v>
      </c>
      <c r="C31" s="90">
        <f aca="true" t="shared" si="2" ref="C31:L31">SUM(C29:C30)</f>
        <v>4048</v>
      </c>
      <c r="D31" s="90">
        <f t="shared" si="2"/>
        <v>4295</v>
      </c>
      <c r="E31" s="90">
        <f t="shared" si="2"/>
        <v>4248</v>
      </c>
      <c r="F31" s="90">
        <f t="shared" si="2"/>
        <v>4242</v>
      </c>
      <c r="G31" s="90">
        <f t="shared" si="2"/>
        <v>4171</v>
      </c>
      <c r="H31" s="90">
        <f t="shared" si="2"/>
        <v>4337</v>
      </c>
      <c r="I31" s="90">
        <f t="shared" si="2"/>
        <v>1106</v>
      </c>
      <c r="J31" s="90">
        <f t="shared" si="2"/>
        <v>116</v>
      </c>
      <c r="K31" s="90">
        <f t="shared" si="2"/>
        <v>6</v>
      </c>
      <c r="L31" s="91">
        <f t="shared" si="2"/>
        <v>26628</v>
      </c>
    </row>
    <row r="32" spans="1:12" s="96" customFormat="1" ht="12.75">
      <c r="A32" s="89"/>
      <c r="B32" s="97"/>
      <c r="C32" s="97"/>
      <c r="D32" s="97"/>
      <c r="E32" s="97"/>
      <c r="F32" s="97"/>
      <c r="G32" s="97"/>
      <c r="H32" s="97"/>
      <c r="I32" s="97"/>
      <c r="J32" s="97"/>
      <c r="K32" s="97"/>
      <c r="L32" s="97"/>
    </row>
    <row r="33" spans="1:12" s="73" customFormat="1" ht="12.75">
      <c r="A33" s="165" t="s">
        <v>31</v>
      </c>
      <c r="B33" s="165"/>
      <c r="C33" s="165"/>
      <c r="D33" s="165"/>
      <c r="E33" s="165"/>
      <c r="F33" s="165"/>
      <c r="G33" s="165"/>
      <c r="H33" s="165"/>
      <c r="I33" s="165"/>
      <c r="J33" s="165"/>
      <c r="K33" s="165"/>
      <c r="L33" s="165"/>
    </row>
    <row r="34" spans="1:12" s="73" customFormat="1" ht="12.75">
      <c r="A34" s="89"/>
      <c r="B34" s="67"/>
      <c r="C34" s="67"/>
      <c r="D34" s="67"/>
      <c r="E34" s="67"/>
      <c r="F34" s="67"/>
      <c r="G34" s="67"/>
      <c r="H34" s="67"/>
      <c r="I34" s="67"/>
      <c r="J34" s="67"/>
      <c r="K34" s="67"/>
      <c r="L34" s="67"/>
    </row>
    <row r="35" spans="1:12" s="73" customFormat="1" ht="12.75">
      <c r="A35" s="73" t="s">
        <v>52</v>
      </c>
      <c r="B35" s="79">
        <f aca="true" t="shared" si="3" ref="B35:C41">SUM(B23,B11)</f>
        <v>86</v>
      </c>
      <c r="C35" s="79">
        <f t="shared" si="3"/>
        <v>7199</v>
      </c>
      <c r="D35" s="79">
        <f aca="true" t="shared" si="4" ref="D35:L35">SUM(D23,D11)</f>
        <v>1649</v>
      </c>
      <c r="E35" s="79">
        <f t="shared" si="4"/>
        <v>140</v>
      </c>
      <c r="F35" s="79">
        <f t="shared" si="4"/>
        <v>6</v>
      </c>
      <c r="G35" s="79">
        <f t="shared" si="4"/>
        <v>2</v>
      </c>
      <c r="H35" s="79">
        <f t="shared" si="4"/>
        <v>0</v>
      </c>
      <c r="I35" s="79">
        <f t="shared" si="4"/>
        <v>0</v>
      </c>
      <c r="J35" s="79">
        <f t="shared" si="4"/>
        <v>0</v>
      </c>
      <c r="K35" s="79">
        <f t="shared" si="4"/>
        <v>0</v>
      </c>
      <c r="L35" s="80">
        <f t="shared" si="4"/>
        <v>9082</v>
      </c>
    </row>
    <row r="36" spans="1:12" s="73" customFormat="1" ht="12.75">
      <c r="A36" s="73" t="s">
        <v>53</v>
      </c>
      <c r="B36" s="79">
        <f t="shared" si="3"/>
        <v>1</v>
      </c>
      <c r="C36" s="79">
        <f t="shared" si="3"/>
        <v>101</v>
      </c>
      <c r="D36" s="79">
        <f aca="true" t="shared" si="5" ref="D36:L36">SUM(D24,D12)</f>
        <v>6265</v>
      </c>
      <c r="E36" s="79">
        <f t="shared" si="5"/>
        <v>1831</v>
      </c>
      <c r="F36" s="79">
        <f t="shared" si="5"/>
        <v>229</v>
      </c>
      <c r="G36" s="79">
        <f t="shared" si="5"/>
        <v>21</v>
      </c>
      <c r="H36" s="79">
        <f t="shared" si="5"/>
        <v>4</v>
      </c>
      <c r="I36" s="79">
        <f t="shared" si="5"/>
        <v>0</v>
      </c>
      <c r="J36" s="79">
        <f t="shared" si="5"/>
        <v>0</v>
      </c>
      <c r="K36" s="79">
        <f t="shared" si="5"/>
        <v>0</v>
      </c>
      <c r="L36" s="80">
        <f t="shared" si="5"/>
        <v>8452</v>
      </c>
    </row>
    <row r="37" spans="1:12" s="73" customFormat="1" ht="12.75">
      <c r="A37" s="73" t="s">
        <v>54</v>
      </c>
      <c r="B37" s="79">
        <f t="shared" si="3"/>
        <v>0</v>
      </c>
      <c r="C37" s="79">
        <f t="shared" si="3"/>
        <v>0</v>
      </c>
      <c r="D37" s="79">
        <f aca="true" t="shared" si="6" ref="D37:L37">SUM(D25,D13)</f>
        <v>97</v>
      </c>
      <c r="E37" s="79">
        <f t="shared" si="6"/>
        <v>5849</v>
      </c>
      <c r="F37" s="79">
        <f t="shared" si="6"/>
        <v>1863</v>
      </c>
      <c r="G37" s="79">
        <f t="shared" si="6"/>
        <v>293</v>
      </c>
      <c r="H37" s="79">
        <f t="shared" si="6"/>
        <v>23</v>
      </c>
      <c r="I37" s="79">
        <f t="shared" si="6"/>
        <v>2</v>
      </c>
      <c r="J37" s="79">
        <f t="shared" si="6"/>
        <v>0</v>
      </c>
      <c r="K37" s="79">
        <f t="shared" si="6"/>
        <v>0</v>
      </c>
      <c r="L37" s="80">
        <f t="shared" si="6"/>
        <v>8127</v>
      </c>
    </row>
    <row r="38" spans="1:12" s="73" customFormat="1" ht="12.75">
      <c r="A38" s="73" t="s">
        <v>55</v>
      </c>
      <c r="B38" s="79">
        <f t="shared" si="3"/>
        <v>0</v>
      </c>
      <c r="C38" s="79">
        <f t="shared" si="3"/>
        <v>0</v>
      </c>
      <c r="D38" s="79">
        <f aca="true" t="shared" si="7" ref="D38:L38">SUM(D26,D14)</f>
        <v>1</v>
      </c>
      <c r="E38" s="79">
        <f t="shared" si="7"/>
        <v>108</v>
      </c>
      <c r="F38" s="79">
        <f t="shared" si="7"/>
        <v>5567</v>
      </c>
      <c r="G38" s="79">
        <f t="shared" si="7"/>
        <v>1871</v>
      </c>
      <c r="H38" s="79">
        <f t="shared" si="7"/>
        <v>411</v>
      </c>
      <c r="I38" s="79">
        <f t="shared" si="7"/>
        <v>34</v>
      </c>
      <c r="J38" s="79">
        <f t="shared" si="7"/>
        <v>3</v>
      </c>
      <c r="K38" s="79">
        <f t="shared" si="7"/>
        <v>1</v>
      </c>
      <c r="L38" s="80">
        <f t="shared" si="7"/>
        <v>7996</v>
      </c>
    </row>
    <row r="39" spans="1:12" s="73" customFormat="1" ht="12.75">
      <c r="A39" s="73" t="s">
        <v>56</v>
      </c>
      <c r="B39" s="79">
        <f t="shared" si="3"/>
        <v>0</v>
      </c>
      <c r="C39" s="79">
        <f t="shared" si="3"/>
        <v>0</v>
      </c>
      <c r="D39" s="79">
        <f aca="true" t="shared" si="8" ref="D39:L39">SUM(D27,D15)</f>
        <v>0</v>
      </c>
      <c r="E39" s="79">
        <f t="shared" si="8"/>
        <v>2</v>
      </c>
      <c r="F39" s="79">
        <f t="shared" si="8"/>
        <v>118</v>
      </c>
      <c r="G39" s="79">
        <f t="shared" si="8"/>
        <v>5358</v>
      </c>
      <c r="H39" s="79">
        <f t="shared" si="8"/>
        <v>1988</v>
      </c>
      <c r="I39" s="79">
        <f t="shared" si="8"/>
        <v>372</v>
      </c>
      <c r="J39" s="79">
        <f t="shared" si="8"/>
        <v>15</v>
      </c>
      <c r="K39" s="79">
        <f t="shared" si="8"/>
        <v>0</v>
      </c>
      <c r="L39" s="80">
        <f t="shared" si="8"/>
        <v>7853</v>
      </c>
    </row>
    <row r="40" spans="1:12" s="73" customFormat="1" ht="12.75">
      <c r="A40" s="73" t="s">
        <v>57</v>
      </c>
      <c r="B40" s="79">
        <f t="shared" si="3"/>
        <v>0</v>
      </c>
      <c r="C40" s="79">
        <f t="shared" si="3"/>
        <v>0</v>
      </c>
      <c r="D40" s="79">
        <f aca="true" t="shared" si="9" ref="D40:L40">SUM(D28,D16)</f>
        <v>0</v>
      </c>
      <c r="E40" s="79">
        <f t="shared" si="9"/>
        <v>0</v>
      </c>
      <c r="F40" s="79">
        <f t="shared" si="9"/>
        <v>1</v>
      </c>
      <c r="G40" s="79">
        <f t="shared" si="9"/>
        <v>133</v>
      </c>
      <c r="H40" s="79">
        <f t="shared" si="9"/>
        <v>5529</v>
      </c>
      <c r="I40" s="79">
        <f t="shared" si="9"/>
        <v>1647</v>
      </c>
      <c r="J40" s="79">
        <f t="shared" si="9"/>
        <v>195</v>
      </c>
      <c r="K40" s="79">
        <f t="shared" si="9"/>
        <v>7</v>
      </c>
      <c r="L40" s="80">
        <f t="shared" si="9"/>
        <v>7512</v>
      </c>
    </row>
    <row r="41" spans="1:12" s="71" customFormat="1" ht="12.75">
      <c r="A41" s="81"/>
      <c r="B41" s="94">
        <f t="shared" si="3"/>
        <v>87</v>
      </c>
      <c r="C41" s="94">
        <f t="shared" si="3"/>
        <v>7300</v>
      </c>
      <c r="D41" s="94">
        <f aca="true" t="shared" si="10" ref="D41:L41">SUM(D29,D17)</f>
        <v>8012</v>
      </c>
      <c r="E41" s="94">
        <f t="shared" si="10"/>
        <v>7930</v>
      </c>
      <c r="F41" s="94">
        <f t="shared" si="10"/>
        <v>7784</v>
      </c>
      <c r="G41" s="94">
        <f t="shared" si="10"/>
        <v>7678</v>
      </c>
      <c r="H41" s="94">
        <f t="shared" si="10"/>
        <v>7955</v>
      </c>
      <c r="I41" s="94">
        <f t="shared" si="10"/>
        <v>2055</v>
      </c>
      <c r="J41" s="94">
        <f t="shared" si="10"/>
        <v>213</v>
      </c>
      <c r="K41" s="94">
        <f t="shared" si="10"/>
        <v>8</v>
      </c>
      <c r="L41" s="95">
        <f t="shared" si="10"/>
        <v>49022</v>
      </c>
    </row>
    <row r="42" spans="1:12" s="96" customFormat="1" ht="12.75">
      <c r="A42" s="85" t="s">
        <v>67</v>
      </c>
      <c r="B42" s="86">
        <f>SUM(B18,B30)</f>
        <v>17</v>
      </c>
      <c r="C42" s="86">
        <f aca="true" t="shared" si="11" ref="C42:L42">SUM(C18,C30)</f>
        <v>673</v>
      </c>
      <c r="D42" s="86">
        <f t="shared" si="11"/>
        <v>721</v>
      </c>
      <c r="E42" s="86">
        <f t="shared" si="11"/>
        <v>693</v>
      </c>
      <c r="F42" s="86">
        <f t="shared" si="11"/>
        <v>627</v>
      </c>
      <c r="G42" s="86">
        <f t="shared" si="11"/>
        <v>633</v>
      </c>
      <c r="H42" s="86">
        <f t="shared" si="11"/>
        <v>574</v>
      </c>
      <c r="I42" s="86">
        <f t="shared" si="11"/>
        <v>119</v>
      </c>
      <c r="J42" s="86">
        <f t="shared" si="11"/>
        <v>7</v>
      </c>
      <c r="K42" s="86">
        <f t="shared" si="11"/>
        <v>1</v>
      </c>
      <c r="L42" s="98">
        <f t="shared" si="11"/>
        <v>4065</v>
      </c>
    </row>
    <row r="43" spans="1:12" s="96" customFormat="1" ht="12.75">
      <c r="A43" s="89" t="s">
        <v>31</v>
      </c>
      <c r="B43" s="90">
        <f aca="true" t="shared" si="12" ref="B43:L43">SUM(B41:B42)</f>
        <v>104</v>
      </c>
      <c r="C43" s="90">
        <f t="shared" si="12"/>
        <v>7973</v>
      </c>
      <c r="D43" s="90">
        <f t="shared" si="12"/>
        <v>8733</v>
      </c>
      <c r="E43" s="90">
        <f t="shared" si="12"/>
        <v>8623</v>
      </c>
      <c r="F43" s="90">
        <f t="shared" si="12"/>
        <v>8411</v>
      </c>
      <c r="G43" s="90">
        <f t="shared" si="12"/>
        <v>8311</v>
      </c>
      <c r="H43" s="90">
        <f t="shared" si="12"/>
        <v>8529</v>
      </c>
      <c r="I43" s="90">
        <f t="shared" si="12"/>
        <v>2174</v>
      </c>
      <c r="J43" s="90">
        <f t="shared" si="12"/>
        <v>220</v>
      </c>
      <c r="K43" s="90">
        <f t="shared" si="12"/>
        <v>9</v>
      </c>
      <c r="L43" s="91">
        <f t="shared" si="12"/>
        <v>53087</v>
      </c>
    </row>
    <row r="44" spans="2:12" s="73" customFormat="1" ht="10.5" customHeight="1">
      <c r="B44" s="67"/>
      <c r="C44" s="67"/>
      <c r="D44" s="67"/>
      <c r="E44" s="67"/>
      <c r="F44" s="67"/>
      <c r="G44" s="67"/>
      <c r="H44" s="67"/>
      <c r="I44" s="67"/>
      <c r="J44" s="67"/>
      <c r="K44" s="67"/>
      <c r="L44" s="67"/>
    </row>
    <row r="45" spans="1:12" s="73" customFormat="1" ht="12.75">
      <c r="A45" s="165" t="s">
        <v>59</v>
      </c>
      <c r="B45" s="165"/>
      <c r="C45" s="165"/>
      <c r="D45" s="165"/>
      <c r="E45" s="165"/>
      <c r="F45" s="165"/>
      <c r="G45" s="165"/>
      <c r="H45" s="165"/>
      <c r="I45" s="165"/>
      <c r="J45" s="165"/>
      <c r="K45" s="165"/>
      <c r="L45" s="165"/>
    </row>
    <row r="46" spans="1:12" s="73" customFormat="1" ht="12.75">
      <c r="A46" s="89"/>
      <c r="B46" s="67"/>
      <c r="C46" s="67"/>
      <c r="D46" s="67"/>
      <c r="E46" s="67"/>
      <c r="F46" s="67"/>
      <c r="G46" s="67"/>
      <c r="H46" s="67"/>
      <c r="I46" s="67"/>
      <c r="J46" s="67"/>
      <c r="K46" s="67"/>
      <c r="L46" s="67"/>
    </row>
    <row r="47" spans="1:12" s="73" customFormat="1" ht="12.75">
      <c r="A47" s="165" t="s">
        <v>8</v>
      </c>
      <c r="B47" s="165"/>
      <c r="C47" s="165"/>
      <c r="D47" s="165"/>
      <c r="E47" s="165"/>
      <c r="F47" s="165"/>
      <c r="G47" s="165"/>
      <c r="H47" s="165"/>
      <c r="I47" s="165"/>
      <c r="J47" s="165"/>
      <c r="K47" s="165"/>
      <c r="L47" s="165"/>
    </row>
    <row r="48" s="73" customFormat="1" ht="12.75"/>
    <row r="49" spans="1:12" ht="12.75">
      <c r="A49" s="73" t="s">
        <v>52</v>
      </c>
      <c r="B49" s="79">
        <v>163</v>
      </c>
      <c r="C49" s="79">
        <v>18367</v>
      </c>
      <c r="D49" s="79">
        <v>2187</v>
      </c>
      <c r="E49" s="79">
        <v>134</v>
      </c>
      <c r="F49" s="79">
        <v>11</v>
      </c>
      <c r="G49" s="79">
        <v>0</v>
      </c>
      <c r="H49" s="79">
        <v>0</v>
      </c>
      <c r="I49" s="79">
        <v>0</v>
      </c>
      <c r="J49" s="79">
        <v>0</v>
      </c>
      <c r="K49" s="79">
        <v>0</v>
      </c>
      <c r="L49" s="80">
        <f>SUM(B49:K49)</f>
        <v>20862</v>
      </c>
    </row>
    <row r="50" spans="1:12" ht="12.75">
      <c r="A50" s="73" t="s">
        <v>53</v>
      </c>
      <c r="B50" s="79">
        <v>2</v>
      </c>
      <c r="C50" s="79">
        <v>142</v>
      </c>
      <c r="D50" s="79">
        <v>16774</v>
      </c>
      <c r="E50" s="79">
        <v>2560</v>
      </c>
      <c r="F50" s="79">
        <v>144</v>
      </c>
      <c r="G50" s="79">
        <v>10</v>
      </c>
      <c r="H50" s="79">
        <v>2</v>
      </c>
      <c r="I50" s="79">
        <v>1</v>
      </c>
      <c r="J50" s="79">
        <v>1</v>
      </c>
      <c r="K50" s="79">
        <v>0</v>
      </c>
      <c r="L50" s="80">
        <f aca="true" t="shared" si="13" ref="L50:L57">SUM(B50:K50)</f>
        <v>19636</v>
      </c>
    </row>
    <row r="51" spans="1:12" ht="12.75">
      <c r="A51" s="73" t="s">
        <v>54</v>
      </c>
      <c r="B51" s="79">
        <v>0</v>
      </c>
      <c r="C51" s="79">
        <v>2</v>
      </c>
      <c r="D51" s="79">
        <v>241</v>
      </c>
      <c r="E51" s="79">
        <v>16463</v>
      </c>
      <c r="F51" s="79">
        <v>2605</v>
      </c>
      <c r="G51" s="79">
        <v>245</v>
      </c>
      <c r="H51" s="79">
        <v>23</v>
      </c>
      <c r="I51" s="79">
        <v>1</v>
      </c>
      <c r="J51" s="79">
        <v>0</v>
      </c>
      <c r="K51" s="79">
        <v>0</v>
      </c>
      <c r="L51" s="80">
        <f t="shared" si="13"/>
        <v>19580</v>
      </c>
    </row>
    <row r="52" spans="1:12" ht="12.75">
      <c r="A52" s="73" t="s">
        <v>55</v>
      </c>
      <c r="B52" s="79">
        <v>0</v>
      </c>
      <c r="C52" s="79">
        <v>0</v>
      </c>
      <c r="D52" s="79">
        <v>5</v>
      </c>
      <c r="E52" s="79">
        <v>249</v>
      </c>
      <c r="F52" s="79">
        <v>16340</v>
      </c>
      <c r="G52" s="79">
        <v>2695</v>
      </c>
      <c r="H52" s="79">
        <v>283</v>
      </c>
      <c r="I52" s="79">
        <v>16</v>
      </c>
      <c r="J52" s="79">
        <v>1</v>
      </c>
      <c r="K52" s="79">
        <v>0</v>
      </c>
      <c r="L52" s="80">
        <f t="shared" si="13"/>
        <v>19589</v>
      </c>
    </row>
    <row r="53" spans="1:12" ht="12.75">
      <c r="A53" s="73" t="s">
        <v>56</v>
      </c>
      <c r="B53" s="79">
        <v>0</v>
      </c>
      <c r="C53" s="79">
        <v>4</v>
      </c>
      <c r="D53" s="79">
        <v>0</v>
      </c>
      <c r="E53" s="79">
        <v>6</v>
      </c>
      <c r="F53" s="79">
        <v>245</v>
      </c>
      <c r="G53" s="79">
        <v>16457</v>
      </c>
      <c r="H53" s="79">
        <v>2810</v>
      </c>
      <c r="I53" s="79">
        <v>236</v>
      </c>
      <c r="J53" s="79">
        <v>11</v>
      </c>
      <c r="K53" s="79">
        <v>0</v>
      </c>
      <c r="L53" s="80">
        <f t="shared" si="13"/>
        <v>19769</v>
      </c>
    </row>
    <row r="54" spans="1:12" ht="12.75">
      <c r="A54" s="73" t="s">
        <v>57</v>
      </c>
      <c r="B54" s="79">
        <v>0</v>
      </c>
      <c r="C54" s="79">
        <v>1</v>
      </c>
      <c r="D54" s="79">
        <v>0</v>
      </c>
      <c r="E54" s="79">
        <v>0</v>
      </c>
      <c r="F54" s="79">
        <v>8</v>
      </c>
      <c r="G54" s="79">
        <v>247</v>
      </c>
      <c r="H54" s="79">
        <v>16686</v>
      </c>
      <c r="I54" s="79">
        <v>2259</v>
      </c>
      <c r="J54" s="79">
        <v>127</v>
      </c>
      <c r="K54" s="79">
        <v>2</v>
      </c>
      <c r="L54" s="80">
        <f t="shared" si="13"/>
        <v>19330</v>
      </c>
    </row>
    <row r="55" spans="1:12" s="96" customFormat="1" ht="12.75">
      <c r="A55" s="81"/>
      <c r="B55" s="94">
        <f>SUM(B49:B54)</f>
        <v>165</v>
      </c>
      <c r="C55" s="94">
        <f aca="true" t="shared" si="14" ref="C55:K55">SUM(C49:C54)</f>
        <v>18516</v>
      </c>
      <c r="D55" s="94">
        <f t="shared" si="14"/>
        <v>19207</v>
      </c>
      <c r="E55" s="94">
        <f t="shared" si="14"/>
        <v>19412</v>
      </c>
      <c r="F55" s="94">
        <f t="shared" si="14"/>
        <v>19353</v>
      </c>
      <c r="G55" s="94">
        <f t="shared" si="14"/>
        <v>19654</v>
      </c>
      <c r="H55" s="94">
        <f t="shared" si="14"/>
        <v>19804</v>
      </c>
      <c r="I55" s="94">
        <f t="shared" si="14"/>
        <v>2513</v>
      </c>
      <c r="J55" s="94">
        <f t="shared" si="14"/>
        <v>140</v>
      </c>
      <c r="K55" s="94">
        <f t="shared" si="14"/>
        <v>2</v>
      </c>
      <c r="L55" s="95">
        <f t="shared" si="13"/>
        <v>118766</v>
      </c>
    </row>
    <row r="56" spans="1:12" s="96" customFormat="1" ht="12.75">
      <c r="A56" s="85" t="s">
        <v>67</v>
      </c>
      <c r="B56" s="86">
        <v>3</v>
      </c>
      <c r="C56" s="86">
        <v>266</v>
      </c>
      <c r="D56" s="86">
        <v>320</v>
      </c>
      <c r="E56" s="86">
        <v>313</v>
      </c>
      <c r="F56" s="86">
        <v>305</v>
      </c>
      <c r="G56" s="86">
        <v>301</v>
      </c>
      <c r="H56" s="86">
        <v>283</v>
      </c>
      <c r="I56" s="86">
        <v>101</v>
      </c>
      <c r="J56" s="86">
        <v>5</v>
      </c>
      <c r="K56" s="86">
        <v>0</v>
      </c>
      <c r="L56" s="87">
        <f t="shared" si="13"/>
        <v>1897</v>
      </c>
    </row>
    <row r="57" spans="1:12" s="96" customFormat="1" ht="12.75">
      <c r="A57" s="89" t="s">
        <v>31</v>
      </c>
      <c r="B57" s="90">
        <f>SUM(B55:B56)</f>
        <v>168</v>
      </c>
      <c r="C57" s="90">
        <f aca="true" t="shared" si="15" ref="C57:K57">SUM(C55:C56)</f>
        <v>18782</v>
      </c>
      <c r="D57" s="90">
        <f t="shared" si="15"/>
        <v>19527</v>
      </c>
      <c r="E57" s="90">
        <f t="shared" si="15"/>
        <v>19725</v>
      </c>
      <c r="F57" s="90">
        <f t="shared" si="15"/>
        <v>19658</v>
      </c>
      <c r="G57" s="90">
        <f t="shared" si="15"/>
        <v>19955</v>
      </c>
      <c r="H57" s="90">
        <f t="shared" si="15"/>
        <v>20087</v>
      </c>
      <c r="I57" s="90">
        <f t="shared" si="15"/>
        <v>2614</v>
      </c>
      <c r="J57" s="90">
        <f t="shared" si="15"/>
        <v>145</v>
      </c>
      <c r="K57" s="90">
        <f t="shared" si="15"/>
        <v>2</v>
      </c>
      <c r="L57" s="91">
        <f t="shared" si="13"/>
        <v>120663</v>
      </c>
    </row>
    <row r="58" spans="1:12" s="73" customFormat="1" ht="12.75">
      <c r="A58" s="89"/>
      <c r="B58" s="67"/>
      <c r="C58" s="67"/>
      <c r="D58" s="67"/>
      <c r="E58" s="67"/>
      <c r="F58" s="67"/>
      <c r="G58" s="67"/>
      <c r="H58" s="67"/>
      <c r="I58" s="67"/>
      <c r="J58" s="67"/>
      <c r="K58" s="67"/>
      <c r="L58" s="67"/>
    </row>
    <row r="59" spans="1:12" s="73" customFormat="1" ht="12.75">
      <c r="A59" s="165" t="s">
        <v>9</v>
      </c>
      <c r="B59" s="165"/>
      <c r="C59" s="165"/>
      <c r="D59" s="165"/>
      <c r="E59" s="165"/>
      <c r="F59" s="165"/>
      <c r="G59" s="165"/>
      <c r="H59" s="165"/>
      <c r="I59" s="165"/>
      <c r="J59" s="165"/>
      <c r="K59" s="165"/>
      <c r="L59" s="165"/>
    </row>
    <row r="60" spans="1:12" s="73" customFormat="1" ht="12.75">
      <c r="A60" s="89"/>
      <c r="B60" s="67"/>
      <c r="C60" s="67"/>
      <c r="D60" s="67"/>
      <c r="E60" s="67"/>
      <c r="F60" s="67"/>
      <c r="G60" s="67"/>
      <c r="H60" s="67"/>
      <c r="I60" s="67"/>
      <c r="J60" s="67"/>
      <c r="K60" s="67"/>
      <c r="L60" s="67"/>
    </row>
    <row r="61" spans="1:12" ht="12.75">
      <c r="A61" s="73" t="s">
        <v>52</v>
      </c>
      <c r="B61" s="79">
        <v>177</v>
      </c>
      <c r="C61" s="79">
        <v>18345</v>
      </c>
      <c r="D61" s="79">
        <v>1766</v>
      </c>
      <c r="E61" s="79">
        <v>98</v>
      </c>
      <c r="F61" s="79">
        <v>13</v>
      </c>
      <c r="G61" s="79">
        <v>2</v>
      </c>
      <c r="H61" s="79">
        <v>1</v>
      </c>
      <c r="I61" s="79">
        <v>0</v>
      </c>
      <c r="J61" s="79">
        <v>0</v>
      </c>
      <c r="K61" s="79">
        <v>0</v>
      </c>
      <c r="L61" s="80">
        <f aca="true" t="shared" si="16" ref="L61:L69">SUM(B61:K61)</f>
        <v>20402</v>
      </c>
    </row>
    <row r="62" spans="1:12" ht="12.75">
      <c r="A62" s="73" t="s">
        <v>53</v>
      </c>
      <c r="B62" s="79">
        <v>1</v>
      </c>
      <c r="C62" s="79">
        <v>225</v>
      </c>
      <c r="D62" s="79">
        <v>17335</v>
      </c>
      <c r="E62" s="79">
        <v>2183</v>
      </c>
      <c r="F62" s="79">
        <v>181</v>
      </c>
      <c r="G62" s="79">
        <v>14</v>
      </c>
      <c r="H62" s="79">
        <v>4</v>
      </c>
      <c r="I62" s="79">
        <v>0</v>
      </c>
      <c r="J62" s="79">
        <v>0</v>
      </c>
      <c r="K62" s="79">
        <v>0</v>
      </c>
      <c r="L62" s="80">
        <f t="shared" si="16"/>
        <v>19943</v>
      </c>
    </row>
    <row r="63" spans="1:12" ht="12.75">
      <c r="A63" s="73" t="s">
        <v>54</v>
      </c>
      <c r="B63" s="79">
        <v>0</v>
      </c>
      <c r="C63" s="79">
        <v>0</v>
      </c>
      <c r="D63" s="79">
        <v>225</v>
      </c>
      <c r="E63" s="79">
        <v>17107</v>
      </c>
      <c r="F63" s="79">
        <v>2442</v>
      </c>
      <c r="G63" s="79">
        <v>191</v>
      </c>
      <c r="H63" s="79">
        <v>20</v>
      </c>
      <c r="I63" s="79">
        <v>1</v>
      </c>
      <c r="J63" s="79">
        <v>1</v>
      </c>
      <c r="K63" s="79">
        <v>0</v>
      </c>
      <c r="L63" s="80">
        <f t="shared" si="16"/>
        <v>19987</v>
      </c>
    </row>
    <row r="64" spans="1:12" ht="12.75">
      <c r="A64" s="73" t="s">
        <v>55</v>
      </c>
      <c r="B64" s="79">
        <v>0</v>
      </c>
      <c r="C64" s="79">
        <v>0</v>
      </c>
      <c r="D64" s="79">
        <v>2</v>
      </c>
      <c r="E64" s="79">
        <v>272</v>
      </c>
      <c r="F64" s="79">
        <v>16685</v>
      </c>
      <c r="G64" s="79">
        <v>2444</v>
      </c>
      <c r="H64" s="79">
        <v>290</v>
      </c>
      <c r="I64" s="79">
        <v>16</v>
      </c>
      <c r="J64" s="79">
        <v>3</v>
      </c>
      <c r="K64" s="79">
        <v>0</v>
      </c>
      <c r="L64" s="80">
        <f t="shared" si="16"/>
        <v>19712</v>
      </c>
    </row>
    <row r="65" spans="1:12" ht="12.75">
      <c r="A65" s="73" t="s">
        <v>56</v>
      </c>
      <c r="B65" s="79">
        <v>0</v>
      </c>
      <c r="C65" s="79">
        <v>9</v>
      </c>
      <c r="D65" s="79">
        <v>0</v>
      </c>
      <c r="E65" s="79">
        <v>3</v>
      </c>
      <c r="F65" s="79">
        <v>237</v>
      </c>
      <c r="G65" s="79">
        <v>16753</v>
      </c>
      <c r="H65" s="79">
        <v>2493</v>
      </c>
      <c r="I65" s="79">
        <v>228</v>
      </c>
      <c r="J65" s="79">
        <v>8</v>
      </c>
      <c r="K65" s="79">
        <v>0</v>
      </c>
      <c r="L65" s="80">
        <f t="shared" si="16"/>
        <v>19731</v>
      </c>
    </row>
    <row r="66" spans="1:12" ht="12.75">
      <c r="A66" s="73" t="s">
        <v>57</v>
      </c>
      <c r="B66" s="79">
        <v>0</v>
      </c>
      <c r="C66" s="79">
        <v>0</v>
      </c>
      <c r="D66" s="79">
        <v>0</v>
      </c>
      <c r="E66" s="79">
        <v>0</v>
      </c>
      <c r="F66" s="79">
        <v>1</v>
      </c>
      <c r="G66" s="79">
        <v>205</v>
      </c>
      <c r="H66" s="79">
        <v>17259</v>
      </c>
      <c r="I66" s="79">
        <v>2226</v>
      </c>
      <c r="J66" s="79">
        <v>140</v>
      </c>
      <c r="K66" s="79">
        <v>1</v>
      </c>
      <c r="L66" s="80">
        <f t="shared" si="16"/>
        <v>19832</v>
      </c>
    </row>
    <row r="67" spans="1:12" s="96" customFormat="1" ht="12.75">
      <c r="A67" s="81"/>
      <c r="B67" s="94">
        <f aca="true" t="shared" si="17" ref="B67:K67">SUM(B61:B66)</f>
        <v>178</v>
      </c>
      <c r="C67" s="94">
        <f t="shared" si="17"/>
        <v>18579</v>
      </c>
      <c r="D67" s="94">
        <f t="shared" si="17"/>
        <v>19328</v>
      </c>
      <c r="E67" s="94">
        <f t="shared" si="17"/>
        <v>19663</v>
      </c>
      <c r="F67" s="94">
        <f t="shared" si="17"/>
        <v>19559</v>
      </c>
      <c r="G67" s="94">
        <f t="shared" si="17"/>
        <v>19609</v>
      </c>
      <c r="H67" s="94">
        <f t="shared" si="17"/>
        <v>20067</v>
      </c>
      <c r="I67" s="94">
        <f t="shared" si="17"/>
        <v>2471</v>
      </c>
      <c r="J67" s="94">
        <f t="shared" si="17"/>
        <v>152</v>
      </c>
      <c r="K67" s="94">
        <f t="shared" si="17"/>
        <v>1</v>
      </c>
      <c r="L67" s="95">
        <f t="shared" si="16"/>
        <v>119607</v>
      </c>
    </row>
    <row r="68" spans="1:12" s="96" customFormat="1" ht="12.75">
      <c r="A68" s="85" t="s">
        <v>67</v>
      </c>
      <c r="B68" s="86">
        <v>5</v>
      </c>
      <c r="C68" s="86">
        <v>227</v>
      </c>
      <c r="D68" s="86">
        <v>315</v>
      </c>
      <c r="E68" s="86">
        <v>340</v>
      </c>
      <c r="F68" s="86">
        <v>286</v>
      </c>
      <c r="G68" s="86">
        <v>291</v>
      </c>
      <c r="H68" s="86">
        <v>303</v>
      </c>
      <c r="I68" s="86">
        <v>86</v>
      </c>
      <c r="J68" s="86">
        <v>4</v>
      </c>
      <c r="K68" s="86">
        <v>0</v>
      </c>
      <c r="L68" s="87">
        <f t="shared" si="16"/>
        <v>1857</v>
      </c>
    </row>
    <row r="69" spans="1:12" s="96" customFormat="1" ht="12.75">
      <c r="A69" s="89" t="s">
        <v>31</v>
      </c>
      <c r="B69" s="90">
        <f>SUM(B67:B68)</f>
        <v>183</v>
      </c>
      <c r="C69" s="90">
        <f aca="true" t="shared" si="18" ref="C69:K69">SUM(C67:C68)</f>
        <v>18806</v>
      </c>
      <c r="D69" s="90">
        <f t="shared" si="18"/>
        <v>19643</v>
      </c>
      <c r="E69" s="90">
        <f t="shared" si="18"/>
        <v>20003</v>
      </c>
      <c r="F69" s="90">
        <f t="shared" si="18"/>
        <v>19845</v>
      </c>
      <c r="G69" s="90">
        <f t="shared" si="18"/>
        <v>19900</v>
      </c>
      <c r="H69" s="90">
        <f t="shared" si="18"/>
        <v>20370</v>
      </c>
      <c r="I69" s="90">
        <f t="shared" si="18"/>
        <v>2557</v>
      </c>
      <c r="J69" s="90">
        <f t="shared" si="18"/>
        <v>156</v>
      </c>
      <c r="K69" s="90">
        <f t="shared" si="18"/>
        <v>1</v>
      </c>
      <c r="L69" s="91">
        <f t="shared" si="16"/>
        <v>121464</v>
      </c>
    </row>
    <row r="70" spans="1:12" s="73" customFormat="1" ht="12.75">
      <c r="A70" s="89"/>
      <c r="B70" s="67"/>
      <c r="C70" s="67"/>
      <c r="D70" s="67"/>
      <c r="E70" s="67"/>
      <c r="F70" s="67"/>
      <c r="G70" s="67"/>
      <c r="H70" s="67"/>
      <c r="I70" s="67"/>
      <c r="J70" s="67"/>
      <c r="K70" s="67"/>
      <c r="L70" s="67"/>
    </row>
    <row r="71" spans="1:12" s="73" customFormat="1" ht="12.75">
      <c r="A71" s="165" t="s">
        <v>31</v>
      </c>
      <c r="B71" s="165"/>
      <c r="C71" s="165"/>
      <c r="D71" s="165"/>
      <c r="E71" s="165"/>
      <c r="F71" s="165"/>
      <c r="G71" s="165"/>
      <c r="H71" s="165"/>
      <c r="I71" s="165"/>
      <c r="J71" s="165"/>
      <c r="K71" s="165"/>
      <c r="L71" s="165"/>
    </row>
    <row r="72" spans="1:12" s="73" customFormat="1" ht="12.75">
      <c r="A72" s="89"/>
      <c r="B72" s="67"/>
      <c r="C72" s="67"/>
      <c r="D72" s="67"/>
      <c r="E72" s="67"/>
      <c r="F72" s="67"/>
      <c r="G72" s="67"/>
      <c r="H72" s="67"/>
      <c r="I72" s="67"/>
      <c r="J72" s="67"/>
      <c r="K72" s="67"/>
      <c r="L72" s="67"/>
    </row>
    <row r="73" spans="1:12" s="73" customFormat="1" ht="12.75">
      <c r="A73" s="73" t="s">
        <v>52</v>
      </c>
      <c r="B73" s="79">
        <f aca="true" t="shared" si="19" ref="B73:C79">SUM(B61,B49)</f>
        <v>340</v>
      </c>
      <c r="C73" s="79">
        <f t="shared" si="19"/>
        <v>36712</v>
      </c>
      <c r="D73" s="79">
        <f aca="true" t="shared" si="20" ref="D73:K73">SUM(D61,D49)</f>
        <v>3953</v>
      </c>
      <c r="E73" s="79">
        <f t="shared" si="20"/>
        <v>232</v>
      </c>
      <c r="F73" s="79">
        <f t="shared" si="20"/>
        <v>24</v>
      </c>
      <c r="G73" s="79">
        <f t="shared" si="20"/>
        <v>2</v>
      </c>
      <c r="H73" s="79">
        <f t="shared" si="20"/>
        <v>1</v>
      </c>
      <c r="I73" s="79">
        <f t="shared" si="20"/>
        <v>0</v>
      </c>
      <c r="J73" s="79">
        <f t="shared" si="20"/>
        <v>0</v>
      </c>
      <c r="K73" s="79">
        <f t="shared" si="20"/>
        <v>0</v>
      </c>
      <c r="L73" s="80">
        <f aca="true" t="shared" si="21" ref="L73:L81">SUM(B73:K73)</f>
        <v>41264</v>
      </c>
    </row>
    <row r="74" spans="1:12" s="73" customFormat="1" ht="12.75">
      <c r="A74" s="73" t="s">
        <v>53</v>
      </c>
      <c r="B74" s="79">
        <f t="shared" si="19"/>
        <v>3</v>
      </c>
      <c r="C74" s="79">
        <f t="shared" si="19"/>
        <v>367</v>
      </c>
      <c r="D74" s="79">
        <f aca="true" t="shared" si="22" ref="D74:K74">SUM(D62,D50)</f>
        <v>34109</v>
      </c>
      <c r="E74" s="79">
        <f t="shared" si="22"/>
        <v>4743</v>
      </c>
      <c r="F74" s="79">
        <f t="shared" si="22"/>
        <v>325</v>
      </c>
      <c r="G74" s="79">
        <f t="shared" si="22"/>
        <v>24</v>
      </c>
      <c r="H74" s="79">
        <f t="shared" si="22"/>
        <v>6</v>
      </c>
      <c r="I74" s="79">
        <f t="shared" si="22"/>
        <v>1</v>
      </c>
      <c r="J74" s="79">
        <f t="shared" si="22"/>
        <v>1</v>
      </c>
      <c r="K74" s="79">
        <f t="shared" si="22"/>
        <v>0</v>
      </c>
      <c r="L74" s="80">
        <f t="shared" si="21"/>
        <v>39579</v>
      </c>
    </row>
    <row r="75" spans="1:12" s="73" customFormat="1" ht="12.75">
      <c r="A75" s="73" t="s">
        <v>54</v>
      </c>
      <c r="B75" s="79">
        <f t="shared" si="19"/>
        <v>0</v>
      </c>
      <c r="C75" s="79">
        <f t="shared" si="19"/>
        <v>2</v>
      </c>
      <c r="D75" s="79">
        <f aca="true" t="shared" si="23" ref="D75:K75">SUM(D63,D51)</f>
        <v>466</v>
      </c>
      <c r="E75" s="79">
        <f t="shared" si="23"/>
        <v>33570</v>
      </c>
      <c r="F75" s="79">
        <f t="shared" si="23"/>
        <v>5047</v>
      </c>
      <c r="G75" s="79">
        <f t="shared" si="23"/>
        <v>436</v>
      </c>
      <c r="H75" s="79">
        <f t="shared" si="23"/>
        <v>43</v>
      </c>
      <c r="I75" s="79">
        <f t="shared" si="23"/>
        <v>2</v>
      </c>
      <c r="J75" s="79">
        <f t="shared" si="23"/>
        <v>1</v>
      </c>
      <c r="K75" s="79">
        <f t="shared" si="23"/>
        <v>0</v>
      </c>
      <c r="L75" s="80">
        <f t="shared" si="21"/>
        <v>39567</v>
      </c>
    </row>
    <row r="76" spans="1:12" s="73" customFormat="1" ht="12.75">
      <c r="A76" s="73" t="s">
        <v>55</v>
      </c>
      <c r="B76" s="79">
        <f t="shared" si="19"/>
        <v>0</v>
      </c>
      <c r="C76" s="79">
        <f t="shared" si="19"/>
        <v>0</v>
      </c>
      <c r="D76" s="79">
        <f aca="true" t="shared" si="24" ref="D76:K76">SUM(D64,D52)</f>
        <v>7</v>
      </c>
      <c r="E76" s="79">
        <f t="shared" si="24"/>
        <v>521</v>
      </c>
      <c r="F76" s="79">
        <f t="shared" si="24"/>
        <v>33025</v>
      </c>
      <c r="G76" s="79">
        <f t="shared" si="24"/>
        <v>5139</v>
      </c>
      <c r="H76" s="79">
        <f t="shared" si="24"/>
        <v>573</v>
      </c>
      <c r="I76" s="79">
        <f t="shared" si="24"/>
        <v>32</v>
      </c>
      <c r="J76" s="79">
        <f t="shared" si="24"/>
        <v>4</v>
      </c>
      <c r="K76" s="79">
        <f t="shared" si="24"/>
        <v>0</v>
      </c>
      <c r="L76" s="80">
        <f t="shared" si="21"/>
        <v>39301</v>
      </c>
    </row>
    <row r="77" spans="1:12" s="73" customFormat="1" ht="12.75">
      <c r="A77" s="73" t="s">
        <v>56</v>
      </c>
      <c r="B77" s="79">
        <f t="shared" si="19"/>
        <v>0</v>
      </c>
      <c r="C77" s="79">
        <f t="shared" si="19"/>
        <v>13</v>
      </c>
      <c r="D77" s="79">
        <f aca="true" t="shared" si="25" ref="D77:K77">SUM(D65,D53)</f>
        <v>0</v>
      </c>
      <c r="E77" s="79">
        <f t="shared" si="25"/>
        <v>9</v>
      </c>
      <c r="F77" s="79">
        <f t="shared" si="25"/>
        <v>482</v>
      </c>
      <c r="G77" s="79">
        <f t="shared" si="25"/>
        <v>33210</v>
      </c>
      <c r="H77" s="79">
        <f t="shared" si="25"/>
        <v>5303</v>
      </c>
      <c r="I77" s="79">
        <f t="shared" si="25"/>
        <v>464</v>
      </c>
      <c r="J77" s="79">
        <f t="shared" si="25"/>
        <v>19</v>
      </c>
      <c r="K77" s="79">
        <f t="shared" si="25"/>
        <v>0</v>
      </c>
      <c r="L77" s="80">
        <f t="shared" si="21"/>
        <v>39500</v>
      </c>
    </row>
    <row r="78" spans="1:12" s="73" customFormat="1" ht="12.75">
      <c r="A78" s="73" t="s">
        <v>57</v>
      </c>
      <c r="B78" s="99">
        <f t="shared" si="19"/>
        <v>0</v>
      </c>
      <c r="C78" s="99">
        <f t="shared" si="19"/>
        <v>1</v>
      </c>
      <c r="D78" s="99">
        <f aca="true" t="shared" si="26" ref="D78:K78">SUM(D66,D54)</f>
        <v>0</v>
      </c>
      <c r="E78" s="99">
        <f t="shared" si="26"/>
        <v>0</v>
      </c>
      <c r="F78" s="99">
        <f t="shared" si="26"/>
        <v>9</v>
      </c>
      <c r="G78" s="99">
        <f t="shared" si="26"/>
        <v>452</v>
      </c>
      <c r="H78" s="99">
        <f t="shared" si="26"/>
        <v>33945</v>
      </c>
      <c r="I78" s="99">
        <f t="shared" si="26"/>
        <v>4485</v>
      </c>
      <c r="J78" s="99">
        <f t="shared" si="26"/>
        <v>267</v>
      </c>
      <c r="K78" s="99">
        <f t="shared" si="26"/>
        <v>3</v>
      </c>
      <c r="L78" s="80">
        <f t="shared" si="21"/>
        <v>39162</v>
      </c>
    </row>
    <row r="79" spans="1:12" s="71" customFormat="1" ht="12.75">
      <c r="A79" s="81"/>
      <c r="B79" s="100">
        <f t="shared" si="19"/>
        <v>343</v>
      </c>
      <c r="C79" s="100">
        <f t="shared" si="19"/>
        <v>37095</v>
      </c>
      <c r="D79" s="100">
        <f aca="true" t="shared" si="27" ref="D79:K79">SUM(D67,D55)</f>
        <v>38535</v>
      </c>
      <c r="E79" s="100">
        <f t="shared" si="27"/>
        <v>39075</v>
      </c>
      <c r="F79" s="100">
        <f t="shared" si="27"/>
        <v>38912</v>
      </c>
      <c r="G79" s="100">
        <f t="shared" si="27"/>
        <v>39263</v>
      </c>
      <c r="H79" s="100">
        <f t="shared" si="27"/>
        <v>39871</v>
      </c>
      <c r="I79" s="100">
        <f t="shared" si="27"/>
        <v>4984</v>
      </c>
      <c r="J79" s="100">
        <f t="shared" si="27"/>
        <v>292</v>
      </c>
      <c r="K79" s="100">
        <f t="shared" si="27"/>
        <v>3</v>
      </c>
      <c r="L79" s="95">
        <f t="shared" si="21"/>
        <v>238373</v>
      </c>
    </row>
    <row r="80" spans="1:12" s="96" customFormat="1" ht="12.75">
      <c r="A80" s="85" t="s">
        <v>67</v>
      </c>
      <c r="B80" s="86">
        <f>SUM(B68,B56)</f>
        <v>8</v>
      </c>
      <c r="C80" s="86">
        <f aca="true" t="shared" si="28" ref="C80:K80">SUM(C68,C56)</f>
        <v>493</v>
      </c>
      <c r="D80" s="86">
        <f t="shared" si="28"/>
        <v>635</v>
      </c>
      <c r="E80" s="86">
        <f t="shared" si="28"/>
        <v>653</v>
      </c>
      <c r="F80" s="86">
        <f t="shared" si="28"/>
        <v>591</v>
      </c>
      <c r="G80" s="86">
        <f t="shared" si="28"/>
        <v>592</v>
      </c>
      <c r="H80" s="86">
        <f t="shared" si="28"/>
        <v>586</v>
      </c>
      <c r="I80" s="86">
        <f t="shared" si="28"/>
        <v>187</v>
      </c>
      <c r="J80" s="86">
        <f t="shared" si="28"/>
        <v>9</v>
      </c>
      <c r="K80" s="86">
        <f t="shared" si="28"/>
        <v>0</v>
      </c>
      <c r="L80" s="98">
        <f t="shared" si="21"/>
        <v>3754</v>
      </c>
    </row>
    <row r="81" spans="1:12" s="96" customFormat="1" ht="12.75">
      <c r="A81" s="89" t="s">
        <v>31</v>
      </c>
      <c r="B81" s="90">
        <f aca="true" t="shared" si="29" ref="B81:K81">SUM(B79:B80)</f>
        <v>351</v>
      </c>
      <c r="C81" s="90">
        <f t="shared" si="29"/>
        <v>37588</v>
      </c>
      <c r="D81" s="90">
        <f t="shared" si="29"/>
        <v>39170</v>
      </c>
      <c r="E81" s="90">
        <f t="shared" si="29"/>
        <v>39728</v>
      </c>
      <c r="F81" s="90">
        <f t="shared" si="29"/>
        <v>39503</v>
      </c>
      <c r="G81" s="90">
        <f t="shared" si="29"/>
        <v>39855</v>
      </c>
      <c r="H81" s="90">
        <f t="shared" si="29"/>
        <v>40457</v>
      </c>
      <c r="I81" s="90">
        <f t="shared" si="29"/>
        <v>5171</v>
      </c>
      <c r="J81" s="90">
        <f t="shared" si="29"/>
        <v>301</v>
      </c>
      <c r="K81" s="90">
        <f t="shared" si="29"/>
        <v>3</v>
      </c>
      <c r="L81" s="91">
        <f t="shared" si="21"/>
        <v>242127</v>
      </c>
    </row>
    <row r="82" spans="1:12" s="96" customFormat="1" ht="12.75">
      <c r="A82" s="89"/>
      <c r="B82" s="101"/>
      <c r="C82" s="101"/>
      <c r="D82" s="101"/>
      <c r="E82" s="101"/>
      <c r="F82" s="101"/>
      <c r="G82" s="101"/>
      <c r="H82" s="101"/>
      <c r="I82" s="101"/>
      <c r="J82" s="101"/>
      <c r="K82" s="101"/>
      <c r="L82" s="101"/>
    </row>
    <row r="83" spans="1:12" s="73" customFormat="1" ht="12.75">
      <c r="A83" s="89"/>
      <c r="B83" s="67"/>
      <c r="C83" s="67"/>
      <c r="D83" s="67"/>
      <c r="E83" s="67"/>
      <c r="F83" s="67"/>
      <c r="G83" s="67"/>
      <c r="H83" s="67"/>
      <c r="I83" s="67"/>
      <c r="J83" s="67"/>
      <c r="K83" s="67"/>
      <c r="L83" s="67"/>
    </row>
    <row r="84" spans="1:12" s="73" customFormat="1" ht="12.75">
      <c r="A84" s="165" t="s">
        <v>60</v>
      </c>
      <c r="B84" s="165"/>
      <c r="C84" s="165"/>
      <c r="D84" s="165"/>
      <c r="E84" s="165"/>
      <c r="F84" s="165"/>
      <c r="G84" s="165"/>
      <c r="H84" s="165"/>
      <c r="I84" s="165"/>
      <c r="J84" s="165"/>
      <c r="K84" s="165"/>
      <c r="L84" s="165"/>
    </row>
    <row r="85" spans="1:12" s="73" customFormat="1" ht="12.75">
      <c r="A85" s="89"/>
      <c r="B85" s="67"/>
      <c r="C85" s="67"/>
      <c r="D85" s="67"/>
      <c r="E85" s="67"/>
      <c r="F85" s="67"/>
      <c r="G85" s="67"/>
      <c r="H85" s="67"/>
      <c r="I85" s="67"/>
      <c r="J85" s="67"/>
      <c r="K85" s="67"/>
      <c r="L85" s="67"/>
    </row>
    <row r="86" spans="1:12" s="73" customFormat="1" ht="12.75">
      <c r="A86" s="165" t="s">
        <v>8</v>
      </c>
      <c r="B86" s="165"/>
      <c r="C86" s="165"/>
      <c r="D86" s="165"/>
      <c r="E86" s="165"/>
      <c r="F86" s="165"/>
      <c r="G86" s="165"/>
      <c r="H86" s="165"/>
      <c r="I86" s="165"/>
      <c r="J86" s="165"/>
      <c r="K86" s="165"/>
      <c r="L86" s="165"/>
    </row>
    <row r="87" spans="1:12" s="73" customFormat="1" ht="12.75">
      <c r="A87" s="89"/>
      <c r="B87" s="67"/>
      <c r="C87" s="67"/>
      <c r="D87" s="67"/>
      <c r="E87" s="67"/>
      <c r="F87" s="67"/>
      <c r="G87" s="67"/>
      <c r="H87" s="67"/>
      <c r="I87" s="67"/>
      <c r="J87" s="67"/>
      <c r="K87" s="67"/>
      <c r="L87" s="67"/>
    </row>
    <row r="88" spans="1:12" ht="12.75">
      <c r="A88" s="73" t="s">
        <v>52</v>
      </c>
      <c r="B88" s="79">
        <v>0</v>
      </c>
      <c r="C88" s="79">
        <v>17</v>
      </c>
      <c r="D88" s="79">
        <v>3</v>
      </c>
      <c r="E88" s="79">
        <v>0</v>
      </c>
      <c r="F88" s="79">
        <v>0</v>
      </c>
      <c r="G88" s="79">
        <v>0</v>
      </c>
      <c r="H88" s="79">
        <v>0</v>
      </c>
      <c r="I88" s="79">
        <v>0</v>
      </c>
      <c r="J88" s="79">
        <v>0</v>
      </c>
      <c r="K88" s="79">
        <v>0</v>
      </c>
      <c r="L88" s="80">
        <v>20</v>
      </c>
    </row>
    <row r="89" spans="1:12" ht="12.75">
      <c r="A89" s="73" t="s">
        <v>53</v>
      </c>
      <c r="B89" s="79">
        <v>0</v>
      </c>
      <c r="C89" s="79">
        <v>0</v>
      </c>
      <c r="D89" s="79">
        <v>14</v>
      </c>
      <c r="E89" s="79">
        <v>2</v>
      </c>
      <c r="F89" s="79">
        <v>1</v>
      </c>
      <c r="G89" s="79">
        <v>0</v>
      </c>
      <c r="H89" s="79">
        <v>0</v>
      </c>
      <c r="I89" s="79">
        <v>0</v>
      </c>
      <c r="J89" s="79">
        <v>0</v>
      </c>
      <c r="K89" s="79">
        <v>0</v>
      </c>
      <c r="L89" s="80">
        <v>17</v>
      </c>
    </row>
    <row r="90" spans="1:12" ht="12.75">
      <c r="A90" s="73" t="s">
        <v>54</v>
      </c>
      <c r="B90" s="79">
        <v>0</v>
      </c>
      <c r="C90" s="79">
        <v>0</v>
      </c>
      <c r="D90" s="79">
        <v>0</v>
      </c>
      <c r="E90" s="79">
        <v>14</v>
      </c>
      <c r="F90" s="79">
        <v>4</v>
      </c>
      <c r="G90" s="79">
        <v>0</v>
      </c>
      <c r="H90" s="79">
        <v>0</v>
      </c>
      <c r="I90" s="79">
        <v>0</v>
      </c>
      <c r="J90" s="79">
        <v>0</v>
      </c>
      <c r="K90" s="79">
        <v>0</v>
      </c>
      <c r="L90" s="80">
        <v>18</v>
      </c>
    </row>
    <row r="91" spans="1:12" ht="12.75">
      <c r="A91" s="73" t="s">
        <v>55</v>
      </c>
      <c r="B91" s="79">
        <v>0</v>
      </c>
      <c r="C91" s="79">
        <v>0</v>
      </c>
      <c r="D91" s="79">
        <v>0</v>
      </c>
      <c r="E91" s="79">
        <v>0</v>
      </c>
      <c r="F91" s="79">
        <v>13</v>
      </c>
      <c r="G91" s="79">
        <v>6</v>
      </c>
      <c r="H91" s="79">
        <v>0</v>
      </c>
      <c r="I91" s="79">
        <v>0</v>
      </c>
      <c r="J91" s="79">
        <v>0</v>
      </c>
      <c r="K91" s="79">
        <v>0</v>
      </c>
      <c r="L91" s="80">
        <v>19</v>
      </c>
    </row>
    <row r="92" spans="1:12" ht="12.75">
      <c r="A92" s="73" t="s">
        <v>56</v>
      </c>
      <c r="B92" s="79">
        <v>0</v>
      </c>
      <c r="C92" s="79">
        <v>0</v>
      </c>
      <c r="D92" s="79">
        <v>0</v>
      </c>
      <c r="E92" s="79">
        <v>0</v>
      </c>
      <c r="F92" s="79">
        <v>1</v>
      </c>
      <c r="G92" s="79">
        <v>15</v>
      </c>
      <c r="H92" s="79">
        <v>8</v>
      </c>
      <c r="I92" s="79">
        <v>1</v>
      </c>
      <c r="J92" s="79">
        <v>0</v>
      </c>
      <c r="K92" s="79">
        <v>0</v>
      </c>
      <c r="L92" s="80">
        <v>25</v>
      </c>
    </row>
    <row r="93" spans="1:12" ht="12.75">
      <c r="A93" s="73" t="s">
        <v>57</v>
      </c>
      <c r="B93" s="79">
        <v>0</v>
      </c>
      <c r="C93" s="79">
        <v>0</v>
      </c>
      <c r="D93" s="79">
        <v>0</v>
      </c>
      <c r="E93" s="79">
        <v>0</v>
      </c>
      <c r="F93" s="79">
        <v>0</v>
      </c>
      <c r="G93" s="79">
        <v>0</v>
      </c>
      <c r="H93" s="79">
        <v>17</v>
      </c>
      <c r="I93" s="79">
        <v>9</v>
      </c>
      <c r="J93" s="79">
        <v>0</v>
      </c>
      <c r="K93" s="79">
        <v>0</v>
      </c>
      <c r="L93" s="80">
        <v>26</v>
      </c>
    </row>
    <row r="94" spans="1:12" s="96" customFormat="1" ht="12.75">
      <c r="A94" s="81"/>
      <c r="B94" s="94">
        <v>0</v>
      </c>
      <c r="C94" s="94">
        <v>17</v>
      </c>
      <c r="D94" s="94">
        <v>17</v>
      </c>
      <c r="E94" s="94">
        <v>16</v>
      </c>
      <c r="F94" s="94">
        <v>19</v>
      </c>
      <c r="G94" s="94">
        <v>21</v>
      </c>
      <c r="H94" s="94">
        <v>25</v>
      </c>
      <c r="I94" s="94">
        <v>10</v>
      </c>
      <c r="J94" s="94">
        <v>0</v>
      </c>
      <c r="K94" s="94">
        <v>0</v>
      </c>
      <c r="L94" s="95">
        <v>125</v>
      </c>
    </row>
    <row r="95" spans="1:12" s="96" customFormat="1" ht="12.75">
      <c r="A95" s="85" t="s">
        <v>67</v>
      </c>
      <c r="B95" s="86">
        <v>0</v>
      </c>
      <c r="C95" s="86">
        <v>0</v>
      </c>
      <c r="D95" s="86">
        <v>0</v>
      </c>
      <c r="E95" s="86">
        <v>0</v>
      </c>
      <c r="F95" s="86">
        <v>0</v>
      </c>
      <c r="G95" s="86">
        <v>0</v>
      </c>
      <c r="H95" s="86">
        <v>0</v>
      </c>
      <c r="I95" s="86">
        <v>0</v>
      </c>
      <c r="J95" s="86">
        <v>0</v>
      </c>
      <c r="K95" s="86">
        <v>0</v>
      </c>
      <c r="L95" s="87">
        <v>0</v>
      </c>
    </row>
    <row r="96" spans="1:12" s="96" customFormat="1" ht="12.75">
      <c r="A96" s="89" t="s">
        <v>31</v>
      </c>
      <c r="B96" s="90">
        <f>SUM(B94:B95)</f>
        <v>0</v>
      </c>
      <c r="C96" s="90">
        <f aca="true" t="shared" si="30" ref="C96:L96">SUM(C94:C95)</f>
        <v>17</v>
      </c>
      <c r="D96" s="90">
        <f t="shared" si="30"/>
        <v>17</v>
      </c>
      <c r="E96" s="90">
        <f t="shared" si="30"/>
        <v>16</v>
      </c>
      <c r="F96" s="90">
        <f t="shared" si="30"/>
        <v>19</v>
      </c>
      <c r="G96" s="90">
        <f t="shared" si="30"/>
        <v>21</v>
      </c>
      <c r="H96" s="90">
        <f t="shared" si="30"/>
        <v>25</v>
      </c>
      <c r="I96" s="90">
        <f t="shared" si="30"/>
        <v>10</v>
      </c>
      <c r="J96" s="90">
        <f t="shared" si="30"/>
        <v>0</v>
      </c>
      <c r="K96" s="90">
        <f t="shared" si="30"/>
        <v>0</v>
      </c>
      <c r="L96" s="91">
        <f t="shared" si="30"/>
        <v>125</v>
      </c>
    </row>
    <row r="97" spans="1:12" s="73" customFormat="1" ht="12.75">
      <c r="A97" s="89"/>
      <c r="B97" s="67"/>
      <c r="C97" s="67"/>
      <c r="D97" s="67"/>
      <c r="E97" s="67"/>
      <c r="F97" s="67"/>
      <c r="G97" s="67"/>
      <c r="H97" s="67"/>
      <c r="I97" s="67"/>
      <c r="J97" s="67"/>
      <c r="K97" s="67"/>
      <c r="L97" s="67"/>
    </row>
    <row r="98" spans="1:12" s="73" customFormat="1" ht="12.75">
      <c r="A98" s="165" t="s">
        <v>9</v>
      </c>
      <c r="B98" s="165"/>
      <c r="C98" s="165"/>
      <c r="D98" s="165"/>
      <c r="E98" s="165"/>
      <c r="F98" s="165"/>
      <c r="G98" s="165"/>
      <c r="H98" s="165"/>
      <c r="I98" s="165"/>
      <c r="J98" s="165"/>
      <c r="K98" s="165"/>
      <c r="L98" s="165"/>
    </row>
    <row r="99" spans="1:12" s="73" customFormat="1" ht="12.75">
      <c r="A99" s="89"/>
      <c r="B99" s="67"/>
      <c r="C99" s="67"/>
      <c r="D99" s="67"/>
      <c r="E99" s="67"/>
      <c r="F99" s="67"/>
      <c r="G99" s="67"/>
      <c r="H99" s="67"/>
      <c r="I99" s="67"/>
      <c r="J99" s="67"/>
      <c r="K99" s="67"/>
      <c r="L99" s="67"/>
    </row>
    <row r="100" spans="1:12" ht="12.75">
      <c r="A100" s="73" t="s">
        <v>52</v>
      </c>
      <c r="B100" s="79">
        <v>0</v>
      </c>
      <c r="C100" s="79">
        <v>14</v>
      </c>
      <c r="D100" s="79">
        <v>1</v>
      </c>
      <c r="E100" s="79">
        <v>0</v>
      </c>
      <c r="F100" s="79">
        <v>0</v>
      </c>
      <c r="G100" s="79">
        <v>0</v>
      </c>
      <c r="H100" s="79">
        <v>0</v>
      </c>
      <c r="I100" s="79">
        <v>0</v>
      </c>
      <c r="J100" s="79">
        <v>0</v>
      </c>
      <c r="K100" s="79">
        <v>0</v>
      </c>
      <c r="L100" s="80">
        <v>15</v>
      </c>
    </row>
    <row r="101" spans="1:12" ht="12.75">
      <c r="A101" s="73" t="s">
        <v>53</v>
      </c>
      <c r="B101" s="79">
        <v>0</v>
      </c>
      <c r="C101" s="79">
        <v>0</v>
      </c>
      <c r="D101" s="79">
        <v>8</v>
      </c>
      <c r="E101" s="79">
        <v>1</v>
      </c>
      <c r="F101" s="79">
        <v>0</v>
      </c>
      <c r="G101" s="79">
        <v>0</v>
      </c>
      <c r="H101" s="79">
        <v>0</v>
      </c>
      <c r="I101" s="79">
        <v>0</v>
      </c>
      <c r="J101" s="79">
        <v>0</v>
      </c>
      <c r="K101" s="79">
        <v>0</v>
      </c>
      <c r="L101" s="80">
        <v>9</v>
      </c>
    </row>
    <row r="102" spans="1:12" ht="12.75">
      <c r="A102" s="73" t="s">
        <v>54</v>
      </c>
      <c r="B102" s="79">
        <v>0</v>
      </c>
      <c r="C102" s="79">
        <v>0</v>
      </c>
      <c r="D102" s="79">
        <v>0</v>
      </c>
      <c r="E102" s="79">
        <v>13</v>
      </c>
      <c r="F102" s="79">
        <v>14</v>
      </c>
      <c r="G102" s="79">
        <v>0</v>
      </c>
      <c r="H102" s="79">
        <v>0</v>
      </c>
      <c r="I102" s="79">
        <v>0</v>
      </c>
      <c r="J102" s="79">
        <v>0</v>
      </c>
      <c r="K102" s="79">
        <v>0</v>
      </c>
      <c r="L102" s="80">
        <v>27</v>
      </c>
    </row>
    <row r="103" spans="1:12" ht="12.75">
      <c r="A103" s="73" t="s">
        <v>55</v>
      </c>
      <c r="B103" s="79">
        <v>0</v>
      </c>
      <c r="C103" s="79">
        <v>0</v>
      </c>
      <c r="D103" s="79">
        <v>0</v>
      </c>
      <c r="E103" s="79">
        <v>0</v>
      </c>
      <c r="F103" s="79">
        <v>14</v>
      </c>
      <c r="G103" s="79">
        <v>9</v>
      </c>
      <c r="H103" s="79">
        <v>1</v>
      </c>
      <c r="I103" s="79">
        <v>0</v>
      </c>
      <c r="J103" s="79">
        <v>0</v>
      </c>
      <c r="K103" s="79">
        <v>0</v>
      </c>
      <c r="L103" s="80">
        <v>24</v>
      </c>
    </row>
    <row r="104" spans="1:12" ht="12.75">
      <c r="A104" s="73" t="s">
        <v>56</v>
      </c>
      <c r="B104" s="79">
        <v>0</v>
      </c>
      <c r="C104" s="79">
        <v>0</v>
      </c>
      <c r="D104" s="79">
        <v>0</v>
      </c>
      <c r="E104" s="79">
        <v>0</v>
      </c>
      <c r="F104" s="79">
        <v>0</v>
      </c>
      <c r="G104" s="79">
        <v>14</v>
      </c>
      <c r="H104" s="79">
        <v>3</v>
      </c>
      <c r="I104" s="79">
        <v>1</v>
      </c>
      <c r="J104" s="79">
        <v>0</v>
      </c>
      <c r="K104" s="79">
        <v>0</v>
      </c>
      <c r="L104" s="80">
        <v>18</v>
      </c>
    </row>
    <row r="105" spans="1:12" ht="12.75">
      <c r="A105" s="73" t="s">
        <v>57</v>
      </c>
      <c r="B105" s="79">
        <v>0</v>
      </c>
      <c r="C105" s="79">
        <v>0</v>
      </c>
      <c r="D105" s="79">
        <v>0</v>
      </c>
      <c r="E105" s="79">
        <v>0</v>
      </c>
      <c r="F105" s="79">
        <v>0</v>
      </c>
      <c r="G105" s="79">
        <v>0</v>
      </c>
      <c r="H105" s="79">
        <v>11</v>
      </c>
      <c r="I105" s="79">
        <v>4</v>
      </c>
      <c r="J105" s="79">
        <v>0</v>
      </c>
      <c r="K105" s="79">
        <v>0</v>
      </c>
      <c r="L105" s="80">
        <v>15</v>
      </c>
    </row>
    <row r="106" spans="1:12" s="96" customFormat="1" ht="12.75">
      <c r="A106" s="81"/>
      <c r="B106" s="94">
        <v>0</v>
      </c>
      <c r="C106" s="94">
        <v>14</v>
      </c>
      <c r="D106" s="94">
        <v>9</v>
      </c>
      <c r="E106" s="94">
        <v>14</v>
      </c>
      <c r="F106" s="94">
        <v>28</v>
      </c>
      <c r="G106" s="94">
        <v>23</v>
      </c>
      <c r="H106" s="94">
        <v>15</v>
      </c>
      <c r="I106" s="94">
        <v>5</v>
      </c>
      <c r="J106" s="94">
        <v>0</v>
      </c>
      <c r="K106" s="94">
        <v>0</v>
      </c>
      <c r="L106" s="95">
        <v>108</v>
      </c>
    </row>
    <row r="107" spans="1:12" s="96" customFormat="1" ht="12.75">
      <c r="A107" s="85" t="s">
        <v>67</v>
      </c>
      <c r="B107" s="86">
        <v>0</v>
      </c>
      <c r="C107" s="86">
        <v>0</v>
      </c>
      <c r="D107" s="86">
        <v>0</v>
      </c>
      <c r="E107" s="86">
        <v>0</v>
      </c>
      <c r="F107" s="86">
        <v>0</v>
      </c>
      <c r="G107" s="86">
        <v>0</v>
      </c>
      <c r="H107" s="86">
        <v>0</v>
      </c>
      <c r="I107" s="86">
        <v>0</v>
      </c>
      <c r="J107" s="86">
        <v>0</v>
      </c>
      <c r="K107" s="86">
        <v>0</v>
      </c>
      <c r="L107" s="87">
        <v>0</v>
      </c>
    </row>
    <row r="108" spans="1:12" s="96" customFormat="1" ht="12.75">
      <c r="A108" s="89" t="s">
        <v>31</v>
      </c>
      <c r="B108" s="90">
        <f>SUM(B106:B107)</f>
        <v>0</v>
      </c>
      <c r="C108" s="90">
        <f aca="true" t="shared" si="31" ref="C108:L108">SUM(C106:C107)</f>
        <v>14</v>
      </c>
      <c r="D108" s="90">
        <f t="shared" si="31"/>
        <v>9</v>
      </c>
      <c r="E108" s="90">
        <f t="shared" si="31"/>
        <v>14</v>
      </c>
      <c r="F108" s="90">
        <f t="shared" si="31"/>
        <v>28</v>
      </c>
      <c r="G108" s="90">
        <f t="shared" si="31"/>
        <v>23</v>
      </c>
      <c r="H108" s="90">
        <f t="shared" si="31"/>
        <v>15</v>
      </c>
      <c r="I108" s="90">
        <f t="shared" si="31"/>
        <v>5</v>
      </c>
      <c r="J108" s="90">
        <f t="shared" si="31"/>
        <v>0</v>
      </c>
      <c r="K108" s="90">
        <f t="shared" si="31"/>
        <v>0</v>
      </c>
      <c r="L108" s="91">
        <f t="shared" si="31"/>
        <v>108</v>
      </c>
    </row>
    <row r="109" spans="1:12" s="73" customFormat="1" ht="12.75">
      <c r="A109" s="89"/>
      <c r="B109" s="67"/>
      <c r="C109" s="67"/>
      <c r="D109" s="67"/>
      <c r="E109" s="67"/>
      <c r="F109" s="67"/>
      <c r="G109" s="67"/>
      <c r="H109" s="67"/>
      <c r="I109" s="67"/>
      <c r="J109" s="67"/>
      <c r="K109" s="67"/>
      <c r="L109" s="67"/>
    </row>
    <row r="110" spans="1:12" s="73" customFormat="1" ht="12.75">
      <c r="A110" s="165" t="s">
        <v>31</v>
      </c>
      <c r="B110" s="165"/>
      <c r="C110" s="165"/>
      <c r="D110" s="165"/>
      <c r="E110" s="165"/>
      <c r="F110" s="165"/>
      <c r="G110" s="165"/>
      <c r="H110" s="165"/>
      <c r="I110" s="165"/>
      <c r="J110" s="165"/>
      <c r="K110" s="165"/>
      <c r="L110" s="165"/>
    </row>
    <row r="111" spans="1:12" s="73" customFormat="1" ht="12.75">
      <c r="A111" s="89"/>
      <c r="B111" s="67"/>
      <c r="C111" s="67"/>
      <c r="D111" s="67"/>
      <c r="E111" s="67"/>
      <c r="F111" s="67"/>
      <c r="G111" s="67"/>
      <c r="H111" s="67"/>
      <c r="I111" s="67"/>
      <c r="J111" s="67"/>
      <c r="K111" s="67"/>
      <c r="L111" s="67"/>
    </row>
    <row r="112" spans="1:12" s="73" customFormat="1" ht="12.75">
      <c r="A112" s="73" t="s">
        <v>52</v>
      </c>
      <c r="B112" s="79">
        <f aca="true" t="shared" si="32" ref="B112:C118">SUM(B100,B88)</f>
        <v>0</v>
      </c>
      <c r="C112" s="79">
        <f t="shared" si="32"/>
        <v>31</v>
      </c>
      <c r="D112" s="79">
        <f aca="true" t="shared" si="33" ref="D112:L112">SUM(D100,D88)</f>
        <v>4</v>
      </c>
      <c r="E112" s="79">
        <f t="shared" si="33"/>
        <v>0</v>
      </c>
      <c r="F112" s="79">
        <f t="shared" si="33"/>
        <v>0</v>
      </c>
      <c r="G112" s="79">
        <f t="shared" si="33"/>
        <v>0</v>
      </c>
      <c r="H112" s="79">
        <f t="shared" si="33"/>
        <v>0</v>
      </c>
      <c r="I112" s="79">
        <f t="shared" si="33"/>
        <v>0</v>
      </c>
      <c r="J112" s="79">
        <f t="shared" si="33"/>
        <v>0</v>
      </c>
      <c r="K112" s="79">
        <f t="shared" si="33"/>
        <v>0</v>
      </c>
      <c r="L112" s="80">
        <f t="shared" si="33"/>
        <v>35</v>
      </c>
    </row>
    <row r="113" spans="1:12" s="73" customFormat="1" ht="12.75">
      <c r="A113" s="73" t="s">
        <v>53</v>
      </c>
      <c r="B113" s="79">
        <f t="shared" si="32"/>
        <v>0</v>
      </c>
      <c r="C113" s="79">
        <f t="shared" si="32"/>
        <v>0</v>
      </c>
      <c r="D113" s="79">
        <f aca="true" t="shared" si="34" ref="D113:L113">SUM(D101,D89)</f>
        <v>22</v>
      </c>
      <c r="E113" s="79">
        <f t="shared" si="34"/>
        <v>3</v>
      </c>
      <c r="F113" s="79">
        <f t="shared" si="34"/>
        <v>1</v>
      </c>
      <c r="G113" s="79">
        <f t="shared" si="34"/>
        <v>0</v>
      </c>
      <c r="H113" s="79">
        <f t="shared" si="34"/>
        <v>0</v>
      </c>
      <c r="I113" s="79">
        <f t="shared" si="34"/>
        <v>0</v>
      </c>
      <c r="J113" s="79">
        <f t="shared" si="34"/>
        <v>0</v>
      </c>
      <c r="K113" s="79">
        <f t="shared" si="34"/>
        <v>0</v>
      </c>
      <c r="L113" s="80">
        <f t="shared" si="34"/>
        <v>26</v>
      </c>
    </row>
    <row r="114" spans="1:12" s="73" customFormat="1" ht="12.75">
      <c r="A114" s="73" t="s">
        <v>54</v>
      </c>
      <c r="B114" s="79">
        <f t="shared" si="32"/>
        <v>0</v>
      </c>
      <c r="C114" s="79">
        <f t="shared" si="32"/>
        <v>0</v>
      </c>
      <c r="D114" s="79">
        <f aca="true" t="shared" si="35" ref="D114:L114">SUM(D102,D90)</f>
        <v>0</v>
      </c>
      <c r="E114" s="79">
        <f t="shared" si="35"/>
        <v>27</v>
      </c>
      <c r="F114" s="79">
        <f t="shared" si="35"/>
        <v>18</v>
      </c>
      <c r="G114" s="79">
        <f t="shared" si="35"/>
        <v>0</v>
      </c>
      <c r="H114" s="79">
        <f t="shared" si="35"/>
        <v>0</v>
      </c>
      <c r="I114" s="79">
        <f t="shared" si="35"/>
        <v>0</v>
      </c>
      <c r="J114" s="79">
        <f t="shared" si="35"/>
        <v>0</v>
      </c>
      <c r="K114" s="79">
        <f t="shared" si="35"/>
        <v>0</v>
      </c>
      <c r="L114" s="80">
        <f t="shared" si="35"/>
        <v>45</v>
      </c>
    </row>
    <row r="115" spans="1:12" s="73" customFormat="1" ht="12.75">
      <c r="A115" s="73" t="s">
        <v>55</v>
      </c>
      <c r="B115" s="79">
        <f t="shared" si="32"/>
        <v>0</v>
      </c>
      <c r="C115" s="79">
        <f t="shared" si="32"/>
        <v>0</v>
      </c>
      <c r="D115" s="79">
        <f aca="true" t="shared" si="36" ref="D115:L115">SUM(D103,D91)</f>
        <v>0</v>
      </c>
      <c r="E115" s="79">
        <f t="shared" si="36"/>
        <v>0</v>
      </c>
      <c r="F115" s="79">
        <f t="shared" si="36"/>
        <v>27</v>
      </c>
      <c r="G115" s="79">
        <f t="shared" si="36"/>
        <v>15</v>
      </c>
      <c r="H115" s="79">
        <f t="shared" si="36"/>
        <v>1</v>
      </c>
      <c r="I115" s="79">
        <f t="shared" si="36"/>
        <v>0</v>
      </c>
      <c r="J115" s="79">
        <f t="shared" si="36"/>
        <v>0</v>
      </c>
      <c r="K115" s="79">
        <f t="shared" si="36"/>
        <v>0</v>
      </c>
      <c r="L115" s="80">
        <f t="shared" si="36"/>
        <v>43</v>
      </c>
    </row>
    <row r="116" spans="1:12" s="73" customFormat="1" ht="12.75">
      <c r="A116" s="73" t="s">
        <v>56</v>
      </c>
      <c r="B116" s="79">
        <f t="shared" si="32"/>
        <v>0</v>
      </c>
      <c r="C116" s="79">
        <f t="shared" si="32"/>
        <v>0</v>
      </c>
      <c r="D116" s="79">
        <f aca="true" t="shared" si="37" ref="D116:L116">SUM(D104,D92)</f>
        <v>0</v>
      </c>
      <c r="E116" s="79">
        <f t="shared" si="37"/>
        <v>0</v>
      </c>
      <c r="F116" s="79">
        <f t="shared" si="37"/>
        <v>1</v>
      </c>
      <c r="G116" s="79">
        <f t="shared" si="37"/>
        <v>29</v>
      </c>
      <c r="H116" s="79">
        <f t="shared" si="37"/>
        <v>11</v>
      </c>
      <c r="I116" s="79">
        <f t="shared" si="37"/>
        <v>2</v>
      </c>
      <c r="J116" s="79">
        <f t="shared" si="37"/>
        <v>0</v>
      </c>
      <c r="K116" s="79">
        <f t="shared" si="37"/>
        <v>0</v>
      </c>
      <c r="L116" s="80">
        <f t="shared" si="37"/>
        <v>43</v>
      </c>
    </row>
    <row r="117" spans="1:12" s="73" customFormat="1" ht="12.75">
      <c r="A117" s="73" t="s">
        <v>57</v>
      </c>
      <c r="B117" s="79">
        <f t="shared" si="32"/>
        <v>0</v>
      </c>
      <c r="C117" s="79">
        <f t="shared" si="32"/>
        <v>0</v>
      </c>
      <c r="D117" s="79">
        <f aca="true" t="shared" si="38" ref="D117:L117">SUM(D105,D93)</f>
        <v>0</v>
      </c>
      <c r="E117" s="79">
        <f t="shared" si="38"/>
        <v>0</v>
      </c>
      <c r="F117" s="79">
        <f t="shared" si="38"/>
        <v>0</v>
      </c>
      <c r="G117" s="79">
        <f t="shared" si="38"/>
        <v>0</v>
      </c>
      <c r="H117" s="79">
        <f t="shared" si="38"/>
        <v>28</v>
      </c>
      <c r="I117" s="79">
        <f t="shared" si="38"/>
        <v>13</v>
      </c>
      <c r="J117" s="79">
        <f t="shared" si="38"/>
        <v>0</v>
      </c>
      <c r="K117" s="79">
        <f t="shared" si="38"/>
        <v>0</v>
      </c>
      <c r="L117" s="80">
        <f t="shared" si="38"/>
        <v>41</v>
      </c>
    </row>
    <row r="118" spans="1:12" s="71" customFormat="1" ht="12.75">
      <c r="A118" s="81"/>
      <c r="B118" s="94">
        <f t="shared" si="32"/>
        <v>0</v>
      </c>
      <c r="C118" s="94">
        <f t="shared" si="32"/>
        <v>31</v>
      </c>
      <c r="D118" s="94">
        <f aca="true" t="shared" si="39" ref="D118:L118">SUM(D106,D94)</f>
        <v>26</v>
      </c>
      <c r="E118" s="94">
        <f t="shared" si="39"/>
        <v>30</v>
      </c>
      <c r="F118" s="94">
        <f t="shared" si="39"/>
        <v>47</v>
      </c>
      <c r="G118" s="94">
        <f t="shared" si="39"/>
        <v>44</v>
      </c>
      <c r="H118" s="94">
        <f t="shared" si="39"/>
        <v>40</v>
      </c>
      <c r="I118" s="94">
        <f t="shared" si="39"/>
        <v>15</v>
      </c>
      <c r="J118" s="94">
        <f t="shared" si="39"/>
        <v>0</v>
      </c>
      <c r="K118" s="94">
        <f t="shared" si="39"/>
        <v>0</v>
      </c>
      <c r="L118" s="95">
        <f t="shared" si="39"/>
        <v>233</v>
      </c>
    </row>
    <row r="119" spans="1:12" s="96" customFormat="1" ht="12.75">
      <c r="A119" s="85" t="s">
        <v>67</v>
      </c>
      <c r="B119" s="86">
        <f>SUM(B95,B107)</f>
        <v>0</v>
      </c>
      <c r="C119" s="86">
        <f aca="true" t="shared" si="40" ref="C119:L119">SUM(C95,C107)</f>
        <v>0</v>
      </c>
      <c r="D119" s="86">
        <f t="shared" si="40"/>
        <v>0</v>
      </c>
      <c r="E119" s="86">
        <f t="shared" si="40"/>
        <v>0</v>
      </c>
      <c r="F119" s="86">
        <f t="shared" si="40"/>
        <v>0</v>
      </c>
      <c r="G119" s="86">
        <f t="shared" si="40"/>
        <v>0</v>
      </c>
      <c r="H119" s="86">
        <f t="shared" si="40"/>
        <v>0</v>
      </c>
      <c r="I119" s="86">
        <f t="shared" si="40"/>
        <v>0</v>
      </c>
      <c r="J119" s="86">
        <f t="shared" si="40"/>
        <v>0</v>
      </c>
      <c r="K119" s="86">
        <f t="shared" si="40"/>
        <v>0</v>
      </c>
      <c r="L119" s="98">
        <f t="shared" si="40"/>
        <v>0</v>
      </c>
    </row>
    <row r="120" spans="1:12" s="96" customFormat="1" ht="12.75">
      <c r="A120" s="89" t="s">
        <v>31</v>
      </c>
      <c r="B120" s="90">
        <f aca="true" t="shared" si="41" ref="B120:L120">SUM(B118:B119)</f>
        <v>0</v>
      </c>
      <c r="C120" s="90">
        <f t="shared" si="41"/>
        <v>31</v>
      </c>
      <c r="D120" s="90">
        <f t="shared" si="41"/>
        <v>26</v>
      </c>
      <c r="E120" s="90">
        <f t="shared" si="41"/>
        <v>30</v>
      </c>
      <c r="F120" s="90">
        <f t="shared" si="41"/>
        <v>47</v>
      </c>
      <c r="G120" s="90">
        <f t="shared" si="41"/>
        <v>44</v>
      </c>
      <c r="H120" s="90">
        <f t="shared" si="41"/>
        <v>40</v>
      </c>
      <c r="I120" s="90">
        <f t="shared" si="41"/>
        <v>15</v>
      </c>
      <c r="J120" s="90">
        <f t="shared" si="41"/>
        <v>0</v>
      </c>
      <c r="K120" s="90">
        <f t="shared" si="41"/>
        <v>0</v>
      </c>
      <c r="L120" s="91">
        <f t="shared" si="41"/>
        <v>233</v>
      </c>
    </row>
    <row r="121" spans="1:12" s="73" customFormat="1" ht="12.75">
      <c r="A121" s="89"/>
      <c r="B121" s="67"/>
      <c r="C121" s="67"/>
      <c r="D121" s="67"/>
      <c r="E121" s="67"/>
      <c r="F121" s="67"/>
      <c r="G121" s="67"/>
      <c r="H121" s="67"/>
      <c r="I121" s="67"/>
      <c r="J121" s="67"/>
      <c r="K121" s="67"/>
      <c r="L121" s="67"/>
    </row>
    <row r="122" spans="1:12" s="73" customFormat="1" ht="12.75">
      <c r="A122" s="165" t="s">
        <v>61</v>
      </c>
      <c r="B122" s="165"/>
      <c r="C122" s="165"/>
      <c r="D122" s="165"/>
      <c r="E122" s="165"/>
      <c r="F122" s="165"/>
      <c r="G122" s="165"/>
      <c r="H122" s="165"/>
      <c r="I122" s="165"/>
      <c r="J122" s="165"/>
      <c r="K122" s="165"/>
      <c r="L122" s="165"/>
    </row>
    <row r="123" spans="1:12" s="73" customFormat="1" ht="12.75">
      <c r="A123" s="89"/>
      <c r="B123" s="67"/>
      <c r="C123" s="67"/>
      <c r="D123" s="67"/>
      <c r="E123" s="67"/>
      <c r="F123" s="67"/>
      <c r="G123" s="67"/>
      <c r="H123" s="67"/>
      <c r="I123" s="67"/>
      <c r="J123" s="67"/>
      <c r="K123" s="67"/>
      <c r="L123" s="67"/>
    </row>
    <row r="124" spans="1:12" s="73" customFormat="1" ht="12.75">
      <c r="A124" s="165" t="s">
        <v>8</v>
      </c>
      <c r="B124" s="165"/>
      <c r="C124" s="165"/>
      <c r="D124" s="165"/>
      <c r="E124" s="165"/>
      <c r="F124" s="165"/>
      <c r="G124" s="165"/>
      <c r="H124" s="165"/>
      <c r="I124" s="165"/>
      <c r="J124" s="165"/>
      <c r="K124" s="165"/>
      <c r="L124" s="165"/>
    </row>
    <row r="125" spans="1:12" s="73" customFormat="1" ht="12.75">
      <c r="A125" s="89"/>
      <c r="B125" s="67"/>
      <c r="C125" s="67"/>
      <c r="D125" s="67"/>
      <c r="E125" s="67"/>
      <c r="F125" s="67"/>
      <c r="G125" s="67"/>
      <c r="H125" s="67"/>
      <c r="I125" s="67"/>
      <c r="J125" s="67"/>
      <c r="K125" s="67"/>
      <c r="L125" s="67"/>
    </row>
    <row r="126" spans="1:12" ht="12.75">
      <c r="A126" s="73" t="s">
        <v>52</v>
      </c>
      <c r="B126" s="79">
        <v>60</v>
      </c>
      <c r="C126" s="79">
        <v>6761</v>
      </c>
      <c r="D126" s="79">
        <v>1081</v>
      </c>
      <c r="E126" s="79">
        <v>79</v>
      </c>
      <c r="F126" s="79">
        <v>10</v>
      </c>
      <c r="G126" s="79">
        <v>4</v>
      </c>
      <c r="H126" s="79">
        <v>1</v>
      </c>
      <c r="I126" s="79">
        <v>0</v>
      </c>
      <c r="J126" s="79">
        <v>0</v>
      </c>
      <c r="K126" s="79">
        <v>0</v>
      </c>
      <c r="L126" s="80">
        <v>7996</v>
      </c>
    </row>
    <row r="127" spans="1:12" ht="12.75">
      <c r="A127" s="73" t="s">
        <v>53</v>
      </c>
      <c r="B127" s="79">
        <v>0</v>
      </c>
      <c r="C127" s="79">
        <v>67</v>
      </c>
      <c r="D127" s="79">
        <v>5988</v>
      </c>
      <c r="E127" s="79">
        <v>1150</v>
      </c>
      <c r="F127" s="79">
        <v>121</v>
      </c>
      <c r="G127" s="79">
        <v>5</v>
      </c>
      <c r="H127" s="79">
        <v>2</v>
      </c>
      <c r="I127" s="79">
        <v>0</v>
      </c>
      <c r="J127" s="79">
        <v>0</v>
      </c>
      <c r="K127" s="79">
        <v>0</v>
      </c>
      <c r="L127" s="80">
        <v>7333</v>
      </c>
    </row>
    <row r="128" spans="1:12" ht="12.75">
      <c r="A128" s="73" t="s">
        <v>54</v>
      </c>
      <c r="B128" s="79">
        <v>0</v>
      </c>
      <c r="C128" s="79">
        <v>2</v>
      </c>
      <c r="D128" s="79">
        <v>91</v>
      </c>
      <c r="E128" s="79">
        <v>5904</v>
      </c>
      <c r="F128" s="79">
        <v>1131</v>
      </c>
      <c r="G128" s="79">
        <v>176</v>
      </c>
      <c r="H128" s="79">
        <v>20</v>
      </c>
      <c r="I128" s="79">
        <v>2</v>
      </c>
      <c r="J128" s="79">
        <v>0</v>
      </c>
      <c r="K128" s="79">
        <v>0</v>
      </c>
      <c r="L128" s="80">
        <v>7326</v>
      </c>
    </row>
    <row r="129" spans="1:12" ht="12.75">
      <c r="A129" s="73" t="s">
        <v>55</v>
      </c>
      <c r="B129" s="79">
        <v>0</v>
      </c>
      <c r="C129" s="79">
        <v>0</v>
      </c>
      <c r="D129" s="79">
        <v>0</v>
      </c>
      <c r="E129" s="79">
        <v>93</v>
      </c>
      <c r="F129" s="79">
        <v>5527</v>
      </c>
      <c r="G129" s="79">
        <v>1153</v>
      </c>
      <c r="H129" s="79">
        <v>216</v>
      </c>
      <c r="I129" s="79">
        <v>14</v>
      </c>
      <c r="J129" s="79">
        <v>0</v>
      </c>
      <c r="K129" s="79">
        <v>0</v>
      </c>
      <c r="L129" s="80">
        <v>7003</v>
      </c>
    </row>
    <row r="130" spans="1:12" ht="12.75">
      <c r="A130" s="73" t="s">
        <v>56</v>
      </c>
      <c r="B130" s="79">
        <v>0</v>
      </c>
      <c r="C130" s="79">
        <v>0</v>
      </c>
      <c r="D130" s="79">
        <v>0</v>
      </c>
      <c r="E130" s="79">
        <v>0</v>
      </c>
      <c r="F130" s="79">
        <v>80</v>
      </c>
      <c r="G130" s="79">
        <v>5646</v>
      </c>
      <c r="H130" s="79">
        <v>1139</v>
      </c>
      <c r="I130" s="79">
        <v>177</v>
      </c>
      <c r="J130" s="79">
        <v>7</v>
      </c>
      <c r="K130" s="79">
        <v>0</v>
      </c>
      <c r="L130" s="80">
        <v>7049</v>
      </c>
    </row>
    <row r="131" spans="1:12" ht="12.75">
      <c r="A131" s="73" t="s">
        <v>57</v>
      </c>
      <c r="B131" s="79">
        <v>0</v>
      </c>
      <c r="C131" s="79">
        <v>0</v>
      </c>
      <c r="D131" s="79">
        <v>0</v>
      </c>
      <c r="E131" s="79">
        <v>0</v>
      </c>
      <c r="F131" s="79">
        <v>1</v>
      </c>
      <c r="G131" s="79">
        <v>79</v>
      </c>
      <c r="H131" s="79">
        <v>5469</v>
      </c>
      <c r="I131" s="79">
        <v>944</v>
      </c>
      <c r="J131" s="79">
        <v>67</v>
      </c>
      <c r="K131" s="79">
        <v>4</v>
      </c>
      <c r="L131" s="80">
        <v>6564</v>
      </c>
    </row>
    <row r="132" spans="1:12" s="96" customFormat="1" ht="12.75">
      <c r="A132" s="81"/>
      <c r="B132" s="94">
        <v>60</v>
      </c>
      <c r="C132" s="94">
        <v>6830</v>
      </c>
      <c r="D132" s="94">
        <v>7160</v>
      </c>
      <c r="E132" s="94">
        <v>7226</v>
      </c>
      <c r="F132" s="94">
        <v>6870</v>
      </c>
      <c r="G132" s="94">
        <v>7063</v>
      </c>
      <c r="H132" s="94">
        <v>6847</v>
      </c>
      <c r="I132" s="94">
        <v>1137</v>
      </c>
      <c r="J132" s="94">
        <v>74</v>
      </c>
      <c r="K132" s="94">
        <v>4</v>
      </c>
      <c r="L132" s="95">
        <v>43271</v>
      </c>
    </row>
    <row r="133" spans="1:12" s="96" customFormat="1" ht="12.75">
      <c r="A133" s="85" t="s">
        <v>67</v>
      </c>
      <c r="B133" s="86">
        <v>3</v>
      </c>
      <c r="C133" s="86">
        <v>131</v>
      </c>
      <c r="D133" s="86">
        <v>150</v>
      </c>
      <c r="E133" s="86">
        <v>139</v>
      </c>
      <c r="F133" s="86">
        <v>131</v>
      </c>
      <c r="G133" s="86">
        <v>128</v>
      </c>
      <c r="H133" s="86">
        <v>131</v>
      </c>
      <c r="I133" s="86">
        <v>39</v>
      </c>
      <c r="J133" s="86">
        <v>2</v>
      </c>
      <c r="K133" s="86"/>
      <c r="L133" s="87">
        <v>854</v>
      </c>
    </row>
    <row r="134" spans="1:12" s="96" customFormat="1" ht="12.75">
      <c r="A134" s="89" t="s">
        <v>31</v>
      </c>
      <c r="B134" s="90">
        <f>SUM(B132:B133)</f>
        <v>63</v>
      </c>
      <c r="C134" s="90">
        <f aca="true" t="shared" si="42" ref="C134:L134">SUM(C132:C133)</f>
        <v>6961</v>
      </c>
      <c r="D134" s="90">
        <f t="shared" si="42"/>
        <v>7310</v>
      </c>
      <c r="E134" s="90">
        <f t="shared" si="42"/>
        <v>7365</v>
      </c>
      <c r="F134" s="90">
        <f t="shared" si="42"/>
        <v>7001</v>
      </c>
      <c r="G134" s="90">
        <f t="shared" si="42"/>
        <v>7191</v>
      </c>
      <c r="H134" s="90">
        <f t="shared" si="42"/>
        <v>6978</v>
      </c>
      <c r="I134" s="90">
        <f t="shared" si="42"/>
        <v>1176</v>
      </c>
      <c r="J134" s="90">
        <f t="shared" si="42"/>
        <v>76</v>
      </c>
      <c r="K134" s="90">
        <f t="shared" si="42"/>
        <v>4</v>
      </c>
      <c r="L134" s="91">
        <f t="shared" si="42"/>
        <v>44125</v>
      </c>
    </row>
    <row r="135" spans="1:12" s="73" customFormat="1" ht="12.75">
      <c r="A135" s="89"/>
      <c r="B135" s="67"/>
      <c r="C135" s="67"/>
      <c r="D135" s="67"/>
      <c r="E135" s="67"/>
      <c r="F135" s="67"/>
      <c r="G135" s="67"/>
      <c r="H135" s="67"/>
      <c r="I135" s="67"/>
      <c r="J135" s="67"/>
      <c r="K135" s="67"/>
      <c r="L135" s="67"/>
    </row>
    <row r="136" spans="1:12" s="73" customFormat="1" ht="12.75">
      <c r="A136" s="165" t="s">
        <v>9</v>
      </c>
      <c r="B136" s="165"/>
      <c r="C136" s="165"/>
      <c r="D136" s="165"/>
      <c r="E136" s="165"/>
      <c r="F136" s="165"/>
      <c r="G136" s="165"/>
      <c r="H136" s="165"/>
      <c r="I136" s="165"/>
      <c r="J136" s="165"/>
      <c r="K136" s="165"/>
      <c r="L136" s="165"/>
    </row>
    <row r="137" spans="1:12" s="73" customFormat="1" ht="12.75">
      <c r="A137" s="89"/>
      <c r="B137" s="67"/>
      <c r="C137" s="67"/>
      <c r="D137" s="67"/>
      <c r="E137" s="67"/>
      <c r="F137" s="67"/>
      <c r="G137" s="67"/>
      <c r="H137" s="67"/>
      <c r="I137" s="67"/>
      <c r="J137" s="67"/>
      <c r="K137" s="67"/>
      <c r="L137" s="67"/>
    </row>
    <row r="138" spans="1:12" ht="12.75">
      <c r="A138" s="73" t="s">
        <v>52</v>
      </c>
      <c r="B138" s="79">
        <v>91</v>
      </c>
      <c r="C138" s="79">
        <v>6462</v>
      </c>
      <c r="D138" s="79">
        <v>780</v>
      </c>
      <c r="E138" s="79">
        <v>68</v>
      </c>
      <c r="F138" s="79">
        <v>8</v>
      </c>
      <c r="G138" s="79">
        <v>1</v>
      </c>
      <c r="H138" s="79">
        <v>0</v>
      </c>
      <c r="I138" s="79">
        <v>0</v>
      </c>
      <c r="J138" s="79">
        <v>0</v>
      </c>
      <c r="K138" s="79">
        <v>0</v>
      </c>
      <c r="L138" s="80">
        <v>7410</v>
      </c>
    </row>
    <row r="139" spans="1:12" ht="12.75">
      <c r="A139" s="73" t="s">
        <v>53</v>
      </c>
      <c r="B139" s="79">
        <v>0</v>
      </c>
      <c r="C139" s="79">
        <v>75</v>
      </c>
      <c r="D139" s="79">
        <v>5972</v>
      </c>
      <c r="E139" s="79">
        <v>1053</v>
      </c>
      <c r="F139" s="79">
        <v>120</v>
      </c>
      <c r="G139" s="79">
        <v>13</v>
      </c>
      <c r="H139" s="79">
        <v>3</v>
      </c>
      <c r="I139" s="79">
        <v>0</v>
      </c>
      <c r="J139" s="79">
        <v>0</v>
      </c>
      <c r="K139" s="79">
        <v>0</v>
      </c>
      <c r="L139" s="80">
        <v>7236</v>
      </c>
    </row>
    <row r="140" spans="1:12" ht="12.75">
      <c r="A140" s="73" t="s">
        <v>54</v>
      </c>
      <c r="B140" s="79">
        <v>0</v>
      </c>
      <c r="C140" s="79">
        <v>0</v>
      </c>
      <c r="D140" s="79">
        <v>70</v>
      </c>
      <c r="E140" s="79">
        <v>5652</v>
      </c>
      <c r="F140" s="79">
        <v>1067</v>
      </c>
      <c r="G140" s="79">
        <v>131</v>
      </c>
      <c r="H140" s="79">
        <v>19</v>
      </c>
      <c r="I140" s="79">
        <v>0</v>
      </c>
      <c r="J140" s="79">
        <v>1</v>
      </c>
      <c r="K140" s="79">
        <v>1</v>
      </c>
      <c r="L140" s="80">
        <v>6941</v>
      </c>
    </row>
    <row r="141" spans="1:12" ht="12.75">
      <c r="A141" s="73" t="s">
        <v>55</v>
      </c>
      <c r="B141" s="79">
        <v>0</v>
      </c>
      <c r="C141" s="79">
        <v>0</v>
      </c>
      <c r="D141" s="79">
        <v>0</v>
      </c>
      <c r="E141" s="79">
        <v>95</v>
      </c>
      <c r="F141" s="79">
        <v>5488</v>
      </c>
      <c r="G141" s="79">
        <v>1103</v>
      </c>
      <c r="H141" s="79">
        <v>196</v>
      </c>
      <c r="I141" s="79">
        <v>16</v>
      </c>
      <c r="J141" s="79">
        <v>1</v>
      </c>
      <c r="K141" s="79">
        <v>0</v>
      </c>
      <c r="L141" s="80">
        <v>6899</v>
      </c>
    </row>
    <row r="142" spans="1:12" ht="12.75">
      <c r="A142" s="73" t="s">
        <v>56</v>
      </c>
      <c r="B142" s="79">
        <v>0</v>
      </c>
      <c r="C142" s="79">
        <v>0</v>
      </c>
      <c r="D142" s="79">
        <v>0</v>
      </c>
      <c r="E142" s="79">
        <v>1</v>
      </c>
      <c r="F142" s="79">
        <v>86</v>
      </c>
      <c r="G142" s="79">
        <v>5450</v>
      </c>
      <c r="H142" s="79">
        <v>1006</v>
      </c>
      <c r="I142" s="79">
        <v>141</v>
      </c>
      <c r="J142" s="79">
        <v>2</v>
      </c>
      <c r="K142" s="79">
        <v>0</v>
      </c>
      <c r="L142" s="80">
        <v>6686</v>
      </c>
    </row>
    <row r="143" spans="1:12" ht="12.75">
      <c r="A143" s="73" t="s">
        <v>57</v>
      </c>
      <c r="B143" s="79">
        <v>0</v>
      </c>
      <c r="C143" s="79">
        <v>0</v>
      </c>
      <c r="D143" s="79">
        <v>0</v>
      </c>
      <c r="E143" s="79">
        <v>0</v>
      </c>
      <c r="F143" s="79">
        <v>1</v>
      </c>
      <c r="G143" s="79">
        <v>76</v>
      </c>
      <c r="H143" s="79">
        <v>5256</v>
      </c>
      <c r="I143" s="79">
        <v>799</v>
      </c>
      <c r="J143" s="79">
        <v>80</v>
      </c>
      <c r="K143" s="79">
        <v>1</v>
      </c>
      <c r="L143" s="80">
        <v>6213</v>
      </c>
    </row>
    <row r="144" spans="1:12" s="96" customFormat="1" ht="12.75">
      <c r="A144" s="81"/>
      <c r="B144" s="94">
        <v>91</v>
      </c>
      <c r="C144" s="94">
        <v>6537</v>
      </c>
      <c r="D144" s="94">
        <v>6822</v>
      </c>
      <c r="E144" s="94">
        <v>6869</v>
      </c>
      <c r="F144" s="94">
        <v>6770</v>
      </c>
      <c r="G144" s="94">
        <v>6774</v>
      </c>
      <c r="H144" s="94">
        <v>6480</v>
      </c>
      <c r="I144" s="94">
        <v>956</v>
      </c>
      <c r="J144" s="94">
        <v>84</v>
      </c>
      <c r="K144" s="94">
        <v>2</v>
      </c>
      <c r="L144" s="95">
        <v>41385</v>
      </c>
    </row>
    <row r="145" spans="1:12" s="96" customFormat="1" ht="12.75">
      <c r="A145" s="85" t="s">
        <v>67</v>
      </c>
      <c r="B145" s="86">
        <v>4</v>
      </c>
      <c r="C145" s="86">
        <v>151</v>
      </c>
      <c r="D145" s="86">
        <v>153</v>
      </c>
      <c r="E145" s="86">
        <v>149</v>
      </c>
      <c r="F145" s="86">
        <v>156</v>
      </c>
      <c r="G145" s="86">
        <v>142</v>
      </c>
      <c r="H145" s="86">
        <v>139</v>
      </c>
      <c r="I145" s="86">
        <v>26</v>
      </c>
      <c r="J145" s="86">
        <v>5</v>
      </c>
      <c r="K145" s="86"/>
      <c r="L145" s="87">
        <v>925</v>
      </c>
    </row>
    <row r="146" spans="1:12" s="96" customFormat="1" ht="12.75">
      <c r="A146" s="89" t="s">
        <v>31</v>
      </c>
      <c r="B146" s="90">
        <f>SUM(B144:B145)</f>
        <v>95</v>
      </c>
      <c r="C146" s="90">
        <f aca="true" t="shared" si="43" ref="C146:L146">SUM(C144:C145)</f>
        <v>6688</v>
      </c>
      <c r="D146" s="90">
        <f t="shared" si="43"/>
        <v>6975</v>
      </c>
      <c r="E146" s="90">
        <f t="shared" si="43"/>
        <v>7018</v>
      </c>
      <c r="F146" s="90">
        <f t="shared" si="43"/>
        <v>6926</v>
      </c>
      <c r="G146" s="90">
        <f t="shared" si="43"/>
        <v>6916</v>
      </c>
      <c r="H146" s="90">
        <f t="shared" si="43"/>
        <v>6619</v>
      </c>
      <c r="I146" s="90">
        <f t="shared" si="43"/>
        <v>982</v>
      </c>
      <c r="J146" s="90">
        <f t="shared" si="43"/>
        <v>89</v>
      </c>
      <c r="K146" s="90">
        <f t="shared" si="43"/>
        <v>2</v>
      </c>
      <c r="L146" s="91">
        <f t="shared" si="43"/>
        <v>42310</v>
      </c>
    </row>
    <row r="147" spans="1:12" s="73" customFormat="1" ht="12.75">
      <c r="A147" s="89"/>
      <c r="B147" s="67"/>
      <c r="C147" s="67"/>
      <c r="D147" s="67"/>
      <c r="E147" s="67"/>
      <c r="F147" s="67"/>
      <c r="G147" s="67"/>
      <c r="H147" s="67"/>
      <c r="I147" s="67"/>
      <c r="J147" s="67"/>
      <c r="K147" s="67"/>
      <c r="L147" s="67"/>
    </row>
    <row r="148" spans="1:12" s="73" customFormat="1" ht="12.75">
      <c r="A148" s="165" t="s">
        <v>31</v>
      </c>
      <c r="B148" s="165"/>
      <c r="C148" s="165"/>
      <c r="D148" s="165"/>
      <c r="E148" s="165"/>
      <c r="F148" s="165"/>
      <c r="G148" s="165"/>
      <c r="H148" s="165"/>
      <c r="I148" s="165"/>
      <c r="J148" s="165"/>
      <c r="K148" s="165"/>
      <c r="L148" s="165"/>
    </row>
    <row r="149" spans="1:12" s="73" customFormat="1" ht="12.75">
      <c r="A149" s="89"/>
      <c r="B149" s="67"/>
      <c r="C149" s="67"/>
      <c r="D149" s="67"/>
      <c r="E149" s="67"/>
      <c r="F149" s="67"/>
      <c r="G149" s="67"/>
      <c r="H149" s="67"/>
      <c r="I149" s="67"/>
      <c r="J149" s="67"/>
      <c r="K149" s="67"/>
      <c r="L149" s="67"/>
    </row>
    <row r="150" spans="1:12" s="73" customFormat="1" ht="12.75">
      <c r="A150" s="73" t="s">
        <v>52</v>
      </c>
      <c r="B150" s="79">
        <f>SUM(B138,B126)</f>
        <v>151</v>
      </c>
      <c r="C150" s="79">
        <f>SUM(C138,C126)</f>
        <v>13223</v>
      </c>
      <c r="D150" s="79">
        <f aca="true" t="shared" si="44" ref="D150:L150">SUM(D138,D126)</f>
        <v>1861</v>
      </c>
      <c r="E150" s="79">
        <f t="shared" si="44"/>
        <v>147</v>
      </c>
      <c r="F150" s="79">
        <f t="shared" si="44"/>
        <v>18</v>
      </c>
      <c r="G150" s="79">
        <f t="shared" si="44"/>
        <v>5</v>
      </c>
      <c r="H150" s="79">
        <f t="shared" si="44"/>
        <v>1</v>
      </c>
      <c r="I150" s="79">
        <f t="shared" si="44"/>
        <v>0</v>
      </c>
      <c r="J150" s="79">
        <f t="shared" si="44"/>
        <v>0</v>
      </c>
      <c r="K150" s="79">
        <f t="shared" si="44"/>
        <v>0</v>
      </c>
      <c r="L150" s="80">
        <f t="shared" si="44"/>
        <v>15406</v>
      </c>
    </row>
    <row r="151" spans="1:12" s="73" customFormat="1" ht="12.75">
      <c r="A151" s="73" t="s">
        <v>53</v>
      </c>
      <c r="B151" s="79">
        <f aca="true" t="shared" si="45" ref="B151:B156">SUM(B139,B127)</f>
        <v>0</v>
      </c>
      <c r="C151" s="79">
        <f aca="true" t="shared" si="46" ref="C151:L151">SUM(C139,C127)</f>
        <v>142</v>
      </c>
      <c r="D151" s="79">
        <f t="shared" si="46"/>
        <v>11960</v>
      </c>
      <c r="E151" s="79">
        <f t="shared" si="46"/>
        <v>2203</v>
      </c>
      <c r="F151" s="79">
        <f t="shared" si="46"/>
        <v>241</v>
      </c>
      <c r="G151" s="79">
        <f t="shared" si="46"/>
        <v>18</v>
      </c>
      <c r="H151" s="79">
        <f t="shared" si="46"/>
        <v>5</v>
      </c>
      <c r="I151" s="79">
        <f t="shared" si="46"/>
        <v>0</v>
      </c>
      <c r="J151" s="79">
        <f t="shared" si="46"/>
        <v>0</v>
      </c>
      <c r="K151" s="79">
        <f t="shared" si="46"/>
        <v>0</v>
      </c>
      <c r="L151" s="80">
        <f t="shared" si="46"/>
        <v>14569</v>
      </c>
    </row>
    <row r="152" spans="1:12" s="73" customFormat="1" ht="12.75">
      <c r="A152" s="73" t="s">
        <v>54</v>
      </c>
      <c r="B152" s="79">
        <f t="shared" si="45"/>
        <v>0</v>
      </c>
      <c r="C152" s="79">
        <f aca="true" t="shared" si="47" ref="C152:L152">SUM(C140,C128)</f>
        <v>2</v>
      </c>
      <c r="D152" s="79">
        <f t="shared" si="47"/>
        <v>161</v>
      </c>
      <c r="E152" s="79">
        <f t="shared" si="47"/>
        <v>11556</v>
      </c>
      <c r="F152" s="79">
        <f t="shared" si="47"/>
        <v>2198</v>
      </c>
      <c r="G152" s="79">
        <f t="shared" si="47"/>
        <v>307</v>
      </c>
      <c r="H152" s="79">
        <f t="shared" si="47"/>
        <v>39</v>
      </c>
      <c r="I152" s="79">
        <f t="shared" si="47"/>
        <v>2</v>
      </c>
      <c r="J152" s="79">
        <f t="shared" si="47"/>
        <v>1</v>
      </c>
      <c r="K152" s="79">
        <f t="shared" si="47"/>
        <v>1</v>
      </c>
      <c r="L152" s="80">
        <f t="shared" si="47"/>
        <v>14267</v>
      </c>
    </row>
    <row r="153" spans="1:12" s="73" customFormat="1" ht="12.75">
      <c r="A153" s="73" t="s">
        <v>55</v>
      </c>
      <c r="B153" s="79">
        <f t="shared" si="45"/>
        <v>0</v>
      </c>
      <c r="C153" s="79">
        <f aca="true" t="shared" si="48" ref="C153:L153">SUM(C141,C129)</f>
        <v>0</v>
      </c>
      <c r="D153" s="79">
        <f t="shared" si="48"/>
        <v>0</v>
      </c>
      <c r="E153" s="79">
        <f t="shared" si="48"/>
        <v>188</v>
      </c>
      <c r="F153" s="79">
        <f t="shared" si="48"/>
        <v>11015</v>
      </c>
      <c r="G153" s="79">
        <f t="shared" si="48"/>
        <v>2256</v>
      </c>
      <c r="H153" s="79">
        <f t="shared" si="48"/>
        <v>412</v>
      </c>
      <c r="I153" s="79">
        <f t="shared" si="48"/>
        <v>30</v>
      </c>
      <c r="J153" s="79">
        <f t="shared" si="48"/>
        <v>1</v>
      </c>
      <c r="K153" s="79">
        <f t="shared" si="48"/>
        <v>0</v>
      </c>
      <c r="L153" s="80">
        <f t="shared" si="48"/>
        <v>13902</v>
      </c>
    </row>
    <row r="154" spans="1:12" s="73" customFormat="1" ht="12.75">
      <c r="A154" s="73" t="s">
        <v>56</v>
      </c>
      <c r="B154" s="79">
        <f t="shared" si="45"/>
        <v>0</v>
      </c>
      <c r="C154" s="79">
        <f aca="true" t="shared" si="49" ref="C154:L154">SUM(C142,C130)</f>
        <v>0</v>
      </c>
      <c r="D154" s="79">
        <f t="shared" si="49"/>
        <v>0</v>
      </c>
      <c r="E154" s="79">
        <f t="shared" si="49"/>
        <v>1</v>
      </c>
      <c r="F154" s="79">
        <f t="shared" si="49"/>
        <v>166</v>
      </c>
      <c r="G154" s="79">
        <f t="shared" si="49"/>
        <v>11096</v>
      </c>
      <c r="H154" s="79">
        <f t="shared" si="49"/>
        <v>2145</v>
      </c>
      <c r="I154" s="79">
        <f t="shared" si="49"/>
        <v>318</v>
      </c>
      <c r="J154" s="79">
        <f t="shared" si="49"/>
        <v>9</v>
      </c>
      <c r="K154" s="79">
        <f t="shared" si="49"/>
        <v>0</v>
      </c>
      <c r="L154" s="80">
        <f t="shared" si="49"/>
        <v>13735</v>
      </c>
    </row>
    <row r="155" spans="1:12" s="73" customFormat="1" ht="12.75">
      <c r="A155" s="73" t="s">
        <v>57</v>
      </c>
      <c r="B155" s="79">
        <f t="shared" si="45"/>
        <v>0</v>
      </c>
      <c r="C155" s="79">
        <f aca="true" t="shared" si="50" ref="C155:L155">SUM(C143,C131)</f>
        <v>0</v>
      </c>
      <c r="D155" s="79">
        <f t="shared" si="50"/>
        <v>0</v>
      </c>
      <c r="E155" s="79">
        <f t="shared" si="50"/>
        <v>0</v>
      </c>
      <c r="F155" s="79">
        <f t="shared" si="50"/>
        <v>2</v>
      </c>
      <c r="G155" s="79">
        <f t="shared" si="50"/>
        <v>155</v>
      </c>
      <c r="H155" s="79">
        <f t="shared" si="50"/>
        <v>10725</v>
      </c>
      <c r="I155" s="79">
        <f t="shared" si="50"/>
        <v>1743</v>
      </c>
      <c r="J155" s="79">
        <f t="shared" si="50"/>
        <v>147</v>
      </c>
      <c r="K155" s="79">
        <f t="shared" si="50"/>
        <v>5</v>
      </c>
      <c r="L155" s="80">
        <f t="shared" si="50"/>
        <v>12777</v>
      </c>
    </row>
    <row r="156" spans="1:12" s="71" customFormat="1" ht="12.75">
      <c r="A156" s="81"/>
      <c r="B156" s="94">
        <f t="shared" si="45"/>
        <v>151</v>
      </c>
      <c r="C156" s="94">
        <f aca="true" t="shared" si="51" ref="C156:L156">SUM(C144,C132)</f>
        <v>13367</v>
      </c>
      <c r="D156" s="94">
        <f t="shared" si="51"/>
        <v>13982</v>
      </c>
      <c r="E156" s="94">
        <f t="shared" si="51"/>
        <v>14095</v>
      </c>
      <c r="F156" s="94">
        <f t="shared" si="51"/>
        <v>13640</v>
      </c>
      <c r="G156" s="94">
        <f t="shared" si="51"/>
        <v>13837</v>
      </c>
      <c r="H156" s="94">
        <f t="shared" si="51"/>
        <v>13327</v>
      </c>
      <c r="I156" s="94">
        <f t="shared" si="51"/>
        <v>2093</v>
      </c>
      <c r="J156" s="94">
        <f t="shared" si="51"/>
        <v>158</v>
      </c>
      <c r="K156" s="94">
        <f t="shared" si="51"/>
        <v>6</v>
      </c>
      <c r="L156" s="95">
        <f t="shared" si="51"/>
        <v>84656</v>
      </c>
    </row>
    <row r="157" spans="1:12" s="96" customFormat="1" ht="12.75">
      <c r="A157" s="85" t="s">
        <v>67</v>
      </c>
      <c r="B157" s="86">
        <f>SUM(B133,B145)</f>
        <v>7</v>
      </c>
      <c r="C157" s="86">
        <f aca="true" t="shared" si="52" ref="C157:L157">SUM(C133,C145)</f>
        <v>282</v>
      </c>
      <c r="D157" s="86">
        <f t="shared" si="52"/>
        <v>303</v>
      </c>
      <c r="E157" s="86">
        <f t="shared" si="52"/>
        <v>288</v>
      </c>
      <c r="F157" s="86">
        <f t="shared" si="52"/>
        <v>287</v>
      </c>
      <c r="G157" s="86">
        <f t="shared" si="52"/>
        <v>270</v>
      </c>
      <c r="H157" s="86">
        <f t="shared" si="52"/>
        <v>270</v>
      </c>
      <c r="I157" s="86">
        <f t="shared" si="52"/>
        <v>65</v>
      </c>
      <c r="J157" s="86">
        <f t="shared" si="52"/>
        <v>7</v>
      </c>
      <c r="K157" s="86">
        <f t="shared" si="52"/>
        <v>0</v>
      </c>
      <c r="L157" s="98">
        <f t="shared" si="52"/>
        <v>1779</v>
      </c>
    </row>
    <row r="158" spans="1:12" s="96" customFormat="1" ht="12.75">
      <c r="A158" s="89" t="s">
        <v>31</v>
      </c>
      <c r="B158" s="90">
        <f aca="true" t="shared" si="53" ref="B158:L158">SUM(B156:B157)</f>
        <v>158</v>
      </c>
      <c r="C158" s="90">
        <f t="shared" si="53"/>
        <v>13649</v>
      </c>
      <c r="D158" s="90">
        <f t="shared" si="53"/>
        <v>14285</v>
      </c>
      <c r="E158" s="90">
        <f t="shared" si="53"/>
        <v>14383</v>
      </c>
      <c r="F158" s="90">
        <f t="shared" si="53"/>
        <v>13927</v>
      </c>
      <c r="G158" s="90">
        <f t="shared" si="53"/>
        <v>14107</v>
      </c>
      <c r="H158" s="90">
        <f t="shared" si="53"/>
        <v>13597</v>
      </c>
      <c r="I158" s="90">
        <f t="shared" si="53"/>
        <v>2158</v>
      </c>
      <c r="J158" s="90">
        <f t="shared" si="53"/>
        <v>165</v>
      </c>
      <c r="K158" s="90">
        <f t="shared" si="53"/>
        <v>6</v>
      </c>
      <c r="L158" s="91">
        <f t="shared" si="53"/>
        <v>86435</v>
      </c>
    </row>
    <row r="159" spans="1:3" ht="12.75">
      <c r="A159" s="71"/>
      <c r="B159" s="71"/>
      <c r="C159" s="73"/>
    </row>
    <row r="160" spans="1:3" ht="12.75">
      <c r="A160" s="71"/>
      <c r="B160" s="71"/>
      <c r="C160" s="73"/>
    </row>
    <row r="161" spans="1:3" ht="12.75">
      <c r="A161" s="71"/>
      <c r="B161" s="71"/>
      <c r="C161" s="73"/>
    </row>
    <row r="162" spans="1:3" ht="12.75">
      <c r="A162" s="71"/>
      <c r="B162" s="71"/>
      <c r="C162" s="73"/>
    </row>
    <row r="163" spans="1:3" ht="12.75">
      <c r="A163" s="71"/>
      <c r="B163" s="71"/>
      <c r="C163" s="73"/>
    </row>
    <row r="164" spans="1:3" ht="12.75">
      <c r="A164" s="71"/>
      <c r="B164" s="71"/>
      <c r="C164" s="73"/>
    </row>
    <row r="165" spans="1:3" ht="12.75">
      <c r="A165" s="71"/>
      <c r="B165" s="71"/>
      <c r="C165" s="73"/>
    </row>
    <row r="166" spans="1:3" ht="12.75">
      <c r="A166" s="71"/>
      <c r="B166" s="71"/>
      <c r="C166" s="73"/>
    </row>
    <row r="167" spans="1:3" ht="12.75">
      <c r="A167" s="71"/>
      <c r="B167" s="71"/>
      <c r="C167" s="73"/>
    </row>
    <row r="168" spans="1:3" ht="12.75">
      <c r="A168" s="71"/>
      <c r="B168" s="71"/>
      <c r="C168" s="73"/>
    </row>
    <row r="169" spans="1:3" ht="12.75">
      <c r="A169" s="71"/>
      <c r="B169" s="71"/>
      <c r="C169" s="73"/>
    </row>
    <row r="170" spans="1:3" ht="12.75">
      <c r="A170" s="71"/>
      <c r="B170" s="71"/>
      <c r="C170" s="73"/>
    </row>
    <row r="171" spans="1:3" ht="12.75">
      <c r="A171" s="71"/>
      <c r="B171" s="71"/>
      <c r="C171" s="73"/>
    </row>
    <row r="172" spans="1:3" ht="12.75">
      <c r="A172" s="71"/>
      <c r="B172" s="71"/>
      <c r="C172" s="73"/>
    </row>
    <row r="173" spans="1:3" ht="12.75">
      <c r="A173" s="71"/>
      <c r="B173" s="71"/>
      <c r="C173" s="73"/>
    </row>
    <row r="174" spans="1:3" ht="12.75">
      <c r="A174" s="71"/>
      <c r="B174" s="71"/>
      <c r="C174" s="73"/>
    </row>
    <row r="175" spans="1:3" ht="12.75">
      <c r="A175" s="71"/>
      <c r="B175" s="71"/>
      <c r="C175" s="73"/>
    </row>
    <row r="176" spans="1:3" ht="12.75">
      <c r="A176" s="71"/>
      <c r="B176" s="71"/>
      <c r="C176" s="73"/>
    </row>
    <row r="177" spans="1:3" ht="12.75">
      <c r="A177" s="71"/>
      <c r="B177" s="71"/>
      <c r="C177" s="73"/>
    </row>
    <row r="178" spans="1:3" ht="12.75">
      <c r="A178" s="71"/>
      <c r="B178" s="71"/>
      <c r="C178" s="73"/>
    </row>
    <row r="179" spans="1:3" ht="12.75">
      <c r="A179" s="71"/>
      <c r="B179" s="71"/>
      <c r="C179" s="73"/>
    </row>
    <row r="180" spans="2:3" ht="12.75">
      <c r="B180" s="73"/>
      <c r="C180" s="73"/>
    </row>
    <row r="181" spans="2:3" ht="12.75">
      <c r="B181" s="73"/>
      <c r="C181" s="73"/>
    </row>
    <row r="182" spans="2:3" ht="12.75">
      <c r="B182" s="73"/>
      <c r="C182" s="73"/>
    </row>
    <row r="183" spans="2:3" ht="12.75">
      <c r="B183" s="73"/>
      <c r="C183" s="73"/>
    </row>
    <row r="184" spans="2:3" ht="12.75">
      <c r="B184" s="73"/>
      <c r="C184" s="73"/>
    </row>
    <row r="185" spans="2:3" ht="12.75">
      <c r="B185" s="73"/>
      <c r="C185" s="73"/>
    </row>
    <row r="186" spans="2:3" ht="12.75">
      <c r="B186" s="73"/>
      <c r="C186" s="73"/>
    </row>
    <row r="187" spans="2:3" ht="12.75">
      <c r="B187" s="73"/>
      <c r="C187" s="73"/>
    </row>
    <row r="188" spans="2:3" ht="12.75">
      <c r="B188" s="73"/>
      <c r="C188" s="73"/>
    </row>
    <row r="189" spans="2:3" ht="12.75">
      <c r="B189" s="73"/>
      <c r="C189" s="73"/>
    </row>
    <row r="190" spans="2:3" ht="12.75">
      <c r="B190" s="73"/>
      <c r="C190" s="73"/>
    </row>
    <row r="191" spans="2:3" ht="12.75">
      <c r="B191" s="73"/>
      <c r="C191" s="73"/>
    </row>
    <row r="192" spans="2:3" ht="12.75">
      <c r="B192" s="73"/>
      <c r="C192" s="73"/>
    </row>
    <row r="193" spans="2:3" ht="12.75">
      <c r="B193" s="73"/>
      <c r="C193" s="73"/>
    </row>
    <row r="194" spans="2:3" ht="12.75">
      <c r="B194" s="73"/>
      <c r="C194" s="73"/>
    </row>
    <row r="195" spans="2:3" ht="12.75">
      <c r="B195" s="73"/>
      <c r="C195" s="73"/>
    </row>
    <row r="196" spans="2:3" ht="12.75">
      <c r="B196" s="73"/>
      <c r="C196" s="73"/>
    </row>
    <row r="197" spans="2:3" ht="12.75">
      <c r="B197" s="73"/>
      <c r="C197" s="73"/>
    </row>
    <row r="198" spans="2:3" ht="12.75">
      <c r="B198" s="73"/>
      <c r="C198" s="73"/>
    </row>
    <row r="199" spans="2:3" ht="12.75">
      <c r="B199" s="73"/>
      <c r="C199" s="73"/>
    </row>
    <row r="200" spans="2:3" ht="12.75">
      <c r="B200" s="73"/>
      <c r="C200" s="73"/>
    </row>
    <row r="201" spans="2:3" ht="12.75">
      <c r="B201" s="73"/>
      <c r="C201" s="73"/>
    </row>
    <row r="202" spans="2:3" ht="12.75">
      <c r="B202" s="73"/>
      <c r="C202" s="73"/>
    </row>
    <row r="203" spans="2:3" ht="12.75">
      <c r="B203" s="73"/>
      <c r="C203" s="73"/>
    </row>
    <row r="204" spans="2:3" ht="12.75">
      <c r="B204" s="73"/>
      <c r="C204" s="73"/>
    </row>
    <row r="205" spans="2:3" ht="12.75">
      <c r="B205" s="73"/>
      <c r="C205" s="73"/>
    </row>
    <row r="206" spans="2:3" ht="12.75">
      <c r="B206" s="73"/>
      <c r="C206" s="73"/>
    </row>
    <row r="207" spans="2:3" ht="12.75">
      <c r="B207" s="73"/>
      <c r="C207" s="73"/>
    </row>
    <row r="208" spans="2:3" ht="12.75">
      <c r="B208" s="73"/>
      <c r="C208" s="73"/>
    </row>
    <row r="209" spans="2:3" ht="12.75">
      <c r="B209" s="73"/>
      <c r="C209" s="73"/>
    </row>
    <row r="210" spans="2:3" ht="12.75">
      <c r="B210" s="73"/>
      <c r="C210" s="73"/>
    </row>
    <row r="211" spans="2:3" ht="12.75">
      <c r="B211" s="73"/>
      <c r="C211" s="73"/>
    </row>
    <row r="212" spans="2:3" ht="12.75">
      <c r="B212" s="73"/>
      <c r="C212" s="73"/>
    </row>
    <row r="213" spans="2:3" ht="12.75">
      <c r="B213" s="73"/>
      <c r="C213" s="73"/>
    </row>
    <row r="214" spans="2:3" ht="12.75">
      <c r="B214" s="73"/>
      <c r="C214" s="73"/>
    </row>
    <row r="215" spans="2:3" ht="12.75">
      <c r="B215" s="73"/>
      <c r="C215" s="73"/>
    </row>
    <row r="216" spans="2:3" ht="12.75">
      <c r="B216" s="73"/>
      <c r="C216" s="73"/>
    </row>
    <row r="217" spans="2:3" ht="12.75">
      <c r="B217" s="73"/>
      <c r="C217" s="73"/>
    </row>
    <row r="218" spans="2:3" ht="12.75">
      <c r="B218" s="73"/>
      <c r="C218" s="73"/>
    </row>
    <row r="219" spans="2:3" ht="12.75">
      <c r="B219" s="73"/>
      <c r="C219" s="73"/>
    </row>
    <row r="220" spans="2:3" ht="12.75">
      <c r="B220" s="73"/>
      <c r="C220" s="73"/>
    </row>
    <row r="221" spans="2:3" ht="12.75">
      <c r="B221" s="73"/>
      <c r="C221" s="73"/>
    </row>
    <row r="222" spans="2:3" ht="12.75">
      <c r="B222" s="73"/>
      <c r="C222" s="73"/>
    </row>
    <row r="223" spans="2:3" ht="12.75">
      <c r="B223" s="73"/>
      <c r="C223" s="73"/>
    </row>
    <row r="224" spans="2:3" ht="12.75">
      <c r="B224" s="73"/>
      <c r="C224" s="73"/>
    </row>
    <row r="225" spans="2:3" ht="12.75">
      <c r="B225" s="73"/>
      <c r="C225" s="73"/>
    </row>
    <row r="226" spans="2:3" ht="12.75">
      <c r="B226" s="73"/>
      <c r="C226" s="73"/>
    </row>
    <row r="227" spans="2:3" ht="12.75">
      <c r="B227" s="73"/>
      <c r="C227" s="73"/>
    </row>
    <row r="228" spans="2:3" ht="12.75">
      <c r="B228" s="73"/>
      <c r="C228" s="73"/>
    </row>
    <row r="229" spans="2:3" ht="12.75">
      <c r="B229" s="73"/>
      <c r="C229" s="73"/>
    </row>
    <row r="230" spans="2:3" ht="12.75">
      <c r="B230" s="73"/>
      <c r="C230" s="73"/>
    </row>
    <row r="231" spans="2:3" ht="12.75">
      <c r="B231" s="73"/>
      <c r="C231" s="73"/>
    </row>
    <row r="232" ht="12.75">
      <c r="A232" s="72"/>
    </row>
    <row r="233" ht="12.75">
      <c r="A233" s="72"/>
    </row>
    <row r="234" ht="12.75">
      <c r="A234" s="72"/>
    </row>
    <row r="235" ht="12.75">
      <c r="A235" s="72"/>
    </row>
    <row r="236" ht="12.75">
      <c r="A236" s="72"/>
    </row>
    <row r="237" ht="12.75">
      <c r="A237" s="72"/>
    </row>
    <row r="238" ht="12.75">
      <c r="A238" s="72"/>
    </row>
    <row r="239" ht="12.75">
      <c r="A239" s="72"/>
    </row>
    <row r="240" ht="12.75">
      <c r="A240" s="72"/>
    </row>
    <row r="241" ht="12.75">
      <c r="A241" s="72"/>
    </row>
    <row r="242" ht="12.75">
      <c r="A242" s="72"/>
    </row>
    <row r="243" ht="12.75">
      <c r="A243" s="72"/>
    </row>
    <row r="244" ht="12.75">
      <c r="A244" s="72"/>
    </row>
    <row r="245" ht="12.75">
      <c r="A245" s="72"/>
    </row>
    <row r="246" ht="12.75">
      <c r="A246" s="72"/>
    </row>
    <row r="247" ht="12.75">
      <c r="A247" s="72"/>
    </row>
    <row r="248" ht="12.75">
      <c r="A248" s="72"/>
    </row>
    <row r="249" ht="12.75">
      <c r="A249" s="72"/>
    </row>
    <row r="250" ht="12.75">
      <c r="A250" s="72"/>
    </row>
    <row r="251" ht="12.75">
      <c r="A251" s="72"/>
    </row>
    <row r="252" ht="12.75">
      <c r="A252" s="72"/>
    </row>
    <row r="253" ht="12.75">
      <c r="A253" s="72"/>
    </row>
    <row r="254" ht="12.75">
      <c r="A254" s="72"/>
    </row>
    <row r="255" ht="12.75">
      <c r="A255" s="72"/>
    </row>
    <row r="256" ht="12.75">
      <c r="A256" s="72"/>
    </row>
    <row r="257" ht="12.75">
      <c r="A257" s="72"/>
    </row>
    <row r="258" ht="12.75">
      <c r="A258" s="72"/>
    </row>
    <row r="259" ht="12.75">
      <c r="A259" s="72"/>
    </row>
    <row r="260" ht="12.75">
      <c r="A260" s="72"/>
    </row>
    <row r="261" ht="12.75">
      <c r="A261" s="72"/>
    </row>
    <row r="262" ht="12.75">
      <c r="A262" s="72"/>
    </row>
    <row r="263" ht="12.75">
      <c r="A263" s="72"/>
    </row>
    <row r="264" ht="12.75">
      <c r="A264" s="72"/>
    </row>
    <row r="265" ht="12.75">
      <c r="A265" s="72"/>
    </row>
    <row r="266" ht="12.75">
      <c r="A266" s="72"/>
    </row>
    <row r="267" ht="12.75">
      <c r="A267" s="72"/>
    </row>
    <row r="268" ht="12.75">
      <c r="A268" s="72"/>
    </row>
    <row r="269" ht="12.75">
      <c r="A269" s="72"/>
    </row>
    <row r="270" ht="12.75">
      <c r="A270" s="72"/>
    </row>
    <row r="271" ht="12.75">
      <c r="A271" s="72"/>
    </row>
    <row r="272" ht="12.75">
      <c r="A272" s="72"/>
    </row>
    <row r="273" ht="12.75">
      <c r="A273" s="72"/>
    </row>
    <row r="274" ht="12.75">
      <c r="A274" s="72"/>
    </row>
    <row r="275" ht="12.75">
      <c r="A275" s="72"/>
    </row>
    <row r="276" ht="12.75">
      <c r="A276" s="72"/>
    </row>
    <row r="277" ht="12.75">
      <c r="A277" s="72"/>
    </row>
    <row r="278" ht="12.75">
      <c r="A278" s="72"/>
    </row>
    <row r="279" ht="12.75">
      <c r="A279" s="72"/>
    </row>
    <row r="280" ht="12.75">
      <c r="A280" s="72"/>
    </row>
    <row r="281" ht="12.75">
      <c r="A281" s="72"/>
    </row>
    <row r="282" ht="12.75">
      <c r="A282" s="72"/>
    </row>
    <row r="283" ht="12.75">
      <c r="A283" s="72"/>
    </row>
    <row r="284" ht="12.75">
      <c r="A284" s="72"/>
    </row>
    <row r="285" ht="12.75">
      <c r="A285" s="72"/>
    </row>
    <row r="286" ht="12.75">
      <c r="A286" s="72"/>
    </row>
    <row r="287" ht="12.75">
      <c r="A287" s="72"/>
    </row>
    <row r="288" ht="12.75">
      <c r="A288" s="72"/>
    </row>
    <row r="289" ht="12.75">
      <c r="A289" s="72"/>
    </row>
    <row r="290" ht="12.75">
      <c r="A290" s="72"/>
    </row>
    <row r="291" ht="12.75">
      <c r="A291" s="72"/>
    </row>
    <row r="292" ht="12.75">
      <c r="A292" s="72"/>
    </row>
    <row r="293" ht="12.75">
      <c r="A293" s="72"/>
    </row>
    <row r="294" ht="12.75">
      <c r="A294" s="72"/>
    </row>
    <row r="295" ht="12.75">
      <c r="A295" s="72"/>
    </row>
    <row r="296" ht="12.75">
      <c r="A296" s="72"/>
    </row>
    <row r="297" ht="12.75">
      <c r="A297" s="72"/>
    </row>
    <row r="298" ht="12.75">
      <c r="A298" s="72"/>
    </row>
    <row r="299" ht="12.75">
      <c r="A299" s="72"/>
    </row>
    <row r="300" ht="12.75">
      <c r="A300" s="72"/>
    </row>
    <row r="301" ht="12.75">
      <c r="A301" s="72"/>
    </row>
    <row r="302" ht="12.75">
      <c r="A302" s="72"/>
    </row>
    <row r="303" ht="12.75">
      <c r="A303" s="72"/>
    </row>
    <row r="304" ht="12.75">
      <c r="A304" s="72"/>
    </row>
    <row r="305" ht="12.75">
      <c r="A305" s="72"/>
    </row>
    <row r="306" ht="12.75">
      <c r="A306" s="72"/>
    </row>
    <row r="307" ht="12.75">
      <c r="A307" s="72"/>
    </row>
    <row r="308" ht="12.75">
      <c r="A308" s="72"/>
    </row>
    <row r="309" ht="12.75">
      <c r="A309" s="72"/>
    </row>
    <row r="310" ht="12.75">
      <c r="A310" s="72"/>
    </row>
    <row r="311" ht="12.75">
      <c r="A311" s="72"/>
    </row>
    <row r="312" ht="12.75">
      <c r="A312" s="72"/>
    </row>
    <row r="313" ht="12.75">
      <c r="A313" s="72"/>
    </row>
    <row r="314" ht="12.75">
      <c r="A314" s="72"/>
    </row>
    <row r="315" ht="12.75">
      <c r="A315" s="72"/>
    </row>
    <row r="316" ht="12.75">
      <c r="A316" s="72"/>
    </row>
    <row r="317" ht="12.75">
      <c r="A317" s="72"/>
    </row>
    <row r="318" ht="12.75">
      <c r="A318" s="72"/>
    </row>
    <row r="319" ht="12.75">
      <c r="A319" s="72"/>
    </row>
    <row r="320" ht="12.75">
      <c r="A320" s="72"/>
    </row>
    <row r="321" ht="12.75">
      <c r="A321" s="72"/>
    </row>
    <row r="322" ht="12.75">
      <c r="A322" s="72"/>
    </row>
    <row r="323" ht="12.75">
      <c r="A323" s="72"/>
    </row>
    <row r="324" ht="12.75">
      <c r="A324" s="72"/>
    </row>
    <row r="325" ht="12.75">
      <c r="A325" s="72"/>
    </row>
    <row r="326" ht="12.75">
      <c r="A326" s="72"/>
    </row>
    <row r="327" ht="12.75">
      <c r="A327" s="72"/>
    </row>
    <row r="328" ht="12.75">
      <c r="A328" s="72"/>
    </row>
    <row r="329" ht="12.75">
      <c r="A329" s="72"/>
    </row>
    <row r="330" ht="12.75">
      <c r="A330" s="72"/>
    </row>
    <row r="331" ht="12.75">
      <c r="A331" s="72"/>
    </row>
    <row r="332" ht="12.75">
      <c r="A332" s="72"/>
    </row>
    <row r="333" ht="12.75">
      <c r="A333" s="72"/>
    </row>
    <row r="334" ht="12.75">
      <c r="A334" s="72"/>
    </row>
    <row r="335" ht="12.75">
      <c r="A335" s="72"/>
    </row>
    <row r="336" ht="12.75">
      <c r="A336" s="72"/>
    </row>
    <row r="337" ht="12.75">
      <c r="A337" s="72"/>
    </row>
    <row r="338" ht="12.75">
      <c r="A338" s="72"/>
    </row>
    <row r="339" ht="12.75">
      <c r="A339" s="72"/>
    </row>
    <row r="340" ht="12.75">
      <c r="A340" s="72"/>
    </row>
    <row r="341" ht="12.75">
      <c r="A341" s="72"/>
    </row>
    <row r="342" ht="12.75">
      <c r="A342" s="72"/>
    </row>
    <row r="343" ht="12.75">
      <c r="A343" s="72"/>
    </row>
    <row r="344" ht="12.75">
      <c r="A344" s="72"/>
    </row>
    <row r="345" ht="12.75">
      <c r="A345" s="72"/>
    </row>
    <row r="346" ht="12.75">
      <c r="A346" s="72"/>
    </row>
    <row r="347" ht="12.75">
      <c r="A347" s="72"/>
    </row>
    <row r="348" ht="12.75">
      <c r="A348" s="72"/>
    </row>
    <row r="349" ht="12.75">
      <c r="A349" s="72"/>
    </row>
    <row r="350" ht="12.75">
      <c r="A350" s="72"/>
    </row>
    <row r="351" ht="12.75">
      <c r="A351" s="72"/>
    </row>
    <row r="352" ht="12.75">
      <c r="A352" s="72"/>
    </row>
    <row r="353" ht="12.75">
      <c r="A353" s="72"/>
    </row>
    <row r="354" ht="12.75">
      <c r="A354" s="72"/>
    </row>
    <row r="355" ht="12.75">
      <c r="A355" s="72"/>
    </row>
    <row r="356" ht="12.75">
      <c r="A356" s="72"/>
    </row>
    <row r="357" ht="12.75">
      <c r="A357" s="72"/>
    </row>
    <row r="358" ht="12.75">
      <c r="A358" s="72"/>
    </row>
    <row r="359" ht="12.75">
      <c r="A359" s="72"/>
    </row>
    <row r="360" ht="12.75">
      <c r="A360" s="72"/>
    </row>
    <row r="361" ht="12.75">
      <c r="A361" s="72"/>
    </row>
    <row r="362" ht="12.75">
      <c r="A362" s="72"/>
    </row>
    <row r="363" ht="12.75">
      <c r="A363" s="72"/>
    </row>
    <row r="364" ht="12.75">
      <c r="A364" s="72"/>
    </row>
    <row r="365" ht="12.75">
      <c r="A365" s="72"/>
    </row>
    <row r="366" ht="12.75">
      <c r="A366" s="72"/>
    </row>
    <row r="367" ht="12.75">
      <c r="A367" s="72"/>
    </row>
    <row r="368" ht="12.75">
      <c r="A368" s="72"/>
    </row>
    <row r="369" ht="12.75">
      <c r="A369" s="72"/>
    </row>
    <row r="370" ht="12.75">
      <c r="A370" s="72"/>
    </row>
    <row r="371" ht="12.75">
      <c r="A371" s="72"/>
    </row>
    <row r="372" ht="12.75">
      <c r="A372" s="72"/>
    </row>
    <row r="373" ht="12.75">
      <c r="A373" s="72"/>
    </row>
    <row r="374" ht="12.75">
      <c r="A374" s="72"/>
    </row>
    <row r="375" ht="12.75">
      <c r="A375" s="72"/>
    </row>
    <row r="376" ht="12.75">
      <c r="A376" s="72"/>
    </row>
    <row r="377" ht="12.75">
      <c r="A377" s="72"/>
    </row>
    <row r="378" ht="12.75">
      <c r="A378" s="72"/>
    </row>
    <row r="379" ht="12.75">
      <c r="A379" s="72"/>
    </row>
    <row r="380" ht="12.75">
      <c r="A380" s="72"/>
    </row>
    <row r="381" ht="12.75">
      <c r="A381" s="72"/>
    </row>
    <row r="382" ht="12.75">
      <c r="A382" s="72"/>
    </row>
    <row r="383" ht="12.75">
      <c r="A383" s="72"/>
    </row>
    <row r="384" ht="12.75">
      <c r="A384" s="72"/>
    </row>
    <row r="385" ht="12.75">
      <c r="A385" s="72"/>
    </row>
    <row r="386" ht="12.75">
      <c r="A386" s="72"/>
    </row>
    <row r="387" ht="12.75">
      <c r="A387" s="72"/>
    </row>
    <row r="388" ht="12.75">
      <c r="A388" s="72"/>
    </row>
    <row r="389" ht="12.75">
      <c r="A389" s="72"/>
    </row>
    <row r="390" ht="12.75">
      <c r="A390" s="72"/>
    </row>
    <row r="391" ht="12.75">
      <c r="A391" s="72"/>
    </row>
    <row r="392" ht="12.75">
      <c r="A392" s="72"/>
    </row>
    <row r="393" ht="12.75">
      <c r="A393" s="72"/>
    </row>
    <row r="394" ht="12.75">
      <c r="A394" s="72"/>
    </row>
    <row r="395" ht="12.75">
      <c r="A395" s="72"/>
    </row>
    <row r="396" ht="12.75">
      <c r="A396" s="72"/>
    </row>
    <row r="397" ht="12.75">
      <c r="A397" s="72"/>
    </row>
    <row r="398" ht="12.75">
      <c r="A398" s="72"/>
    </row>
    <row r="399" ht="12.75">
      <c r="A399" s="72"/>
    </row>
    <row r="400" ht="12.75">
      <c r="A400" s="72"/>
    </row>
    <row r="401" ht="12.75">
      <c r="A401" s="72"/>
    </row>
    <row r="402" ht="12.75">
      <c r="A402" s="72"/>
    </row>
    <row r="403" ht="12.75">
      <c r="A403" s="72"/>
    </row>
    <row r="404" ht="12.75">
      <c r="A404" s="72"/>
    </row>
    <row r="405" ht="12.75">
      <c r="A405" s="72"/>
    </row>
    <row r="406" ht="12.75">
      <c r="A406" s="72"/>
    </row>
    <row r="407" ht="12.75">
      <c r="A407" s="72"/>
    </row>
    <row r="408" ht="12.75">
      <c r="A408" s="72"/>
    </row>
    <row r="409" ht="12.75">
      <c r="A409" s="72"/>
    </row>
    <row r="410" ht="12.75">
      <c r="A410" s="72"/>
    </row>
    <row r="411" ht="12.75">
      <c r="A411" s="72"/>
    </row>
    <row r="412" ht="12.75">
      <c r="A412" s="72"/>
    </row>
    <row r="413" ht="12.75">
      <c r="A413" s="72"/>
    </row>
    <row r="414" ht="12.75">
      <c r="A414" s="72"/>
    </row>
    <row r="415" ht="12.75">
      <c r="A415" s="72"/>
    </row>
    <row r="416" ht="12.75">
      <c r="A416" s="72"/>
    </row>
    <row r="417" ht="12.75">
      <c r="A417" s="72"/>
    </row>
    <row r="418" ht="12.75">
      <c r="A418" s="72"/>
    </row>
    <row r="419" ht="12.75">
      <c r="A419" s="72"/>
    </row>
    <row r="420" ht="12.75">
      <c r="A420" s="72"/>
    </row>
    <row r="421" ht="12.75">
      <c r="A421" s="72"/>
    </row>
    <row r="422" ht="12.75">
      <c r="A422" s="72"/>
    </row>
    <row r="423" ht="12.75">
      <c r="A423" s="72"/>
    </row>
    <row r="424" ht="12.75">
      <c r="A424" s="72"/>
    </row>
    <row r="425" ht="12.75">
      <c r="A425" s="72"/>
    </row>
    <row r="426" ht="12.75">
      <c r="A426" s="72"/>
    </row>
    <row r="427" ht="12.75">
      <c r="A427" s="72"/>
    </row>
    <row r="428" ht="12.75">
      <c r="A428" s="72"/>
    </row>
    <row r="429" ht="12.75">
      <c r="A429" s="72"/>
    </row>
    <row r="430" ht="12.75">
      <c r="A430" s="72"/>
    </row>
    <row r="431" ht="12.75">
      <c r="A431" s="72"/>
    </row>
    <row r="432" ht="12.75">
      <c r="A432" s="72"/>
    </row>
    <row r="433" ht="12.75">
      <c r="A433" s="72"/>
    </row>
    <row r="434" ht="12.75">
      <c r="A434" s="72"/>
    </row>
    <row r="435" ht="12.75">
      <c r="A435" s="72"/>
    </row>
    <row r="436" ht="12.75">
      <c r="A436" s="72"/>
    </row>
    <row r="437" ht="12.75">
      <c r="A437" s="72"/>
    </row>
    <row r="438" ht="12.75">
      <c r="A438" s="72"/>
    </row>
    <row r="439" ht="12.75">
      <c r="A439" s="72"/>
    </row>
    <row r="440" ht="12.75">
      <c r="A440" s="72"/>
    </row>
    <row r="441" ht="12.75">
      <c r="A441" s="72"/>
    </row>
    <row r="442" ht="12.75">
      <c r="A442" s="72"/>
    </row>
    <row r="443" ht="12.75">
      <c r="A443" s="72"/>
    </row>
    <row r="444" ht="12.75">
      <c r="A444" s="72"/>
    </row>
    <row r="445" ht="12.75">
      <c r="A445" s="72"/>
    </row>
    <row r="446" ht="12.75">
      <c r="A446" s="72"/>
    </row>
    <row r="447" ht="12.75">
      <c r="A447" s="72"/>
    </row>
    <row r="448" ht="12.75">
      <c r="A448" s="72"/>
    </row>
    <row r="449" ht="12.75">
      <c r="A449" s="72"/>
    </row>
    <row r="450" ht="12.75">
      <c r="A450" s="72"/>
    </row>
    <row r="451" ht="12.75">
      <c r="A451" s="72"/>
    </row>
    <row r="452" ht="12.75">
      <c r="A452" s="72"/>
    </row>
    <row r="453" ht="12.75">
      <c r="A453" s="72"/>
    </row>
    <row r="454" ht="12.75">
      <c r="A454" s="72"/>
    </row>
    <row r="455" ht="12.75">
      <c r="A455" s="72"/>
    </row>
    <row r="456" ht="12.75">
      <c r="A456" s="72"/>
    </row>
    <row r="457" ht="12.75">
      <c r="A457" s="72"/>
    </row>
    <row r="458" ht="12.75">
      <c r="A458" s="72"/>
    </row>
    <row r="459" ht="12.75">
      <c r="A459" s="72"/>
    </row>
    <row r="460" ht="12.75">
      <c r="A460" s="72"/>
    </row>
    <row r="461" ht="12.75">
      <c r="A461" s="72"/>
    </row>
    <row r="462" ht="12.75">
      <c r="A462" s="72"/>
    </row>
    <row r="463" ht="12.75">
      <c r="A463" s="72"/>
    </row>
    <row r="464" ht="12.75">
      <c r="A464" s="72"/>
    </row>
    <row r="465" ht="12.75">
      <c r="A465" s="72"/>
    </row>
    <row r="466" ht="12.75">
      <c r="A466" s="72"/>
    </row>
    <row r="467" ht="12.75">
      <c r="A467" s="72"/>
    </row>
    <row r="468" ht="12.75">
      <c r="A468" s="72"/>
    </row>
    <row r="469" ht="12.75">
      <c r="A469" s="72"/>
    </row>
    <row r="470" ht="12.75">
      <c r="A470" s="72"/>
    </row>
    <row r="471" ht="12.75">
      <c r="A471" s="72"/>
    </row>
    <row r="472" ht="12.75">
      <c r="A472" s="72"/>
    </row>
    <row r="473" ht="12.75">
      <c r="A473" s="72"/>
    </row>
    <row r="474" ht="12.75">
      <c r="A474" s="72"/>
    </row>
    <row r="475" ht="12.75">
      <c r="A475" s="72"/>
    </row>
    <row r="476" ht="12.75">
      <c r="A476" s="72"/>
    </row>
    <row r="477" ht="12.75">
      <c r="A477" s="72"/>
    </row>
    <row r="478" ht="12.75">
      <c r="A478" s="72"/>
    </row>
    <row r="479" ht="12.75">
      <c r="A479" s="72"/>
    </row>
    <row r="480" ht="12.75">
      <c r="A480" s="72"/>
    </row>
    <row r="481" ht="12.75">
      <c r="A481" s="72"/>
    </row>
    <row r="482" ht="12.75">
      <c r="A482" s="72"/>
    </row>
    <row r="483" ht="12.75">
      <c r="A483" s="72"/>
    </row>
    <row r="484" ht="12.75">
      <c r="A484" s="72"/>
    </row>
    <row r="485" ht="12.75">
      <c r="A485" s="72"/>
    </row>
    <row r="486" ht="12.75">
      <c r="A486" s="72"/>
    </row>
    <row r="487" ht="12.75">
      <c r="A487" s="72"/>
    </row>
    <row r="488" ht="12.75">
      <c r="A488" s="72"/>
    </row>
    <row r="489" ht="12.75">
      <c r="A489" s="72"/>
    </row>
    <row r="490" ht="12.75">
      <c r="A490" s="72"/>
    </row>
    <row r="491" ht="12.75">
      <c r="A491" s="72"/>
    </row>
    <row r="492" ht="12.75">
      <c r="A492" s="72"/>
    </row>
    <row r="493" ht="12.75">
      <c r="A493" s="72"/>
    </row>
    <row r="494" ht="12.75">
      <c r="A494" s="72"/>
    </row>
    <row r="495" ht="12.75">
      <c r="A495" s="72"/>
    </row>
    <row r="496" ht="12.75">
      <c r="A496" s="72"/>
    </row>
    <row r="497" ht="12.75">
      <c r="A497" s="72"/>
    </row>
    <row r="498" ht="12.75">
      <c r="A498" s="72"/>
    </row>
    <row r="499" ht="12.75">
      <c r="A499" s="72"/>
    </row>
    <row r="500" ht="12.75">
      <c r="A500" s="72"/>
    </row>
    <row r="501" ht="12.75">
      <c r="A501" s="72"/>
    </row>
    <row r="502" ht="12.75">
      <c r="A502" s="72"/>
    </row>
    <row r="503" ht="12.75">
      <c r="A503" s="72"/>
    </row>
    <row r="504" ht="12.75">
      <c r="A504" s="72"/>
    </row>
    <row r="505" ht="12.75">
      <c r="A505" s="72"/>
    </row>
    <row r="506" ht="12.75">
      <c r="A506" s="72"/>
    </row>
    <row r="507" ht="12.75">
      <c r="A507" s="72"/>
    </row>
    <row r="508" ht="12.75">
      <c r="A508" s="72"/>
    </row>
    <row r="509" ht="12.75">
      <c r="A509" s="72"/>
    </row>
    <row r="510" ht="12.75">
      <c r="A510" s="72"/>
    </row>
    <row r="511" ht="12.75">
      <c r="A511" s="72"/>
    </row>
    <row r="512" ht="12.75">
      <c r="A512" s="72"/>
    </row>
    <row r="513" ht="12.75">
      <c r="A513" s="72"/>
    </row>
    <row r="514" ht="12.75">
      <c r="A514" s="72"/>
    </row>
    <row r="515" ht="12.75">
      <c r="A515" s="72"/>
    </row>
    <row r="516" ht="12.75">
      <c r="A516" s="72"/>
    </row>
    <row r="517" ht="12.75">
      <c r="A517" s="72"/>
    </row>
    <row r="518" ht="12.75">
      <c r="A518" s="72"/>
    </row>
    <row r="519" ht="12.75">
      <c r="A519" s="72"/>
    </row>
    <row r="520" ht="12.75">
      <c r="A520" s="72"/>
    </row>
    <row r="521" ht="12.75">
      <c r="A521" s="72"/>
    </row>
    <row r="522" ht="12.75">
      <c r="A522" s="72"/>
    </row>
    <row r="523" ht="12.75">
      <c r="A523" s="72"/>
    </row>
    <row r="524" ht="12.75">
      <c r="A524" s="72"/>
    </row>
    <row r="525" ht="12.75">
      <c r="A525" s="72"/>
    </row>
    <row r="526" ht="12.75">
      <c r="A526" s="72"/>
    </row>
    <row r="527" ht="12.75">
      <c r="A527" s="72"/>
    </row>
    <row r="528" ht="12.75">
      <c r="A528" s="72"/>
    </row>
    <row r="529" ht="12.75">
      <c r="A529" s="72"/>
    </row>
    <row r="530" ht="12.75">
      <c r="A530" s="72"/>
    </row>
    <row r="531" ht="12.75">
      <c r="A531" s="72"/>
    </row>
    <row r="532" ht="12.75">
      <c r="A532" s="72"/>
    </row>
    <row r="533" ht="12.75">
      <c r="A533" s="72"/>
    </row>
    <row r="534" ht="12.75">
      <c r="A534" s="72"/>
    </row>
    <row r="535" ht="12.75">
      <c r="A535" s="72"/>
    </row>
    <row r="536" ht="12.75">
      <c r="A536" s="72"/>
    </row>
    <row r="537" ht="12.75">
      <c r="A537" s="72"/>
    </row>
    <row r="538" ht="12.75">
      <c r="A538" s="72"/>
    </row>
    <row r="539" ht="12.75">
      <c r="A539" s="72"/>
    </row>
    <row r="540" ht="12.75">
      <c r="A540" s="72"/>
    </row>
    <row r="541" ht="12.75">
      <c r="A541" s="72"/>
    </row>
    <row r="542" ht="12.75">
      <c r="A542" s="72"/>
    </row>
    <row r="543" ht="12.75">
      <c r="A543" s="72"/>
    </row>
    <row r="544" ht="12.75">
      <c r="A544" s="72"/>
    </row>
    <row r="545" ht="12.75">
      <c r="A545" s="72"/>
    </row>
    <row r="546" ht="12.75">
      <c r="A546" s="72"/>
    </row>
    <row r="547" ht="12.75">
      <c r="A547" s="72"/>
    </row>
    <row r="548" ht="12.75">
      <c r="A548" s="72"/>
    </row>
    <row r="549" ht="12.75">
      <c r="A549" s="72"/>
    </row>
    <row r="550" ht="12.75">
      <c r="A550" s="72"/>
    </row>
    <row r="551" ht="12.75">
      <c r="A551" s="72"/>
    </row>
    <row r="552" ht="12.75">
      <c r="A552" s="72"/>
    </row>
    <row r="553" ht="12.75">
      <c r="A553" s="72"/>
    </row>
    <row r="554" ht="12.75">
      <c r="A554" s="72"/>
    </row>
    <row r="555" ht="12.75">
      <c r="A555" s="72"/>
    </row>
    <row r="556" ht="12.75">
      <c r="A556" s="72"/>
    </row>
    <row r="557" ht="12.75">
      <c r="A557" s="72"/>
    </row>
    <row r="558" ht="12.75">
      <c r="A558" s="72"/>
    </row>
    <row r="559" ht="12.75">
      <c r="A559" s="72"/>
    </row>
    <row r="560" ht="12.75">
      <c r="A560" s="72"/>
    </row>
    <row r="561" ht="12.75">
      <c r="A561" s="72"/>
    </row>
    <row r="562" ht="12.75">
      <c r="A562" s="72"/>
    </row>
    <row r="563" ht="12.75">
      <c r="A563" s="72"/>
    </row>
    <row r="564" ht="12.75">
      <c r="A564" s="72"/>
    </row>
    <row r="565" ht="12.75">
      <c r="A565" s="72"/>
    </row>
    <row r="566" ht="12.75">
      <c r="A566" s="72"/>
    </row>
    <row r="567" ht="12.75">
      <c r="A567" s="72"/>
    </row>
    <row r="568" ht="12.75">
      <c r="A568" s="72"/>
    </row>
    <row r="569" ht="12.75">
      <c r="A569" s="72"/>
    </row>
    <row r="570" ht="12.75">
      <c r="A570" s="72"/>
    </row>
    <row r="571" ht="12.75">
      <c r="A571" s="72"/>
    </row>
    <row r="572" ht="12.75">
      <c r="A572" s="72"/>
    </row>
    <row r="573" ht="12.75">
      <c r="A573" s="72"/>
    </row>
    <row r="574" ht="12.75">
      <c r="A574" s="72"/>
    </row>
    <row r="575" ht="12.75">
      <c r="A575" s="72"/>
    </row>
    <row r="576" ht="12.75">
      <c r="A576" s="72"/>
    </row>
    <row r="577" ht="12.75">
      <c r="A577" s="72"/>
    </row>
    <row r="578" ht="12.75">
      <c r="A578" s="72"/>
    </row>
    <row r="579" ht="12.75">
      <c r="A579" s="72"/>
    </row>
    <row r="580" ht="12.75">
      <c r="A580" s="72"/>
    </row>
    <row r="581" ht="12.75">
      <c r="A581" s="72"/>
    </row>
    <row r="582" ht="12.75">
      <c r="A582" s="72"/>
    </row>
    <row r="583" ht="12.75">
      <c r="A583" s="72"/>
    </row>
    <row r="584" ht="12.75">
      <c r="A584" s="72"/>
    </row>
    <row r="585" ht="12.75">
      <c r="A585" s="72"/>
    </row>
    <row r="586" ht="12.75">
      <c r="A586" s="72"/>
    </row>
    <row r="587" ht="12.75">
      <c r="A587" s="72"/>
    </row>
    <row r="588" ht="12.75">
      <c r="A588" s="72"/>
    </row>
    <row r="589" ht="12.75">
      <c r="A589" s="72"/>
    </row>
    <row r="590" ht="12.75">
      <c r="A590" s="72"/>
    </row>
    <row r="591" ht="12.75">
      <c r="A591" s="72"/>
    </row>
    <row r="592" ht="12.75">
      <c r="A592" s="72"/>
    </row>
    <row r="593" ht="12.75">
      <c r="A593" s="72"/>
    </row>
    <row r="594" ht="12.75">
      <c r="A594" s="72"/>
    </row>
    <row r="595" ht="12.75">
      <c r="A595" s="72"/>
    </row>
    <row r="596" ht="12.75">
      <c r="A596" s="72"/>
    </row>
    <row r="597" ht="12.75">
      <c r="A597" s="72"/>
    </row>
    <row r="598" ht="12.75">
      <c r="A598" s="72"/>
    </row>
    <row r="599" ht="12.75">
      <c r="A599" s="72"/>
    </row>
    <row r="600" ht="12.75">
      <c r="A600" s="72"/>
    </row>
    <row r="601" ht="12.75">
      <c r="A601" s="72"/>
    </row>
    <row r="602" ht="12.75">
      <c r="A602" s="72"/>
    </row>
    <row r="603" ht="12.75">
      <c r="A603" s="72"/>
    </row>
    <row r="604" ht="12.75">
      <c r="A604" s="72"/>
    </row>
    <row r="605" ht="12.75">
      <c r="A605" s="72"/>
    </row>
    <row r="606" ht="12.75">
      <c r="A606" s="72"/>
    </row>
    <row r="607" ht="12.75">
      <c r="A607" s="72"/>
    </row>
    <row r="608" ht="12.75">
      <c r="A608" s="72"/>
    </row>
    <row r="609" ht="12.75">
      <c r="A609" s="72"/>
    </row>
    <row r="610" ht="12.75">
      <c r="A610" s="72"/>
    </row>
    <row r="611" ht="12.75">
      <c r="A611" s="72"/>
    </row>
    <row r="612" ht="12.75">
      <c r="A612" s="72"/>
    </row>
    <row r="613" ht="12.75">
      <c r="A613" s="72"/>
    </row>
    <row r="614" ht="12.75">
      <c r="A614" s="72"/>
    </row>
    <row r="615" ht="12.75">
      <c r="A615" s="72"/>
    </row>
    <row r="616" ht="12.75">
      <c r="A616" s="72"/>
    </row>
    <row r="617" ht="12.75">
      <c r="A617" s="72"/>
    </row>
    <row r="618" ht="12.75">
      <c r="A618" s="72"/>
    </row>
    <row r="619" ht="12.75">
      <c r="A619" s="72"/>
    </row>
    <row r="620" ht="12.75">
      <c r="A620" s="72"/>
    </row>
    <row r="621" ht="12.75">
      <c r="A621" s="72"/>
    </row>
    <row r="622" ht="12.75">
      <c r="A622" s="72"/>
    </row>
    <row r="623" ht="12.75">
      <c r="A623" s="72"/>
    </row>
    <row r="624" ht="12.75">
      <c r="A624" s="72"/>
    </row>
    <row r="625" ht="12.75">
      <c r="A625" s="72"/>
    </row>
    <row r="626" ht="12.75">
      <c r="A626" s="72"/>
    </row>
    <row r="627" ht="12.75">
      <c r="A627" s="72"/>
    </row>
    <row r="628" ht="12.75">
      <c r="A628" s="72"/>
    </row>
    <row r="629" ht="12.75">
      <c r="A629" s="72"/>
    </row>
    <row r="630" ht="12.75">
      <c r="A630" s="72"/>
    </row>
    <row r="631" ht="12.75">
      <c r="A631" s="72"/>
    </row>
    <row r="632" ht="12.75">
      <c r="A632" s="72"/>
    </row>
    <row r="633" ht="12.75">
      <c r="A633" s="72"/>
    </row>
    <row r="634" ht="12.75">
      <c r="A634" s="72"/>
    </row>
    <row r="635" ht="12.75">
      <c r="A635" s="72"/>
    </row>
    <row r="636" ht="12.75">
      <c r="A636" s="72"/>
    </row>
    <row r="637" ht="12.75">
      <c r="A637" s="72"/>
    </row>
    <row r="638" ht="12.75">
      <c r="A638" s="72"/>
    </row>
    <row r="639" ht="12.75">
      <c r="A639" s="72"/>
    </row>
    <row r="640" ht="12.75">
      <c r="A640" s="72"/>
    </row>
    <row r="641" ht="12.75">
      <c r="A641" s="72"/>
    </row>
    <row r="642" ht="12.75">
      <c r="A642" s="72"/>
    </row>
    <row r="643" ht="12.75">
      <c r="A643" s="72"/>
    </row>
    <row r="644" ht="12.75">
      <c r="A644" s="72"/>
    </row>
    <row r="645" ht="12.75">
      <c r="A645" s="72"/>
    </row>
    <row r="646" ht="12.75">
      <c r="A646" s="72"/>
    </row>
    <row r="647" ht="12.75">
      <c r="A647" s="72"/>
    </row>
    <row r="648" ht="12.75">
      <c r="A648" s="72"/>
    </row>
    <row r="649" ht="12.75">
      <c r="A649" s="72"/>
    </row>
    <row r="650" ht="12.75">
      <c r="A650" s="72"/>
    </row>
    <row r="651" ht="12.75">
      <c r="A651" s="72"/>
    </row>
    <row r="652" ht="12.75">
      <c r="A652" s="72"/>
    </row>
    <row r="653" ht="12.75">
      <c r="A653" s="72"/>
    </row>
    <row r="654" ht="12.75">
      <c r="A654" s="72"/>
    </row>
    <row r="655" ht="12.75">
      <c r="A655" s="72"/>
    </row>
    <row r="656" ht="12.75">
      <c r="A656" s="72"/>
    </row>
    <row r="657" ht="12.75">
      <c r="A657" s="72"/>
    </row>
    <row r="658" ht="12.75">
      <c r="A658" s="72"/>
    </row>
    <row r="659" ht="12.75">
      <c r="A659" s="72"/>
    </row>
    <row r="660" ht="12.75">
      <c r="A660" s="72"/>
    </row>
    <row r="661" ht="12.75">
      <c r="A661" s="72"/>
    </row>
    <row r="662" ht="12.75">
      <c r="A662" s="72"/>
    </row>
    <row r="663" ht="12.75">
      <c r="A663" s="72"/>
    </row>
    <row r="664" ht="12.75">
      <c r="A664" s="72"/>
    </row>
    <row r="665" ht="12.75">
      <c r="A665" s="72"/>
    </row>
    <row r="666" ht="12.75">
      <c r="A666" s="72"/>
    </row>
    <row r="667" ht="12.75">
      <c r="A667" s="72"/>
    </row>
    <row r="668" ht="12.75">
      <c r="A668" s="72"/>
    </row>
    <row r="669" ht="12.75">
      <c r="A669" s="72"/>
    </row>
    <row r="670" ht="12.75">
      <c r="A670" s="72"/>
    </row>
    <row r="671" ht="12.75">
      <c r="A671" s="72"/>
    </row>
    <row r="672" ht="12.75">
      <c r="A672" s="72"/>
    </row>
    <row r="673" ht="12.75">
      <c r="A673" s="72"/>
    </row>
    <row r="674" ht="12.75">
      <c r="A674" s="72"/>
    </row>
    <row r="675" ht="12.75">
      <c r="A675" s="72"/>
    </row>
    <row r="676" ht="12.75">
      <c r="A676" s="72"/>
    </row>
    <row r="677" ht="12.75">
      <c r="A677" s="72"/>
    </row>
    <row r="678" ht="12.75">
      <c r="A678" s="72"/>
    </row>
    <row r="679" ht="12.75">
      <c r="A679" s="72"/>
    </row>
    <row r="680" ht="12.75">
      <c r="A680" s="72"/>
    </row>
    <row r="681" ht="12.75">
      <c r="A681" s="72"/>
    </row>
    <row r="682" ht="12.75">
      <c r="A682" s="72"/>
    </row>
    <row r="683" ht="12.75">
      <c r="A683" s="72"/>
    </row>
    <row r="684" ht="12.75">
      <c r="A684" s="72"/>
    </row>
    <row r="685" ht="12.75">
      <c r="A685" s="72"/>
    </row>
    <row r="686" ht="12.75">
      <c r="A686" s="72"/>
    </row>
    <row r="687" ht="12.75">
      <c r="A687" s="72"/>
    </row>
    <row r="688" ht="12.75">
      <c r="A688" s="72"/>
    </row>
    <row r="689" ht="12.75">
      <c r="A689" s="72"/>
    </row>
    <row r="690" ht="12.75">
      <c r="A690" s="72"/>
    </row>
    <row r="691" ht="12.75">
      <c r="A691" s="72"/>
    </row>
    <row r="692" ht="12.75">
      <c r="A692" s="72"/>
    </row>
    <row r="693" ht="12.75">
      <c r="A693" s="72"/>
    </row>
    <row r="694" ht="12.75">
      <c r="A694" s="72"/>
    </row>
    <row r="695" ht="12.75">
      <c r="A695" s="72"/>
    </row>
    <row r="696" ht="12.75">
      <c r="A696" s="72"/>
    </row>
    <row r="697" ht="12.75">
      <c r="A697" s="72"/>
    </row>
    <row r="698" ht="12.75">
      <c r="A698" s="72"/>
    </row>
    <row r="699" ht="12.75">
      <c r="A699" s="72"/>
    </row>
    <row r="700" ht="12.75">
      <c r="A700" s="72"/>
    </row>
    <row r="701" ht="12.75">
      <c r="A701" s="72"/>
    </row>
    <row r="702" ht="12.75">
      <c r="A702" s="72"/>
    </row>
    <row r="703" ht="12.75">
      <c r="A703" s="72"/>
    </row>
    <row r="704" ht="12.75">
      <c r="A704" s="72"/>
    </row>
    <row r="705" ht="12.75">
      <c r="A705" s="72"/>
    </row>
    <row r="706" ht="12.75">
      <c r="A706" s="72"/>
    </row>
    <row r="707" ht="12.75">
      <c r="A707" s="72"/>
    </row>
    <row r="708" ht="12.75">
      <c r="A708" s="72"/>
    </row>
    <row r="709" ht="12.75">
      <c r="A709" s="72"/>
    </row>
    <row r="710" ht="12.75">
      <c r="A710" s="72"/>
    </row>
    <row r="711" ht="12.75">
      <c r="A711" s="72"/>
    </row>
    <row r="712" ht="12.75">
      <c r="A712" s="72"/>
    </row>
    <row r="713" ht="12.75">
      <c r="A713" s="72"/>
    </row>
    <row r="714" ht="12.75">
      <c r="A714" s="72"/>
    </row>
    <row r="715" ht="12.75">
      <c r="A715" s="72"/>
    </row>
    <row r="716" ht="12.75">
      <c r="A716" s="72"/>
    </row>
    <row r="717" ht="12.75">
      <c r="A717" s="72"/>
    </row>
    <row r="718" ht="12.75">
      <c r="A718" s="72"/>
    </row>
    <row r="719" ht="12.75">
      <c r="A719" s="72"/>
    </row>
    <row r="720" ht="12.75">
      <c r="A720" s="72"/>
    </row>
    <row r="721" ht="12.75">
      <c r="A721" s="72"/>
    </row>
    <row r="722" ht="12.75">
      <c r="A722" s="72"/>
    </row>
    <row r="723" ht="12.75">
      <c r="A723" s="72"/>
    </row>
    <row r="724" ht="12.75">
      <c r="A724" s="72"/>
    </row>
    <row r="725" ht="12.75">
      <c r="A725" s="72"/>
    </row>
    <row r="726" ht="12.75">
      <c r="A726" s="72"/>
    </row>
    <row r="727" ht="12.75">
      <c r="A727" s="72"/>
    </row>
    <row r="728" ht="12.75">
      <c r="A728" s="72"/>
    </row>
    <row r="729" ht="12.75">
      <c r="A729" s="72"/>
    </row>
    <row r="730" ht="12.75">
      <c r="A730" s="72"/>
    </row>
    <row r="731" ht="12.75">
      <c r="A731" s="72"/>
    </row>
    <row r="732" ht="12.75">
      <c r="A732" s="72"/>
    </row>
    <row r="733" ht="12.75">
      <c r="A733" s="72"/>
    </row>
    <row r="734" ht="12.75">
      <c r="A734" s="72"/>
    </row>
    <row r="735" ht="12.75">
      <c r="A735" s="72"/>
    </row>
    <row r="736" ht="12.75">
      <c r="A736" s="72"/>
    </row>
    <row r="737" ht="12.75">
      <c r="A737" s="72"/>
    </row>
    <row r="738" ht="12.75">
      <c r="A738" s="72"/>
    </row>
    <row r="739" ht="12.75">
      <c r="A739" s="72"/>
    </row>
    <row r="740" ht="12.75">
      <c r="A740" s="72"/>
    </row>
    <row r="741" ht="12.75">
      <c r="A741" s="72"/>
    </row>
    <row r="742" ht="12.75">
      <c r="A742" s="72"/>
    </row>
    <row r="743" ht="12.75">
      <c r="A743" s="72"/>
    </row>
    <row r="744" ht="12.75">
      <c r="A744" s="72"/>
    </row>
    <row r="745" ht="12.75">
      <c r="A745" s="72"/>
    </row>
    <row r="746" ht="12.75">
      <c r="A746" s="72"/>
    </row>
    <row r="747" ht="12.75">
      <c r="A747" s="72"/>
    </row>
    <row r="748" ht="12.75">
      <c r="A748" s="72"/>
    </row>
    <row r="749" ht="12.75">
      <c r="A749" s="72"/>
    </row>
    <row r="750" ht="12.75">
      <c r="A750" s="72"/>
    </row>
    <row r="751" ht="12.75">
      <c r="A751" s="72"/>
    </row>
    <row r="752" ht="12.75">
      <c r="A752" s="72"/>
    </row>
    <row r="753" ht="12.75">
      <c r="A753" s="72"/>
    </row>
    <row r="754" ht="12.75">
      <c r="A754" s="72"/>
    </row>
    <row r="755" ht="12.75">
      <c r="A755" s="72"/>
    </row>
    <row r="756" ht="12.75">
      <c r="A756" s="72"/>
    </row>
    <row r="757" ht="12.75">
      <c r="A757" s="72"/>
    </row>
    <row r="758" ht="12.75">
      <c r="A758" s="72"/>
    </row>
    <row r="759" ht="12.75">
      <c r="A759" s="72"/>
    </row>
    <row r="760" ht="12.75">
      <c r="A760" s="72"/>
    </row>
    <row r="761" ht="12.75">
      <c r="A761" s="72"/>
    </row>
    <row r="762" ht="12.75">
      <c r="A762" s="72"/>
    </row>
    <row r="763" ht="12.75">
      <c r="A763" s="72"/>
    </row>
    <row r="764" ht="12.75">
      <c r="A764" s="72"/>
    </row>
    <row r="765" ht="12.75">
      <c r="A765" s="72"/>
    </row>
    <row r="766" ht="12.75">
      <c r="A766" s="72"/>
    </row>
    <row r="767" ht="12.75">
      <c r="A767" s="72"/>
    </row>
    <row r="768" ht="12.75">
      <c r="A768" s="72"/>
    </row>
    <row r="769" ht="12.75">
      <c r="A769" s="72"/>
    </row>
    <row r="770" ht="12.75">
      <c r="A770" s="72"/>
    </row>
    <row r="771" ht="12.75">
      <c r="A771" s="72"/>
    </row>
    <row r="772" ht="12.75">
      <c r="A772" s="72"/>
    </row>
    <row r="773" ht="12.75">
      <c r="A773" s="72"/>
    </row>
    <row r="774" ht="12.75">
      <c r="A774" s="72"/>
    </row>
    <row r="775" ht="12.75">
      <c r="A775" s="72"/>
    </row>
    <row r="776" ht="12.75">
      <c r="A776" s="72"/>
    </row>
    <row r="777" ht="12.75">
      <c r="A777" s="72"/>
    </row>
    <row r="778" ht="12.75">
      <c r="A778" s="72"/>
    </row>
    <row r="779" ht="12.75">
      <c r="A779" s="72"/>
    </row>
    <row r="780" ht="12.75">
      <c r="A780" s="72"/>
    </row>
    <row r="781" ht="12.75">
      <c r="A781" s="72"/>
    </row>
    <row r="782" ht="12.75">
      <c r="A782" s="72"/>
    </row>
    <row r="783" ht="12.75">
      <c r="A783" s="72"/>
    </row>
    <row r="784" ht="12.75">
      <c r="A784" s="72"/>
    </row>
    <row r="785" ht="12.75">
      <c r="A785" s="72"/>
    </row>
    <row r="786" ht="12.75">
      <c r="A786" s="72"/>
    </row>
    <row r="787" ht="12.75">
      <c r="A787" s="72"/>
    </row>
    <row r="788" ht="12.75">
      <c r="A788" s="72"/>
    </row>
    <row r="789" ht="12.75">
      <c r="A789" s="72"/>
    </row>
    <row r="790" ht="12.75">
      <c r="A790" s="72"/>
    </row>
    <row r="791" ht="12.75">
      <c r="A791" s="72"/>
    </row>
    <row r="792" ht="12.75">
      <c r="A792" s="72"/>
    </row>
    <row r="793" ht="12.75">
      <c r="A793" s="72"/>
    </row>
    <row r="794" ht="12.75">
      <c r="A794" s="72"/>
    </row>
    <row r="795" ht="12.75">
      <c r="A795" s="72"/>
    </row>
    <row r="796" ht="12.75">
      <c r="A796" s="72"/>
    </row>
    <row r="797" ht="12.75">
      <c r="A797" s="72"/>
    </row>
    <row r="798" ht="12.75">
      <c r="A798" s="72"/>
    </row>
    <row r="799" ht="12.75">
      <c r="A799" s="72"/>
    </row>
    <row r="800" ht="12.75">
      <c r="A800" s="72"/>
    </row>
    <row r="801" ht="12.75">
      <c r="A801" s="72"/>
    </row>
    <row r="802" ht="12.75">
      <c r="A802" s="72"/>
    </row>
    <row r="803" ht="12.75">
      <c r="A803" s="72"/>
    </row>
    <row r="804" ht="12.75">
      <c r="A804" s="72"/>
    </row>
    <row r="805" ht="12.75">
      <c r="A805" s="72"/>
    </row>
    <row r="806" ht="12.75">
      <c r="A806" s="72"/>
    </row>
    <row r="807" ht="12.75">
      <c r="A807" s="72"/>
    </row>
    <row r="808" ht="12.75">
      <c r="A808" s="72"/>
    </row>
    <row r="809" ht="12.75">
      <c r="A809" s="72"/>
    </row>
    <row r="810" ht="12.75">
      <c r="A810" s="72"/>
    </row>
    <row r="811" ht="12.75">
      <c r="A811" s="72"/>
    </row>
    <row r="812" ht="12.75">
      <c r="A812" s="72"/>
    </row>
    <row r="813" ht="12.75">
      <c r="A813" s="72"/>
    </row>
    <row r="814" ht="12.75">
      <c r="A814" s="72"/>
    </row>
    <row r="815" ht="12.75">
      <c r="A815" s="72"/>
    </row>
    <row r="816" ht="12.75">
      <c r="A816" s="72"/>
    </row>
    <row r="817" ht="12.75">
      <c r="A817" s="72"/>
    </row>
    <row r="818" ht="12.75">
      <c r="A818" s="72"/>
    </row>
    <row r="819" ht="12.75">
      <c r="A819" s="72"/>
    </row>
    <row r="820" ht="12.75">
      <c r="A820" s="72"/>
    </row>
    <row r="821" ht="12.75">
      <c r="A821" s="72"/>
    </row>
    <row r="822" ht="12.75">
      <c r="A822" s="72"/>
    </row>
    <row r="823" ht="12.75">
      <c r="A823" s="72"/>
    </row>
    <row r="824" ht="12.75">
      <c r="A824" s="72"/>
    </row>
    <row r="825" ht="12.75">
      <c r="A825" s="72"/>
    </row>
    <row r="826" ht="12.75">
      <c r="A826" s="72"/>
    </row>
    <row r="827" ht="12.75">
      <c r="A827" s="72"/>
    </row>
    <row r="828" ht="12.75">
      <c r="A828" s="72"/>
    </row>
    <row r="829" ht="12.75">
      <c r="A829" s="72"/>
    </row>
    <row r="830" ht="12.75">
      <c r="A830" s="72"/>
    </row>
    <row r="831" ht="12.75">
      <c r="A831" s="72"/>
    </row>
    <row r="832" ht="12.75">
      <c r="A832" s="72"/>
    </row>
    <row r="833" ht="12.75">
      <c r="A833" s="72"/>
    </row>
    <row r="834" ht="12.75">
      <c r="A834" s="72"/>
    </row>
    <row r="835" ht="12.75">
      <c r="A835" s="72"/>
    </row>
    <row r="836" ht="12.75">
      <c r="A836" s="72"/>
    </row>
    <row r="837" ht="12.75">
      <c r="A837" s="72"/>
    </row>
    <row r="838" ht="12.75">
      <c r="A838" s="72"/>
    </row>
    <row r="839" ht="12.75">
      <c r="A839" s="72"/>
    </row>
    <row r="840" ht="12.75">
      <c r="A840" s="72"/>
    </row>
    <row r="841" ht="12.75">
      <c r="A841" s="72"/>
    </row>
    <row r="842" ht="12.75">
      <c r="A842" s="72"/>
    </row>
    <row r="843" ht="12.75">
      <c r="A843" s="72"/>
    </row>
    <row r="844" ht="12.75">
      <c r="A844" s="72"/>
    </row>
    <row r="845" ht="12.75">
      <c r="A845" s="72"/>
    </row>
    <row r="846" ht="12.75">
      <c r="A846" s="72"/>
    </row>
    <row r="847" ht="12.75">
      <c r="A847" s="72"/>
    </row>
    <row r="848" ht="12.75">
      <c r="A848" s="72"/>
    </row>
    <row r="849" ht="12.75">
      <c r="A849" s="72"/>
    </row>
    <row r="850" ht="12.75">
      <c r="A850" s="72"/>
    </row>
    <row r="851" ht="12.75">
      <c r="A851" s="72"/>
    </row>
    <row r="852" ht="12.75">
      <c r="A852" s="72"/>
    </row>
    <row r="853" ht="12.75">
      <c r="A853" s="72"/>
    </row>
    <row r="854" ht="12.75">
      <c r="A854" s="72"/>
    </row>
    <row r="855" ht="12.75">
      <c r="A855" s="72"/>
    </row>
    <row r="856" ht="12.75">
      <c r="A856" s="72"/>
    </row>
    <row r="857" ht="12.75">
      <c r="A857" s="72"/>
    </row>
    <row r="858" ht="12.75">
      <c r="A858" s="72"/>
    </row>
    <row r="859" ht="12.75">
      <c r="A859" s="72"/>
    </row>
    <row r="860" ht="12.75">
      <c r="A860" s="72"/>
    </row>
    <row r="861" ht="12.75">
      <c r="A861" s="72"/>
    </row>
    <row r="862" ht="12.75">
      <c r="A862" s="72"/>
    </row>
    <row r="863" ht="12.75">
      <c r="A863" s="72"/>
    </row>
    <row r="864" ht="12.75">
      <c r="A864" s="72"/>
    </row>
    <row r="865" ht="12.75">
      <c r="A865" s="72"/>
    </row>
    <row r="866" ht="12.75">
      <c r="A866" s="72"/>
    </row>
    <row r="867" ht="12.75">
      <c r="A867" s="72"/>
    </row>
    <row r="868" ht="12.75">
      <c r="A868" s="72"/>
    </row>
    <row r="869" ht="12.75">
      <c r="A869" s="72"/>
    </row>
    <row r="870" ht="12.75">
      <c r="A870" s="72"/>
    </row>
    <row r="871" ht="12.75">
      <c r="A871" s="72"/>
    </row>
    <row r="872" ht="12.75">
      <c r="A872" s="72"/>
    </row>
    <row r="873" ht="12.75">
      <c r="A873" s="72"/>
    </row>
    <row r="874" ht="12.75">
      <c r="A874" s="72"/>
    </row>
    <row r="875" ht="12.75">
      <c r="A875" s="72"/>
    </row>
    <row r="876" ht="12.75">
      <c r="A876" s="72"/>
    </row>
    <row r="877" ht="12.75">
      <c r="A877" s="72"/>
    </row>
    <row r="878" ht="12.75">
      <c r="A878" s="72"/>
    </row>
    <row r="879" ht="12.75">
      <c r="A879" s="72"/>
    </row>
    <row r="880" ht="12.75">
      <c r="A880" s="72"/>
    </row>
    <row r="881" ht="12.75">
      <c r="A881" s="72"/>
    </row>
    <row r="882" ht="12.75">
      <c r="A882" s="72"/>
    </row>
    <row r="883" ht="12.75">
      <c r="A883" s="72"/>
    </row>
    <row r="884" ht="12.75">
      <c r="A884" s="72"/>
    </row>
    <row r="885" ht="12.75">
      <c r="A885" s="72"/>
    </row>
    <row r="886" ht="12.75">
      <c r="A886" s="72"/>
    </row>
    <row r="887" ht="12.75">
      <c r="A887" s="72"/>
    </row>
    <row r="888" ht="12.75">
      <c r="A888" s="72"/>
    </row>
    <row r="889" ht="12.75">
      <c r="A889" s="72"/>
    </row>
    <row r="890" ht="12.75">
      <c r="A890" s="72"/>
    </row>
    <row r="891" ht="12.75">
      <c r="A891" s="72"/>
    </row>
    <row r="892" ht="12.75">
      <c r="A892" s="72"/>
    </row>
    <row r="893" ht="12.75">
      <c r="A893" s="72"/>
    </row>
    <row r="894" ht="12.75">
      <c r="A894" s="72"/>
    </row>
    <row r="895" ht="12.75">
      <c r="A895" s="72"/>
    </row>
    <row r="896" ht="12.75">
      <c r="A896" s="72"/>
    </row>
    <row r="897" ht="12.75">
      <c r="A897" s="72"/>
    </row>
    <row r="898" ht="12.75">
      <c r="A898" s="72"/>
    </row>
    <row r="899" ht="12.75">
      <c r="A899" s="72"/>
    </row>
    <row r="900" ht="12.75">
      <c r="A900" s="72"/>
    </row>
    <row r="901" ht="12.75">
      <c r="A901" s="72"/>
    </row>
    <row r="902" ht="12.75">
      <c r="A902" s="72"/>
    </row>
    <row r="903" ht="12.75">
      <c r="A903" s="72"/>
    </row>
    <row r="904" ht="12.75">
      <c r="A904" s="72"/>
    </row>
    <row r="905" ht="12.75">
      <c r="A905" s="72"/>
    </row>
    <row r="906" ht="12.75">
      <c r="A906" s="72"/>
    </row>
    <row r="907" ht="12.75">
      <c r="A907" s="72"/>
    </row>
    <row r="908" ht="12.75">
      <c r="A908" s="72"/>
    </row>
    <row r="909" ht="12.75">
      <c r="A909" s="72"/>
    </row>
    <row r="910" ht="12.75">
      <c r="A910" s="72"/>
    </row>
    <row r="911" ht="12.75">
      <c r="A911" s="72"/>
    </row>
    <row r="912" ht="12.75">
      <c r="A912" s="72"/>
    </row>
    <row r="913" ht="12.75">
      <c r="A913" s="72"/>
    </row>
    <row r="914" ht="12.75">
      <c r="A914" s="72"/>
    </row>
    <row r="915" ht="12.75">
      <c r="A915" s="72"/>
    </row>
    <row r="916" ht="12.75">
      <c r="A916" s="72"/>
    </row>
    <row r="917" ht="12.75">
      <c r="A917" s="72"/>
    </row>
    <row r="918" ht="12.75">
      <c r="A918" s="72"/>
    </row>
    <row r="919" ht="12.75">
      <c r="A919" s="72"/>
    </row>
    <row r="920" ht="12.75">
      <c r="A920" s="72"/>
    </row>
    <row r="921" ht="12.75">
      <c r="A921" s="72"/>
    </row>
    <row r="922" ht="12.75">
      <c r="A922" s="72"/>
    </row>
    <row r="923" ht="12.75">
      <c r="A923" s="72"/>
    </row>
    <row r="924" ht="12.75">
      <c r="A924" s="72"/>
    </row>
    <row r="925" ht="12.75">
      <c r="A925" s="72"/>
    </row>
    <row r="926" ht="12.75">
      <c r="A926" s="72"/>
    </row>
    <row r="927" ht="12.75">
      <c r="A927" s="72"/>
    </row>
    <row r="928" ht="12.75">
      <c r="A928" s="72"/>
    </row>
    <row r="929" ht="12.75">
      <c r="A929" s="72"/>
    </row>
    <row r="930" ht="12.75">
      <c r="A930" s="72"/>
    </row>
    <row r="931" ht="12.75">
      <c r="A931" s="72"/>
    </row>
    <row r="932" ht="12.75">
      <c r="A932" s="72"/>
    </row>
    <row r="933" ht="12.75">
      <c r="A933" s="72"/>
    </row>
    <row r="934" ht="12.75">
      <c r="A934" s="72"/>
    </row>
    <row r="935" ht="12.75">
      <c r="A935" s="72"/>
    </row>
    <row r="936" ht="12.75">
      <c r="A936" s="72"/>
    </row>
    <row r="937" ht="12.75">
      <c r="A937" s="72"/>
    </row>
    <row r="938" ht="12.75">
      <c r="A938" s="72"/>
    </row>
    <row r="939" ht="12.75">
      <c r="A939" s="72"/>
    </row>
    <row r="940" ht="12.75">
      <c r="A940" s="72"/>
    </row>
    <row r="941" ht="12.75">
      <c r="A941" s="72"/>
    </row>
    <row r="942" ht="12.75">
      <c r="A942" s="72"/>
    </row>
    <row r="943" ht="12.75">
      <c r="A943" s="72"/>
    </row>
    <row r="944" ht="12.75">
      <c r="A944" s="72"/>
    </row>
    <row r="945" ht="12.75">
      <c r="A945" s="72"/>
    </row>
    <row r="946" ht="12.75">
      <c r="A946" s="72"/>
    </row>
    <row r="947" ht="12.75">
      <c r="A947" s="72"/>
    </row>
    <row r="948" ht="12.75">
      <c r="A948" s="72"/>
    </row>
    <row r="949" ht="12.75">
      <c r="A949" s="72"/>
    </row>
    <row r="950" ht="12.75">
      <c r="A950" s="72"/>
    </row>
    <row r="951" ht="12.75">
      <c r="A951" s="72"/>
    </row>
    <row r="952" ht="12.75">
      <c r="A952" s="72"/>
    </row>
    <row r="953" ht="12.75">
      <c r="A953" s="72"/>
    </row>
    <row r="954" ht="12.75">
      <c r="A954" s="72"/>
    </row>
    <row r="955" ht="12.75">
      <c r="A955" s="72"/>
    </row>
    <row r="956" ht="12.75">
      <c r="A956" s="72"/>
    </row>
    <row r="957" ht="12.75">
      <c r="A957" s="72"/>
    </row>
    <row r="958" ht="12.75">
      <c r="A958" s="72"/>
    </row>
    <row r="959" ht="12.75">
      <c r="A959" s="72"/>
    </row>
    <row r="960" ht="12.75">
      <c r="A960" s="72"/>
    </row>
    <row r="961" ht="12.75">
      <c r="A961" s="72"/>
    </row>
    <row r="962" ht="12.75">
      <c r="A962" s="72"/>
    </row>
    <row r="963" ht="12.75">
      <c r="A963" s="72"/>
    </row>
    <row r="964" ht="12.75">
      <c r="A964" s="72"/>
    </row>
    <row r="965" ht="12.75">
      <c r="A965" s="72"/>
    </row>
    <row r="966" ht="12.75">
      <c r="A966" s="72"/>
    </row>
    <row r="967" ht="12.75">
      <c r="A967" s="72"/>
    </row>
    <row r="968" ht="12.75">
      <c r="A968" s="72"/>
    </row>
    <row r="969" ht="12.75">
      <c r="A969" s="72"/>
    </row>
    <row r="970" ht="12.75">
      <c r="A970" s="72"/>
    </row>
    <row r="971" ht="12.75">
      <c r="A971" s="72"/>
    </row>
    <row r="972" ht="12.75">
      <c r="A972" s="72"/>
    </row>
    <row r="973" ht="12.75">
      <c r="A973" s="72"/>
    </row>
    <row r="974" ht="12.75">
      <c r="A974" s="72"/>
    </row>
    <row r="975" ht="12.75">
      <c r="A975" s="72"/>
    </row>
    <row r="976" ht="12.75">
      <c r="A976" s="72"/>
    </row>
    <row r="977" ht="12.75">
      <c r="A977" s="72"/>
    </row>
    <row r="978" ht="12.75">
      <c r="A978" s="72"/>
    </row>
    <row r="979" ht="12.75">
      <c r="A979" s="72"/>
    </row>
    <row r="980" ht="12.75">
      <c r="A980" s="72"/>
    </row>
    <row r="981" ht="12.75">
      <c r="A981" s="72"/>
    </row>
    <row r="982" ht="12.75">
      <c r="A982" s="72"/>
    </row>
    <row r="983" ht="12.75">
      <c r="A983" s="72"/>
    </row>
    <row r="984" ht="12.75">
      <c r="A984" s="72"/>
    </row>
    <row r="985" ht="12.75">
      <c r="A985" s="72"/>
    </row>
    <row r="986" ht="12.75">
      <c r="A986" s="72"/>
    </row>
    <row r="987" ht="12.75">
      <c r="A987" s="72"/>
    </row>
    <row r="988" ht="12.75">
      <c r="A988" s="72"/>
    </row>
    <row r="989" ht="12.75">
      <c r="A989" s="72"/>
    </row>
    <row r="990" ht="12.75">
      <c r="A990" s="72"/>
    </row>
    <row r="991" ht="12.75">
      <c r="A991" s="72"/>
    </row>
    <row r="992" ht="12.75">
      <c r="A992" s="72"/>
    </row>
    <row r="993" ht="12.75">
      <c r="A993" s="72"/>
    </row>
    <row r="994" ht="12.75">
      <c r="A994" s="72"/>
    </row>
    <row r="995" ht="12.75">
      <c r="A995" s="72"/>
    </row>
    <row r="996" ht="12.75">
      <c r="A996" s="72"/>
    </row>
    <row r="997" ht="12.75">
      <c r="A997" s="72"/>
    </row>
    <row r="998" ht="12.75">
      <c r="A998" s="72"/>
    </row>
  </sheetData>
  <sheetProtection/>
  <mergeCells count="18">
    <mergeCell ref="A2:L2"/>
    <mergeCell ref="A3:L3"/>
    <mergeCell ref="A7:L7"/>
    <mergeCell ref="A9:L9"/>
    <mergeCell ref="A59:L59"/>
    <mergeCell ref="A71:L71"/>
    <mergeCell ref="A84:L84"/>
    <mergeCell ref="A86:L86"/>
    <mergeCell ref="A21:L21"/>
    <mergeCell ref="A33:L33"/>
    <mergeCell ref="A45:L45"/>
    <mergeCell ref="A47:L47"/>
    <mergeCell ref="A136:L136"/>
    <mergeCell ref="A148:L148"/>
    <mergeCell ref="A98:L98"/>
    <mergeCell ref="A110:L110"/>
    <mergeCell ref="A122:L122"/>
    <mergeCell ref="A124:L124"/>
  </mergeCells>
  <printOptions horizontalCentered="1"/>
  <pageMargins left="0.3937007874015748" right="0.3937007874015748" top="0.1968503937007874" bottom="0.1968503937007874" header="0.5118110236220472" footer="0.5118110236220472"/>
  <pageSetup fitToHeight="2" horizontalDpi="600" verticalDpi="600" orientation="portrait" paperSize="9" scale="80"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T64"/>
  <sheetViews>
    <sheetView zoomScalePageLayoutView="0" workbookViewId="0" topLeftCell="A1">
      <selection activeCell="A37" sqref="A37:S37"/>
    </sheetView>
  </sheetViews>
  <sheetFormatPr defaultColWidth="9.140625" defaultRowHeight="12.75"/>
  <cols>
    <col min="1" max="1" width="18.140625" style="72" customWidth="1"/>
    <col min="2" max="19" width="9.140625" style="72" customWidth="1"/>
    <col min="20" max="20" width="10.57421875" style="103" bestFit="1" customWidth="1"/>
    <col min="21" max="47" width="9.140625" style="103" customWidth="1"/>
    <col min="48" max="52" width="9.140625" style="102" customWidth="1"/>
    <col min="53" max="16384" width="9.140625" style="72" customWidth="1"/>
  </cols>
  <sheetData>
    <row r="1" spans="1:19" ht="12.75">
      <c r="A1" s="71" t="s">
        <v>86</v>
      </c>
      <c r="B1" s="73"/>
      <c r="Q1" s="73"/>
      <c r="S1" s="73"/>
    </row>
    <row r="2" spans="1:19" ht="12.75">
      <c r="A2" s="164" t="s">
        <v>26</v>
      </c>
      <c r="B2" s="164"/>
      <c r="C2" s="164"/>
      <c r="D2" s="164"/>
      <c r="E2" s="164"/>
      <c r="F2" s="164"/>
      <c r="G2" s="164"/>
      <c r="H2" s="164"/>
      <c r="I2" s="164"/>
      <c r="J2" s="164"/>
      <c r="K2" s="164"/>
      <c r="L2" s="164"/>
      <c r="M2" s="164"/>
      <c r="N2" s="164"/>
      <c r="O2" s="164"/>
      <c r="P2" s="164"/>
      <c r="Q2" s="164"/>
      <c r="R2" s="164"/>
      <c r="S2" s="164"/>
    </row>
    <row r="3" spans="1:19" ht="12.75">
      <c r="A3" s="164" t="s">
        <v>68</v>
      </c>
      <c r="B3" s="164"/>
      <c r="C3" s="164"/>
      <c r="D3" s="164"/>
      <c r="E3" s="164"/>
      <c r="F3" s="164"/>
      <c r="G3" s="164"/>
      <c r="H3" s="164"/>
      <c r="I3" s="164"/>
      <c r="J3" s="164"/>
      <c r="K3" s="164"/>
      <c r="L3" s="164"/>
      <c r="M3" s="164"/>
      <c r="N3" s="164"/>
      <c r="O3" s="164"/>
      <c r="P3" s="164"/>
      <c r="Q3" s="164"/>
      <c r="R3" s="164"/>
      <c r="S3" s="164"/>
    </row>
    <row r="4" spans="1:19" ht="12.75">
      <c r="A4" s="74"/>
      <c r="B4" s="74"/>
      <c r="C4" s="74"/>
      <c r="D4" s="74"/>
      <c r="E4" s="74"/>
      <c r="F4" s="74"/>
      <c r="G4" s="74"/>
      <c r="H4" s="74"/>
      <c r="I4" s="74"/>
      <c r="J4" s="74"/>
      <c r="K4" s="74"/>
      <c r="L4" s="74"/>
      <c r="M4" s="74"/>
      <c r="N4" s="74"/>
      <c r="O4" s="74"/>
      <c r="P4" s="74"/>
      <c r="Q4" s="74"/>
      <c r="R4" s="74"/>
      <c r="S4" s="74"/>
    </row>
    <row r="5" spans="1:19" ht="12.75">
      <c r="A5" s="164" t="s">
        <v>69</v>
      </c>
      <c r="B5" s="164"/>
      <c r="C5" s="164"/>
      <c r="D5" s="164"/>
      <c r="E5" s="164"/>
      <c r="F5" s="164"/>
      <c r="G5" s="164"/>
      <c r="H5" s="164"/>
      <c r="I5" s="164"/>
      <c r="J5" s="164"/>
      <c r="K5" s="164"/>
      <c r="L5" s="164"/>
      <c r="M5" s="164"/>
      <c r="N5" s="164"/>
      <c r="O5" s="164"/>
      <c r="P5" s="164"/>
      <c r="Q5" s="164"/>
      <c r="R5" s="164"/>
      <c r="S5" s="164"/>
    </row>
    <row r="6" spans="1:19" ht="13.5" thickBot="1">
      <c r="A6" s="74"/>
      <c r="B6" s="74"/>
      <c r="C6" s="74"/>
      <c r="D6" s="74"/>
      <c r="E6" s="74"/>
      <c r="F6" s="74"/>
      <c r="G6" s="74"/>
      <c r="H6" s="74"/>
      <c r="I6" s="74"/>
      <c r="J6" s="74"/>
      <c r="K6" s="74"/>
      <c r="L6" s="74"/>
      <c r="M6" s="74"/>
      <c r="N6" s="74"/>
      <c r="O6" s="74"/>
      <c r="P6" s="74"/>
      <c r="Q6" s="74"/>
      <c r="R6" s="74"/>
      <c r="S6" s="74"/>
    </row>
    <row r="7" spans="1:19" ht="12.75">
      <c r="A7" s="104"/>
      <c r="B7" s="166" t="s">
        <v>8</v>
      </c>
      <c r="C7" s="167"/>
      <c r="D7" s="167"/>
      <c r="E7" s="167"/>
      <c r="F7" s="167"/>
      <c r="G7" s="168"/>
      <c r="H7" s="166" t="s">
        <v>9</v>
      </c>
      <c r="I7" s="167"/>
      <c r="J7" s="167"/>
      <c r="K7" s="167"/>
      <c r="L7" s="167"/>
      <c r="M7" s="168"/>
      <c r="N7" s="166" t="s">
        <v>31</v>
      </c>
      <c r="O7" s="167"/>
      <c r="P7" s="167"/>
      <c r="Q7" s="167"/>
      <c r="R7" s="167"/>
      <c r="S7" s="167"/>
    </row>
    <row r="8" spans="1:19" ht="12.75">
      <c r="A8" s="73"/>
      <c r="B8" s="105" t="s">
        <v>48</v>
      </c>
      <c r="C8" s="106" t="s">
        <v>70</v>
      </c>
      <c r="D8" s="170" t="s">
        <v>49</v>
      </c>
      <c r="E8" s="170"/>
      <c r="F8" s="170"/>
      <c r="G8" s="107" t="s">
        <v>31</v>
      </c>
      <c r="H8" s="108" t="s">
        <v>48</v>
      </c>
      <c r="I8" s="73" t="s">
        <v>70</v>
      </c>
      <c r="J8" s="169" t="s">
        <v>49</v>
      </c>
      <c r="K8" s="170"/>
      <c r="L8" s="170"/>
      <c r="M8" s="107" t="s">
        <v>31</v>
      </c>
      <c r="N8" s="108" t="s">
        <v>48</v>
      </c>
      <c r="O8" s="73" t="s">
        <v>70</v>
      </c>
      <c r="P8" s="169" t="s">
        <v>49</v>
      </c>
      <c r="Q8" s="170"/>
      <c r="R8" s="170"/>
      <c r="S8" s="107" t="s">
        <v>31</v>
      </c>
    </row>
    <row r="9" spans="1:19" ht="13.5">
      <c r="A9" s="109" t="s">
        <v>84</v>
      </c>
      <c r="B9" s="110" t="s">
        <v>85</v>
      </c>
      <c r="C9" s="111" t="s">
        <v>71</v>
      </c>
      <c r="D9" s="109" t="s">
        <v>72</v>
      </c>
      <c r="E9" s="109" t="s">
        <v>73</v>
      </c>
      <c r="F9" s="109" t="s">
        <v>74</v>
      </c>
      <c r="G9" s="112"/>
      <c r="H9" s="110" t="s">
        <v>85</v>
      </c>
      <c r="I9" s="111">
        <v>0</v>
      </c>
      <c r="J9" s="109" t="s">
        <v>72</v>
      </c>
      <c r="K9" s="109" t="s">
        <v>73</v>
      </c>
      <c r="L9" s="109" t="s">
        <v>74</v>
      </c>
      <c r="M9" s="112"/>
      <c r="N9" s="110" t="s">
        <v>85</v>
      </c>
      <c r="O9" s="111" t="s">
        <v>71</v>
      </c>
      <c r="P9" s="109" t="s">
        <v>72</v>
      </c>
      <c r="Q9" s="109" t="s">
        <v>73</v>
      </c>
      <c r="R9" s="109" t="s">
        <v>74</v>
      </c>
      <c r="S9" s="112"/>
    </row>
    <row r="10" spans="1:19" ht="12.75">
      <c r="A10" s="113" t="s">
        <v>78</v>
      </c>
      <c r="B10" s="114">
        <v>255</v>
      </c>
      <c r="C10" s="114">
        <v>27167</v>
      </c>
      <c r="D10" s="114">
        <v>3573</v>
      </c>
      <c r="E10" s="115">
        <v>189</v>
      </c>
      <c r="F10" s="115">
        <v>9</v>
      </c>
      <c r="G10" s="114">
        <f aca="true" t="shared" si="0" ref="G10:G15">SUM(B10:F10)</f>
        <v>31193</v>
      </c>
      <c r="H10" s="114">
        <v>296</v>
      </c>
      <c r="I10" s="114">
        <v>26890</v>
      </c>
      <c r="J10" s="114">
        <v>2780</v>
      </c>
      <c r="K10" s="115">
        <v>121</v>
      </c>
      <c r="L10" s="115">
        <v>4</v>
      </c>
      <c r="M10" s="114">
        <f aca="true" t="shared" si="1" ref="M10:M15">SUM(H10:L10)</f>
        <v>30091</v>
      </c>
      <c r="N10" s="116">
        <f aca="true" t="shared" si="2" ref="N10:N16">SUM(H10,B10)</f>
        <v>551</v>
      </c>
      <c r="O10" s="114">
        <f aca="true" t="shared" si="3" ref="O10:S16">SUM(I10,C10)</f>
        <v>54057</v>
      </c>
      <c r="P10" s="114">
        <f t="shared" si="3"/>
        <v>6353</v>
      </c>
      <c r="Q10" s="115">
        <f t="shared" si="3"/>
        <v>310</v>
      </c>
      <c r="R10" s="115">
        <f t="shared" si="3"/>
        <v>13</v>
      </c>
      <c r="S10" s="114">
        <f t="shared" si="3"/>
        <v>61284</v>
      </c>
    </row>
    <row r="11" spans="1:19" ht="12.75">
      <c r="A11" s="73" t="s">
        <v>79</v>
      </c>
      <c r="B11" s="117">
        <v>240</v>
      </c>
      <c r="C11" s="117">
        <v>24721</v>
      </c>
      <c r="D11" s="117">
        <v>4123</v>
      </c>
      <c r="E11" s="118">
        <v>244</v>
      </c>
      <c r="F11" s="118">
        <v>12</v>
      </c>
      <c r="G11" s="117">
        <f t="shared" si="0"/>
        <v>29340</v>
      </c>
      <c r="H11" s="117">
        <v>347</v>
      </c>
      <c r="I11" s="117">
        <v>25178</v>
      </c>
      <c r="J11" s="117">
        <v>3496</v>
      </c>
      <c r="K11" s="92">
        <v>268</v>
      </c>
      <c r="L11" s="118">
        <v>13</v>
      </c>
      <c r="M11" s="117">
        <f t="shared" si="1"/>
        <v>29302</v>
      </c>
      <c r="N11" s="119">
        <f t="shared" si="2"/>
        <v>587</v>
      </c>
      <c r="O11" s="117">
        <f t="shared" si="3"/>
        <v>49899</v>
      </c>
      <c r="P11" s="117">
        <f t="shared" si="3"/>
        <v>7619</v>
      </c>
      <c r="Q11" s="118">
        <f t="shared" si="3"/>
        <v>512</v>
      </c>
      <c r="R11" s="118">
        <f t="shared" si="3"/>
        <v>25</v>
      </c>
      <c r="S11" s="117">
        <f t="shared" si="3"/>
        <v>58642</v>
      </c>
    </row>
    <row r="12" spans="1:19" ht="12.75">
      <c r="A12" s="73" t="s">
        <v>80</v>
      </c>
      <c r="B12" s="117">
        <v>373</v>
      </c>
      <c r="C12" s="117">
        <v>24151</v>
      </c>
      <c r="D12" s="117">
        <v>4062</v>
      </c>
      <c r="E12" s="118">
        <v>385</v>
      </c>
      <c r="F12" s="118">
        <v>25</v>
      </c>
      <c r="G12" s="117">
        <f t="shared" si="0"/>
        <v>28996</v>
      </c>
      <c r="H12" s="117">
        <v>329</v>
      </c>
      <c r="I12" s="117">
        <v>24631</v>
      </c>
      <c r="J12" s="117">
        <v>3806</v>
      </c>
      <c r="K12" s="92">
        <v>287</v>
      </c>
      <c r="L12" s="118">
        <v>27</v>
      </c>
      <c r="M12" s="117">
        <f t="shared" si="1"/>
        <v>29080</v>
      </c>
      <c r="N12" s="119">
        <f t="shared" si="2"/>
        <v>702</v>
      </c>
      <c r="O12" s="117">
        <f t="shared" si="3"/>
        <v>48782</v>
      </c>
      <c r="P12" s="117">
        <f t="shared" si="3"/>
        <v>7868</v>
      </c>
      <c r="Q12" s="118">
        <f t="shared" si="3"/>
        <v>672</v>
      </c>
      <c r="R12" s="118">
        <f t="shared" si="3"/>
        <v>52</v>
      </c>
      <c r="S12" s="117">
        <f t="shared" si="3"/>
        <v>58076</v>
      </c>
    </row>
    <row r="13" spans="1:19" ht="12.75">
      <c r="A13" s="73" t="s">
        <v>81</v>
      </c>
      <c r="B13" s="117">
        <v>386</v>
      </c>
      <c r="C13" s="117">
        <v>23663</v>
      </c>
      <c r="D13" s="117">
        <v>4171</v>
      </c>
      <c r="E13" s="118">
        <v>452</v>
      </c>
      <c r="F13" s="118">
        <v>19</v>
      </c>
      <c r="G13" s="117">
        <f t="shared" si="0"/>
        <v>28691</v>
      </c>
      <c r="H13" s="117">
        <v>399</v>
      </c>
      <c r="I13" s="117">
        <v>24023</v>
      </c>
      <c r="J13" s="117">
        <v>3782</v>
      </c>
      <c r="K13" s="92">
        <v>453</v>
      </c>
      <c r="L13" s="118">
        <v>26</v>
      </c>
      <c r="M13" s="117">
        <f t="shared" si="1"/>
        <v>28683</v>
      </c>
      <c r="N13" s="119">
        <f t="shared" si="2"/>
        <v>785</v>
      </c>
      <c r="O13" s="117">
        <f t="shared" si="3"/>
        <v>47686</v>
      </c>
      <c r="P13" s="117">
        <f t="shared" si="3"/>
        <v>7953</v>
      </c>
      <c r="Q13" s="118">
        <f t="shared" si="3"/>
        <v>905</v>
      </c>
      <c r="R13" s="118">
        <f t="shared" si="3"/>
        <v>45</v>
      </c>
      <c r="S13" s="117">
        <f t="shared" si="3"/>
        <v>57374</v>
      </c>
    </row>
    <row r="14" spans="1:19" ht="12.75">
      <c r="A14" s="73" t="s">
        <v>82</v>
      </c>
      <c r="B14" s="117">
        <v>371</v>
      </c>
      <c r="C14" s="117">
        <v>23779</v>
      </c>
      <c r="D14" s="117">
        <v>4299</v>
      </c>
      <c r="E14" s="118">
        <v>400</v>
      </c>
      <c r="F14" s="118">
        <v>10</v>
      </c>
      <c r="G14" s="117">
        <f t="shared" si="0"/>
        <v>28859</v>
      </c>
      <c r="H14" s="117">
        <v>386</v>
      </c>
      <c r="I14" s="117">
        <v>23965</v>
      </c>
      <c r="J14" s="117">
        <v>3853</v>
      </c>
      <c r="K14" s="92">
        <v>361</v>
      </c>
      <c r="L14" s="118">
        <v>6</v>
      </c>
      <c r="M14" s="117">
        <f t="shared" si="1"/>
        <v>28571</v>
      </c>
      <c r="N14" s="119">
        <f t="shared" si="2"/>
        <v>757</v>
      </c>
      <c r="O14" s="117">
        <f t="shared" si="3"/>
        <v>47744</v>
      </c>
      <c r="P14" s="117">
        <f t="shared" si="3"/>
        <v>8152</v>
      </c>
      <c r="Q14" s="118">
        <f t="shared" si="3"/>
        <v>761</v>
      </c>
      <c r="R14" s="118">
        <f t="shared" si="3"/>
        <v>16</v>
      </c>
      <c r="S14" s="117">
        <f t="shared" si="3"/>
        <v>57430</v>
      </c>
    </row>
    <row r="15" spans="1:19" ht="12.75">
      <c r="A15" s="73" t="s">
        <v>83</v>
      </c>
      <c r="B15" s="117">
        <v>384</v>
      </c>
      <c r="C15" s="117">
        <v>23916</v>
      </c>
      <c r="D15" s="117">
        <v>3484</v>
      </c>
      <c r="E15" s="118">
        <v>175</v>
      </c>
      <c r="F15" s="118">
        <v>2</v>
      </c>
      <c r="G15" s="117">
        <f t="shared" si="0"/>
        <v>27961</v>
      </c>
      <c r="H15" s="117">
        <v>340</v>
      </c>
      <c r="I15" s="117">
        <v>24430</v>
      </c>
      <c r="J15" s="117">
        <v>3329</v>
      </c>
      <c r="K15" s="92">
        <v>176</v>
      </c>
      <c r="L15" s="118">
        <v>1</v>
      </c>
      <c r="M15" s="117">
        <f t="shared" si="1"/>
        <v>28276</v>
      </c>
      <c r="N15" s="119">
        <f t="shared" si="2"/>
        <v>724</v>
      </c>
      <c r="O15" s="117">
        <f t="shared" si="3"/>
        <v>48346</v>
      </c>
      <c r="P15" s="117">
        <f t="shared" si="3"/>
        <v>6813</v>
      </c>
      <c r="Q15" s="118">
        <f t="shared" si="3"/>
        <v>351</v>
      </c>
      <c r="R15" s="118">
        <f t="shared" si="3"/>
        <v>3</v>
      </c>
      <c r="S15" s="117">
        <f t="shared" si="3"/>
        <v>56237</v>
      </c>
    </row>
    <row r="16" spans="1:19" ht="12.75">
      <c r="A16" s="89"/>
      <c r="B16" s="120">
        <f>SUM(B10:B15)</f>
        <v>2009</v>
      </c>
      <c r="C16" s="120">
        <f aca="true" t="shared" si="4" ref="C16:M16">SUM(C10:C15)</f>
        <v>147397</v>
      </c>
      <c r="D16" s="120">
        <f t="shared" si="4"/>
        <v>23712</v>
      </c>
      <c r="E16" s="121">
        <f t="shared" si="4"/>
        <v>1845</v>
      </c>
      <c r="F16" s="121">
        <f t="shared" si="4"/>
        <v>77</v>
      </c>
      <c r="G16" s="120">
        <f t="shared" si="4"/>
        <v>175040</v>
      </c>
      <c r="H16" s="120">
        <f t="shared" si="4"/>
        <v>2097</v>
      </c>
      <c r="I16" s="120">
        <f t="shared" si="4"/>
        <v>149117</v>
      </c>
      <c r="J16" s="120">
        <f t="shared" si="4"/>
        <v>21046</v>
      </c>
      <c r="K16" s="121">
        <f t="shared" si="4"/>
        <v>1666</v>
      </c>
      <c r="L16" s="121">
        <f t="shared" si="4"/>
        <v>77</v>
      </c>
      <c r="M16" s="120">
        <f t="shared" si="4"/>
        <v>174003</v>
      </c>
      <c r="N16" s="122">
        <f t="shared" si="2"/>
        <v>4106</v>
      </c>
      <c r="O16" s="120">
        <f t="shared" si="3"/>
        <v>296514</v>
      </c>
      <c r="P16" s="120">
        <f t="shared" si="3"/>
        <v>44758</v>
      </c>
      <c r="Q16" s="121">
        <f t="shared" si="3"/>
        <v>3511</v>
      </c>
      <c r="R16" s="121">
        <f t="shared" si="3"/>
        <v>154</v>
      </c>
      <c r="S16" s="120">
        <f t="shared" si="3"/>
        <v>349043</v>
      </c>
    </row>
    <row r="17" spans="1:19" ht="12.75">
      <c r="A17" s="85" t="s">
        <v>67</v>
      </c>
      <c r="B17" s="123"/>
      <c r="C17" s="124"/>
      <c r="D17" s="124"/>
      <c r="E17" s="124"/>
      <c r="F17" s="124"/>
      <c r="G17" s="123">
        <f>4422-56</f>
        <v>4366</v>
      </c>
      <c r="H17" s="123"/>
      <c r="I17" s="124"/>
      <c r="J17" s="124"/>
      <c r="K17" s="124"/>
      <c r="L17" s="124"/>
      <c r="M17" s="123">
        <f>4465-49</f>
        <v>4416</v>
      </c>
      <c r="N17" s="125"/>
      <c r="O17" s="124"/>
      <c r="P17" s="124"/>
      <c r="Q17" s="124"/>
      <c r="R17" s="124"/>
      <c r="S17" s="123">
        <f>SUM(M17,G17)</f>
        <v>8782</v>
      </c>
    </row>
    <row r="18" spans="1:19" ht="12.75">
      <c r="A18" s="89" t="s">
        <v>31</v>
      </c>
      <c r="B18" s="126"/>
      <c r="C18" s="121"/>
      <c r="D18" s="127"/>
      <c r="E18" s="128"/>
      <c r="F18" s="128"/>
      <c r="G18" s="126">
        <f>SUM(G16:G17)</f>
        <v>179406</v>
      </c>
      <c r="H18" s="126"/>
      <c r="I18" s="121"/>
      <c r="J18" s="127"/>
      <c r="K18" s="127"/>
      <c r="L18" s="128"/>
      <c r="M18" s="126">
        <f>SUM(M16:M17)</f>
        <v>178419</v>
      </c>
      <c r="N18" s="129"/>
      <c r="O18" s="121"/>
      <c r="P18" s="127"/>
      <c r="Q18" s="128"/>
      <c r="R18" s="128"/>
      <c r="S18" s="126">
        <f>SUM(M18,G18)</f>
        <v>357825</v>
      </c>
    </row>
    <row r="19" spans="13:17" ht="12.75">
      <c r="M19" s="73"/>
      <c r="P19" s="130"/>
      <c r="Q19" s="131"/>
    </row>
    <row r="20" spans="13:17" ht="12.75">
      <c r="M20" s="73"/>
      <c r="P20" s="130"/>
      <c r="Q20" s="131"/>
    </row>
    <row r="21" spans="1:19" ht="12.75">
      <c r="A21" s="164" t="s">
        <v>75</v>
      </c>
      <c r="B21" s="164"/>
      <c r="C21" s="164"/>
      <c r="D21" s="164"/>
      <c r="E21" s="164"/>
      <c r="F21" s="164"/>
      <c r="G21" s="164"/>
      <c r="H21" s="164"/>
      <c r="I21" s="164"/>
      <c r="J21" s="164"/>
      <c r="K21" s="164"/>
      <c r="L21" s="164"/>
      <c r="M21" s="164"/>
      <c r="N21" s="164"/>
      <c r="O21" s="164"/>
      <c r="P21" s="164"/>
      <c r="Q21" s="164"/>
      <c r="R21" s="164"/>
      <c r="S21" s="164"/>
    </row>
    <row r="22" spans="1:19" ht="13.5" thickBot="1">
      <c r="A22" s="73"/>
      <c r="B22" s="73"/>
      <c r="Q22" s="73"/>
      <c r="S22" s="73"/>
    </row>
    <row r="23" spans="1:19" ht="12.75">
      <c r="A23" s="104"/>
      <c r="B23" s="166" t="s">
        <v>8</v>
      </c>
      <c r="C23" s="167"/>
      <c r="D23" s="167"/>
      <c r="E23" s="167"/>
      <c r="F23" s="167"/>
      <c r="G23" s="168"/>
      <c r="H23" s="166" t="s">
        <v>9</v>
      </c>
      <c r="I23" s="167"/>
      <c r="J23" s="167"/>
      <c r="K23" s="167"/>
      <c r="L23" s="167"/>
      <c r="M23" s="168"/>
      <c r="N23" s="166" t="s">
        <v>31</v>
      </c>
      <c r="O23" s="167"/>
      <c r="P23" s="167"/>
      <c r="Q23" s="167"/>
      <c r="R23" s="167"/>
      <c r="S23" s="167"/>
    </row>
    <row r="24" spans="1:19" ht="12.75">
      <c r="A24" s="73"/>
      <c r="B24" s="105" t="s">
        <v>48</v>
      </c>
      <c r="C24" s="106" t="s">
        <v>70</v>
      </c>
      <c r="D24" s="170" t="s">
        <v>49</v>
      </c>
      <c r="E24" s="170"/>
      <c r="F24" s="170"/>
      <c r="G24" s="107" t="s">
        <v>31</v>
      </c>
      <c r="H24" s="108" t="s">
        <v>48</v>
      </c>
      <c r="I24" s="73" t="s">
        <v>70</v>
      </c>
      <c r="J24" s="169" t="s">
        <v>49</v>
      </c>
      <c r="K24" s="170"/>
      <c r="L24" s="170"/>
      <c r="M24" s="107" t="s">
        <v>31</v>
      </c>
      <c r="N24" s="108" t="s">
        <v>48</v>
      </c>
      <c r="O24" s="73" t="s">
        <v>70</v>
      </c>
      <c r="P24" s="169" t="s">
        <v>49</v>
      </c>
      <c r="Q24" s="170"/>
      <c r="R24" s="170"/>
      <c r="S24" s="107" t="s">
        <v>31</v>
      </c>
    </row>
    <row r="25" spans="1:19" ht="13.5">
      <c r="A25" s="109" t="s">
        <v>84</v>
      </c>
      <c r="B25" s="110" t="s">
        <v>85</v>
      </c>
      <c r="C25" s="111" t="s">
        <v>71</v>
      </c>
      <c r="D25" s="109" t="s">
        <v>72</v>
      </c>
      <c r="E25" s="109" t="s">
        <v>73</v>
      </c>
      <c r="F25" s="109" t="s">
        <v>74</v>
      </c>
      <c r="G25" s="112"/>
      <c r="H25" s="110" t="s">
        <v>85</v>
      </c>
      <c r="I25" s="111">
        <v>0</v>
      </c>
      <c r="J25" s="109" t="s">
        <v>72</v>
      </c>
      <c r="K25" s="109" t="s">
        <v>73</v>
      </c>
      <c r="L25" s="109" t="s">
        <v>74</v>
      </c>
      <c r="M25" s="112"/>
      <c r="N25" s="110" t="s">
        <v>85</v>
      </c>
      <c r="O25" s="111" t="s">
        <v>71</v>
      </c>
      <c r="P25" s="109" t="s">
        <v>72</v>
      </c>
      <c r="Q25" s="109" t="s">
        <v>73</v>
      </c>
      <c r="R25" s="109" t="s">
        <v>74</v>
      </c>
      <c r="S25" s="112"/>
    </row>
    <row r="26" spans="1:19" ht="12.75">
      <c r="A26" s="113" t="s">
        <v>78</v>
      </c>
      <c r="B26" s="114">
        <v>8</v>
      </c>
      <c r="C26" s="114">
        <v>1535</v>
      </c>
      <c r="D26" s="114">
        <v>614</v>
      </c>
      <c r="E26" s="115">
        <v>102</v>
      </c>
      <c r="F26" s="115">
        <v>22</v>
      </c>
      <c r="G26" s="114">
        <f aca="true" t="shared" si="5" ref="G26:G31">SUM(B26:F26)</f>
        <v>2281</v>
      </c>
      <c r="H26" s="114">
        <v>18</v>
      </c>
      <c r="I26" s="114">
        <v>1573</v>
      </c>
      <c r="J26" s="114">
        <v>500</v>
      </c>
      <c r="K26" s="115">
        <v>107</v>
      </c>
      <c r="L26" s="115">
        <v>24</v>
      </c>
      <c r="M26" s="114">
        <f aca="true" t="shared" si="6" ref="M26:M31">SUM(H26:L26)</f>
        <v>2222</v>
      </c>
      <c r="N26" s="116">
        <f>SUM(H26,B26)</f>
        <v>26</v>
      </c>
      <c r="O26" s="114">
        <f aca="true" t="shared" si="7" ref="O26:O32">SUM(I26,C26)</f>
        <v>3108</v>
      </c>
      <c r="P26" s="114">
        <f aca="true" t="shared" si="8" ref="P26:P32">SUM(J26,D26)</f>
        <v>1114</v>
      </c>
      <c r="Q26" s="115">
        <f aca="true" t="shared" si="9" ref="Q26:Q32">SUM(K26,E26)</f>
        <v>209</v>
      </c>
      <c r="R26" s="115">
        <f aca="true" t="shared" si="10" ref="R26:R32">SUM(L26,F26)</f>
        <v>46</v>
      </c>
      <c r="S26" s="114">
        <f aca="true" t="shared" si="11" ref="S26:S32">SUM(M26,G26)</f>
        <v>4503</v>
      </c>
    </row>
    <row r="27" spans="1:19" ht="12.75">
      <c r="A27" s="73" t="s">
        <v>79</v>
      </c>
      <c r="B27" s="117">
        <v>9</v>
      </c>
      <c r="C27" s="117">
        <v>1158</v>
      </c>
      <c r="D27" s="117">
        <v>613</v>
      </c>
      <c r="E27" s="118">
        <v>140</v>
      </c>
      <c r="F27" s="118">
        <v>20</v>
      </c>
      <c r="G27" s="117">
        <f t="shared" si="5"/>
        <v>1940</v>
      </c>
      <c r="H27" s="117">
        <v>18</v>
      </c>
      <c r="I27" s="117">
        <v>1299</v>
      </c>
      <c r="J27" s="117">
        <v>548</v>
      </c>
      <c r="K27" s="92">
        <v>144</v>
      </c>
      <c r="L27" s="118">
        <v>35</v>
      </c>
      <c r="M27" s="117">
        <f t="shared" si="6"/>
        <v>2044</v>
      </c>
      <c r="N27" s="119">
        <f aca="true" t="shared" si="12" ref="N27:N32">SUM(H27,B27)</f>
        <v>27</v>
      </c>
      <c r="O27" s="117">
        <f t="shared" si="7"/>
        <v>2457</v>
      </c>
      <c r="P27" s="117">
        <f t="shared" si="8"/>
        <v>1161</v>
      </c>
      <c r="Q27" s="118">
        <f t="shared" si="9"/>
        <v>284</v>
      </c>
      <c r="R27" s="118">
        <f t="shared" si="10"/>
        <v>55</v>
      </c>
      <c r="S27" s="117">
        <f t="shared" si="11"/>
        <v>3984</v>
      </c>
    </row>
    <row r="28" spans="1:19" ht="12.75">
      <c r="A28" s="73" t="s">
        <v>80</v>
      </c>
      <c r="B28" s="117">
        <v>15</v>
      </c>
      <c r="C28" s="117">
        <v>1086</v>
      </c>
      <c r="D28" s="117">
        <v>623</v>
      </c>
      <c r="E28" s="118">
        <v>197</v>
      </c>
      <c r="F28" s="118">
        <v>35</v>
      </c>
      <c r="G28" s="117">
        <f t="shared" si="5"/>
        <v>1956</v>
      </c>
      <c r="H28" s="117">
        <v>11</v>
      </c>
      <c r="I28" s="117">
        <v>1134</v>
      </c>
      <c r="J28" s="117">
        <v>635</v>
      </c>
      <c r="K28" s="92">
        <v>167</v>
      </c>
      <c r="L28" s="118">
        <v>27</v>
      </c>
      <c r="M28" s="117">
        <f t="shared" si="6"/>
        <v>1974</v>
      </c>
      <c r="N28" s="119">
        <f t="shared" si="12"/>
        <v>26</v>
      </c>
      <c r="O28" s="117">
        <f t="shared" si="7"/>
        <v>2220</v>
      </c>
      <c r="P28" s="117">
        <f t="shared" si="8"/>
        <v>1258</v>
      </c>
      <c r="Q28" s="118">
        <f t="shared" si="9"/>
        <v>364</v>
      </c>
      <c r="R28" s="118">
        <f t="shared" si="10"/>
        <v>62</v>
      </c>
      <c r="S28" s="117">
        <f t="shared" si="11"/>
        <v>3930</v>
      </c>
    </row>
    <row r="29" spans="1:19" ht="12.75">
      <c r="A29" s="73" t="s">
        <v>81</v>
      </c>
      <c r="B29" s="117">
        <v>21</v>
      </c>
      <c r="C29" s="117">
        <v>964</v>
      </c>
      <c r="D29" s="117">
        <v>650</v>
      </c>
      <c r="E29" s="118">
        <v>269</v>
      </c>
      <c r="F29" s="118">
        <v>31</v>
      </c>
      <c r="G29" s="117">
        <f t="shared" si="5"/>
        <v>1935</v>
      </c>
      <c r="H29" s="117">
        <v>19</v>
      </c>
      <c r="I29" s="117">
        <v>984</v>
      </c>
      <c r="J29" s="117">
        <v>678</v>
      </c>
      <c r="K29" s="92">
        <v>223</v>
      </c>
      <c r="L29" s="118">
        <v>29</v>
      </c>
      <c r="M29" s="117">
        <f t="shared" si="6"/>
        <v>1933</v>
      </c>
      <c r="N29" s="119">
        <f t="shared" si="12"/>
        <v>40</v>
      </c>
      <c r="O29" s="117">
        <f t="shared" si="7"/>
        <v>1948</v>
      </c>
      <c r="P29" s="117">
        <f t="shared" si="8"/>
        <v>1328</v>
      </c>
      <c r="Q29" s="118">
        <f t="shared" si="9"/>
        <v>492</v>
      </c>
      <c r="R29" s="118">
        <f t="shared" si="10"/>
        <v>60</v>
      </c>
      <c r="S29" s="117">
        <f t="shared" si="11"/>
        <v>3868</v>
      </c>
    </row>
    <row r="30" spans="1:19" ht="12.75">
      <c r="A30" s="73" t="s">
        <v>82</v>
      </c>
      <c r="B30" s="117">
        <v>19</v>
      </c>
      <c r="C30" s="117">
        <v>947</v>
      </c>
      <c r="D30" s="117">
        <v>681</v>
      </c>
      <c r="E30" s="118">
        <v>197</v>
      </c>
      <c r="F30" s="118">
        <v>17</v>
      </c>
      <c r="G30" s="117">
        <f t="shared" si="5"/>
        <v>1861</v>
      </c>
      <c r="H30" s="117">
        <v>16</v>
      </c>
      <c r="I30" s="117">
        <v>1002</v>
      </c>
      <c r="J30" s="117">
        <v>614</v>
      </c>
      <c r="K30" s="92">
        <v>198</v>
      </c>
      <c r="L30" s="118">
        <v>10</v>
      </c>
      <c r="M30" s="117">
        <f t="shared" si="6"/>
        <v>1840</v>
      </c>
      <c r="N30" s="119">
        <f t="shared" si="12"/>
        <v>35</v>
      </c>
      <c r="O30" s="117">
        <f t="shared" si="7"/>
        <v>1949</v>
      </c>
      <c r="P30" s="117">
        <f t="shared" si="8"/>
        <v>1295</v>
      </c>
      <c r="Q30" s="118">
        <f t="shared" si="9"/>
        <v>395</v>
      </c>
      <c r="R30" s="118">
        <f t="shared" si="10"/>
        <v>27</v>
      </c>
      <c r="S30" s="117">
        <f t="shared" si="11"/>
        <v>3701</v>
      </c>
    </row>
    <row r="31" spans="1:19" ht="12.75">
      <c r="A31" s="73" t="s">
        <v>83</v>
      </c>
      <c r="B31" s="117">
        <v>16</v>
      </c>
      <c r="C31" s="117">
        <v>898</v>
      </c>
      <c r="D31" s="117">
        <v>537</v>
      </c>
      <c r="E31" s="118">
        <v>110</v>
      </c>
      <c r="F31" s="118">
        <v>7</v>
      </c>
      <c r="G31" s="117">
        <f t="shared" si="5"/>
        <v>1568</v>
      </c>
      <c r="H31" s="117">
        <v>13</v>
      </c>
      <c r="I31" s="117">
        <v>983</v>
      </c>
      <c r="J31" s="117">
        <v>538</v>
      </c>
      <c r="K31" s="92">
        <v>148</v>
      </c>
      <c r="L31" s="118">
        <v>5</v>
      </c>
      <c r="M31" s="117">
        <f t="shared" si="6"/>
        <v>1687</v>
      </c>
      <c r="N31" s="119">
        <f t="shared" si="12"/>
        <v>29</v>
      </c>
      <c r="O31" s="117">
        <f t="shared" si="7"/>
        <v>1881</v>
      </c>
      <c r="P31" s="117">
        <f t="shared" si="8"/>
        <v>1075</v>
      </c>
      <c r="Q31" s="118">
        <f t="shared" si="9"/>
        <v>258</v>
      </c>
      <c r="R31" s="118">
        <f t="shared" si="10"/>
        <v>12</v>
      </c>
      <c r="S31" s="117">
        <f t="shared" si="11"/>
        <v>3255</v>
      </c>
    </row>
    <row r="32" spans="1:19" ht="12.75">
      <c r="A32" s="89"/>
      <c r="B32" s="120">
        <f aca="true" t="shared" si="13" ref="B32:M32">SUM(B26:B31)</f>
        <v>88</v>
      </c>
      <c r="C32" s="120">
        <f t="shared" si="13"/>
        <v>6588</v>
      </c>
      <c r="D32" s="120">
        <f t="shared" si="13"/>
        <v>3718</v>
      </c>
      <c r="E32" s="121">
        <f t="shared" si="13"/>
        <v>1015</v>
      </c>
      <c r="F32" s="121">
        <f t="shared" si="13"/>
        <v>132</v>
      </c>
      <c r="G32" s="120">
        <f t="shared" si="13"/>
        <v>11541</v>
      </c>
      <c r="H32" s="120">
        <f t="shared" si="13"/>
        <v>95</v>
      </c>
      <c r="I32" s="120">
        <f t="shared" si="13"/>
        <v>6975</v>
      </c>
      <c r="J32" s="120">
        <f t="shared" si="13"/>
        <v>3513</v>
      </c>
      <c r="K32" s="121">
        <f t="shared" si="13"/>
        <v>987</v>
      </c>
      <c r="L32" s="121">
        <f t="shared" si="13"/>
        <v>130</v>
      </c>
      <c r="M32" s="120">
        <f t="shared" si="13"/>
        <v>11700</v>
      </c>
      <c r="N32" s="122">
        <f t="shared" si="12"/>
        <v>183</v>
      </c>
      <c r="O32" s="120">
        <f t="shared" si="7"/>
        <v>13563</v>
      </c>
      <c r="P32" s="120">
        <f t="shared" si="8"/>
        <v>7231</v>
      </c>
      <c r="Q32" s="121">
        <f t="shared" si="9"/>
        <v>2002</v>
      </c>
      <c r="R32" s="121">
        <f t="shared" si="10"/>
        <v>262</v>
      </c>
      <c r="S32" s="120">
        <f t="shared" si="11"/>
        <v>23241</v>
      </c>
    </row>
    <row r="33" spans="1:19" ht="12.75">
      <c r="A33" s="85" t="s">
        <v>67</v>
      </c>
      <c r="B33" s="123"/>
      <c r="C33" s="124"/>
      <c r="D33" s="124"/>
      <c r="E33" s="124"/>
      <c r="F33" s="124"/>
      <c r="G33" s="123">
        <f>433-8</f>
        <v>425</v>
      </c>
      <c r="H33" s="123"/>
      <c r="I33" s="124"/>
      <c r="J33" s="124"/>
      <c r="K33" s="124"/>
      <c r="L33" s="124"/>
      <c r="M33" s="123">
        <f>401-10</f>
        <v>391</v>
      </c>
      <c r="N33" s="125"/>
      <c r="O33" s="124"/>
      <c r="P33" s="124"/>
      <c r="Q33" s="124"/>
      <c r="R33" s="124"/>
      <c r="S33" s="123">
        <f>SUM(M33,G33)</f>
        <v>816</v>
      </c>
    </row>
    <row r="34" spans="1:19" ht="12.75">
      <c r="A34" s="89" t="s">
        <v>31</v>
      </c>
      <c r="B34" s="126"/>
      <c r="C34" s="121"/>
      <c r="D34" s="127"/>
      <c r="E34" s="128"/>
      <c r="F34" s="128"/>
      <c r="G34" s="126">
        <f>SUM(G32:G33)</f>
        <v>11966</v>
      </c>
      <c r="H34" s="126"/>
      <c r="I34" s="121"/>
      <c r="J34" s="127"/>
      <c r="K34" s="127"/>
      <c r="L34" s="128"/>
      <c r="M34" s="126">
        <f>SUM(M32:M33)</f>
        <v>12091</v>
      </c>
      <c r="N34" s="129"/>
      <c r="O34" s="121"/>
      <c r="P34" s="127"/>
      <c r="Q34" s="128"/>
      <c r="R34" s="128"/>
      <c r="S34" s="126">
        <f>SUM(M34,G34)</f>
        <v>24057</v>
      </c>
    </row>
    <row r="35" spans="13:17" ht="12.75">
      <c r="M35" s="73"/>
      <c r="P35" s="130"/>
      <c r="Q35" s="131"/>
    </row>
    <row r="36" spans="13:17" ht="12.75">
      <c r="M36" s="73"/>
      <c r="P36" s="130"/>
      <c r="Q36" s="131"/>
    </row>
    <row r="37" spans="1:19" ht="12.75">
      <c r="A37" s="164" t="s">
        <v>76</v>
      </c>
      <c r="B37" s="164"/>
      <c r="C37" s="164"/>
      <c r="D37" s="164"/>
      <c r="E37" s="164"/>
      <c r="F37" s="164"/>
      <c r="G37" s="164"/>
      <c r="H37" s="164"/>
      <c r="I37" s="164"/>
      <c r="J37" s="164"/>
      <c r="K37" s="164"/>
      <c r="L37" s="164"/>
      <c r="M37" s="164"/>
      <c r="N37" s="164"/>
      <c r="O37" s="164"/>
      <c r="P37" s="164"/>
      <c r="Q37" s="164"/>
      <c r="R37" s="164"/>
      <c r="S37" s="164"/>
    </row>
    <row r="38" spans="1:19" ht="13.5" thickBot="1">
      <c r="A38" s="73"/>
      <c r="B38" s="73"/>
      <c r="Q38" s="73"/>
      <c r="S38" s="73"/>
    </row>
    <row r="39" spans="1:19" ht="12.75">
      <c r="A39" s="104"/>
      <c r="B39" s="166" t="s">
        <v>8</v>
      </c>
      <c r="C39" s="167"/>
      <c r="D39" s="167"/>
      <c r="E39" s="167"/>
      <c r="F39" s="167"/>
      <c r="G39" s="168"/>
      <c r="H39" s="166" t="s">
        <v>9</v>
      </c>
      <c r="I39" s="167"/>
      <c r="J39" s="167"/>
      <c r="K39" s="167"/>
      <c r="L39" s="167"/>
      <c r="M39" s="168"/>
      <c r="N39" s="166" t="s">
        <v>31</v>
      </c>
      <c r="O39" s="167"/>
      <c r="P39" s="167"/>
      <c r="Q39" s="167"/>
      <c r="R39" s="167"/>
      <c r="S39" s="167"/>
    </row>
    <row r="40" spans="1:19" ht="12.75">
      <c r="A40" s="73"/>
      <c r="B40" s="105" t="s">
        <v>48</v>
      </c>
      <c r="C40" s="106" t="s">
        <v>70</v>
      </c>
      <c r="D40" s="170" t="s">
        <v>49</v>
      </c>
      <c r="E40" s="170"/>
      <c r="F40" s="170"/>
      <c r="G40" s="107" t="s">
        <v>31</v>
      </c>
      <c r="H40" s="108" t="s">
        <v>48</v>
      </c>
      <c r="I40" s="73" t="s">
        <v>70</v>
      </c>
      <c r="J40" s="169" t="s">
        <v>49</v>
      </c>
      <c r="K40" s="170"/>
      <c r="L40" s="170"/>
      <c r="M40" s="107" t="s">
        <v>31</v>
      </c>
      <c r="N40" s="108" t="s">
        <v>48</v>
      </c>
      <c r="O40" s="73" t="s">
        <v>70</v>
      </c>
      <c r="P40" s="169" t="s">
        <v>49</v>
      </c>
      <c r="Q40" s="170"/>
      <c r="R40" s="170"/>
      <c r="S40" s="107" t="s">
        <v>31</v>
      </c>
    </row>
    <row r="41" spans="1:19" ht="13.5">
      <c r="A41" s="109" t="s">
        <v>84</v>
      </c>
      <c r="B41" s="110" t="s">
        <v>85</v>
      </c>
      <c r="C41" s="111" t="s">
        <v>71</v>
      </c>
      <c r="D41" s="109" t="s">
        <v>72</v>
      </c>
      <c r="E41" s="109" t="s">
        <v>73</v>
      </c>
      <c r="F41" s="109" t="s">
        <v>74</v>
      </c>
      <c r="G41" s="112"/>
      <c r="H41" s="110" t="s">
        <v>85</v>
      </c>
      <c r="I41" s="111">
        <v>0</v>
      </c>
      <c r="J41" s="109" t="s">
        <v>72</v>
      </c>
      <c r="K41" s="109" t="s">
        <v>73</v>
      </c>
      <c r="L41" s="109" t="s">
        <v>74</v>
      </c>
      <c r="M41" s="112"/>
      <c r="N41" s="110" t="s">
        <v>85</v>
      </c>
      <c r="O41" s="111" t="s">
        <v>71</v>
      </c>
      <c r="P41" s="109" t="s">
        <v>72</v>
      </c>
      <c r="Q41" s="109" t="s">
        <v>73</v>
      </c>
      <c r="R41" s="109" t="s">
        <v>74</v>
      </c>
      <c r="S41" s="112"/>
    </row>
    <row r="42" spans="1:20" ht="12.75">
      <c r="A42" s="113" t="s">
        <v>78</v>
      </c>
      <c r="B42" s="114">
        <f>SUM(B26,B10)</f>
        <v>263</v>
      </c>
      <c r="C42" s="114">
        <f aca="true" t="shared" si="14" ref="C42:R42">SUM(C26,C10)</f>
        <v>28702</v>
      </c>
      <c r="D42" s="114">
        <f t="shared" si="14"/>
        <v>4187</v>
      </c>
      <c r="E42" s="115">
        <f t="shared" si="14"/>
        <v>291</v>
      </c>
      <c r="F42" s="115">
        <f t="shared" si="14"/>
        <v>31</v>
      </c>
      <c r="G42" s="114">
        <f aca="true" t="shared" si="15" ref="G42:G47">SUM(B42:F42)</f>
        <v>33474</v>
      </c>
      <c r="H42" s="114">
        <f t="shared" si="14"/>
        <v>314</v>
      </c>
      <c r="I42" s="114">
        <f t="shared" si="14"/>
        <v>28463</v>
      </c>
      <c r="J42" s="114">
        <f t="shared" si="14"/>
        <v>3280</v>
      </c>
      <c r="K42" s="115">
        <f t="shared" si="14"/>
        <v>228</v>
      </c>
      <c r="L42" s="115">
        <f t="shared" si="14"/>
        <v>28</v>
      </c>
      <c r="M42" s="114">
        <f aca="true" t="shared" si="16" ref="M42:M47">SUM(H42:L42)</f>
        <v>32313</v>
      </c>
      <c r="N42" s="116">
        <f t="shared" si="14"/>
        <v>577</v>
      </c>
      <c r="O42" s="114">
        <f t="shared" si="14"/>
        <v>57165</v>
      </c>
      <c r="P42" s="114">
        <f t="shared" si="14"/>
        <v>7467</v>
      </c>
      <c r="Q42" s="115">
        <f t="shared" si="14"/>
        <v>519</v>
      </c>
      <c r="R42" s="115">
        <f t="shared" si="14"/>
        <v>59</v>
      </c>
      <c r="S42" s="114">
        <f aca="true" t="shared" si="17" ref="S42:S47">SUM(N42:R42)</f>
        <v>65787</v>
      </c>
      <c r="T42" s="143"/>
    </row>
    <row r="43" spans="1:20" ht="12.75">
      <c r="A43" s="73" t="s">
        <v>79</v>
      </c>
      <c r="B43" s="117">
        <f aca="true" t="shared" si="18" ref="B43:R43">SUM(B27,B11)</f>
        <v>249</v>
      </c>
      <c r="C43" s="117">
        <f t="shared" si="18"/>
        <v>25879</v>
      </c>
      <c r="D43" s="117">
        <f t="shared" si="18"/>
        <v>4736</v>
      </c>
      <c r="E43" s="118">
        <f t="shared" si="18"/>
        <v>384</v>
      </c>
      <c r="F43" s="118">
        <f t="shared" si="18"/>
        <v>32</v>
      </c>
      <c r="G43" s="117">
        <f t="shared" si="15"/>
        <v>31280</v>
      </c>
      <c r="H43" s="117">
        <f t="shared" si="18"/>
        <v>365</v>
      </c>
      <c r="I43" s="117">
        <f t="shared" si="18"/>
        <v>26477</v>
      </c>
      <c r="J43" s="117">
        <f t="shared" si="18"/>
        <v>4044</v>
      </c>
      <c r="K43" s="92">
        <f t="shared" si="18"/>
        <v>412</v>
      </c>
      <c r="L43" s="118">
        <f t="shared" si="18"/>
        <v>48</v>
      </c>
      <c r="M43" s="117">
        <f t="shared" si="16"/>
        <v>31346</v>
      </c>
      <c r="N43" s="119">
        <f t="shared" si="18"/>
        <v>614</v>
      </c>
      <c r="O43" s="117">
        <f t="shared" si="18"/>
        <v>52356</v>
      </c>
      <c r="P43" s="117">
        <f t="shared" si="18"/>
        <v>8780</v>
      </c>
      <c r="Q43" s="118">
        <f t="shared" si="18"/>
        <v>796</v>
      </c>
      <c r="R43" s="118">
        <f t="shared" si="18"/>
        <v>80</v>
      </c>
      <c r="S43" s="117">
        <f t="shared" si="17"/>
        <v>62626</v>
      </c>
      <c r="T43" s="143"/>
    </row>
    <row r="44" spans="1:20" ht="12.75">
      <c r="A44" s="73" t="s">
        <v>80</v>
      </c>
      <c r="B44" s="117">
        <f aca="true" t="shared" si="19" ref="B44:R44">SUM(B28,B12)</f>
        <v>388</v>
      </c>
      <c r="C44" s="117">
        <f t="shared" si="19"/>
        <v>25237</v>
      </c>
      <c r="D44" s="117">
        <f t="shared" si="19"/>
        <v>4685</v>
      </c>
      <c r="E44" s="118">
        <f t="shared" si="19"/>
        <v>582</v>
      </c>
      <c r="F44" s="118">
        <f t="shared" si="19"/>
        <v>60</v>
      </c>
      <c r="G44" s="117">
        <f t="shared" si="15"/>
        <v>30952</v>
      </c>
      <c r="H44" s="117">
        <f t="shared" si="19"/>
        <v>340</v>
      </c>
      <c r="I44" s="117">
        <f t="shared" si="19"/>
        <v>25765</v>
      </c>
      <c r="J44" s="117">
        <f t="shared" si="19"/>
        <v>4441</v>
      </c>
      <c r="K44" s="92">
        <f t="shared" si="19"/>
        <v>454</v>
      </c>
      <c r="L44" s="118">
        <f t="shared" si="19"/>
        <v>54</v>
      </c>
      <c r="M44" s="117">
        <f t="shared" si="16"/>
        <v>31054</v>
      </c>
      <c r="N44" s="119">
        <f t="shared" si="19"/>
        <v>728</v>
      </c>
      <c r="O44" s="117">
        <f t="shared" si="19"/>
        <v>51002</v>
      </c>
      <c r="P44" s="117">
        <f t="shared" si="19"/>
        <v>9126</v>
      </c>
      <c r="Q44" s="118">
        <f t="shared" si="19"/>
        <v>1036</v>
      </c>
      <c r="R44" s="118">
        <f t="shared" si="19"/>
        <v>114</v>
      </c>
      <c r="S44" s="117">
        <f t="shared" si="17"/>
        <v>62006</v>
      </c>
      <c r="T44" s="143"/>
    </row>
    <row r="45" spans="1:20" ht="12.75">
      <c r="A45" s="73" t="s">
        <v>81</v>
      </c>
      <c r="B45" s="117">
        <f aca="true" t="shared" si="20" ref="B45:R45">SUM(B29,B13)</f>
        <v>407</v>
      </c>
      <c r="C45" s="117">
        <f t="shared" si="20"/>
        <v>24627</v>
      </c>
      <c r="D45" s="117">
        <f t="shared" si="20"/>
        <v>4821</v>
      </c>
      <c r="E45" s="118">
        <f t="shared" si="20"/>
        <v>721</v>
      </c>
      <c r="F45" s="118">
        <f t="shared" si="20"/>
        <v>50</v>
      </c>
      <c r="G45" s="117">
        <f t="shared" si="15"/>
        <v>30626</v>
      </c>
      <c r="H45" s="117">
        <f t="shared" si="20"/>
        <v>418</v>
      </c>
      <c r="I45" s="117">
        <f t="shared" si="20"/>
        <v>25007</v>
      </c>
      <c r="J45" s="117">
        <f t="shared" si="20"/>
        <v>4460</v>
      </c>
      <c r="K45" s="92">
        <f t="shared" si="20"/>
        <v>676</v>
      </c>
      <c r="L45" s="118">
        <f t="shared" si="20"/>
        <v>55</v>
      </c>
      <c r="M45" s="117">
        <f t="shared" si="16"/>
        <v>30616</v>
      </c>
      <c r="N45" s="119">
        <f t="shared" si="20"/>
        <v>825</v>
      </c>
      <c r="O45" s="117">
        <f t="shared" si="20"/>
        <v>49634</v>
      </c>
      <c r="P45" s="117">
        <f t="shared" si="20"/>
        <v>9281</v>
      </c>
      <c r="Q45" s="118">
        <f t="shared" si="20"/>
        <v>1397</v>
      </c>
      <c r="R45" s="118">
        <f t="shared" si="20"/>
        <v>105</v>
      </c>
      <c r="S45" s="117">
        <f t="shared" si="17"/>
        <v>61242</v>
      </c>
      <c r="T45" s="143"/>
    </row>
    <row r="46" spans="1:20" ht="12.75">
      <c r="A46" s="73" t="s">
        <v>82</v>
      </c>
      <c r="B46" s="117">
        <f aca="true" t="shared" si="21" ref="B46:R46">SUM(B30,B14)</f>
        <v>390</v>
      </c>
      <c r="C46" s="117">
        <f t="shared" si="21"/>
        <v>24726</v>
      </c>
      <c r="D46" s="117">
        <f t="shared" si="21"/>
        <v>4980</v>
      </c>
      <c r="E46" s="118">
        <f t="shared" si="21"/>
        <v>597</v>
      </c>
      <c r="F46" s="118">
        <f t="shared" si="21"/>
        <v>27</v>
      </c>
      <c r="G46" s="117">
        <f t="shared" si="15"/>
        <v>30720</v>
      </c>
      <c r="H46" s="117">
        <f t="shared" si="21"/>
        <v>402</v>
      </c>
      <c r="I46" s="117">
        <f t="shared" si="21"/>
        <v>24967</v>
      </c>
      <c r="J46" s="117">
        <f t="shared" si="21"/>
        <v>4467</v>
      </c>
      <c r="K46" s="92">
        <f t="shared" si="21"/>
        <v>559</v>
      </c>
      <c r="L46" s="118">
        <f t="shared" si="21"/>
        <v>16</v>
      </c>
      <c r="M46" s="117">
        <f t="shared" si="16"/>
        <v>30411</v>
      </c>
      <c r="N46" s="119">
        <f t="shared" si="21"/>
        <v>792</v>
      </c>
      <c r="O46" s="117">
        <f t="shared" si="21"/>
        <v>49693</v>
      </c>
      <c r="P46" s="117">
        <f t="shared" si="21"/>
        <v>9447</v>
      </c>
      <c r="Q46" s="118">
        <f t="shared" si="21"/>
        <v>1156</v>
      </c>
      <c r="R46" s="118">
        <f t="shared" si="21"/>
        <v>43</v>
      </c>
      <c r="S46" s="117">
        <f t="shared" si="17"/>
        <v>61131</v>
      </c>
      <c r="T46" s="143"/>
    </row>
    <row r="47" spans="1:20" ht="12.75">
      <c r="A47" s="73" t="s">
        <v>83</v>
      </c>
      <c r="B47" s="117">
        <f aca="true" t="shared" si="22" ref="B47:R47">SUM(B31,B15)</f>
        <v>400</v>
      </c>
      <c r="C47" s="117">
        <f t="shared" si="22"/>
        <v>24814</v>
      </c>
      <c r="D47" s="117">
        <f t="shared" si="22"/>
        <v>4021</v>
      </c>
      <c r="E47" s="118">
        <f t="shared" si="22"/>
        <v>285</v>
      </c>
      <c r="F47" s="118">
        <f t="shared" si="22"/>
        <v>9</v>
      </c>
      <c r="G47" s="117">
        <f t="shared" si="15"/>
        <v>29529</v>
      </c>
      <c r="H47" s="117">
        <f t="shared" si="22"/>
        <v>353</v>
      </c>
      <c r="I47" s="117">
        <f t="shared" si="22"/>
        <v>25413</v>
      </c>
      <c r="J47" s="117">
        <f t="shared" si="22"/>
        <v>3867</v>
      </c>
      <c r="K47" s="92">
        <f t="shared" si="22"/>
        <v>324</v>
      </c>
      <c r="L47" s="118">
        <f t="shared" si="22"/>
        <v>6</v>
      </c>
      <c r="M47" s="117">
        <f t="shared" si="16"/>
        <v>29963</v>
      </c>
      <c r="N47" s="119">
        <f t="shared" si="22"/>
        <v>753</v>
      </c>
      <c r="O47" s="117">
        <f t="shared" si="22"/>
        <v>50227</v>
      </c>
      <c r="P47" s="117">
        <f t="shared" si="22"/>
        <v>7888</v>
      </c>
      <c r="Q47" s="118">
        <f t="shared" si="22"/>
        <v>609</v>
      </c>
      <c r="R47" s="118">
        <f t="shared" si="22"/>
        <v>15</v>
      </c>
      <c r="S47" s="117">
        <f t="shared" si="17"/>
        <v>59492</v>
      </c>
      <c r="T47" s="143"/>
    </row>
    <row r="48" spans="1:20" ht="12.75">
      <c r="A48" s="89"/>
      <c r="B48" s="120">
        <f aca="true" t="shared" si="23" ref="B48:S48">SUM(B32,B16)</f>
        <v>2097</v>
      </c>
      <c r="C48" s="120">
        <f t="shared" si="23"/>
        <v>153985</v>
      </c>
      <c r="D48" s="120">
        <f t="shared" si="23"/>
        <v>27430</v>
      </c>
      <c r="E48" s="121">
        <f t="shared" si="23"/>
        <v>2860</v>
      </c>
      <c r="F48" s="121">
        <f t="shared" si="23"/>
        <v>209</v>
      </c>
      <c r="G48" s="120">
        <f t="shared" si="23"/>
        <v>186581</v>
      </c>
      <c r="H48" s="120">
        <f t="shared" si="23"/>
        <v>2192</v>
      </c>
      <c r="I48" s="120">
        <f t="shared" si="23"/>
        <v>156092</v>
      </c>
      <c r="J48" s="120">
        <f t="shared" si="23"/>
        <v>24559</v>
      </c>
      <c r="K48" s="121">
        <f t="shared" si="23"/>
        <v>2653</v>
      </c>
      <c r="L48" s="121">
        <f t="shared" si="23"/>
        <v>207</v>
      </c>
      <c r="M48" s="120">
        <f t="shared" si="23"/>
        <v>185703</v>
      </c>
      <c r="N48" s="122">
        <f t="shared" si="23"/>
        <v>4289</v>
      </c>
      <c r="O48" s="120">
        <f t="shared" si="23"/>
        <v>310077</v>
      </c>
      <c r="P48" s="120">
        <f t="shared" si="23"/>
        <v>51989</v>
      </c>
      <c r="Q48" s="121">
        <f t="shared" si="23"/>
        <v>5513</v>
      </c>
      <c r="R48" s="121">
        <f t="shared" si="23"/>
        <v>416</v>
      </c>
      <c r="S48" s="120">
        <f t="shared" si="23"/>
        <v>372284</v>
      </c>
      <c r="T48" s="143"/>
    </row>
    <row r="49" spans="1:20" ht="12.75">
      <c r="A49" s="85" t="s">
        <v>67</v>
      </c>
      <c r="B49" s="123"/>
      <c r="C49" s="124"/>
      <c r="D49" s="124"/>
      <c r="E49" s="124"/>
      <c r="F49" s="124"/>
      <c r="G49" s="123">
        <f>SUM(G33,G17)</f>
        <v>4791</v>
      </c>
      <c r="H49" s="123"/>
      <c r="I49" s="124"/>
      <c r="J49" s="124"/>
      <c r="K49" s="124"/>
      <c r="L49" s="124"/>
      <c r="M49" s="123">
        <f>SUM(M33,M17)</f>
        <v>4807</v>
      </c>
      <c r="N49" s="125"/>
      <c r="O49" s="124"/>
      <c r="P49" s="124"/>
      <c r="Q49" s="124"/>
      <c r="R49" s="124"/>
      <c r="S49" s="123">
        <f>SUM(M49,G49)</f>
        <v>9598</v>
      </c>
      <c r="T49" s="143"/>
    </row>
    <row r="50" spans="1:20" ht="12.75">
      <c r="A50" s="89" t="s">
        <v>31</v>
      </c>
      <c r="B50" s="126"/>
      <c r="C50" s="121"/>
      <c r="D50" s="127"/>
      <c r="E50" s="128"/>
      <c r="F50" s="128"/>
      <c r="G50" s="126">
        <f>SUM(G48:G49)</f>
        <v>191372</v>
      </c>
      <c r="H50" s="126"/>
      <c r="I50" s="121"/>
      <c r="J50" s="127"/>
      <c r="K50" s="127"/>
      <c r="L50" s="128"/>
      <c r="M50" s="126">
        <f>SUM(M48:M49)</f>
        <v>190510</v>
      </c>
      <c r="N50" s="129"/>
      <c r="O50" s="121"/>
      <c r="P50" s="127"/>
      <c r="Q50" s="128"/>
      <c r="R50" s="128"/>
      <c r="S50" s="126">
        <f>SUM(M50,G50)</f>
        <v>381882</v>
      </c>
      <c r="T50" s="143"/>
    </row>
    <row r="51" spans="13:17" ht="12.75">
      <c r="M51" s="73"/>
      <c r="P51" s="130"/>
      <c r="Q51" s="131"/>
    </row>
    <row r="52" spans="13:17" ht="12.75">
      <c r="M52" s="73"/>
      <c r="P52" s="130"/>
      <c r="Q52" s="131"/>
    </row>
    <row r="53" spans="13:17" ht="12.75">
      <c r="M53" s="73"/>
      <c r="P53" s="130"/>
      <c r="Q53" s="131"/>
    </row>
    <row r="54" spans="13:17" ht="12.75">
      <c r="M54" s="73"/>
      <c r="P54" s="130"/>
      <c r="Q54" s="131"/>
    </row>
    <row r="55" spans="13:17" ht="12.75">
      <c r="M55" s="73"/>
      <c r="P55" s="130"/>
      <c r="Q55" s="131"/>
    </row>
    <row r="56" spans="13:17" ht="12.75">
      <c r="M56" s="73"/>
      <c r="P56" s="130"/>
      <c r="Q56" s="131"/>
    </row>
    <row r="57" spans="13:17" ht="12.75">
      <c r="M57" s="73"/>
      <c r="P57" s="130"/>
      <c r="Q57" s="131"/>
    </row>
    <row r="58" spans="13:17" ht="12.75">
      <c r="M58" s="73"/>
      <c r="P58" s="130"/>
      <c r="Q58" s="131"/>
    </row>
    <row r="59" spans="13:17" ht="12.75">
      <c r="M59" s="73"/>
      <c r="P59" s="130"/>
      <c r="Q59" s="131"/>
    </row>
    <row r="60" spans="13:17" ht="12.75">
      <c r="M60" s="73"/>
      <c r="P60" s="130"/>
      <c r="Q60" s="131"/>
    </row>
    <row r="61" spans="13:17" ht="12.75">
      <c r="M61" s="73"/>
      <c r="P61" s="130"/>
      <c r="Q61" s="131"/>
    </row>
    <row r="62" spans="13:17" ht="12.75">
      <c r="M62" s="73"/>
      <c r="P62" s="130"/>
      <c r="Q62" s="131"/>
    </row>
    <row r="63" spans="13:17" ht="12.75">
      <c r="M63" s="73"/>
      <c r="P63" s="130"/>
      <c r="Q63" s="131"/>
    </row>
    <row r="64" spans="13:17" ht="12.75">
      <c r="M64" s="73"/>
      <c r="P64" s="130"/>
      <c r="Q64" s="131"/>
    </row>
  </sheetData>
  <sheetProtection/>
  <mergeCells count="23">
    <mergeCell ref="D40:F40"/>
    <mergeCell ref="J40:L40"/>
    <mergeCell ref="P40:R40"/>
    <mergeCell ref="D24:F24"/>
    <mergeCell ref="J24:L24"/>
    <mergeCell ref="P24:R24"/>
    <mergeCell ref="A37:S37"/>
    <mergeCell ref="B39:G39"/>
    <mergeCell ref="H39:M39"/>
    <mergeCell ref="N39:S39"/>
    <mergeCell ref="J8:L8"/>
    <mergeCell ref="P8:R8"/>
    <mergeCell ref="A21:S21"/>
    <mergeCell ref="B23:G23"/>
    <mergeCell ref="H23:M23"/>
    <mergeCell ref="N23:S23"/>
    <mergeCell ref="D8:F8"/>
    <mergeCell ref="A2:S2"/>
    <mergeCell ref="A3:S3"/>
    <mergeCell ref="A5:S5"/>
    <mergeCell ref="B7:G7"/>
    <mergeCell ref="H7:M7"/>
    <mergeCell ref="N7:S7"/>
  </mergeCells>
  <printOptions horizontalCentered="1"/>
  <pageMargins left="0.1968503937007874" right="0.1968503937007874" top="0.5905511811023623" bottom="0.3937007874015748" header="0.5118110236220472" footer="0.5118110236220472"/>
  <pageSetup fitToHeight="1" fitToWidth="1" horizontalDpi="600" verticalDpi="600" orientation="landscape" paperSize="9" scale="60" r:id="rId2"/>
  <headerFooter alignWithMargins="0">
    <oddFooter>&amp;R&amp;A</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S58"/>
  <sheetViews>
    <sheetView zoomScalePageLayoutView="0" workbookViewId="0" topLeftCell="A1">
      <selection activeCell="V8" sqref="V8"/>
    </sheetView>
  </sheetViews>
  <sheetFormatPr defaultColWidth="9.140625" defaultRowHeight="12.75"/>
  <cols>
    <col min="1" max="1" width="15.28125" style="72" customWidth="1"/>
    <col min="2" max="12" width="9.140625" style="72" customWidth="1"/>
    <col min="13" max="13" width="9.140625" style="73" customWidth="1"/>
    <col min="14" max="16384" width="9.140625" style="72" customWidth="1"/>
  </cols>
  <sheetData>
    <row r="1" spans="1:19" ht="12.75">
      <c r="A1" s="71" t="s">
        <v>86</v>
      </c>
      <c r="B1" s="73"/>
      <c r="M1" s="72"/>
      <c r="Q1" s="73"/>
      <c r="S1" s="73"/>
    </row>
    <row r="2" spans="1:19" ht="12.75">
      <c r="A2" s="164" t="s">
        <v>26</v>
      </c>
      <c r="B2" s="164"/>
      <c r="C2" s="164"/>
      <c r="D2" s="164"/>
      <c r="E2" s="164"/>
      <c r="F2" s="164"/>
      <c r="G2" s="164"/>
      <c r="H2" s="164"/>
      <c r="I2" s="164"/>
      <c r="J2" s="164"/>
      <c r="K2" s="164"/>
      <c r="L2" s="164"/>
      <c r="M2" s="164"/>
      <c r="N2" s="164"/>
      <c r="O2" s="164"/>
      <c r="P2" s="164"/>
      <c r="Q2" s="164"/>
      <c r="R2" s="164"/>
      <c r="S2" s="164"/>
    </row>
    <row r="3" spans="1:19" ht="12.75">
      <c r="A3" s="164" t="s">
        <v>77</v>
      </c>
      <c r="B3" s="164"/>
      <c r="C3" s="164"/>
      <c r="D3" s="164"/>
      <c r="E3" s="164"/>
      <c r="F3" s="164"/>
      <c r="G3" s="164"/>
      <c r="H3" s="164"/>
      <c r="I3" s="164"/>
      <c r="J3" s="164"/>
      <c r="K3" s="164"/>
      <c r="L3" s="164"/>
      <c r="M3" s="164"/>
      <c r="N3" s="164"/>
      <c r="O3" s="164"/>
      <c r="P3" s="164"/>
      <c r="Q3" s="164"/>
      <c r="R3" s="164"/>
      <c r="S3" s="164"/>
    </row>
    <row r="4" spans="1:19" ht="12.75">
      <c r="A4" s="74"/>
      <c r="B4" s="74"/>
      <c r="C4" s="74"/>
      <c r="D4" s="74"/>
      <c r="E4" s="74"/>
      <c r="F4" s="74"/>
      <c r="G4" s="74"/>
      <c r="H4" s="74"/>
      <c r="I4" s="74"/>
      <c r="J4" s="74"/>
      <c r="K4" s="74"/>
      <c r="L4" s="74"/>
      <c r="M4" s="74"/>
      <c r="N4" s="74"/>
      <c r="O4" s="74"/>
      <c r="P4" s="74"/>
      <c r="Q4" s="74"/>
      <c r="R4" s="74"/>
      <c r="S4" s="74"/>
    </row>
    <row r="5" spans="1:19" ht="12.75">
      <c r="A5" s="164" t="s">
        <v>69</v>
      </c>
      <c r="B5" s="164"/>
      <c r="C5" s="164"/>
      <c r="D5" s="164"/>
      <c r="E5" s="164"/>
      <c r="F5" s="164"/>
      <c r="G5" s="164"/>
      <c r="H5" s="164"/>
      <c r="I5" s="164"/>
      <c r="J5" s="164"/>
      <c r="K5" s="164"/>
      <c r="L5" s="164"/>
      <c r="M5" s="164"/>
      <c r="N5" s="164"/>
      <c r="O5" s="164"/>
      <c r="P5" s="164"/>
      <c r="Q5" s="164"/>
      <c r="R5" s="164"/>
      <c r="S5" s="164"/>
    </row>
    <row r="6" spans="1:19" ht="13.5" thickBot="1">
      <c r="A6" s="74"/>
      <c r="B6" s="74"/>
      <c r="C6" s="74"/>
      <c r="D6" s="74"/>
      <c r="E6" s="74"/>
      <c r="F6" s="74"/>
      <c r="G6" s="74"/>
      <c r="H6" s="74"/>
      <c r="I6" s="74"/>
      <c r="J6" s="74"/>
      <c r="K6" s="74"/>
      <c r="L6" s="74"/>
      <c r="M6" s="74"/>
      <c r="N6" s="74"/>
      <c r="O6" s="74"/>
      <c r="P6" s="74"/>
      <c r="Q6" s="74"/>
      <c r="R6" s="74"/>
      <c r="S6" s="74"/>
    </row>
    <row r="7" spans="1:19" ht="12.75">
      <c r="A7" s="104"/>
      <c r="B7" s="166" t="s">
        <v>8</v>
      </c>
      <c r="C7" s="167"/>
      <c r="D7" s="167"/>
      <c r="E7" s="167"/>
      <c r="F7" s="167"/>
      <c r="G7" s="168"/>
      <c r="H7" s="166" t="s">
        <v>9</v>
      </c>
      <c r="I7" s="167"/>
      <c r="J7" s="167"/>
      <c r="K7" s="167"/>
      <c r="L7" s="167"/>
      <c r="M7" s="168"/>
      <c r="N7" s="166" t="s">
        <v>31</v>
      </c>
      <c r="O7" s="167"/>
      <c r="P7" s="167"/>
      <c r="Q7" s="167"/>
      <c r="R7" s="167"/>
      <c r="S7" s="167"/>
    </row>
    <row r="8" spans="1:19" ht="12.75">
      <c r="A8" s="73"/>
      <c r="B8" s="105" t="s">
        <v>48</v>
      </c>
      <c r="C8" s="106" t="s">
        <v>70</v>
      </c>
      <c r="D8" s="170" t="s">
        <v>49</v>
      </c>
      <c r="E8" s="170"/>
      <c r="F8" s="170"/>
      <c r="G8" s="107" t="s">
        <v>31</v>
      </c>
      <c r="H8" s="108" t="s">
        <v>48</v>
      </c>
      <c r="I8" s="73" t="s">
        <v>70</v>
      </c>
      <c r="J8" s="169" t="s">
        <v>49</v>
      </c>
      <c r="K8" s="170"/>
      <c r="L8" s="170"/>
      <c r="M8" s="107" t="s">
        <v>31</v>
      </c>
      <c r="N8" s="108" t="s">
        <v>48</v>
      </c>
      <c r="O8" s="73" t="s">
        <v>70</v>
      </c>
      <c r="P8" s="169" t="s">
        <v>49</v>
      </c>
      <c r="Q8" s="170"/>
      <c r="R8" s="170"/>
      <c r="S8" s="107" t="s">
        <v>31</v>
      </c>
    </row>
    <row r="9" spans="1:19" ht="13.5">
      <c r="A9" s="109" t="s">
        <v>84</v>
      </c>
      <c r="B9" s="110" t="s">
        <v>85</v>
      </c>
      <c r="C9" s="111" t="s">
        <v>71</v>
      </c>
      <c r="D9" s="109" t="s">
        <v>72</v>
      </c>
      <c r="E9" s="109" t="s">
        <v>73</v>
      </c>
      <c r="F9" s="109" t="s">
        <v>74</v>
      </c>
      <c r="G9" s="112"/>
      <c r="H9" s="110" t="s">
        <v>85</v>
      </c>
      <c r="I9" s="111">
        <v>0</v>
      </c>
      <c r="J9" s="109" t="s">
        <v>72</v>
      </c>
      <c r="K9" s="109" t="s">
        <v>73</v>
      </c>
      <c r="L9" s="109" t="s">
        <v>74</v>
      </c>
      <c r="M9" s="112"/>
      <c r="N9" s="110" t="s">
        <v>85</v>
      </c>
      <c r="O9" s="111" t="s">
        <v>71</v>
      </c>
      <c r="P9" s="109" t="s">
        <v>72</v>
      </c>
      <c r="Q9" s="109" t="s">
        <v>73</v>
      </c>
      <c r="R9" s="109" t="s">
        <v>74</v>
      </c>
      <c r="S9" s="112"/>
    </row>
    <row r="10" spans="1:19" ht="12.75">
      <c r="A10" s="113" t="s">
        <v>78</v>
      </c>
      <c r="B10" s="132">
        <v>0.8174911037732826</v>
      </c>
      <c r="C10" s="132">
        <v>87.09325810277947</v>
      </c>
      <c r="D10" s="132">
        <v>11.454492995223289</v>
      </c>
      <c r="E10" s="133">
        <v>0.6059051710319623</v>
      </c>
      <c r="F10" s="133">
        <v>0.0288526271919982</v>
      </c>
      <c r="G10" s="132">
        <v>100</v>
      </c>
      <c r="H10" s="132">
        <v>0.9836828287527832</v>
      </c>
      <c r="I10" s="132">
        <v>89.3622677877106</v>
      </c>
      <c r="J10" s="132">
        <v>9.238642783556546</v>
      </c>
      <c r="K10" s="133">
        <v>0.4021135887806985</v>
      </c>
      <c r="L10" s="133">
        <v>0.013293011199361937</v>
      </c>
      <c r="M10" s="132">
        <v>100</v>
      </c>
      <c r="N10" s="134">
        <v>0.899400943473222</v>
      </c>
      <c r="O10" s="132">
        <v>88.20984933809967</v>
      </c>
      <c r="P10" s="132">
        <v>10.365146989210453</v>
      </c>
      <c r="Q10" s="133">
        <v>0.504382743254493</v>
      </c>
      <c r="R10" s="133">
        <v>0.021219985962163134</v>
      </c>
      <c r="S10" s="132">
        <v>100</v>
      </c>
    </row>
    <row r="11" spans="1:19" ht="12.75">
      <c r="A11" s="73" t="s">
        <v>79</v>
      </c>
      <c r="B11" s="135">
        <v>0.81799591002045</v>
      </c>
      <c r="C11" s="135">
        <v>84.25698704839809</v>
      </c>
      <c r="D11" s="135">
        <v>14.052488070892979</v>
      </c>
      <c r="E11" s="136">
        <v>0.8316291751874575</v>
      </c>
      <c r="F11" s="136">
        <v>0.0408997955010225</v>
      </c>
      <c r="G11" s="135">
        <v>100</v>
      </c>
      <c r="H11" s="135">
        <v>1.1842195072008737</v>
      </c>
      <c r="I11" s="135">
        <v>85.92587536686915</v>
      </c>
      <c r="J11" s="135">
        <v>11.930926216640502</v>
      </c>
      <c r="K11" s="137">
        <v>0.9146133369735854</v>
      </c>
      <c r="L11" s="136">
        <v>0.044365572315882874</v>
      </c>
      <c r="M11" s="135">
        <v>100</v>
      </c>
      <c r="N11" s="138">
        <v>1.0012963973799127</v>
      </c>
      <c r="O11" s="135">
        <v>85.09313591703057</v>
      </c>
      <c r="P11" s="135">
        <v>12.991266375545852</v>
      </c>
      <c r="Q11" s="136">
        <v>0.8716566593886463</v>
      </c>
      <c r="R11" s="136">
        <v>0.042644650655021835</v>
      </c>
      <c r="S11" s="135">
        <v>100</v>
      </c>
    </row>
    <row r="12" spans="1:19" ht="12.75">
      <c r="A12" s="73" t="s">
        <v>80</v>
      </c>
      <c r="B12" s="135">
        <v>1.286384328872948</v>
      </c>
      <c r="C12" s="135">
        <v>83.29079873085942</v>
      </c>
      <c r="D12" s="135">
        <v>14.00882880397296</v>
      </c>
      <c r="E12" s="136">
        <v>1.3277693474962062</v>
      </c>
      <c r="F12" s="136">
        <v>0.08621878879845496</v>
      </c>
      <c r="G12" s="135">
        <v>100</v>
      </c>
      <c r="H12" s="135">
        <v>1.1313617606602477</v>
      </c>
      <c r="I12" s="135">
        <v>84.70082530949105</v>
      </c>
      <c r="J12" s="135">
        <v>13.088033012379643</v>
      </c>
      <c r="K12" s="137">
        <v>0.9869325997248969</v>
      </c>
      <c r="L12" s="136">
        <v>0.09284731774415406</v>
      </c>
      <c r="M12" s="135">
        <v>100</v>
      </c>
      <c r="N12" s="138">
        <v>1.2091565185937958</v>
      </c>
      <c r="O12" s="135">
        <v>84.00192913860516</v>
      </c>
      <c r="P12" s="135">
        <v>13.543586475360422</v>
      </c>
      <c r="Q12" s="136">
        <v>1.1557607179151523</v>
      </c>
      <c r="R12" s="136">
        <v>0.08956714952546636</v>
      </c>
      <c r="S12" s="135">
        <v>100</v>
      </c>
    </row>
    <row r="13" spans="1:19" ht="12.75">
      <c r="A13" s="73" t="s">
        <v>81</v>
      </c>
      <c r="B13" s="135">
        <v>1.3453696281063747</v>
      </c>
      <c r="C13" s="135">
        <v>82.47534069917396</v>
      </c>
      <c r="D13" s="135">
        <v>14.537659893346348</v>
      </c>
      <c r="E13" s="136">
        <v>1.575406922031299</v>
      </c>
      <c r="F13" s="136">
        <v>0.06622285734202363</v>
      </c>
      <c r="G13" s="135">
        <v>100</v>
      </c>
      <c r="H13" s="135">
        <v>1.3910678799288776</v>
      </c>
      <c r="I13" s="135">
        <v>83.75344280584318</v>
      </c>
      <c r="J13" s="135">
        <v>13.18551058118049</v>
      </c>
      <c r="K13" s="137">
        <v>1.579332705783914</v>
      </c>
      <c r="L13" s="136">
        <v>0.09064602726353589</v>
      </c>
      <c r="M13" s="135">
        <v>100</v>
      </c>
      <c r="N13" s="138">
        <v>1.3685972314236898</v>
      </c>
      <c r="O13" s="135">
        <v>83.1183095644897</v>
      </c>
      <c r="P13" s="135">
        <v>13.858572474633007</v>
      </c>
      <c r="Q13" s="136">
        <v>1.5760661110917396</v>
      </c>
      <c r="R13" s="136">
        <v>0.07845461836186757</v>
      </c>
      <c r="S13" s="135">
        <v>100</v>
      </c>
    </row>
    <row r="14" spans="1:19" ht="12.75">
      <c r="A14" s="73" t="s">
        <v>82</v>
      </c>
      <c r="B14" s="135">
        <v>1.2855608302435981</v>
      </c>
      <c r="C14" s="135">
        <v>82.39717245919817</v>
      </c>
      <c r="D14" s="135">
        <v>14.89656606258013</v>
      </c>
      <c r="E14" s="136">
        <v>1.3860494126615612</v>
      </c>
      <c r="F14" s="136">
        <v>0.034651235316539034</v>
      </c>
      <c r="G14" s="135">
        <v>100</v>
      </c>
      <c r="H14" s="135">
        <v>1.3510202653039796</v>
      </c>
      <c r="I14" s="135">
        <v>83.87875818137273</v>
      </c>
      <c r="J14" s="135">
        <v>13.485702285534282</v>
      </c>
      <c r="K14" s="137">
        <v>1.2635189527842918</v>
      </c>
      <c r="L14" s="136">
        <v>0.021000315004725073</v>
      </c>
      <c r="M14" s="135">
        <v>100</v>
      </c>
      <c r="N14" s="138">
        <v>1.3184478194231573</v>
      </c>
      <c r="O14" s="135">
        <v>83.13362129023268</v>
      </c>
      <c r="P14" s="135">
        <v>14.19464957503135</v>
      </c>
      <c r="Q14" s="136">
        <v>1.3254145186010868</v>
      </c>
      <c r="R14" s="136">
        <v>0.027866796711717986</v>
      </c>
      <c r="S14" s="135">
        <v>100</v>
      </c>
    </row>
    <row r="15" spans="1:19" ht="12.75">
      <c r="A15" s="73" t="s">
        <v>83</v>
      </c>
      <c r="B15" s="135">
        <v>1.3733414398626658</v>
      </c>
      <c r="C15" s="135">
        <v>85.53342155144665</v>
      </c>
      <c r="D15" s="135">
        <v>12.46021243875398</v>
      </c>
      <c r="E15" s="136">
        <v>0.6258717499374128</v>
      </c>
      <c r="F15" s="136">
        <v>0.007152819999284718</v>
      </c>
      <c r="G15" s="135">
        <v>100</v>
      </c>
      <c r="H15" s="135">
        <v>1.2024331588626396</v>
      </c>
      <c r="I15" s="135">
        <v>86.39835903239496</v>
      </c>
      <c r="J15" s="135">
        <v>11.773235252510963</v>
      </c>
      <c r="K15" s="137">
        <v>0.6224359881171312</v>
      </c>
      <c r="L15" s="136">
        <v>0.0035365681143018817</v>
      </c>
      <c r="M15" s="135">
        <v>100</v>
      </c>
      <c r="N15" s="138">
        <v>1.2860192102454644</v>
      </c>
      <c r="O15" s="135">
        <v>85.9729633582355</v>
      </c>
      <c r="P15" s="135">
        <v>12.111348274635361</v>
      </c>
      <c r="Q15" s="136">
        <v>0.624332977588047</v>
      </c>
      <c r="R15" s="136">
        <v>0.005336179295624333</v>
      </c>
      <c r="S15" s="135">
        <v>100</v>
      </c>
    </row>
    <row r="16" spans="1:19" ht="12.75">
      <c r="A16" s="89" t="s">
        <v>31</v>
      </c>
      <c r="B16" s="139">
        <v>1.147737659963437</v>
      </c>
      <c r="C16" s="139">
        <v>84.2076096892139</v>
      </c>
      <c r="D16" s="139">
        <v>13.546617915904935</v>
      </c>
      <c r="E16" s="140">
        <v>1.0540447897623402</v>
      </c>
      <c r="F16" s="140">
        <v>0.043989945155393055</v>
      </c>
      <c r="G16" s="139">
        <v>100</v>
      </c>
      <c r="H16" s="139">
        <v>1.2051516353166325</v>
      </c>
      <c r="I16" s="139">
        <v>85.69794773653328</v>
      </c>
      <c r="J16" s="139">
        <v>12.09519376102711</v>
      </c>
      <c r="K16" s="140">
        <v>0.9574547565271864</v>
      </c>
      <c r="L16" s="140">
        <v>0.04425211059579432</v>
      </c>
      <c r="M16" s="139">
        <v>100</v>
      </c>
      <c r="N16" s="141">
        <v>1.176426757762124</v>
      </c>
      <c r="O16" s="139">
        <v>84.95348743902929</v>
      </c>
      <c r="P16" s="139">
        <v>12.820902280634384</v>
      </c>
      <c r="Q16" s="140">
        <v>1.0050496076666915</v>
      </c>
      <c r="R16" s="140">
        <v>0.04413391490751939</v>
      </c>
      <c r="S16" s="139">
        <v>100</v>
      </c>
    </row>
    <row r="17" spans="16:17" ht="12.75">
      <c r="P17" s="130"/>
      <c r="Q17" s="131"/>
    </row>
    <row r="18" spans="16:17" ht="12.75">
      <c r="P18" s="130"/>
      <c r="Q18" s="131"/>
    </row>
    <row r="19" spans="1:19" ht="12.75">
      <c r="A19" s="164" t="s">
        <v>75</v>
      </c>
      <c r="B19" s="164"/>
      <c r="C19" s="164"/>
      <c r="D19" s="164"/>
      <c r="E19" s="164"/>
      <c r="F19" s="164"/>
      <c r="G19" s="164"/>
      <c r="H19" s="164"/>
      <c r="I19" s="164"/>
      <c r="J19" s="164"/>
      <c r="K19" s="164"/>
      <c r="L19" s="164"/>
      <c r="M19" s="164"/>
      <c r="N19" s="164"/>
      <c r="O19" s="164"/>
      <c r="P19" s="164"/>
      <c r="Q19" s="164"/>
      <c r="R19" s="164"/>
      <c r="S19" s="164"/>
    </row>
    <row r="20" spans="1:19" ht="13.5" thickBot="1">
      <c r="A20" s="73"/>
      <c r="B20" s="73"/>
      <c r="M20" s="72"/>
      <c r="Q20" s="73"/>
      <c r="S20" s="73"/>
    </row>
    <row r="21" spans="1:19" ht="12.75">
      <c r="A21" s="104"/>
      <c r="B21" s="166" t="s">
        <v>8</v>
      </c>
      <c r="C21" s="167"/>
      <c r="D21" s="167"/>
      <c r="E21" s="167"/>
      <c r="F21" s="167"/>
      <c r="G21" s="168"/>
      <c r="H21" s="166" t="s">
        <v>9</v>
      </c>
      <c r="I21" s="167"/>
      <c r="J21" s="167"/>
      <c r="K21" s="167"/>
      <c r="L21" s="167"/>
      <c r="M21" s="168"/>
      <c r="N21" s="166" t="s">
        <v>31</v>
      </c>
      <c r="O21" s="167"/>
      <c r="P21" s="167"/>
      <c r="Q21" s="167"/>
      <c r="R21" s="167"/>
      <c r="S21" s="167"/>
    </row>
    <row r="22" spans="1:19" ht="12.75">
      <c r="A22" s="73"/>
      <c r="B22" s="105" t="s">
        <v>48</v>
      </c>
      <c r="C22" s="106" t="s">
        <v>70</v>
      </c>
      <c r="D22" s="170" t="s">
        <v>49</v>
      </c>
      <c r="E22" s="170"/>
      <c r="F22" s="170"/>
      <c r="G22" s="107" t="s">
        <v>31</v>
      </c>
      <c r="H22" s="108" t="s">
        <v>48</v>
      </c>
      <c r="I22" s="73" t="s">
        <v>70</v>
      </c>
      <c r="J22" s="169" t="s">
        <v>49</v>
      </c>
      <c r="K22" s="170"/>
      <c r="L22" s="170"/>
      <c r="M22" s="107" t="s">
        <v>31</v>
      </c>
      <c r="N22" s="108" t="s">
        <v>48</v>
      </c>
      <c r="O22" s="73" t="s">
        <v>70</v>
      </c>
      <c r="P22" s="169" t="s">
        <v>49</v>
      </c>
      <c r="Q22" s="170"/>
      <c r="R22" s="170"/>
      <c r="S22" s="107" t="s">
        <v>31</v>
      </c>
    </row>
    <row r="23" spans="1:19" ht="13.5">
      <c r="A23" s="109" t="s">
        <v>84</v>
      </c>
      <c r="B23" s="110" t="s">
        <v>85</v>
      </c>
      <c r="C23" s="111" t="s">
        <v>71</v>
      </c>
      <c r="D23" s="109" t="s">
        <v>72</v>
      </c>
      <c r="E23" s="109" t="s">
        <v>73</v>
      </c>
      <c r="F23" s="109" t="s">
        <v>74</v>
      </c>
      <c r="G23" s="112"/>
      <c r="H23" s="110" t="s">
        <v>85</v>
      </c>
      <c r="I23" s="111">
        <v>0</v>
      </c>
      <c r="J23" s="109" t="s">
        <v>72</v>
      </c>
      <c r="K23" s="109" t="s">
        <v>73</v>
      </c>
      <c r="L23" s="109" t="s">
        <v>74</v>
      </c>
      <c r="M23" s="112"/>
      <c r="N23" s="110" t="s">
        <v>85</v>
      </c>
      <c r="O23" s="111" t="s">
        <v>71</v>
      </c>
      <c r="P23" s="109" t="s">
        <v>72</v>
      </c>
      <c r="Q23" s="109" t="s">
        <v>73</v>
      </c>
      <c r="R23" s="109" t="s">
        <v>74</v>
      </c>
      <c r="S23" s="112"/>
    </row>
    <row r="24" spans="1:19" ht="12.75">
      <c r="A24" s="113" t="s">
        <v>78</v>
      </c>
      <c r="B24" s="132">
        <v>0.35072336694432266</v>
      </c>
      <c r="C24" s="132">
        <v>67.2950460324419</v>
      </c>
      <c r="D24" s="132">
        <v>26.918018412976764</v>
      </c>
      <c r="E24" s="133">
        <v>4.471722928540114</v>
      </c>
      <c r="F24" s="133">
        <v>0.9644892590968873</v>
      </c>
      <c r="G24" s="132">
        <v>100</v>
      </c>
      <c r="H24" s="132">
        <v>0.8100810081008101</v>
      </c>
      <c r="I24" s="132">
        <v>70.79207920792079</v>
      </c>
      <c r="J24" s="132">
        <v>22.5022502250225</v>
      </c>
      <c r="K24" s="133">
        <v>4.815481548154815</v>
      </c>
      <c r="L24" s="133">
        <v>1.08010801080108</v>
      </c>
      <c r="M24" s="132">
        <v>100</v>
      </c>
      <c r="N24" s="134">
        <v>0.5775211017325633</v>
      </c>
      <c r="O24" s="132">
        <v>69.01377165704132</v>
      </c>
      <c r="P24" s="132">
        <v>24.744557974233675</v>
      </c>
      <c r="Q24" s="133">
        <v>4.642381163927143</v>
      </c>
      <c r="R24" s="133">
        <v>1.0217681030653043</v>
      </c>
      <c r="S24" s="132">
        <v>100</v>
      </c>
    </row>
    <row r="25" spans="1:19" ht="12.75">
      <c r="A25" s="73" t="s">
        <v>79</v>
      </c>
      <c r="B25" s="135">
        <v>0.4639175257731959</v>
      </c>
      <c r="C25" s="135">
        <v>59.69072164948454</v>
      </c>
      <c r="D25" s="135">
        <v>31.597938144329895</v>
      </c>
      <c r="E25" s="136">
        <v>7.216494845360824</v>
      </c>
      <c r="F25" s="136">
        <v>1.0309278350515463</v>
      </c>
      <c r="G25" s="135">
        <v>100</v>
      </c>
      <c r="H25" s="135">
        <v>0.8806262230919765</v>
      </c>
      <c r="I25" s="135">
        <v>63.55185909980431</v>
      </c>
      <c r="J25" s="135">
        <v>26.810176125244617</v>
      </c>
      <c r="K25" s="137">
        <v>7.045009784735812</v>
      </c>
      <c r="L25" s="136">
        <v>1.7123287671232876</v>
      </c>
      <c r="M25" s="135">
        <v>100</v>
      </c>
      <c r="N25" s="138">
        <v>0.6782215523737753</v>
      </c>
      <c r="O25" s="135">
        <v>61.66792263250439</v>
      </c>
      <c r="P25" s="135">
        <v>29.163526752072343</v>
      </c>
      <c r="Q25" s="136">
        <v>7.10876664154735</v>
      </c>
      <c r="R25" s="136">
        <v>1.3815624215021352</v>
      </c>
      <c r="S25" s="135">
        <v>100</v>
      </c>
    </row>
    <row r="26" spans="1:19" ht="12.75">
      <c r="A26" s="73" t="s">
        <v>80</v>
      </c>
      <c r="B26" s="135">
        <v>0.7668711656441718</v>
      </c>
      <c r="C26" s="135">
        <v>55.52147239263804</v>
      </c>
      <c r="D26" s="135">
        <v>31.850715746421265</v>
      </c>
      <c r="E26" s="136">
        <v>10.071574642126789</v>
      </c>
      <c r="F26" s="136">
        <v>1.7893660531697342</v>
      </c>
      <c r="G26" s="135">
        <v>100</v>
      </c>
      <c r="H26" s="135">
        <v>0.5572441742654508</v>
      </c>
      <c r="I26" s="135">
        <v>57.446808510638306</v>
      </c>
      <c r="J26" s="135">
        <v>32.168186423505574</v>
      </c>
      <c r="K26" s="137">
        <v>8.45997973657548</v>
      </c>
      <c r="L26" s="136">
        <v>1.3677811550151975</v>
      </c>
      <c r="M26" s="135">
        <v>100</v>
      </c>
      <c r="N26" s="138">
        <v>0.6622516556291391</v>
      </c>
      <c r="O26" s="135">
        <v>56.495160468670406</v>
      </c>
      <c r="P26" s="135">
        <v>32.01732042791646</v>
      </c>
      <c r="Q26" s="136">
        <v>9.246051961283749</v>
      </c>
      <c r="R26" s="136">
        <v>1.5792154865002548</v>
      </c>
      <c r="S26" s="135">
        <v>100</v>
      </c>
    </row>
    <row r="27" spans="1:19" ht="12.75">
      <c r="A27" s="73" t="s">
        <v>81</v>
      </c>
      <c r="B27" s="135">
        <v>1.0852713178294573</v>
      </c>
      <c r="C27" s="135">
        <v>49.81912144702842</v>
      </c>
      <c r="D27" s="135">
        <v>33.59173126614987</v>
      </c>
      <c r="E27" s="136">
        <v>13.901808785529715</v>
      </c>
      <c r="F27" s="136">
        <v>1.6020671834625324</v>
      </c>
      <c r="G27" s="135">
        <v>100</v>
      </c>
      <c r="H27" s="135">
        <v>0.9829280910501811</v>
      </c>
      <c r="I27" s="135">
        <v>50.905328504914635</v>
      </c>
      <c r="J27" s="135">
        <v>35.075012933264354</v>
      </c>
      <c r="K27" s="137">
        <v>11.536471805483703</v>
      </c>
      <c r="L27" s="136">
        <v>1.5002586652871184</v>
      </c>
      <c r="M27" s="135">
        <v>100</v>
      </c>
      <c r="N27" s="138">
        <v>1.034928848641656</v>
      </c>
      <c r="O27" s="135">
        <v>50.349288486416555</v>
      </c>
      <c r="P27" s="135">
        <v>34.33376455368693</v>
      </c>
      <c r="Q27" s="136">
        <v>12.729624838292366</v>
      </c>
      <c r="R27" s="136">
        <v>1.5523932729624839</v>
      </c>
      <c r="S27" s="135">
        <v>100</v>
      </c>
    </row>
    <row r="28" spans="1:19" ht="12.75">
      <c r="A28" s="73" t="s">
        <v>82</v>
      </c>
      <c r="B28" s="135">
        <v>1.0209564750134337</v>
      </c>
      <c r="C28" s="135">
        <v>50.88662009672219</v>
      </c>
      <c r="D28" s="135">
        <v>36.59322944653412</v>
      </c>
      <c r="E28" s="136">
        <v>10.585706609349813</v>
      </c>
      <c r="F28" s="136">
        <v>0.9134873723804406</v>
      </c>
      <c r="G28" s="135">
        <v>100</v>
      </c>
      <c r="H28" s="135">
        <v>0.8695652173913043</v>
      </c>
      <c r="I28" s="135">
        <v>54.45652173913044</v>
      </c>
      <c r="J28" s="135">
        <v>33.369565217391305</v>
      </c>
      <c r="K28" s="137">
        <v>10.760869565217392</v>
      </c>
      <c r="L28" s="136">
        <v>0.5434782608695652</v>
      </c>
      <c r="M28" s="135">
        <v>100</v>
      </c>
      <c r="N28" s="138">
        <v>0.9464575446187128</v>
      </c>
      <c r="O28" s="135">
        <v>52.65008112493239</v>
      </c>
      <c r="P28" s="135">
        <v>34.99188750676041</v>
      </c>
      <c r="Q28" s="136">
        <v>10.681449432125472</v>
      </c>
      <c r="R28" s="136">
        <v>0.7301243915630071</v>
      </c>
      <c r="S28" s="135">
        <v>100</v>
      </c>
    </row>
    <row r="29" spans="1:19" ht="12.75">
      <c r="A29" s="73" t="s">
        <v>83</v>
      </c>
      <c r="B29" s="135">
        <v>1.0204081632653061</v>
      </c>
      <c r="C29" s="135">
        <v>57.27040816326531</v>
      </c>
      <c r="D29" s="135">
        <v>34.24744897959184</v>
      </c>
      <c r="E29" s="136">
        <v>7.015306122448979</v>
      </c>
      <c r="F29" s="136">
        <v>0.4464285714285714</v>
      </c>
      <c r="G29" s="135">
        <v>100</v>
      </c>
      <c r="H29" s="135">
        <v>0.7705986959098993</v>
      </c>
      <c r="I29" s="135">
        <v>58.26911677534085</v>
      </c>
      <c r="J29" s="135">
        <v>31.890930646117365</v>
      </c>
      <c r="K29" s="137">
        <v>8.77296976882039</v>
      </c>
      <c r="L29" s="136">
        <v>0.2963841138114997</v>
      </c>
      <c r="M29" s="135">
        <v>100</v>
      </c>
      <c r="N29" s="138">
        <v>0.8920332205475239</v>
      </c>
      <c r="O29" s="135">
        <v>57.79760073823439</v>
      </c>
      <c r="P29" s="135">
        <v>33.03598892648416</v>
      </c>
      <c r="Q29" s="136">
        <v>7.9052599200246085</v>
      </c>
      <c r="R29" s="136">
        <v>0.3691171947093202</v>
      </c>
      <c r="S29" s="135">
        <v>100</v>
      </c>
    </row>
    <row r="30" spans="1:19" ht="12.75">
      <c r="A30" s="89" t="s">
        <v>31</v>
      </c>
      <c r="B30" s="139">
        <v>0.7624989169049475</v>
      </c>
      <c r="C30" s="139">
        <v>57.08344164283857</v>
      </c>
      <c r="D30" s="139">
        <v>32.21557923923404</v>
      </c>
      <c r="E30" s="140">
        <v>8.79473182566502</v>
      </c>
      <c r="F30" s="140">
        <v>1.1437483753574214</v>
      </c>
      <c r="G30" s="139">
        <v>100</v>
      </c>
      <c r="H30" s="139">
        <v>0.8119658119658121</v>
      </c>
      <c r="I30" s="139">
        <v>59.61538461538461</v>
      </c>
      <c r="J30" s="139">
        <v>30.025641025641026</v>
      </c>
      <c r="K30" s="140">
        <v>8.435897435897436</v>
      </c>
      <c r="L30" s="140">
        <v>1.1111111111111112</v>
      </c>
      <c r="M30" s="139">
        <v>100</v>
      </c>
      <c r="N30" s="141">
        <v>0.7880118847694095</v>
      </c>
      <c r="O30" s="139">
        <v>58.35594023166688</v>
      </c>
      <c r="P30" s="139">
        <v>31.120010334582094</v>
      </c>
      <c r="Q30" s="140">
        <v>8.60784567024071</v>
      </c>
      <c r="R30" s="140">
        <v>1.1281918787409033</v>
      </c>
      <c r="S30" s="139">
        <v>100</v>
      </c>
    </row>
    <row r="31" spans="16:17" ht="12.75">
      <c r="P31" s="130"/>
      <c r="Q31" s="131"/>
    </row>
    <row r="32" spans="16:17" ht="12.75">
      <c r="P32" s="130"/>
      <c r="Q32" s="131"/>
    </row>
    <row r="33" spans="1:19" ht="12.75">
      <c r="A33" s="164" t="s">
        <v>76</v>
      </c>
      <c r="B33" s="164"/>
      <c r="C33" s="164"/>
      <c r="D33" s="164"/>
      <c r="E33" s="164"/>
      <c r="F33" s="164"/>
      <c r="G33" s="164"/>
      <c r="H33" s="164"/>
      <c r="I33" s="164"/>
      <c r="J33" s="164"/>
      <c r="K33" s="164"/>
      <c r="L33" s="164"/>
      <c r="M33" s="164"/>
      <c r="N33" s="164"/>
      <c r="O33" s="164"/>
      <c r="P33" s="164"/>
      <c r="Q33" s="164"/>
      <c r="R33" s="164"/>
      <c r="S33" s="164"/>
    </row>
    <row r="34" spans="1:19" ht="13.5" thickBot="1">
      <c r="A34" s="73"/>
      <c r="B34" s="73"/>
      <c r="M34" s="72"/>
      <c r="Q34" s="73"/>
      <c r="S34" s="73"/>
    </row>
    <row r="35" spans="1:19" ht="12.75">
      <c r="A35" s="104"/>
      <c r="B35" s="166" t="s">
        <v>8</v>
      </c>
      <c r="C35" s="167"/>
      <c r="D35" s="167"/>
      <c r="E35" s="167"/>
      <c r="F35" s="167"/>
      <c r="G35" s="168"/>
      <c r="H35" s="166" t="s">
        <v>9</v>
      </c>
      <c r="I35" s="167"/>
      <c r="J35" s="167"/>
      <c r="K35" s="167"/>
      <c r="L35" s="167"/>
      <c r="M35" s="168"/>
      <c r="N35" s="166" t="s">
        <v>31</v>
      </c>
      <c r="O35" s="167"/>
      <c r="P35" s="167"/>
      <c r="Q35" s="167"/>
      <c r="R35" s="167"/>
      <c r="S35" s="167"/>
    </row>
    <row r="36" spans="1:19" ht="12.75">
      <c r="A36" s="73"/>
      <c r="B36" s="105" t="s">
        <v>48</v>
      </c>
      <c r="C36" s="106" t="s">
        <v>70</v>
      </c>
      <c r="D36" s="170" t="s">
        <v>49</v>
      </c>
      <c r="E36" s="170"/>
      <c r="F36" s="170"/>
      <c r="G36" s="107" t="s">
        <v>31</v>
      </c>
      <c r="H36" s="108" t="s">
        <v>48</v>
      </c>
      <c r="I36" s="73" t="s">
        <v>70</v>
      </c>
      <c r="J36" s="169" t="s">
        <v>49</v>
      </c>
      <c r="K36" s="170"/>
      <c r="L36" s="170"/>
      <c r="M36" s="107" t="s">
        <v>31</v>
      </c>
      <c r="N36" s="108" t="s">
        <v>48</v>
      </c>
      <c r="O36" s="73" t="s">
        <v>70</v>
      </c>
      <c r="P36" s="169" t="s">
        <v>49</v>
      </c>
      <c r="Q36" s="170"/>
      <c r="R36" s="170"/>
      <c r="S36" s="107" t="s">
        <v>31</v>
      </c>
    </row>
    <row r="37" spans="1:19" ht="13.5">
      <c r="A37" s="109" t="s">
        <v>84</v>
      </c>
      <c r="B37" s="110" t="s">
        <v>85</v>
      </c>
      <c r="C37" s="111" t="s">
        <v>71</v>
      </c>
      <c r="D37" s="109" t="s">
        <v>72</v>
      </c>
      <c r="E37" s="109" t="s">
        <v>73</v>
      </c>
      <c r="F37" s="109" t="s">
        <v>74</v>
      </c>
      <c r="G37" s="112"/>
      <c r="H37" s="110" t="s">
        <v>85</v>
      </c>
      <c r="I37" s="111">
        <v>0</v>
      </c>
      <c r="J37" s="109" t="s">
        <v>72</v>
      </c>
      <c r="K37" s="109" t="s">
        <v>73</v>
      </c>
      <c r="L37" s="109" t="s">
        <v>74</v>
      </c>
      <c r="M37" s="112"/>
      <c r="N37" s="110" t="s">
        <v>85</v>
      </c>
      <c r="O37" s="111" t="s">
        <v>71</v>
      </c>
      <c r="P37" s="109" t="s">
        <v>72</v>
      </c>
      <c r="Q37" s="109" t="s">
        <v>73</v>
      </c>
      <c r="R37" s="109" t="s">
        <v>74</v>
      </c>
      <c r="S37" s="112"/>
    </row>
    <row r="38" spans="1:19" ht="12.75">
      <c r="A38" s="113" t="s">
        <v>78</v>
      </c>
      <c r="B38" s="132">
        <v>0.7856844117822788</v>
      </c>
      <c r="C38" s="132">
        <v>85.74415964629264</v>
      </c>
      <c r="D38" s="132">
        <v>12.508215331301905</v>
      </c>
      <c r="E38" s="133">
        <v>0.8693314214016848</v>
      </c>
      <c r="F38" s="133">
        <v>0.09260918922148532</v>
      </c>
      <c r="G38" s="132">
        <v>100</v>
      </c>
      <c r="H38" s="132">
        <v>0.9717451180639372</v>
      </c>
      <c r="I38" s="132">
        <v>88.085290749853</v>
      </c>
      <c r="J38" s="132">
        <v>10.150713335190172</v>
      </c>
      <c r="K38" s="133">
        <v>0.7055983659827314</v>
      </c>
      <c r="L38" s="133">
        <v>0.08665243091016</v>
      </c>
      <c r="M38" s="132">
        <v>100</v>
      </c>
      <c r="N38" s="134">
        <v>0.8773663802934693</v>
      </c>
      <c r="O38" s="132">
        <v>86.89576522466358</v>
      </c>
      <c r="P38" s="132">
        <v>11.349502014749486</v>
      </c>
      <c r="Q38" s="133">
        <v>0.7876530069185737</v>
      </c>
      <c r="R38" s="133">
        <v>0.08971337337489546</v>
      </c>
      <c r="S38" s="132">
        <v>100</v>
      </c>
    </row>
    <row r="39" spans="1:19" ht="12.75">
      <c r="A39" s="73" t="s">
        <v>79</v>
      </c>
      <c r="B39" s="135">
        <v>0.7960358056265984</v>
      </c>
      <c r="C39" s="135">
        <v>82.73337595907928</v>
      </c>
      <c r="D39" s="135">
        <v>15.14066496163683</v>
      </c>
      <c r="E39" s="136">
        <v>1.227621483375959</v>
      </c>
      <c r="F39" s="136">
        <v>0.10230179028132991</v>
      </c>
      <c r="G39" s="135">
        <v>100</v>
      </c>
      <c r="H39" s="135">
        <v>1.164422892873094</v>
      </c>
      <c r="I39" s="135">
        <v>84.46691762904358</v>
      </c>
      <c r="J39" s="135">
        <v>12.901167613092579</v>
      </c>
      <c r="K39" s="137">
        <v>1.3143622790786702</v>
      </c>
      <c r="L39" s="136">
        <v>0.1531295859120781</v>
      </c>
      <c r="M39" s="135">
        <v>100</v>
      </c>
      <c r="N39" s="138">
        <v>0.9807523360753934</v>
      </c>
      <c r="O39" s="135">
        <v>83.60354604264835</v>
      </c>
      <c r="P39" s="135">
        <v>14.019646993051674</v>
      </c>
      <c r="Q39" s="136">
        <v>1.2682693075632938</v>
      </c>
      <c r="R39" s="136">
        <v>0.12778532066128903</v>
      </c>
      <c r="S39" s="135">
        <v>100</v>
      </c>
    </row>
    <row r="40" spans="1:19" ht="12.75">
      <c r="A40" s="73" t="s">
        <v>80</v>
      </c>
      <c r="B40" s="135">
        <v>1.2535538898940295</v>
      </c>
      <c r="C40" s="135">
        <v>81.53592659601965</v>
      </c>
      <c r="D40" s="135">
        <v>15.136340139570947</v>
      </c>
      <c r="E40" s="136">
        <v>1.8803308348410441</v>
      </c>
      <c r="F40" s="136">
        <v>0.19384853967433446</v>
      </c>
      <c r="G40" s="135">
        <v>100</v>
      </c>
      <c r="H40" s="135">
        <v>1.0948670058607586</v>
      </c>
      <c r="I40" s="135">
        <v>82.96837766471307</v>
      </c>
      <c r="J40" s="135">
        <v>14.300895214787147</v>
      </c>
      <c r="K40" s="137">
        <v>1.461969472531719</v>
      </c>
      <c r="L40" s="136">
        <v>0.17389064210729696</v>
      </c>
      <c r="M40" s="135">
        <v>100</v>
      </c>
      <c r="N40" s="138">
        <v>1.1745155929851734</v>
      </c>
      <c r="O40" s="135">
        <v>82.25965184002065</v>
      </c>
      <c r="P40" s="135">
        <v>14.713711824209863</v>
      </c>
      <c r="Q40" s="136">
        <v>1.6681993449816885</v>
      </c>
      <c r="R40" s="136">
        <v>0.18392139780262332</v>
      </c>
      <c r="S40" s="135">
        <v>100</v>
      </c>
    </row>
    <row r="41" spans="1:19" ht="12.75">
      <c r="A41" s="73" t="s">
        <v>81</v>
      </c>
      <c r="B41" s="135">
        <v>1.3289361980016978</v>
      </c>
      <c r="C41" s="135">
        <v>80.41206817736564</v>
      </c>
      <c r="D41" s="135">
        <v>15.741526807287926</v>
      </c>
      <c r="E41" s="136">
        <v>2.354208842160256</v>
      </c>
      <c r="F41" s="136">
        <v>0.16325997518448376</v>
      </c>
      <c r="G41" s="135">
        <v>100</v>
      </c>
      <c r="H41" s="135">
        <v>1.3652991899660307</v>
      </c>
      <c r="I41" s="135">
        <v>81.6795139796185</v>
      </c>
      <c r="J41" s="135">
        <v>14.567546380977268</v>
      </c>
      <c r="K41" s="137">
        <v>2.207995819179514</v>
      </c>
      <c r="L41" s="136">
        <v>0.17964463025868826</v>
      </c>
      <c r="M41" s="135">
        <v>100</v>
      </c>
      <c r="N41" s="138">
        <v>1.3475327899645557</v>
      </c>
      <c r="O41" s="135">
        <v>81.04960554040149</v>
      </c>
      <c r="P41" s="135">
        <v>15.151168678437843</v>
      </c>
      <c r="Q41" s="136">
        <v>2.280188817927903</v>
      </c>
      <c r="R41" s="136">
        <v>0.1715041732682162</v>
      </c>
      <c r="S41" s="135">
        <v>100</v>
      </c>
    </row>
    <row r="42" spans="1:19" ht="12.75">
      <c r="A42" s="73" t="s">
        <v>82</v>
      </c>
      <c r="B42" s="135">
        <v>1.26953125</v>
      </c>
      <c r="C42" s="135">
        <v>80.48828125</v>
      </c>
      <c r="D42" s="135">
        <v>16.2109375</v>
      </c>
      <c r="E42" s="136">
        <v>1.943359375</v>
      </c>
      <c r="F42" s="136">
        <v>0.087890625</v>
      </c>
      <c r="G42" s="135">
        <v>100</v>
      </c>
      <c r="H42" s="135">
        <v>1.3218901055539114</v>
      </c>
      <c r="I42" s="135">
        <v>82.09858274966295</v>
      </c>
      <c r="J42" s="135">
        <v>14.688763934102791</v>
      </c>
      <c r="K42" s="137">
        <v>1.8381506691657623</v>
      </c>
      <c r="L42" s="136">
        <v>0.052612541514583534</v>
      </c>
      <c r="M42" s="135">
        <v>100</v>
      </c>
      <c r="N42" s="138">
        <v>1.2959387374415028</v>
      </c>
      <c r="O42" s="135">
        <v>81.28906633504597</v>
      </c>
      <c r="P42" s="135">
        <v>15.453087672219132</v>
      </c>
      <c r="Q42" s="136">
        <v>1.8915469450535065</v>
      </c>
      <c r="R42" s="136">
        <v>0.07036031023987957</v>
      </c>
      <c r="S42" s="135">
        <v>100</v>
      </c>
    </row>
    <row r="43" spans="1:19" ht="12.75">
      <c r="A43" s="73" t="s">
        <v>83</v>
      </c>
      <c r="B43" s="135">
        <v>1.3546005621592334</v>
      </c>
      <c r="C43" s="135">
        <v>84.03264587354803</v>
      </c>
      <c r="D43" s="135">
        <v>13.617122151105693</v>
      </c>
      <c r="E43" s="136">
        <v>0.9651529005384537</v>
      </c>
      <c r="F43" s="136">
        <v>0.030478512648582746</v>
      </c>
      <c r="G43" s="135">
        <v>100</v>
      </c>
      <c r="H43" s="135">
        <v>1.1781196809398258</v>
      </c>
      <c r="I43" s="135">
        <v>84.81460467910424</v>
      </c>
      <c r="J43" s="135">
        <v>12.905917298000869</v>
      </c>
      <c r="K43" s="137">
        <v>1.081333644828622</v>
      </c>
      <c r="L43" s="136">
        <v>0.02002469712645596</v>
      </c>
      <c r="M43" s="135">
        <v>100</v>
      </c>
      <c r="N43" s="138">
        <v>1.264481848295808</v>
      </c>
      <c r="O43" s="135">
        <v>84.4327487346774</v>
      </c>
      <c r="P43" s="135">
        <v>13.255200013451935</v>
      </c>
      <c r="Q43" s="136">
        <v>1.0223470262817171</v>
      </c>
      <c r="R43" s="136">
        <v>0.02522237729313447</v>
      </c>
      <c r="S43" s="135">
        <v>100</v>
      </c>
    </row>
    <row r="44" spans="1:19" ht="12.75">
      <c r="A44" s="89" t="s">
        <v>31</v>
      </c>
      <c r="B44" s="139">
        <v>1.1239086509344467</v>
      </c>
      <c r="C44" s="139">
        <v>82.52983958709622</v>
      </c>
      <c r="D44" s="139">
        <v>14.701389744936517</v>
      </c>
      <c r="E44" s="140">
        <v>1.5328463241166035</v>
      </c>
      <c r="F44" s="140">
        <v>0.11201569291621333</v>
      </c>
      <c r="G44" s="139">
        <v>100</v>
      </c>
      <c r="H44" s="139">
        <v>1.1803794230572473</v>
      </c>
      <c r="I44" s="139">
        <v>84.05464639774263</v>
      </c>
      <c r="J44" s="139">
        <v>13.224880588897324</v>
      </c>
      <c r="K44" s="140">
        <v>1.428625277997663</v>
      </c>
      <c r="L44" s="140">
        <v>0.11146831230513239</v>
      </c>
      <c r="M44" s="139">
        <v>100</v>
      </c>
      <c r="N44" s="141">
        <v>1.1521895093790053</v>
      </c>
      <c r="O44" s="139">
        <v>83.29378951582783</v>
      </c>
      <c r="P44" s="139">
        <v>13.962774175692777</v>
      </c>
      <c r="Q44" s="140">
        <v>1.479467219832277</v>
      </c>
      <c r="R44" s="140">
        <v>0.11177957926811245</v>
      </c>
      <c r="S44" s="139">
        <v>100</v>
      </c>
    </row>
    <row r="45" spans="16:17" ht="12.75">
      <c r="P45" s="130"/>
      <c r="Q45" s="131"/>
    </row>
    <row r="46" spans="16:17" ht="12.75">
      <c r="P46" s="130"/>
      <c r="Q46" s="131"/>
    </row>
    <row r="47" spans="16:17" ht="12.75">
      <c r="P47" s="130"/>
      <c r="Q47" s="131"/>
    </row>
    <row r="48" spans="16:17" ht="12.75">
      <c r="P48" s="130"/>
      <c r="Q48" s="131"/>
    </row>
    <row r="49" spans="16:17" ht="12.75">
      <c r="P49" s="130"/>
      <c r="Q49" s="131"/>
    </row>
    <row r="50" spans="16:17" ht="12.75">
      <c r="P50" s="130"/>
      <c r="Q50" s="131"/>
    </row>
    <row r="51" spans="16:17" ht="12.75">
      <c r="P51" s="130"/>
      <c r="Q51" s="131"/>
    </row>
    <row r="52" spans="16:17" ht="12.75">
      <c r="P52" s="130"/>
      <c r="Q52" s="131"/>
    </row>
    <row r="53" spans="16:17" ht="12.75">
      <c r="P53" s="130"/>
      <c r="Q53" s="131"/>
    </row>
    <row r="54" spans="16:17" ht="12.75">
      <c r="P54" s="130"/>
      <c r="Q54" s="131"/>
    </row>
    <row r="55" spans="16:17" ht="12.75">
      <c r="P55" s="130"/>
      <c r="Q55" s="131"/>
    </row>
    <row r="56" spans="16:17" ht="12.75">
      <c r="P56" s="130"/>
      <c r="Q56" s="131"/>
    </row>
    <row r="57" spans="16:17" ht="12.75">
      <c r="P57" s="130"/>
      <c r="Q57" s="131"/>
    </row>
    <row r="58" spans="16:17" ht="12.75">
      <c r="P58" s="130"/>
      <c r="Q58" s="131"/>
    </row>
  </sheetData>
  <sheetProtection/>
  <mergeCells count="23">
    <mergeCell ref="D36:F36"/>
    <mergeCell ref="J36:L36"/>
    <mergeCell ref="P36:R36"/>
    <mergeCell ref="D22:F22"/>
    <mergeCell ref="J22:L22"/>
    <mergeCell ref="P22:R22"/>
    <mergeCell ref="A33:S33"/>
    <mergeCell ref="B35:G35"/>
    <mergeCell ref="H35:M35"/>
    <mergeCell ref="N35:S35"/>
    <mergeCell ref="J8:L8"/>
    <mergeCell ref="P8:R8"/>
    <mergeCell ref="A19:S19"/>
    <mergeCell ref="B21:G21"/>
    <mergeCell ref="H21:M21"/>
    <mergeCell ref="N21:S21"/>
    <mergeCell ref="D8:F8"/>
    <mergeCell ref="A2:S2"/>
    <mergeCell ref="A3:S3"/>
    <mergeCell ref="A5:S5"/>
    <mergeCell ref="B7:G7"/>
    <mergeCell ref="H7:M7"/>
    <mergeCell ref="N7:S7"/>
  </mergeCells>
  <printOptions horizontalCentered="1"/>
  <pageMargins left="0.1968503937007874" right="0.1968503937007874" top="0.5905511811023623" bottom="0.3937007874015748" header="0.5118110236220472" footer="0.5118110236220472"/>
  <pageSetup fitToHeight="1" fitToWidth="1" horizontalDpi="600" verticalDpi="600" orientation="landscape" paperSize="9" scale="73" r:id="rId2"/>
  <headerFooter alignWithMargins="0">
    <oddFooter>&amp;R&amp;A</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Z57"/>
  <sheetViews>
    <sheetView zoomScalePageLayoutView="0" workbookViewId="0" topLeftCell="A1">
      <selection activeCell="A3" sqref="A3:Y3"/>
    </sheetView>
  </sheetViews>
  <sheetFormatPr defaultColWidth="9.140625" defaultRowHeight="12.75"/>
  <cols>
    <col min="1" max="1" width="32.140625" style="7" customWidth="1"/>
    <col min="2" max="2" width="7.8515625" style="0" bestFit="1" customWidth="1"/>
    <col min="3" max="3" width="7.421875" style="0" bestFit="1" customWidth="1"/>
    <col min="4" max="4" width="6.57421875" style="6" bestFit="1" customWidth="1"/>
    <col min="5" max="5" width="7.8515625" style="0" bestFit="1" customWidth="1"/>
    <col min="6" max="6" width="7.421875" style="0" bestFit="1" customWidth="1"/>
    <col min="7" max="7" width="6.00390625" style="6" bestFit="1" customWidth="1"/>
    <col min="8" max="8" width="7.8515625" style="0" bestFit="1" customWidth="1"/>
    <col min="9" max="9" width="7.421875" style="0" bestFit="1" customWidth="1"/>
    <col min="10" max="10" width="6.00390625" style="6" bestFit="1" customWidth="1"/>
    <col min="11" max="11" width="7.8515625" style="0" bestFit="1" customWidth="1"/>
    <col min="12" max="12" width="7.421875" style="0" bestFit="1" customWidth="1"/>
    <col min="13" max="13" width="6.00390625" style="6" bestFit="1" customWidth="1"/>
    <col min="14" max="14" width="7.8515625" style="0" bestFit="1" customWidth="1"/>
    <col min="15" max="15" width="7.421875" style="0" bestFit="1" customWidth="1"/>
    <col min="16" max="16" width="6.00390625" style="6" bestFit="1" customWidth="1"/>
    <col min="17" max="17" width="7.8515625" style="0" bestFit="1" customWidth="1"/>
    <col min="18" max="18" width="7.421875" style="0" bestFit="1" customWidth="1"/>
    <col min="19" max="19" width="6.00390625" style="6" bestFit="1" customWidth="1"/>
    <col min="20" max="20" width="7.8515625" style="0" bestFit="1" customWidth="1"/>
    <col min="21" max="21" width="7.421875" style="0" bestFit="1" customWidth="1"/>
    <col min="22" max="22" width="6.00390625" style="6" bestFit="1" customWidth="1"/>
    <col min="23" max="23" width="7.8515625" style="0" bestFit="1" customWidth="1"/>
    <col min="24" max="24" width="7.421875" style="0" bestFit="1" customWidth="1"/>
    <col min="25" max="25" width="6.57421875" style="6" bestFit="1" customWidth="1"/>
  </cols>
  <sheetData>
    <row r="1" ht="12.75">
      <c r="A1" s="7" t="s">
        <v>86</v>
      </c>
    </row>
    <row r="2" spans="1:25" ht="12.75">
      <c r="A2" s="149" t="s">
        <v>20</v>
      </c>
      <c r="B2" s="149"/>
      <c r="C2" s="149"/>
      <c r="D2" s="149"/>
      <c r="E2" s="149"/>
      <c r="F2" s="149"/>
      <c r="G2" s="149"/>
      <c r="H2" s="149"/>
      <c r="I2" s="149"/>
      <c r="J2" s="149"/>
      <c r="K2" s="149"/>
      <c r="L2" s="149"/>
      <c r="M2" s="149"/>
      <c r="N2" s="149"/>
      <c r="O2" s="149"/>
      <c r="P2" s="149"/>
      <c r="Q2" s="149"/>
      <c r="R2" s="149"/>
      <c r="S2" s="149"/>
      <c r="T2" s="149"/>
      <c r="U2" s="149"/>
      <c r="V2" s="149"/>
      <c r="W2" s="149"/>
      <c r="X2" s="149"/>
      <c r="Y2" s="149"/>
    </row>
    <row r="3" spans="1:25" ht="12.75">
      <c r="A3" s="149" t="s">
        <v>14</v>
      </c>
      <c r="B3" s="149"/>
      <c r="C3" s="149"/>
      <c r="D3" s="149"/>
      <c r="E3" s="149"/>
      <c r="F3" s="149"/>
      <c r="G3" s="149"/>
      <c r="H3" s="149"/>
      <c r="I3" s="149"/>
      <c r="J3" s="149"/>
      <c r="K3" s="149"/>
      <c r="L3" s="149"/>
      <c r="M3" s="149"/>
      <c r="N3" s="149"/>
      <c r="O3" s="149"/>
      <c r="P3" s="149"/>
      <c r="Q3" s="149"/>
      <c r="R3" s="149"/>
      <c r="S3" s="149"/>
      <c r="T3" s="149"/>
      <c r="U3" s="149"/>
      <c r="V3" s="149"/>
      <c r="W3" s="149"/>
      <c r="X3" s="149"/>
      <c r="Y3" s="149"/>
    </row>
    <row r="4" ht="13.5" thickBot="1"/>
    <row r="5" spans="1:25" ht="12.75">
      <c r="A5" s="37"/>
      <c r="B5" s="159" t="s">
        <v>22</v>
      </c>
      <c r="C5" s="147"/>
      <c r="D5" s="160"/>
      <c r="E5" s="159" t="s">
        <v>15</v>
      </c>
      <c r="F5" s="147"/>
      <c r="G5" s="160"/>
      <c r="H5" s="159" t="s">
        <v>16</v>
      </c>
      <c r="I5" s="147"/>
      <c r="J5" s="160"/>
      <c r="K5" s="159" t="s">
        <v>17</v>
      </c>
      <c r="L5" s="147"/>
      <c r="M5" s="160"/>
      <c r="N5" s="159" t="s">
        <v>18</v>
      </c>
      <c r="O5" s="147"/>
      <c r="P5" s="160"/>
      <c r="Q5" s="159" t="s">
        <v>19</v>
      </c>
      <c r="R5" s="147"/>
      <c r="S5" s="160"/>
      <c r="T5" s="159" t="s">
        <v>23</v>
      </c>
      <c r="U5" s="147"/>
      <c r="V5" s="160"/>
      <c r="W5" s="28"/>
      <c r="X5" s="29"/>
      <c r="Y5" s="9"/>
    </row>
    <row r="6" spans="1:25" s="6" customFormat="1" ht="12.75">
      <c r="A6" s="7"/>
      <c r="B6" s="154" t="s">
        <v>45</v>
      </c>
      <c r="C6" s="155"/>
      <c r="D6" s="156"/>
      <c r="E6" s="154" t="s">
        <v>39</v>
      </c>
      <c r="F6" s="155"/>
      <c r="G6" s="156"/>
      <c r="H6" s="154" t="s">
        <v>41</v>
      </c>
      <c r="I6" s="155"/>
      <c r="J6" s="156"/>
      <c r="K6" s="154" t="s">
        <v>63</v>
      </c>
      <c r="L6" s="155"/>
      <c r="M6" s="156"/>
      <c r="N6" s="154" t="s">
        <v>43</v>
      </c>
      <c r="O6" s="155"/>
      <c r="P6" s="156"/>
      <c r="Q6" s="154" t="s">
        <v>44</v>
      </c>
      <c r="R6" s="155"/>
      <c r="S6" s="156"/>
      <c r="T6" s="154" t="s">
        <v>46</v>
      </c>
      <c r="U6" s="155"/>
      <c r="V6" s="156"/>
      <c r="W6" s="157" t="s">
        <v>32</v>
      </c>
      <c r="X6" s="158"/>
      <c r="Y6" s="158"/>
    </row>
    <row r="7" spans="2:24" ht="12.75">
      <c r="B7" s="151" t="s">
        <v>42</v>
      </c>
      <c r="C7" s="152"/>
      <c r="D7" s="153"/>
      <c r="E7" s="151" t="s">
        <v>40</v>
      </c>
      <c r="F7" s="152"/>
      <c r="G7" s="153"/>
      <c r="H7" s="151" t="s">
        <v>42</v>
      </c>
      <c r="I7" s="152"/>
      <c r="J7" s="153"/>
      <c r="K7" s="151" t="s">
        <v>64</v>
      </c>
      <c r="L7" s="152"/>
      <c r="M7" s="153"/>
      <c r="N7" s="151" t="s">
        <v>42</v>
      </c>
      <c r="O7" s="152"/>
      <c r="P7" s="153"/>
      <c r="Q7" s="151" t="s">
        <v>42</v>
      </c>
      <c r="R7" s="152"/>
      <c r="S7" s="153"/>
      <c r="T7" s="151" t="s">
        <v>47</v>
      </c>
      <c r="U7" s="152"/>
      <c r="V7" s="153"/>
      <c r="W7" s="2"/>
      <c r="X7" s="6"/>
    </row>
    <row r="8" spans="1:25" ht="12.75">
      <c r="A8" s="38"/>
      <c r="B8" s="26" t="s">
        <v>8</v>
      </c>
      <c r="C8" s="27" t="s">
        <v>9</v>
      </c>
      <c r="D8" s="27" t="s">
        <v>31</v>
      </c>
      <c r="E8" s="26" t="s">
        <v>8</v>
      </c>
      <c r="F8" s="27" t="s">
        <v>9</v>
      </c>
      <c r="G8" s="27" t="s">
        <v>31</v>
      </c>
      <c r="H8" s="26" t="s">
        <v>8</v>
      </c>
      <c r="I8" s="27" t="s">
        <v>9</v>
      </c>
      <c r="J8" s="27" t="s">
        <v>31</v>
      </c>
      <c r="K8" s="26" t="s">
        <v>8</v>
      </c>
      <c r="L8" s="27" t="s">
        <v>9</v>
      </c>
      <c r="M8" s="27" t="s">
        <v>31</v>
      </c>
      <c r="N8" s="26" t="s">
        <v>8</v>
      </c>
      <c r="O8" s="27" t="s">
        <v>9</v>
      </c>
      <c r="P8" s="27" t="s">
        <v>31</v>
      </c>
      <c r="Q8" s="26" t="s">
        <v>8</v>
      </c>
      <c r="R8" s="27" t="s">
        <v>9</v>
      </c>
      <c r="S8" s="27" t="s">
        <v>31</v>
      </c>
      <c r="T8" s="26" t="s">
        <v>8</v>
      </c>
      <c r="U8" s="27" t="s">
        <v>9</v>
      </c>
      <c r="V8" s="27" t="s">
        <v>31</v>
      </c>
      <c r="W8" s="26" t="s">
        <v>8</v>
      </c>
      <c r="X8" s="27" t="s">
        <v>9</v>
      </c>
      <c r="Y8" s="27" t="s">
        <v>31</v>
      </c>
    </row>
    <row r="9" spans="1:24" s="6" customFormat="1" ht="12.75">
      <c r="A9" s="13" t="s">
        <v>0</v>
      </c>
      <c r="B9" s="3"/>
      <c r="C9" s="4"/>
      <c r="D9" s="8"/>
      <c r="E9" s="3"/>
      <c r="F9" s="4"/>
      <c r="G9" s="8"/>
      <c r="H9" s="3"/>
      <c r="I9" s="4"/>
      <c r="J9" s="8"/>
      <c r="K9" s="3"/>
      <c r="L9" s="4"/>
      <c r="M9" s="8"/>
      <c r="N9" s="3"/>
      <c r="O9" s="4"/>
      <c r="P9" s="8"/>
      <c r="Q9" s="3"/>
      <c r="R9" s="4"/>
      <c r="S9" s="8"/>
      <c r="T9" s="3"/>
      <c r="U9" s="4"/>
      <c r="V9" s="8"/>
      <c r="W9" s="34"/>
      <c r="X9" s="1"/>
    </row>
    <row r="10" spans="1:25" ht="12.75">
      <c r="A10" s="6" t="s">
        <v>34</v>
      </c>
      <c r="B10" s="16">
        <v>344</v>
      </c>
      <c r="C10" s="17">
        <v>248</v>
      </c>
      <c r="D10" s="46">
        <v>592</v>
      </c>
      <c r="E10" s="16">
        <v>164</v>
      </c>
      <c r="F10" s="17">
        <v>96</v>
      </c>
      <c r="G10" s="46">
        <v>260</v>
      </c>
      <c r="H10" s="16">
        <v>32</v>
      </c>
      <c r="I10" s="17">
        <v>5</v>
      </c>
      <c r="J10" s="46">
        <v>37</v>
      </c>
      <c r="K10" s="16">
        <v>200</v>
      </c>
      <c r="L10" s="17">
        <v>72</v>
      </c>
      <c r="M10" s="46">
        <v>272</v>
      </c>
      <c r="N10" s="16">
        <v>0</v>
      </c>
      <c r="O10" s="17">
        <v>0</v>
      </c>
      <c r="P10" s="46">
        <v>0</v>
      </c>
      <c r="Q10" s="16">
        <v>125</v>
      </c>
      <c r="R10" s="17">
        <v>29</v>
      </c>
      <c r="S10" s="46">
        <v>154</v>
      </c>
      <c r="T10" s="16">
        <v>313</v>
      </c>
      <c r="U10" s="17">
        <v>233</v>
      </c>
      <c r="V10" s="46">
        <v>546</v>
      </c>
      <c r="W10" s="16">
        <v>1178</v>
      </c>
      <c r="X10" s="17">
        <v>683</v>
      </c>
      <c r="Y10" s="17">
        <v>1861</v>
      </c>
    </row>
    <row r="11" spans="1:25" ht="12.75">
      <c r="A11" s="6" t="s">
        <v>35</v>
      </c>
      <c r="B11" s="16">
        <v>640</v>
      </c>
      <c r="C11" s="18">
        <v>507</v>
      </c>
      <c r="D11" s="46">
        <v>1147</v>
      </c>
      <c r="E11" s="16">
        <v>459</v>
      </c>
      <c r="F11" s="18">
        <v>256</v>
      </c>
      <c r="G11" s="46">
        <v>715</v>
      </c>
      <c r="H11" s="16">
        <v>267</v>
      </c>
      <c r="I11" s="18">
        <v>29</v>
      </c>
      <c r="J11" s="46">
        <v>296</v>
      </c>
      <c r="K11" s="16">
        <v>139</v>
      </c>
      <c r="L11" s="18">
        <v>77</v>
      </c>
      <c r="M11" s="46">
        <v>216</v>
      </c>
      <c r="N11" s="16">
        <v>0</v>
      </c>
      <c r="O11" s="18">
        <v>0</v>
      </c>
      <c r="P11" s="46">
        <v>0</v>
      </c>
      <c r="Q11" s="16">
        <v>122</v>
      </c>
      <c r="R11" s="18">
        <v>38</v>
      </c>
      <c r="S11" s="46">
        <v>160</v>
      </c>
      <c r="T11" s="16">
        <v>915</v>
      </c>
      <c r="U11" s="18">
        <v>622</v>
      </c>
      <c r="V11" s="46">
        <v>1537</v>
      </c>
      <c r="W11" s="16">
        <v>2542</v>
      </c>
      <c r="X11" s="18">
        <v>1529</v>
      </c>
      <c r="Y11" s="17">
        <v>4071</v>
      </c>
    </row>
    <row r="12" spans="1:25" ht="12.75">
      <c r="A12" s="6" t="s">
        <v>36</v>
      </c>
      <c r="B12" s="16">
        <v>0</v>
      </c>
      <c r="C12" s="18">
        <v>0</v>
      </c>
      <c r="D12" s="46">
        <v>0</v>
      </c>
      <c r="E12" s="16">
        <v>0</v>
      </c>
      <c r="F12" s="18">
        <v>0</v>
      </c>
      <c r="G12" s="46">
        <v>0</v>
      </c>
      <c r="H12" s="16">
        <v>0</v>
      </c>
      <c r="I12" s="18">
        <v>0</v>
      </c>
      <c r="J12" s="46">
        <v>0</v>
      </c>
      <c r="K12" s="16">
        <v>0</v>
      </c>
      <c r="L12" s="18">
        <v>0</v>
      </c>
      <c r="M12" s="46">
        <v>0</v>
      </c>
      <c r="N12" s="16">
        <v>0</v>
      </c>
      <c r="O12" s="18">
        <v>0</v>
      </c>
      <c r="P12" s="46">
        <v>0</v>
      </c>
      <c r="Q12" s="16">
        <v>0</v>
      </c>
      <c r="R12" s="18">
        <v>0</v>
      </c>
      <c r="S12" s="46">
        <v>0</v>
      </c>
      <c r="T12" s="16">
        <v>0</v>
      </c>
      <c r="U12" s="18">
        <v>0</v>
      </c>
      <c r="V12" s="46">
        <v>0</v>
      </c>
      <c r="W12" s="16">
        <v>0</v>
      </c>
      <c r="X12" s="18">
        <v>0</v>
      </c>
      <c r="Y12" s="17">
        <v>0</v>
      </c>
    </row>
    <row r="13" spans="1:25" ht="12.75">
      <c r="A13" s="6" t="s">
        <v>37</v>
      </c>
      <c r="B13" s="16">
        <v>443</v>
      </c>
      <c r="C13" s="18">
        <v>316</v>
      </c>
      <c r="D13" s="46">
        <v>759</v>
      </c>
      <c r="E13" s="16">
        <v>64</v>
      </c>
      <c r="F13" s="18">
        <v>30</v>
      </c>
      <c r="G13" s="46">
        <v>94</v>
      </c>
      <c r="H13" s="16">
        <v>90</v>
      </c>
      <c r="I13" s="18">
        <v>20</v>
      </c>
      <c r="J13" s="46">
        <v>110</v>
      </c>
      <c r="K13" s="16">
        <v>11</v>
      </c>
      <c r="L13" s="18">
        <v>14</v>
      </c>
      <c r="M13" s="46">
        <v>25</v>
      </c>
      <c r="N13" s="16">
        <v>4</v>
      </c>
      <c r="O13" s="18">
        <v>4</v>
      </c>
      <c r="P13" s="46">
        <v>8</v>
      </c>
      <c r="Q13" s="16">
        <v>61</v>
      </c>
      <c r="R13" s="18">
        <v>15</v>
      </c>
      <c r="S13" s="46">
        <v>76</v>
      </c>
      <c r="T13" s="16">
        <v>305</v>
      </c>
      <c r="U13" s="18">
        <v>188</v>
      </c>
      <c r="V13" s="46">
        <v>493</v>
      </c>
      <c r="W13" s="16">
        <v>978</v>
      </c>
      <c r="X13" s="18">
        <v>587</v>
      </c>
      <c r="Y13" s="17">
        <v>1565</v>
      </c>
    </row>
    <row r="14" spans="1:25" s="14" customFormat="1" ht="12.75">
      <c r="A14" s="14" t="s">
        <v>31</v>
      </c>
      <c r="B14" s="20">
        <v>1427</v>
      </c>
      <c r="C14" s="21">
        <v>1071</v>
      </c>
      <c r="D14" s="21">
        <v>2498</v>
      </c>
      <c r="E14" s="20">
        <v>687</v>
      </c>
      <c r="F14" s="21">
        <v>382</v>
      </c>
      <c r="G14" s="21">
        <v>1069</v>
      </c>
      <c r="H14" s="20">
        <v>389</v>
      </c>
      <c r="I14" s="21">
        <v>54</v>
      </c>
      <c r="J14" s="21">
        <v>443</v>
      </c>
      <c r="K14" s="20">
        <v>350</v>
      </c>
      <c r="L14" s="21">
        <v>163</v>
      </c>
      <c r="M14" s="21">
        <v>513</v>
      </c>
      <c r="N14" s="20">
        <v>4</v>
      </c>
      <c r="O14" s="21">
        <v>4</v>
      </c>
      <c r="P14" s="21">
        <v>8</v>
      </c>
      <c r="Q14" s="20">
        <v>308</v>
      </c>
      <c r="R14" s="21">
        <v>82</v>
      </c>
      <c r="S14" s="21">
        <v>390</v>
      </c>
      <c r="T14" s="20">
        <v>1533</v>
      </c>
      <c r="U14" s="21">
        <v>1043</v>
      </c>
      <c r="V14" s="21">
        <v>2576</v>
      </c>
      <c r="W14" s="20">
        <v>4698</v>
      </c>
      <c r="X14" s="21">
        <v>2799</v>
      </c>
      <c r="Y14" s="21">
        <v>7497</v>
      </c>
    </row>
    <row r="15" spans="1:25" s="6" customFormat="1" ht="12.75">
      <c r="A15" s="7" t="s">
        <v>1</v>
      </c>
      <c r="B15" s="16"/>
      <c r="C15" s="17"/>
      <c r="D15" s="46"/>
      <c r="E15" s="16"/>
      <c r="F15" s="17"/>
      <c r="G15" s="46"/>
      <c r="H15" s="16"/>
      <c r="I15" s="17"/>
      <c r="J15" s="46"/>
      <c r="K15" s="16"/>
      <c r="L15" s="17"/>
      <c r="M15" s="46"/>
      <c r="N15" s="16"/>
      <c r="O15" s="17"/>
      <c r="P15" s="46"/>
      <c r="Q15" s="16"/>
      <c r="R15" s="17"/>
      <c r="S15" s="46"/>
      <c r="T15" s="16"/>
      <c r="U15" s="17"/>
      <c r="V15" s="46"/>
      <c r="W15" s="16"/>
      <c r="X15" s="17"/>
      <c r="Y15" s="17"/>
    </row>
    <row r="16" spans="1:25" ht="12.75">
      <c r="A16" s="6" t="s">
        <v>34</v>
      </c>
      <c r="B16" s="16">
        <v>162</v>
      </c>
      <c r="C16" s="17">
        <v>144</v>
      </c>
      <c r="D16" s="46">
        <v>306</v>
      </c>
      <c r="E16" s="16">
        <v>27</v>
      </c>
      <c r="F16" s="17">
        <v>20</v>
      </c>
      <c r="G16" s="46">
        <v>47</v>
      </c>
      <c r="H16" s="16">
        <v>43</v>
      </c>
      <c r="I16" s="17">
        <v>9</v>
      </c>
      <c r="J16" s="46">
        <v>52</v>
      </c>
      <c r="K16" s="16">
        <v>0</v>
      </c>
      <c r="L16" s="17">
        <v>0</v>
      </c>
      <c r="M16" s="46">
        <v>0</v>
      </c>
      <c r="N16" s="16">
        <v>0</v>
      </c>
      <c r="O16" s="17">
        <v>0</v>
      </c>
      <c r="P16" s="46">
        <v>0</v>
      </c>
      <c r="Q16" s="16">
        <v>0</v>
      </c>
      <c r="R16" s="17">
        <v>0</v>
      </c>
      <c r="S16" s="46">
        <v>0</v>
      </c>
      <c r="T16" s="16">
        <v>183</v>
      </c>
      <c r="U16" s="17">
        <v>126</v>
      </c>
      <c r="V16" s="46">
        <v>309</v>
      </c>
      <c r="W16" s="16">
        <v>415</v>
      </c>
      <c r="X16" s="17">
        <v>299</v>
      </c>
      <c r="Y16" s="17">
        <v>714</v>
      </c>
    </row>
    <row r="17" spans="1:25" ht="12.75">
      <c r="A17" s="6" t="s">
        <v>35</v>
      </c>
      <c r="B17" s="16">
        <v>287</v>
      </c>
      <c r="C17" s="18">
        <v>235</v>
      </c>
      <c r="D17" s="46">
        <v>522</v>
      </c>
      <c r="E17" s="16">
        <v>143</v>
      </c>
      <c r="F17" s="18">
        <v>80</v>
      </c>
      <c r="G17" s="46">
        <v>223</v>
      </c>
      <c r="H17" s="16">
        <v>183</v>
      </c>
      <c r="I17" s="18">
        <v>28</v>
      </c>
      <c r="J17" s="46">
        <v>211</v>
      </c>
      <c r="K17" s="16">
        <v>32</v>
      </c>
      <c r="L17" s="18">
        <v>33</v>
      </c>
      <c r="M17" s="46">
        <v>65</v>
      </c>
      <c r="N17" s="16">
        <v>27</v>
      </c>
      <c r="O17" s="18">
        <v>14</v>
      </c>
      <c r="P17" s="46">
        <v>41</v>
      </c>
      <c r="Q17" s="16">
        <v>0</v>
      </c>
      <c r="R17" s="18">
        <v>0</v>
      </c>
      <c r="S17" s="46">
        <v>0</v>
      </c>
      <c r="T17" s="16">
        <v>461</v>
      </c>
      <c r="U17" s="18">
        <v>315</v>
      </c>
      <c r="V17" s="46">
        <v>776</v>
      </c>
      <c r="W17" s="16">
        <v>1133</v>
      </c>
      <c r="X17" s="18">
        <v>705</v>
      </c>
      <c r="Y17" s="17">
        <v>1838</v>
      </c>
    </row>
    <row r="18" spans="1:25" ht="12.75">
      <c r="A18" s="6" t="s">
        <v>36</v>
      </c>
      <c r="B18" s="16">
        <v>26</v>
      </c>
      <c r="C18" s="18">
        <v>25</v>
      </c>
      <c r="D18" s="46">
        <v>51</v>
      </c>
      <c r="E18" s="16">
        <v>0</v>
      </c>
      <c r="F18" s="18">
        <v>0</v>
      </c>
      <c r="G18" s="46">
        <v>0</v>
      </c>
      <c r="H18" s="16">
        <v>0</v>
      </c>
      <c r="I18" s="18">
        <v>0</v>
      </c>
      <c r="J18" s="46">
        <v>0</v>
      </c>
      <c r="K18" s="16">
        <v>0</v>
      </c>
      <c r="L18" s="18">
        <v>0</v>
      </c>
      <c r="M18" s="46">
        <v>0</v>
      </c>
      <c r="N18" s="16">
        <v>0</v>
      </c>
      <c r="O18" s="18">
        <v>0</v>
      </c>
      <c r="P18" s="46">
        <v>0</v>
      </c>
      <c r="Q18" s="16">
        <v>0</v>
      </c>
      <c r="R18" s="18">
        <v>0</v>
      </c>
      <c r="S18" s="46">
        <v>0</v>
      </c>
      <c r="T18" s="16">
        <v>41</v>
      </c>
      <c r="U18" s="18">
        <v>22</v>
      </c>
      <c r="V18" s="46">
        <v>63</v>
      </c>
      <c r="W18" s="16">
        <v>67</v>
      </c>
      <c r="X18" s="18">
        <v>47</v>
      </c>
      <c r="Y18" s="17">
        <v>114</v>
      </c>
    </row>
    <row r="19" spans="1:25" ht="12.75">
      <c r="A19" s="6" t="s">
        <v>37</v>
      </c>
      <c r="B19" s="16">
        <v>131</v>
      </c>
      <c r="C19" s="18">
        <v>101</v>
      </c>
      <c r="D19" s="46">
        <v>232</v>
      </c>
      <c r="E19" s="16">
        <v>0</v>
      </c>
      <c r="F19" s="18">
        <v>0</v>
      </c>
      <c r="G19" s="46">
        <v>0</v>
      </c>
      <c r="H19" s="16">
        <v>23</v>
      </c>
      <c r="I19" s="18">
        <v>5</v>
      </c>
      <c r="J19" s="46">
        <v>28</v>
      </c>
      <c r="K19" s="16">
        <v>0</v>
      </c>
      <c r="L19" s="18">
        <v>0</v>
      </c>
      <c r="M19" s="46">
        <v>0</v>
      </c>
      <c r="N19" s="16">
        <v>0</v>
      </c>
      <c r="O19" s="18">
        <v>0</v>
      </c>
      <c r="P19" s="46">
        <v>0</v>
      </c>
      <c r="Q19" s="16">
        <v>0</v>
      </c>
      <c r="R19" s="18">
        <v>0</v>
      </c>
      <c r="S19" s="46">
        <v>0</v>
      </c>
      <c r="T19" s="16">
        <v>310</v>
      </c>
      <c r="U19" s="18">
        <v>195</v>
      </c>
      <c r="V19" s="46">
        <v>505</v>
      </c>
      <c r="W19" s="16">
        <v>464</v>
      </c>
      <c r="X19" s="18">
        <v>301</v>
      </c>
      <c r="Y19" s="17">
        <v>765</v>
      </c>
    </row>
    <row r="20" spans="1:25" s="14" customFormat="1" ht="12.75">
      <c r="A20" s="14" t="s">
        <v>31</v>
      </c>
      <c r="B20" s="20">
        <v>606</v>
      </c>
      <c r="C20" s="21">
        <v>505</v>
      </c>
      <c r="D20" s="21">
        <v>1111</v>
      </c>
      <c r="E20" s="20">
        <v>170</v>
      </c>
      <c r="F20" s="21">
        <v>100</v>
      </c>
      <c r="G20" s="21">
        <v>270</v>
      </c>
      <c r="H20" s="20">
        <v>249</v>
      </c>
      <c r="I20" s="21">
        <v>42</v>
      </c>
      <c r="J20" s="21">
        <v>291</v>
      </c>
      <c r="K20" s="20">
        <v>32</v>
      </c>
      <c r="L20" s="21">
        <v>33</v>
      </c>
      <c r="M20" s="21">
        <v>65</v>
      </c>
      <c r="N20" s="20">
        <v>27</v>
      </c>
      <c r="O20" s="21">
        <v>14</v>
      </c>
      <c r="P20" s="21">
        <v>41</v>
      </c>
      <c r="Q20" s="20">
        <v>0</v>
      </c>
      <c r="R20" s="21">
        <v>0</v>
      </c>
      <c r="S20" s="21">
        <v>0</v>
      </c>
      <c r="T20" s="20">
        <v>995</v>
      </c>
      <c r="U20" s="21">
        <v>658</v>
      </c>
      <c r="V20" s="21">
        <v>1653</v>
      </c>
      <c r="W20" s="20">
        <v>2079</v>
      </c>
      <c r="X20" s="21">
        <v>1352</v>
      </c>
      <c r="Y20" s="21">
        <v>3431</v>
      </c>
    </row>
    <row r="21" spans="1:25" s="6" customFormat="1" ht="12.75">
      <c r="A21" s="7" t="s">
        <v>2</v>
      </c>
      <c r="B21" s="16"/>
      <c r="C21" s="17"/>
      <c r="D21" s="46"/>
      <c r="E21" s="16"/>
      <c r="F21" s="17"/>
      <c r="G21" s="46"/>
      <c r="H21" s="16"/>
      <c r="I21" s="17"/>
      <c r="J21" s="46"/>
      <c r="K21" s="16"/>
      <c r="L21" s="17"/>
      <c r="M21" s="46"/>
      <c r="N21" s="16"/>
      <c r="O21" s="17"/>
      <c r="P21" s="46"/>
      <c r="Q21" s="16"/>
      <c r="R21" s="17"/>
      <c r="S21" s="46"/>
      <c r="T21" s="16"/>
      <c r="U21" s="17"/>
      <c r="V21" s="46"/>
      <c r="W21" s="16"/>
      <c r="X21" s="17"/>
      <c r="Y21" s="17"/>
    </row>
    <row r="22" spans="1:25" ht="12.75">
      <c r="A22" s="6" t="s">
        <v>34</v>
      </c>
      <c r="B22" s="16">
        <v>0</v>
      </c>
      <c r="C22" s="17">
        <v>0</v>
      </c>
      <c r="D22" s="46">
        <v>0</v>
      </c>
      <c r="E22" s="16">
        <v>38</v>
      </c>
      <c r="F22" s="17">
        <v>20</v>
      </c>
      <c r="G22" s="46">
        <v>58</v>
      </c>
      <c r="H22" s="16">
        <v>0</v>
      </c>
      <c r="I22" s="17">
        <v>0</v>
      </c>
      <c r="J22" s="46">
        <v>0</v>
      </c>
      <c r="K22" s="16">
        <v>6</v>
      </c>
      <c r="L22" s="17">
        <v>15</v>
      </c>
      <c r="M22" s="46">
        <v>21</v>
      </c>
      <c r="N22" s="16">
        <v>0</v>
      </c>
      <c r="O22" s="17">
        <v>0</v>
      </c>
      <c r="P22" s="46">
        <v>0</v>
      </c>
      <c r="Q22" s="16">
        <v>0</v>
      </c>
      <c r="R22" s="17">
        <v>0</v>
      </c>
      <c r="S22" s="46">
        <v>0</v>
      </c>
      <c r="T22" s="16">
        <v>0</v>
      </c>
      <c r="U22" s="17">
        <v>0</v>
      </c>
      <c r="V22" s="46">
        <v>0</v>
      </c>
      <c r="W22" s="16">
        <v>44</v>
      </c>
      <c r="X22" s="17">
        <v>35</v>
      </c>
      <c r="Y22" s="17">
        <v>79</v>
      </c>
    </row>
    <row r="23" spans="1:25" ht="12.75">
      <c r="A23" s="6" t="s">
        <v>35</v>
      </c>
      <c r="B23" s="16">
        <v>22</v>
      </c>
      <c r="C23" s="18">
        <v>28</v>
      </c>
      <c r="D23" s="46">
        <v>50</v>
      </c>
      <c r="E23" s="16">
        <v>37</v>
      </c>
      <c r="F23" s="18">
        <v>34</v>
      </c>
      <c r="G23" s="46">
        <v>71</v>
      </c>
      <c r="H23" s="16">
        <v>0</v>
      </c>
      <c r="I23" s="18">
        <v>0</v>
      </c>
      <c r="J23" s="46">
        <v>0</v>
      </c>
      <c r="K23" s="16">
        <v>0</v>
      </c>
      <c r="L23" s="18">
        <v>0</v>
      </c>
      <c r="M23" s="46">
        <v>0</v>
      </c>
      <c r="N23" s="16">
        <v>0</v>
      </c>
      <c r="O23" s="18">
        <v>0</v>
      </c>
      <c r="P23" s="46">
        <v>0</v>
      </c>
      <c r="Q23" s="16">
        <v>54</v>
      </c>
      <c r="R23" s="18">
        <v>16</v>
      </c>
      <c r="S23" s="46">
        <v>70</v>
      </c>
      <c r="T23" s="16">
        <v>45</v>
      </c>
      <c r="U23" s="18">
        <v>28</v>
      </c>
      <c r="V23" s="46">
        <v>73</v>
      </c>
      <c r="W23" s="16">
        <v>158</v>
      </c>
      <c r="X23" s="18">
        <v>106</v>
      </c>
      <c r="Y23" s="17">
        <v>264</v>
      </c>
    </row>
    <row r="24" spans="1:25" ht="12.75">
      <c r="A24" s="6" t="s">
        <v>37</v>
      </c>
      <c r="B24" s="16">
        <v>47</v>
      </c>
      <c r="C24" s="18">
        <v>35</v>
      </c>
      <c r="D24" s="46">
        <v>82</v>
      </c>
      <c r="E24" s="16">
        <v>0</v>
      </c>
      <c r="F24" s="18">
        <v>0</v>
      </c>
      <c r="G24" s="46">
        <v>0</v>
      </c>
      <c r="H24" s="16">
        <v>13</v>
      </c>
      <c r="I24" s="18">
        <v>3</v>
      </c>
      <c r="J24" s="46">
        <v>16</v>
      </c>
      <c r="K24" s="16">
        <v>0</v>
      </c>
      <c r="L24" s="18">
        <v>0</v>
      </c>
      <c r="M24" s="46">
        <v>0</v>
      </c>
      <c r="N24" s="16">
        <v>0</v>
      </c>
      <c r="O24" s="18">
        <v>0</v>
      </c>
      <c r="P24" s="46">
        <v>0</v>
      </c>
      <c r="Q24" s="16">
        <v>0</v>
      </c>
      <c r="R24" s="18">
        <v>0</v>
      </c>
      <c r="S24" s="46">
        <v>0</v>
      </c>
      <c r="T24" s="16">
        <v>30</v>
      </c>
      <c r="U24" s="18">
        <v>25</v>
      </c>
      <c r="V24" s="46">
        <v>55</v>
      </c>
      <c r="W24" s="16">
        <v>90</v>
      </c>
      <c r="X24" s="18">
        <v>63</v>
      </c>
      <c r="Y24" s="17">
        <v>153</v>
      </c>
    </row>
    <row r="25" spans="1:25" ht="12.75">
      <c r="A25" s="6" t="s">
        <v>51</v>
      </c>
      <c r="B25" s="16">
        <v>0</v>
      </c>
      <c r="C25" s="18">
        <v>0</v>
      </c>
      <c r="D25" s="46">
        <v>0</v>
      </c>
      <c r="E25" s="16">
        <v>0</v>
      </c>
      <c r="F25" s="18">
        <v>0</v>
      </c>
      <c r="G25" s="46">
        <v>0</v>
      </c>
      <c r="H25" s="16">
        <v>0</v>
      </c>
      <c r="I25" s="18">
        <v>0</v>
      </c>
      <c r="J25" s="46">
        <v>0</v>
      </c>
      <c r="K25" s="16">
        <v>0</v>
      </c>
      <c r="L25" s="18">
        <v>0</v>
      </c>
      <c r="M25" s="46">
        <v>0</v>
      </c>
      <c r="N25" s="16">
        <v>10</v>
      </c>
      <c r="O25" s="18">
        <v>3</v>
      </c>
      <c r="P25" s="46">
        <v>13</v>
      </c>
      <c r="Q25" s="16">
        <v>59</v>
      </c>
      <c r="R25" s="18">
        <v>19</v>
      </c>
      <c r="S25" s="46">
        <v>78</v>
      </c>
      <c r="T25" s="16">
        <v>0</v>
      </c>
      <c r="U25" s="18">
        <v>0</v>
      </c>
      <c r="V25" s="46">
        <v>0</v>
      </c>
      <c r="W25" s="16">
        <v>69</v>
      </c>
      <c r="X25" s="18">
        <v>22</v>
      </c>
      <c r="Y25" s="17">
        <v>91</v>
      </c>
    </row>
    <row r="26" spans="1:25" s="14" customFormat="1" ht="12.75">
      <c r="A26" s="14" t="s">
        <v>31</v>
      </c>
      <c r="B26" s="20">
        <v>69</v>
      </c>
      <c r="C26" s="21">
        <v>63</v>
      </c>
      <c r="D26" s="21">
        <v>132</v>
      </c>
      <c r="E26" s="20">
        <v>75</v>
      </c>
      <c r="F26" s="21">
        <v>54</v>
      </c>
      <c r="G26" s="21">
        <v>129</v>
      </c>
      <c r="H26" s="20">
        <v>13</v>
      </c>
      <c r="I26" s="21">
        <v>3</v>
      </c>
      <c r="J26" s="21">
        <v>16</v>
      </c>
      <c r="K26" s="20">
        <v>6</v>
      </c>
      <c r="L26" s="21">
        <v>15</v>
      </c>
      <c r="M26" s="21">
        <v>21</v>
      </c>
      <c r="N26" s="20">
        <v>10</v>
      </c>
      <c r="O26" s="21">
        <v>3</v>
      </c>
      <c r="P26" s="21">
        <v>13</v>
      </c>
      <c r="Q26" s="20">
        <v>113</v>
      </c>
      <c r="R26" s="21">
        <v>35</v>
      </c>
      <c r="S26" s="21">
        <v>148</v>
      </c>
      <c r="T26" s="20">
        <v>75</v>
      </c>
      <c r="U26" s="21">
        <v>53</v>
      </c>
      <c r="V26" s="21">
        <v>128</v>
      </c>
      <c r="W26" s="20">
        <v>361</v>
      </c>
      <c r="X26" s="21">
        <v>226</v>
      </c>
      <c r="Y26" s="21">
        <v>587</v>
      </c>
    </row>
    <row r="27" spans="1:25" s="6" customFormat="1" ht="12.75">
      <c r="A27" s="7" t="s">
        <v>3</v>
      </c>
      <c r="B27" s="16"/>
      <c r="C27" s="17"/>
      <c r="D27" s="46"/>
      <c r="E27" s="16"/>
      <c r="F27" s="17"/>
      <c r="G27" s="46"/>
      <c r="H27" s="16"/>
      <c r="I27" s="17"/>
      <c r="J27" s="46"/>
      <c r="K27" s="16"/>
      <c r="L27" s="17"/>
      <c r="M27" s="46"/>
      <c r="N27" s="16"/>
      <c r="O27" s="17"/>
      <c r="P27" s="46"/>
      <c r="Q27" s="16"/>
      <c r="R27" s="17"/>
      <c r="S27" s="46"/>
      <c r="T27" s="16"/>
      <c r="U27" s="17"/>
      <c r="V27" s="46"/>
      <c r="W27" s="16"/>
      <c r="X27" s="17"/>
      <c r="Y27" s="17"/>
    </row>
    <row r="28" spans="1:25" ht="12.75">
      <c r="A28" s="6" t="s">
        <v>34</v>
      </c>
      <c r="B28" s="16">
        <v>249</v>
      </c>
      <c r="C28" s="17">
        <v>177</v>
      </c>
      <c r="D28" s="46">
        <v>426</v>
      </c>
      <c r="E28" s="16">
        <v>147</v>
      </c>
      <c r="F28" s="17">
        <v>84</v>
      </c>
      <c r="G28" s="46">
        <v>231</v>
      </c>
      <c r="H28" s="16">
        <v>230</v>
      </c>
      <c r="I28" s="17">
        <v>36</v>
      </c>
      <c r="J28" s="46">
        <v>266</v>
      </c>
      <c r="K28" s="16">
        <v>64</v>
      </c>
      <c r="L28" s="17">
        <v>26</v>
      </c>
      <c r="M28" s="46">
        <v>90</v>
      </c>
      <c r="N28" s="16">
        <v>7</v>
      </c>
      <c r="O28" s="17">
        <v>3</v>
      </c>
      <c r="P28" s="46">
        <v>10</v>
      </c>
      <c r="Q28" s="16">
        <v>0</v>
      </c>
      <c r="R28" s="17">
        <v>0</v>
      </c>
      <c r="S28" s="46">
        <v>0</v>
      </c>
      <c r="T28" s="16">
        <v>163</v>
      </c>
      <c r="U28" s="17">
        <v>90</v>
      </c>
      <c r="V28" s="46">
        <v>253</v>
      </c>
      <c r="W28" s="16">
        <v>860</v>
      </c>
      <c r="X28" s="17">
        <v>416</v>
      </c>
      <c r="Y28" s="17">
        <v>1276</v>
      </c>
    </row>
    <row r="29" spans="1:25" ht="12.75">
      <c r="A29" s="6" t="s">
        <v>35</v>
      </c>
      <c r="B29" s="16">
        <v>879</v>
      </c>
      <c r="C29" s="18">
        <v>684</v>
      </c>
      <c r="D29" s="46">
        <v>1563</v>
      </c>
      <c r="E29" s="16">
        <v>286</v>
      </c>
      <c r="F29" s="18">
        <v>179</v>
      </c>
      <c r="G29" s="46">
        <v>465</v>
      </c>
      <c r="H29" s="16">
        <v>220</v>
      </c>
      <c r="I29" s="18">
        <v>45</v>
      </c>
      <c r="J29" s="46">
        <v>265</v>
      </c>
      <c r="K29" s="16">
        <v>54</v>
      </c>
      <c r="L29" s="18">
        <v>25</v>
      </c>
      <c r="M29" s="46">
        <v>79</v>
      </c>
      <c r="N29" s="16">
        <v>22</v>
      </c>
      <c r="O29" s="18">
        <v>27</v>
      </c>
      <c r="P29" s="46">
        <v>49</v>
      </c>
      <c r="Q29" s="16">
        <v>60</v>
      </c>
      <c r="R29" s="18">
        <v>19</v>
      </c>
      <c r="S29" s="46">
        <v>79</v>
      </c>
      <c r="T29" s="16">
        <v>638</v>
      </c>
      <c r="U29" s="18">
        <v>421</v>
      </c>
      <c r="V29" s="46">
        <v>1059</v>
      </c>
      <c r="W29" s="16">
        <v>2159</v>
      </c>
      <c r="X29" s="18">
        <v>1400</v>
      </c>
      <c r="Y29" s="17">
        <v>3559</v>
      </c>
    </row>
    <row r="30" spans="1:25" ht="12.75">
      <c r="A30" s="6" t="s">
        <v>36</v>
      </c>
      <c r="B30" s="16">
        <v>0</v>
      </c>
      <c r="C30" s="18">
        <v>0</v>
      </c>
      <c r="D30" s="46">
        <v>0</v>
      </c>
      <c r="E30" s="16">
        <v>0</v>
      </c>
      <c r="F30" s="18">
        <v>0</v>
      </c>
      <c r="G30" s="46">
        <v>0</v>
      </c>
      <c r="H30" s="16">
        <v>0</v>
      </c>
      <c r="I30" s="18">
        <v>0</v>
      </c>
      <c r="J30" s="46">
        <v>0</v>
      </c>
      <c r="K30" s="16">
        <v>0</v>
      </c>
      <c r="L30" s="18">
        <v>0</v>
      </c>
      <c r="M30" s="46">
        <v>0</v>
      </c>
      <c r="N30" s="16">
        <v>0</v>
      </c>
      <c r="O30" s="18">
        <v>0</v>
      </c>
      <c r="P30" s="46">
        <v>0</v>
      </c>
      <c r="Q30" s="16">
        <v>0</v>
      </c>
      <c r="R30" s="18">
        <v>0</v>
      </c>
      <c r="S30" s="46">
        <v>0</v>
      </c>
      <c r="T30" s="16">
        <v>0</v>
      </c>
      <c r="U30" s="18">
        <v>0</v>
      </c>
      <c r="V30" s="46">
        <v>0</v>
      </c>
      <c r="W30" s="16">
        <v>0</v>
      </c>
      <c r="X30" s="18">
        <v>0</v>
      </c>
      <c r="Y30" s="17">
        <v>0</v>
      </c>
    </row>
    <row r="31" spans="1:25" ht="12.75">
      <c r="A31" s="6" t="s">
        <v>37</v>
      </c>
      <c r="B31" s="16">
        <v>174</v>
      </c>
      <c r="C31" s="18">
        <v>101</v>
      </c>
      <c r="D31" s="46">
        <v>275</v>
      </c>
      <c r="E31" s="16">
        <v>0</v>
      </c>
      <c r="F31" s="18">
        <v>0</v>
      </c>
      <c r="G31" s="46">
        <v>0</v>
      </c>
      <c r="H31" s="16">
        <v>22</v>
      </c>
      <c r="I31" s="18">
        <v>4</v>
      </c>
      <c r="J31" s="46">
        <v>26</v>
      </c>
      <c r="K31" s="16">
        <v>0</v>
      </c>
      <c r="L31" s="18">
        <v>0</v>
      </c>
      <c r="M31" s="46">
        <v>0</v>
      </c>
      <c r="N31" s="16">
        <v>0</v>
      </c>
      <c r="O31" s="18">
        <v>0</v>
      </c>
      <c r="P31" s="46">
        <v>0</v>
      </c>
      <c r="Q31" s="16">
        <v>0</v>
      </c>
      <c r="R31" s="18">
        <v>0</v>
      </c>
      <c r="S31" s="46">
        <v>0</v>
      </c>
      <c r="T31" s="16">
        <v>153</v>
      </c>
      <c r="U31" s="18">
        <v>102</v>
      </c>
      <c r="V31" s="46">
        <v>255</v>
      </c>
      <c r="W31" s="16">
        <v>349</v>
      </c>
      <c r="X31" s="18">
        <v>207</v>
      </c>
      <c r="Y31" s="17">
        <v>556</v>
      </c>
    </row>
    <row r="32" spans="1:25" s="14" customFormat="1" ht="12.75">
      <c r="A32" s="14" t="s">
        <v>31</v>
      </c>
      <c r="B32" s="20">
        <v>1302</v>
      </c>
      <c r="C32" s="21">
        <v>962</v>
      </c>
      <c r="D32" s="21">
        <v>2264</v>
      </c>
      <c r="E32" s="20">
        <v>433</v>
      </c>
      <c r="F32" s="21">
        <v>263</v>
      </c>
      <c r="G32" s="21">
        <v>696</v>
      </c>
      <c r="H32" s="20">
        <v>472</v>
      </c>
      <c r="I32" s="21">
        <v>85</v>
      </c>
      <c r="J32" s="21">
        <v>557</v>
      </c>
      <c r="K32" s="20">
        <v>118</v>
      </c>
      <c r="L32" s="21">
        <v>51</v>
      </c>
      <c r="M32" s="21">
        <v>169</v>
      </c>
      <c r="N32" s="20">
        <v>29</v>
      </c>
      <c r="O32" s="21">
        <v>30</v>
      </c>
      <c r="P32" s="21">
        <v>59</v>
      </c>
      <c r="Q32" s="20">
        <v>60</v>
      </c>
      <c r="R32" s="21">
        <v>19</v>
      </c>
      <c r="S32" s="21">
        <v>79</v>
      </c>
      <c r="T32" s="20">
        <v>954</v>
      </c>
      <c r="U32" s="21">
        <v>613</v>
      </c>
      <c r="V32" s="21">
        <v>1567</v>
      </c>
      <c r="W32" s="20">
        <v>3368</v>
      </c>
      <c r="X32" s="21">
        <v>2023</v>
      </c>
      <c r="Y32" s="21">
        <v>5391</v>
      </c>
    </row>
    <row r="33" spans="1:25" s="6" customFormat="1" ht="12.75">
      <c r="A33" s="7" t="s">
        <v>4</v>
      </c>
      <c r="B33" s="16"/>
      <c r="C33" s="17"/>
      <c r="D33" s="46"/>
      <c r="E33" s="16"/>
      <c r="F33" s="17"/>
      <c r="G33" s="46"/>
      <c r="H33" s="16"/>
      <c r="I33" s="17"/>
      <c r="J33" s="46"/>
      <c r="K33" s="16"/>
      <c r="L33" s="17"/>
      <c r="M33" s="46"/>
      <c r="N33" s="16"/>
      <c r="O33" s="17"/>
      <c r="P33" s="46"/>
      <c r="Q33" s="16"/>
      <c r="R33" s="17"/>
      <c r="S33" s="46"/>
      <c r="T33" s="16"/>
      <c r="U33" s="17"/>
      <c r="V33" s="46"/>
      <c r="W33" s="16"/>
      <c r="X33" s="17"/>
      <c r="Y33" s="17"/>
    </row>
    <row r="34" spans="1:25" ht="12.75">
      <c r="A34" s="6" t="s">
        <v>34</v>
      </c>
      <c r="B34" s="16">
        <v>312</v>
      </c>
      <c r="C34" s="17">
        <v>232</v>
      </c>
      <c r="D34" s="46">
        <v>544</v>
      </c>
      <c r="E34" s="16">
        <v>166</v>
      </c>
      <c r="F34" s="17">
        <v>98</v>
      </c>
      <c r="G34" s="46">
        <v>264</v>
      </c>
      <c r="H34" s="16">
        <v>112</v>
      </c>
      <c r="I34" s="17">
        <v>27</v>
      </c>
      <c r="J34" s="46">
        <v>139</v>
      </c>
      <c r="K34" s="16">
        <v>124</v>
      </c>
      <c r="L34" s="17">
        <v>49</v>
      </c>
      <c r="M34" s="46">
        <v>173</v>
      </c>
      <c r="N34" s="16">
        <v>0</v>
      </c>
      <c r="O34" s="17">
        <v>0</v>
      </c>
      <c r="P34" s="46">
        <v>0</v>
      </c>
      <c r="Q34" s="16">
        <v>0</v>
      </c>
      <c r="R34" s="17">
        <v>0</v>
      </c>
      <c r="S34" s="46">
        <v>0</v>
      </c>
      <c r="T34" s="16">
        <v>206</v>
      </c>
      <c r="U34" s="17">
        <v>146</v>
      </c>
      <c r="V34" s="46">
        <v>352</v>
      </c>
      <c r="W34" s="16">
        <v>920</v>
      </c>
      <c r="X34" s="17">
        <v>552</v>
      </c>
      <c r="Y34" s="17">
        <v>1472</v>
      </c>
    </row>
    <row r="35" spans="1:25" ht="12.75">
      <c r="A35" s="6" t="s">
        <v>35</v>
      </c>
      <c r="B35" s="16">
        <v>834</v>
      </c>
      <c r="C35" s="18">
        <v>680</v>
      </c>
      <c r="D35" s="46">
        <v>1514</v>
      </c>
      <c r="E35" s="16">
        <v>390</v>
      </c>
      <c r="F35" s="18">
        <v>210</v>
      </c>
      <c r="G35" s="46">
        <v>600</v>
      </c>
      <c r="H35" s="16">
        <v>273</v>
      </c>
      <c r="I35" s="18">
        <v>57</v>
      </c>
      <c r="J35" s="46">
        <v>330</v>
      </c>
      <c r="K35" s="16">
        <v>93</v>
      </c>
      <c r="L35" s="18">
        <v>50</v>
      </c>
      <c r="M35" s="46">
        <v>143</v>
      </c>
      <c r="N35" s="16">
        <v>0</v>
      </c>
      <c r="O35" s="18">
        <v>0</v>
      </c>
      <c r="P35" s="46">
        <v>0</v>
      </c>
      <c r="Q35" s="16">
        <v>90</v>
      </c>
      <c r="R35" s="18">
        <v>33</v>
      </c>
      <c r="S35" s="46">
        <v>123</v>
      </c>
      <c r="T35" s="16">
        <v>577</v>
      </c>
      <c r="U35" s="18">
        <v>343</v>
      </c>
      <c r="V35" s="46">
        <v>920</v>
      </c>
      <c r="W35" s="16">
        <v>2257</v>
      </c>
      <c r="X35" s="18">
        <v>1373</v>
      </c>
      <c r="Y35" s="17">
        <v>3630</v>
      </c>
    </row>
    <row r="36" spans="1:25" ht="12.75">
      <c r="A36" s="6" t="s">
        <v>36</v>
      </c>
      <c r="B36" s="16">
        <v>198</v>
      </c>
      <c r="C36" s="18">
        <v>123</v>
      </c>
      <c r="D36" s="46">
        <v>321</v>
      </c>
      <c r="E36" s="16">
        <v>0</v>
      </c>
      <c r="F36" s="18">
        <v>0</v>
      </c>
      <c r="G36" s="46">
        <v>0</v>
      </c>
      <c r="H36" s="16">
        <v>0</v>
      </c>
      <c r="I36" s="18">
        <v>0</v>
      </c>
      <c r="J36" s="46">
        <v>0</v>
      </c>
      <c r="K36" s="16">
        <v>0</v>
      </c>
      <c r="L36" s="18">
        <v>0</v>
      </c>
      <c r="M36" s="46">
        <v>0</v>
      </c>
      <c r="N36" s="16">
        <v>0</v>
      </c>
      <c r="O36" s="18">
        <v>0</v>
      </c>
      <c r="P36" s="46">
        <v>0</v>
      </c>
      <c r="Q36" s="16">
        <v>0</v>
      </c>
      <c r="R36" s="18">
        <v>0</v>
      </c>
      <c r="S36" s="46">
        <v>0</v>
      </c>
      <c r="T36" s="16">
        <v>174</v>
      </c>
      <c r="U36" s="18">
        <v>97</v>
      </c>
      <c r="V36" s="46">
        <v>271</v>
      </c>
      <c r="W36" s="16">
        <v>372</v>
      </c>
      <c r="X36" s="18">
        <v>220</v>
      </c>
      <c r="Y36" s="17">
        <v>592</v>
      </c>
    </row>
    <row r="37" spans="1:25" ht="12.75">
      <c r="A37" s="6" t="s">
        <v>37</v>
      </c>
      <c r="B37" s="16">
        <v>104</v>
      </c>
      <c r="C37" s="18">
        <v>65</v>
      </c>
      <c r="D37" s="46">
        <v>169</v>
      </c>
      <c r="E37" s="16">
        <v>50</v>
      </c>
      <c r="F37" s="18">
        <v>35</v>
      </c>
      <c r="G37" s="46">
        <v>85</v>
      </c>
      <c r="H37" s="16">
        <v>41</v>
      </c>
      <c r="I37" s="18">
        <v>6</v>
      </c>
      <c r="J37" s="46">
        <v>47</v>
      </c>
      <c r="K37" s="16">
        <v>0</v>
      </c>
      <c r="L37" s="18">
        <v>0</v>
      </c>
      <c r="M37" s="46">
        <v>0</v>
      </c>
      <c r="N37" s="16">
        <v>0</v>
      </c>
      <c r="O37" s="18">
        <v>0</v>
      </c>
      <c r="P37" s="46">
        <v>0</v>
      </c>
      <c r="Q37" s="16">
        <v>0</v>
      </c>
      <c r="R37" s="18">
        <v>0</v>
      </c>
      <c r="S37" s="46">
        <v>0</v>
      </c>
      <c r="T37" s="16">
        <v>93</v>
      </c>
      <c r="U37" s="18">
        <v>62</v>
      </c>
      <c r="V37" s="46">
        <v>155</v>
      </c>
      <c r="W37" s="16">
        <v>288</v>
      </c>
      <c r="X37" s="18">
        <v>168</v>
      </c>
      <c r="Y37" s="17">
        <v>456</v>
      </c>
    </row>
    <row r="38" spans="1:25" s="14" customFormat="1" ht="12.75">
      <c r="A38" s="14" t="s">
        <v>31</v>
      </c>
      <c r="B38" s="20">
        <v>1448</v>
      </c>
      <c r="C38" s="21">
        <v>1100</v>
      </c>
      <c r="D38" s="21">
        <v>2548</v>
      </c>
      <c r="E38" s="20">
        <v>606</v>
      </c>
      <c r="F38" s="21">
        <v>343</v>
      </c>
      <c r="G38" s="21">
        <v>949</v>
      </c>
      <c r="H38" s="20">
        <v>426</v>
      </c>
      <c r="I38" s="21">
        <v>90</v>
      </c>
      <c r="J38" s="21">
        <v>516</v>
      </c>
      <c r="K38" s="20">
        <v>217</v>
      </c>
      <c r="L38" s="21">
        <v>99</v>
      </c>
      <c r="M38" s="21">
        <v>316</v>
      </c>
      <c r="N38" s="20">
        <v>0</v>
      </c>
      <c r="O38" s="21">
        <v>0</v>
      </c>
      <c r="P38" s="21">
        <v>0</v>
      </c>
      <c r="Q38" s="20">
        <v>90</v>
      </c>
      <c r="R38" s="21">
        <v>33</v>
      </c>
      <c r="S38" s="21">
        <v>123</v>
      </c>
      <c r="T38" s="20">
        <v>1050</v>
      </c>
      <c r="U38" s="21">
        <v>648</v>
      </c>
      <c r="V38" s="21">
        <v>1698</v>
      </c>
      <c r="W38" s="20">
        <v>3837</v>
      </c>
      <c r="X38" s="21">
        <v>2313</v>
      </c>
      <c r="Y38" s="21">
        <v>6150</v>
      </c>
    </row>
    <row r="39" spans="1:25" s="6" customFormat="1" ht="12.75">
      <c r="A39" s="7" t="s">
        <v>6</v>
      </c>
      <c r="B39" s="16"/>
      <c r="C39" s="17"/>
      <c r="D39" s="46"/>
      <c r="E39" s="16"/>
      <c r="F39" s="17"/>
      <c r="G39" s="46"/>
      <c r="H39" s="16"/>
      <c r="I39" s="17"/>
      <c r="J39" s="46"/>
      <c r="K39" s="16"/>
      <c r="L39" s="17"/>
      <c r="M39" s="46"/>
      <c r="N39" s="16"/>
      <c r="O39" s="17"/>
      <c r="P39" s="46"/>
      <c r="Q39" s="16"/>
      <c r="R39" s="17"/>
      <c r="S39" s="46"/>
      <c r="T39" s="16"/>
      <c r="U39" s="17"/>
      <c r="V39" s="46"/>
      <c r="W39" s="16"/>
      <c r="X39" s="17"/>
      <c r="Y39" s="17"/>
    </row>
    <row r="40" spans="1:25" ht="12.75">
      <c r="A40" s="6" t="s">
        <v>34</v>
      </c>
      <c r="B40" s="16">
        <v>179</v>
      </c>
      <c r="C40" s="17">
        <v>115</v>
      </c>
      <c r="D40" s="46">
        <v>294</v>
      </c>
      <c r="E40" s="16">
        <v>153</v>
      </c>
      <c r="F40" s="17">
        <v>78</v>
      </c>
      <c r="G40" s="46">
        <v>231</v>
      </c>
      <c r="H40" s="16">
        <v>20</v>
      </c>
      <c r="I40" s="17">
        <v>3</v>
      </c>
      <c r="J40" s="46">
        <v>23</v>
      </c>
      <c r="K40" s="16">
        <v>6</v>
      </c>
      <c r="L40" s="17">
        <v>5</v>
      </c>
      <c r="M40" s="46">
        <v>11</v>
      </c>
      <c r="N40" s="16">
        <v>0</v>
      </c>
      <c r="O40" s="17">
        <v>0</v>
      </c>
      <c r="P40" s="46">
        <v>0</v>
      </c>
      <c r="Q40" s="16">
        <v>0</v>
      </c>
      <c r="R40" s="17">
        <v>0</v>
      </c>
      <c r="S40" s="46">
        <v>0</v>
      </c>
      <c r="T40" s="16">
        <v>223</v>
      </c>
      <c r="U40" s="17">
        <v>110</v>
      </c>
      <c r="V40" s="46">
        <v>333</v>
      </c>
      <c r="W40" s="16">
        <v>581</v>
      </c>
      <c r="X40" s="17">
        <v>311</v>
      </c>
      <c r="Y40" s="17">
        <v>892</v>
      </c>
    </row>
    <row r="41" spans="1:25" ht="12.75">
      <c r="A41" s="6" t="s">
        <v>35</v>
      </c>
      <c r="B41" s="16">
        <v>611</v>
      </c>
      <c r="C41" s="18">
        <v>407</v>
      </c>
      <c r="D41" s="46">
        <v>1018</v>
      </c>
      <c r="E41" s="16">
        <v>247</v>
      </c>
      <c r="F41" s="18">
        <v>101</v>
      </c>
      <c r="G41" s="46">
        <v>348</v>
      </c>
      <c r="H41" s="16">
        <v>316</v>
      </c>
      <c r="I41" s="18">
        <v>54</v>
      </c>
      <c r="J41" s="46">
        <v>370</v>
      </c>
      <c r="K41" s="16">
        <v>20</v>
      </c>
      <c r="L41" s="18">
        <v>28</v>
      </c>
      <c r="M41" s="46">
        <v>48</v>
      </c>
      <c r="N41" s="16">
        <v>0</v>
      </c>
      <c r="O41" s="18">
        <v>0</v>
      </c>
      <c r="P41" s="46">
        <v>0</v>
      </c>
      <c r="Q41" s="16">
        <v>133</v>
      </c>
      <c r="R41" s="18">
        <v>56</v>
      </c>
      <c r="S41" s="46">
        <v>189</v>
      </c>
      <c r="T41" s="16">
        <v>921</v>
      </c>
      <c r="U41" s="18">
        <v>547</v>
      </c>
      <c r="V41" s="46">
        <v>1468</v>
      </c>
      <c r="W41" s="16">
        <v>2248</v>
      </c>
      <c r="X41" s="18">
        <v>1193</v>
      </c>
      <c r="Y41" s="17">
        <v>3441</v>
      </c>
    </row>
    <row r="42" spans="1:26" ht="12.75">
      <c r="A42" s="6" t="s">
        <v>36</v>
      </c>
      <c r="B42" s="16">
        <v>0</v>
      </c>
      <c r="C42" s="18">
        <v>0</v>
      </c>
      <c r="D42" s="46">
        <v>0</v>
      </c>
      <c r="E42" s="16">
        <v>0</v>
      </c>
      <c r="F42" s="18">
        <v>0</v>
      </c>
      <c r="G42" s="46">
        <v>0</v>
      </c>
      <c r="H42" s="16">
        <v>0</v>
      </c>
      <c r="I42" s="18">
        <v>0</v>
      </c>
      <c r="J42" s="46">
        <v>0</v>
      </c>
      <c r="K42" s="16">
        <v>0</v>
      </c>
      <c r="L42" s="18">
        <v>0</v>
      </c>
      <c r="M42" s="46">
        <v>0</v>
      </c>
      <c r="N42" s="16">
        <v>0</v>
      </c>
      <c r="O42" s="18">
        <v>0</v>
      </c>
      <c r="P42" s="46">
        <v>0</v>
      </c>
      <c r="Q42" s="16">
        <v>0</v>
      </c>
      <c r="R42" s="18">
        <v>0</v>
      </c>
      <c r="S42" s="46">
        <v>0</v>
      </c>
      <c r="T42" s="16">
        <v>0</v>
      </c>
      <c r="U42" s="18">
        <v>0</v>
      </c>
      <c r="V42" s="46">
        <v>0</v>
      </c>
      <c r="W42" s="16">
        <v>0</v>
      </c>
      <c r="X42" s="18">
        <v>0</v>
      </c>
      <c r="Y42" s="17">
        <v>0</v>
      </c>
      <c r="Z42" s="67"/>
    </row>
    <row r="43" spans="1:25" ht="12.75">
      <c r="A43" s="6" t="s">
        <v>37</v>
      </c>
      <c r="B43" s="16">
        <v>24</v>
      </c>
      <c r="C43" s="18">
        <v>31</v>
      </c>
      <c r="D43" s="46">
        <v>55</v>
      </c>
      <c r="E43" s="16">
        <v>0</v>
      </c>
      <c r="F43" s="18">
        <v>0</v>
      </c>
      <c r="G43" s="46">
        <v>0</v>
      </c>
      <c r="H43" s="16">
        <v>0</v>
      </c>
      <c r="I43" s="18">
        <v>0</v>
      </c>
      <c r="J43" s="46">
        <v>0</v>
      </c>
      <c r="K43" s="16">
        <v>0</v>
      </c>
      <c r="L43" s="18">
        <v>0</v>
      </c>
      <c r="M43" s="46">
        <v>0</v>
      </c>
      <c r="N43" s="16">
        <v>0</v>
      </c>
      <c r="O43" s="18">
        <v>0</v>
      </c>
      <c r="P43" s="46">
        <v>0</v>
      </c>
      <c r="Q43" s="16">
        <v>0</v>
      </c>
      <c r="R43" s="18">
        <v>0</v>
      </c>
      <c r="S43" s="46">
        <v>0</v>
      </c>
      <c r="T43" s="16">
        <v>63</v>
      </c>
      <c r="U43" s="18">
        <v>36</v>
      </c>
      <c r="V43" s="46">
        <v>99</v>
      </c>
      <c r="W43" s="16">
        <v>87</v>
      </c>
      <c r="X43" s="18">
        <v>67</v>
      </c>
      <c r="Y43" s="17">
        <v>154</v>
      </c>
    </row>
    <row r="44" spans="1:25" s="14" customFormat="1" ht="12.75">
      <c r="A44" s="14" t="s">
        <v>31</v>
      </c>
      <c r="B44" s="20">
        <v>814</v>
      </c>
      <c r="C44" s="21">
        <v>553</v>
      </c>
      <c r="D44" s="21">
        <v>1367</v>
      </c>
      <c r="E44" s="20">
        <v>400</v>
      </c>
      <c r="F44" s="21">
        <v>179</v>
      </c>
      <c r="G44" s="21">
        <v>579</v>
      </c>
      <c r="H44" s="20">
        <v>336</v>
      </c>
      <c r="I44" s="21">
        <v>57</v>
      </c>
      <c r="J44" s="21">
        <v>393</v>
      </c>
      <c r="K44" s="20">
        <v>26</v>
      </c>
      <c r="L44" s="21">
        <v>33</v>
      </c>
      <c r="M44" s="21">
        <v>59</v>
      </c>
      <c r="N44" s="20">
        <v>0</v>
      </c>
      <c r="O44" s="21">
        <v>0</v>
      </c>
      <c r="P44" s="21">
        <v>0</v>
      </c>
      <c r="Q44" s="20">
        <v>133</v>
      </c>
      <c r="R44" s="21">
        <v>56</v>
      </c>
      <c r="S44" s="21">
        <v>189</v>
      </c>
      <c r="T44" s="20">
        <v>1207</v>
      </c>
      <c r="U44" s="21">
        <v>693</v>
      </c>
      <c r="V44" s="21">
        <v>1900</v>
      </c>
      <c r="W44" s="20">
        <v>2916</v>
      </c>
      <c r="X44" s="21">
        <v>1571</v>
      </c>
      <c r="Y44" s="21">
        <v>4487</v>
      </c>
    </row>
    <row r="45" spans="1:25" s="6" customFormat="1" ht="12.75">
      <c r="A45" s="40" t="s">
        <v>33</v>
      </c>
      <c r="B45" s="35"/>
      <c r="C45" s="36"/>
      <c r="D45" s="39"/>
      <c r="E45" s="35"/>
      <c r="F45" s="36"/>
      <c r="G45" s="39"/>
      <c r="H45" s="35"/>
      <c r="I45" s="36"/>
      <c r="J45" s="39"/>
      <c r="K45" s="35"/>
      <c r="L45" s="36"/>
      <c r="M45" s="39"/>
      <c r="N45" s="35"/>
      <c r="O45" s="36"/>
      <c r="P45" s="39"/>
      <c r="Q45" s="35"/>
      <c r="R45" s="36"/>
      <c r="S45" s="39"/>
      <c r="T45" s="35"/>
      <c r="U45" s="36"/>
      <c r="V45" s="39"/>
      <c r="W45" s="35"/>
      <c r="X45" s="36"/>
      <c r="Y45" s="36"/>
    </row>
    <row r="46" spans="1:25" ht="12.75">
      <c r="A46" s="6" t="s">
        <v>34</v>
      </c>
      <c r="B46" s="16">
        <v>1246</v>
      </c>
      <c r="C46" s="17">
        <v>916</v>
      </c>
      <c r="D46" s="46">
        <v>2162</v>
      </c>
      <c r="E46" s="16">
        <v>695</v>
      </c>
      <c r="F46" s="17">
        <v>396</v>
      </c>
      <c r="G46" s="46">
        <v>1091</v>
      </c>
      <c r="H46" s="16">
        <v>437</v>
      </c>
      <c r="I46" s="17">
        <v>80</v>
      </c>
      <c r="J46" s="46">
        <v>517</v>
      </c>
      <c r="K46" s="16">
        <v>400</v>
      </c>
      <c r="L46" s="17">
        <v>167</v>
      </c>
      <c r="M46" s="46">
        <v>567</v>
      </c>
      <c r="N46" s="16">
        <v>7</v>
      </c>
      <c r="O46" s="17">
        <v>3</v>
      </c>
      <c r="P46" s="46">
        <v>10</v>
      </c>
      <c r="Q46" s="16">
        <v>125</v>
      </c>
      <c r="R46" s="17">
        <v>29</v>
      </c>
      <c r="S46" s="46">
        <v>154</v>
      </c>
      <c r="T46" s="16">
        <v>1088</v>
      </c>
      <c r="U46" s="17">
        <v>705</v>
      </c>
      <c r="V46" s="46">
        <v>1793</v>
      </c>
      <c r="W46" s="16">
        <v>3998</v>
      </c>
      <c r="X46" s="17">
        <v>2296</v>
      </c>
      <c r="Y46" s="17">
        <v>6294</v>
      </c>
    </row>
    <row r="47" spans="1:25" ht="12.75">
      <c r="A47" s="6" t="s">
        <v>35</v>
      </c>
      <c r="B47" s="16">
        <v>3273</v>
      </c>
      <c r="C47" s="18">
        <v>2541</v>
      </c>
      <c r="D47" s="46">
        <v>5814</v>
      </c>
      <c r="E47" s="16">
        <v>1562</v>
      </c>
      <c r="F47" s="18">
        <v>860</v>
      </c>
      <c r="G47" s="46">
        <v>2422</v>
      </c>
      <c r="H47" s="16">
        <v>1259</v>
      </c>
      <c r="I47" s="18">
        <v>213</v>
      </c>
      <c r="J47" s="46">
        <v>1472</v>
      </c>
      <c r="K47" s="16">
        <v>338</v>
      </c>
      <c r="L47" s="18">
        <v>213</v>
      </c>
      <c r="M47" s="46">
        <v>551</v>
      </c>
      <c r="N47" s="16">
        <v>49</v>
      </c>
      <c r="O47" s="18">
        <v>41</v>
      </c>
      <c r="P47" s="46">
        <v>90</v>
      </c>
      <c r="Q47" s="16">
        <v>459</v>
      </c>
      <c r="R47" s="18">
        <v>162</v>
      </c>
      <c r="S47" s="46">
        <v>621</v>
      </c>
      <c r="T47" s="16">
        <v>3557</v>
      </c>
      <c r="U47" s="18">
        <v>2276</v>
      </c>
      <c r="V47" s="46">
        <v>5833</v>
      </c>
      <c r="W47" s="16">
        <v>10497</v>
      </c>
      <c r="X47" s="18">
        <v>6306</v>
      </c>
      <c r="Y47" s="17">
        <v>16803</v>
      </c>
    </row>
    <row r="48" spans="1:25" ht="12.75">
      <c r="A48" s="6" t="s">
        <v>36</v>
      </c>
      <c r="B48" s="16">
        <v>224</v>
      </c>
      <c r="C48" s="18">
        <v>148</v>
      </c>
      <c r="D48" s="46">
        <v>372</v>
      </c>
      <c r="E48" s="16">
        <v>0</v>
      </c>
      <c r="F48" s="18">
        <v>0</v>
      </c>
      <c r="G48" s="46">
        <v>0</v>
      </c>
      <c r="H48" s="16">
        <v>0</v>
      </c>
      <c r="I48" s="18">
        <v>0</v>
      </c>
      <c r="J48" s="46">
        <v>0</v>
      </c>
      <c r="K48" s="16">
        <v>0</v>
      </c>
      <c r="L48" s="18">
        <v>0</v>
      </c>
      <c r="M48" s="46">
        <v>0</v>
      </c>
      <c r="N48" s="16">
        <v>0</v>
      </c>
      <c r="O48" s="18">
        <v>0</v>
      </c>
      <c r="P48" s="46">
        <v>0</v>
      </c>
      <c r="Q48" s="16">
        <v>0</v>
      </c>
      <c r="R48" s="18">
        <v>0</v>
      </c>
      <c r="S48" s="46">
        <v>0</v>
      </c>
      <c r="T48" s="16">
        <v>215</v>
      </c>
      <c r="U48" s="18">
        <v>119</v>
      </c>
      <c r="V48" s="46">
        <v>334</v>
      </c>
      <c r="W48" s="16">
        <v>439</v>
      </c>
      <c r="X48" s="18">
        <v>267</v>
      </c>
      <c r="Y48" s="17">
        <v>706</v>
      </c>
    </row>
    <row r="49" spans="1:25" ht="12.75">
      <c r="A49" s="6" t="s">
        <v>37</v>
      </c>
      <c r="B49" s="16">
        <v>923</v>
      </c>
      <c r="C49" s="18">
        <v>649</v>
      </c>
      <c r="D49" s="46">
        <v>1572</v>
      </c>
      <c r="E49" s="16">
        <v>114</v>
      </c>
      <c r="F49" s="18">
        <v>65</v>
      </c>
      <c r="G49" s="46">
        <v>179</v>
      </c>
      <c r="H49" s="16">
        <v>189</v>
      </c>
      <c r="I49" s="18">
        <v>38</v>
      </c>
      <c r="J49" s="46">
        <v>227</v>
      </c>
      <c r="K49" s="16">
        <v>11</v>
      </c>
      <c r="L49" s="18">
        <v>14</v>
      </c>
      <c r="M49" s="46">
        <v>25</v>
      </c>
      <c r="N49" s="16">
        <v>4</v>
      </c>
      <c r="O49" s="18">
        <v>4</v>
      </c>
      <c r="P49" s="46">
        <v>8</v>
      </c>
      <c r="Q49" s="16">
        <v>61</v>
      </c>
      <c r="R49" s="18">
        <v>15</v>
      </c>
      <c r="S49" s="46">
        <v>76</v>
      </c>
      <c r="T49" s="16">
        <v>954</v>
      </c>
      <c r="U49" s="18">
        <v>608</v>
      </c>
      <c r="V49" s="46">
        <v>1562</v>
      </c>
      <c r="W49" s="16">
        <v>2256</v>
      </c>
      <c r="X49" s="18">
        <v>1393</v>
      </c>
      <c r="Y49" s="17">
        <v>3649</v>
      </c>
    </row>
    <row r="50" spans="1:25" ht="12.75">
      <c r="A50" s="6" t="s">
        <v>51</v>
      </c>
      <c r="B50" s="16">
        <v>0</v>
      </c>
      <c r="C50" s="18">
        <v>0</v>
      </c>
      <c r="D50" s="46">
        <v>0</v>
      </c>
      <c r="E50" s="16">
        <v>0</v>
      </c>
      <c r="F50" s="18">
        <v>0</v>
      </c>
      <c r="G50" s="46">
        <v>0</v>
      </c>
      <c r="H50" s="16">
        <v>0</v>
      </c>
      <c r="I50" s="18">
        <v>0</v>
      </c>
      <c r="J50" s="46">
        <v>0</v>
      </c>
      <c r="K50" s="16">
        <v>0</v>
      </c>
      <c r="L50" s="18">
        <v>0</v>
      </c>
      <c r="M50" s="46">
        <v>0</v>
      </c>
      <c r="N50" s="16">
        <v>10</v>
      </c>
      <c r="O50" s="18">
        <v>3</v>
      </c>
      <c r="P50" s="46">
        <v>13</v>
      </c>
      <c r="Q50" s="16">
        <v>59</v>
      </c>
      <c r="R50" s="18">
        <v>19</v>
      </c>
      <c r="S50" s="46">
        <v>78</v>
      </c>
      <c r="T50" s="16">
        <v>0</v>
      </c>
      <c r="U50" s="18">
        <v>0</v>
      </c>
      <c r="V50" s="46">
        <v>0</v>
      </c>
      <c r="W50" s="16">
        <v>69</v>
      </c>
      <c r="X50" s="18">
        <v>22</v>
      </c>
      <c r="Y50" s="17">
        <v>91</v>
      </c>
    </row>
    <row r="51" spans="1:25" s="14" customFormat="1" ht="12.75">
      <c r="A51" s="14" t="s">
        <v>32</v>
      </c>
      <c r="B51" s="20">
        <v>5666</v>
      </c>
      <c r="C51" s="21">
        <v>4254</v>
      </c>
      <c r="D51" s="21">
        <v>9920</v>
      </c>
      <c r="E51" s="20">
        <v>2371</v>
      </c>
      <c r="F51" s="21">
        <v>1321</v>
      </c>
      <c r="G51" s="21">
        <v>3692</v>
      </c>
      <c r="H51" s="20">
        <v>1885</v>
      </c>
      <c r="I51" s="21">
        <v>331</v>
      </c>
      <c r="J51" s="21">
        <v>2216</v>
      </c>
      <c r="K51" s="20">
        <v>749</v>
      </c>
      <c r="L51" s="21">
        <v>394</v>
      </c>
      <c r="M51" s="21">
        <v>1143</v>
      </c>
      <c r="N51" s="20">
        <v>70</v>
      </c>
      <c r="O51" s="21">
        <v>51</v>
      </c>
      <c r="P51" s="21">
        <v>121</v>
      </c>
      <c r="Q51" s="20">
        <v>704</v>
      </c>
      <c r="R51" s="21">
        <v>225</v>
      </c>
      <c r="S51" s="21">
        <v>929</v>
      </c>
      <c r="T51" s="20">
        <v>5814</v>
      </c>
      <c r="U51" s="21">
        <v>3708</v>
      </c>
      <c r="V51" s="21">
        <v>9522</v>
      </c>
      <c r="W51" s="20">
        <v>17259</v>
      </c>
      <c r="X51" s="21">
        <v>10284</v>
      </c>
      <c r="Y51" s="21">
        <v>27543</v>
      </c>
    </row>
    <row r="52" ht="12.75">
      <c r="A52" s="6"/>
    </row>
    <row r="53" ht="12.75">
      <c r="A53" s="47" t="s">
        <v>62</v>
      </c>
    </row>
    <row r="54" spans="1:7" ht="12.75">
      <c r="A54" s="70" t="s">
        <v>95</v>
      </c>
      <c r="G54"/>
    </row>
    <row r="55" ht="12.75">
      <c r="A55" s="70" t="s">
        <v>96</v>
      </c>
    </row>
    <row r="56" ht="12.75">
      <c r="A56" s="70" t="s">
        <v>97</v>
      </c>
    </row>
    <row r="57" ht="12.75">
      <c r="A57" s="70" t="s">
        <v>92</v>
      </c>
    </row>
  </sheetData>
  <sheetProtection/>
  <mergeCells count="24">
    <mergeCell ref="B7:D7"/>
    <mergeCell ref="T6:V6"/>
    <mergeCell ref="T7:V7"/>
    <mergeCell ref="A2:Y2"/>
    <mergeCell ref="A3:Y3"/>
    <mergeCell ref="E6:G6"/>
    <mergeCell ref="H6:J6"/>
    <mergeCell ref="K6:M6"/>
    <mergeCell ref="N5:P5"/>
    <mergeCell ref="Q5:S5"/>
    <mergeCell ref="W6:Y6"/>
    <mergeCell ref="B5:D5"/>
    <mergeCell ref="E5:G5"/>
    <mergeCell ref="H5:J5"/>
    <mergeCell ref="K5:M5"/>
    <mergeCell ref="B6:D6"/>
    <mergeCell ref="T5:V5"/>
    <mergeCell ref="E7:G7"/>
    <mergeCell ref="H7:J7"/>
    <mergeCell ref="K7:M7"/>
    <mergeCell ref="N7:P7"/>
    <mergeCell ref="N6:P6"/>
    <mergeCell ref="Q6:S6"/>
    <mergeCell ref="Q7:S7"/>
  </mergeCells>
  <printOptions horizontalCentered="1"/>
  <pageMargins left="0.1968503937007874" right="0.1968503937007874" top="0.7874015748031497" bottom="0.5905511811023623" header="0.5118110236220472" footer="0.5118110236220472"/>
  <pageSetup fitToHeight="1" fitToWidth="1" horizontalDpi="600" verticalDpi="600" orientation="landscape" paperSize="9" scale="70" r:id="rId2"/>
  <headerFooter alignWithMargins="0">
    <oddFooter>&amp;R&amp;A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
      <selection activeCell="K31" sqref="K31"/>
    </sheetView>
  </sheetViews>
  <sheetFormatPr defaultColWidth="9.140625" defaultRowHeight="12.75"/>
  <cols>
    <col min="1" max="1" width="29.140625" style="7" bestFit="1" customWidth="1"/>
    <col min="2" max="3" width="8.00390625" style="0" customWidth="1"/>
    <col min="4" max="4" width="8.00390625" style="6" customWidth="1"/>
    <col min="5" max="6" width="8.00390625" style="0" customWidth="1"/>
    <col min="7" max="7" width="8.00390625" style="6" customWidth="1"/>
    <col min="8" max="9" width="8.00390625" style="0" customWidth="1"/>
    <col min="10" max="10" width="8.00390625" style="6" customWidth="1"/>
  </cols>
  <sheetData>
    <row r="1" ht="12.75">
      <c r="A1" s="7" t="s">
        <v>86</v>
      </c>
    </row>
    <row r="2" spans="1:10" s="5" customFormat="1" ht="12.75">
      <c r="A2" s="149" t="s">
        <v>27</v>
      </c>
      <c r="B2" s="149"/>
      <c r="C2" s="149"/>
      <c r="D2" s="149"/>
      <c r="E2" s="149"/>
      <c r="F2" s="149"/>
      <c r="G2" s="149"/>
      <c r="H2" s="149"/>
      <c r="I2" s="149"/>
      <c r="J2" s="149"/>
    </row>
    <row r="3" ht="13.5" thickBot="1"/>
    <row r="4" spans="1:10" ht="12.75">
      <c r="A4" s="37"/>
      <c r="B4" s="146" t="s">
        <v>24</v>
      </c>
      <c r="C4" s="147"/>
      <c r="D4" s="147"/>
      <c r="E4" s="146" t="s">
        <v>25</v>
      </c>
      <c r="F4" s="147"/>
      <c r="G4" s="148"/>
      <c r="H4" s="147" t="s">
        <v>31</v>
      </c>
      <c r="I4" s="147"/>
      <c r="J4" s="147"/>
    </row>
    <row r="5" spans="1:10" ht="12.75">
      <c r="A5" s="38"/>
      <c r="B5" s="10" t="s">
        <v>8</v>
      </c>
      <c r="C5" s="11" t="s">
        <v>9</v>
      </c>
      <c r="D5" s="11" t="s">
        <v>31</v>
      </c>
      <c r="E5" s="10" t="s">
        <v>8</v>
      </c>
      <c r="F5" s="11" t="s">
        <v>9</v>
      </c>
      <c r="G5" s="11" t="s">
        <v>31</v>
      </c>
      <c r="H5" s="10" t="s">
        <v>8</v>
      </c>
      <c r="I5" s="11" t="s">
        <v>9</v>
      </c>
      <c r="J5" s="11" t="s">
        <v>31</v>
      </c>
    </row>
    <row r="6" spans="1:9" s="6" customFormat="1" ht="12.75">
      <c r="A6" s="13" t="s">
        <v>0</v>
      </c>
      <c r="B6" s="3"/>
      <c r="C6" s="4"/>
      <c r="E6" s="3"/>
      <c r="F6" s="4"/>
      <c r="H6" s="34"/>
      <c r="I6" s="1"/>
    </row>
    <row r="7" spans="1:10" ht="12.75">
      <c r="A7" s="6" t="s">
        <v>34</v>
      </c>
      <c r="B7" s="16">
        <v>4508</v>
      </c>
      <c r="C7" s="17">
        <v>4153</v>
      </c>
      <c r="D7" s="17">
        <v>8661</v>
      </c>
      <c r="E7" s="16">
        <v>155</v>
      </c>
      <c r="F7" s="17">
        <v>63</v>
      </c>
      <c r="G7" s="17">
        <v>218</v>
      </c>
      <c r="H7" s="16">
        <v>4663</v>
      </c>
      <c r="I7" s="17">
        <v>4216</v>
      </c>
      <c r="J7" s="17">
        <v>8879</v>
      </c>
    </row>
    <row r="8" spans="1:10" ht="12.75">
      <c r="A8" s="6" t="s">
        <v>35</v>
      </c>
      <c r="B8" s="16">
        <v>19883</v>
      </c>
      <c r="C8" s="18">
        <v>19534</v>
      </c>
      <c r="D8" s="17">
        <v>39417</v>
      </c>
      <c r="E8" s="16">
        <v>147</v>
      </c>
      <c r="F8" s="18">
        <v>107</v>
      </c>
      <c r="G8" s="17">
        <v>254</v>
      </c>
      <c r="H8" s="16">
        <v>20030</v>
      </c>
      <c r="I8" s="18">
        <v>19641</v>
      </c>
      <c r="J8" s="17">
        <v>39671</v>
      </c>
    </row>
    <row r="9" spans="1:10" ht="12.75">
      <c r="A9" s="6" t="s">
        <v>36</v>
      </c>
      <c r="B9" s="16">
        <v>0</v>
      </c>
      <c r="C9" s="18">
        <v>0</v>
      </c>
      <c r="D9" s="17">
        <v>0</v>
      </c>
      <c r="E9" s="16">
        <v>0</v>
      </c>
      <c r="F9" s="18">
        <v>0</v>
      </c>
      <c r="G9" s="17">
        <v>0</v>
      </c>
      <c r="H9" s="16">
        <v>0</v>
      </c>
      <c r="I9" s="18">
        <v>0</v>
      </c>
      <c r="J9" s="17">
        <v>0</v>
      </c>
    </row>
    <row r="10" spans="1:10" ht="12.75">
      <c r="A10" s="6" t="s">
        <v>37</v>
      </c>
      <c r="B10" s="16">
        <v>10161</v>
      </c>
      <c r="C10" s="18">
        <v>9370</v>
      </c>
      <c r="D10" s="17">
        <v>19531</v>
      </c>
      <c r="E10" s="16">
        <v>58</v>
      </c>
      <c r="F10" s="18">
        <v>27</v>
      </c>
      <c r="G10" s="17">
        <v>85</v>
      </c>
      <c r="H10" s="16">
        <v>10219</v>
      </c>
      <c r="I10" s="18">
        <v>9397</v>
      </c>
      <c r="J10" s="17">
        <v>19616</v>
      </c>
    </row>
    <row r="11" spans="1:10" s="14" customFormat="1" ht="12.75">
      <c r="A11" s="14" t="s">
        <v>31</v>
      </c>
      <c r="B11" s="20">
        <v>34552</v>
      </c>
      <c r="C11" s="21">
        <v>33057</v>
      </c>
      <c r="D11" s="21">
        <v>67609</v>
      </c>
      <c r="E11" s="20">
        <v>360</v>
      </c>
      <c r="F11" s="21">
        <v>197</v>
      </c>
      <c r="G11" s="21">
        <v>557</v>
      </c>
      <c r="H11" s="20">
        <v>34912</v>
      </c>
      <c r="I11" s="21">
        <v>33254</v>
      </c>
      <c r="J11" s="21">
        <v>68166</v>
      </c>
    </row>
    <row r="12" spans="1:10" s="6" customFormat="1" ht="12.75">
      <c r="A12" s="7" t="s">
        <v>1</v>
      </c>
      <c r="B12" s="16"/>
      <c r="C12" s="17"/>
      <c r="D12" s="17"/>
      <c r="E12" s="16"/>
      <c r="F12" s="17"/>
      <c r="G12" s="17"/>
      <c r="H12" s="16"/>
      <c r="I12" s="17"/>
      <c r="J12" s="17"/>
    </row>
    <row r="13" spans="1:10" ht="12.75">
      <c r="A13" s="6" t="s">
        <v>34</v>
      </c>
      <c r="B13" s="16">
        <v>2691</v>
      </c>
      <c r="C13" s="17">
        <v>2732</v>
      </c>
      <c r="D13" s="17">
        <v>5423</v>
      </c>
      <c r="E13" s="16">
        <v>23</v>
      </c>
      <c r="F13" s="17">
        <v>6</v>
      </c>
      <c r="G13" s="17">
        <v>29</v>
      </c>
      <c r="H13" s="16">
        <v>2714</v>
      </c>
      <c r="I13" s="17">
        <v>2738</v>
      </c>
      <c r="J13" s="17">
        <v>5452</v>
      </c>
    </row>
    <row r="14" spans="1:10" ht="12.75">
      <c r="A14" s="6" t="s">
        <v>35</v>
      </c>
      <c r="B14" s="16">
        <v>10903</v>
      </c>
      <c r="C14" s="18">
        <v>10346</v>
      </c>
      <c r="D14" s="17">
        <v>21249</v>
      </c>
      <c r="E14" s="16">
        <v>84</v>
      </c>
      <c r="F14" s="18">
        <v>40</v>
      </c>
      <c r="G14" s="17">
        <v>124</v>
      </c>
      <c r="H14" s="16">
        <v>10987</v>
      </c>
      <c r="I14" s="18">
        <v>10386</v>
      </c>
      <c r="J14" s="17">
        <v>21373</v>
      </c>
    </row>
    <row r="15" spans="1:10" ht="12.75">
      <c r="A15" s="6" t="s">
        <v>36</v>
      </c>
      <c r="B15" s="16">
        <v>0</v>
      </c>
      <c r="C15" s="18">
        <v>0</v>
      </c>
      <c r="D15" s="17">
        <v>0</v>
      </c>
      <c r="E15" s="16">
        <v>0</v>
      </c>
      <c r="F15" s="18">
        <v>0</v>
      </c>
      <c r="G15" s="17">
        <v>0</v>
      </c>
      <c r="H15" s="16">
        <v>0</v>
      </c>
      <c r="I15" s="18">
        <v>0</v>
      </c>
      <c r="J15" s="17">
        <v>0</v>
      </c>
    </row>
    <row r="16" spans="1:10" ht="12.75">
      <c r="A16" s="6" t="s">
        <v>37</v>
      </c>
      <c r="B16" s="16">
        <v>6161</v>
      </c>
      <c r="C16" s="18">
        <v>5780</v>
      </c>
      <c r="D16" s="17">
        <v>11941</v>
      </c>
      <c r="E16" s="16">
        <v>0</v>
      </c>
      <c r="F16" s="18">
        <v>0</v>
      </c>
      <c r="G16" s="17">
        <v>0</v>
      </c>
      <c r="H16" s="16">
        <v>6161</v>
      </c>
      <c r="I16" s="18">
        <v>5780</v>
      </c>
      <c r="J16" s="17">
        <v>11941</v>
      </c>
    </row>
    <row r="17" spans="1:10" s="14" customFormat="1" ht="12.75">
      <c r="A17" s="14" t="s">
        <v>31</v>
      </c>
      <c r="B17" s="20">
        <v>19755</v>
      </c>
      <c r="C17" s="21">
        <v>18858</v>
      </c>
      <c r="D17" s="21">
        <v>38613</v>
      </c>
      <c r="E17" s="20">
        <v>107</v>
      </c>
      <c r="F17" s="21">
        <v>46</v>
      </c>
      <c r="G17" s="21">
        <v>153</v>
      </c>
      <c r="H17" s="20">
        <v>19862</v>
      </c>
      <c r="I17" s="21">
        <v>18904</v>
      </c>
      <c r="J17" s="21">
        <v>38766</v>
      </c>
    </row>
    <row r="18" spans="1:10" s="6" customFormat="1" ht="12.75">
      <c r="A18" s="7" t="s">
        <v>2</v>
      </c>
      <c r="B18" s="16"/>
      <c r="C18" s="17"/>
      <c r="D18" s="17"/>
      <c r="E18" s="16"/>
      <c r="F18" s="17"/>
      <c r="G18" s="17"/>
      <c r="H18" s="16"/>
      <c r="I18" s="17"/>
      <c r="J18" s="17"/>
    </row>
    <row r="19" spans="1:10" ht="12.75">
      <c r="A19" s="6" t="s">
        <v>34</v>
      </c>
      <c r="B19" s="16">
        <v>1668</v>
      </c>
      <c r="C19" s="17">
        <v>1549</v>
      </c>
      <c r="D19" s="17">
        <v>3217</v>
      </c>
      <c r="E19" s="16">
        <v>19</v>
      </c>
      <c r="F19" s="17">
        <v>11</v>
      </c>
      <c r="G19" s="17">
        <v>30</v>
      </c>
      <c r="H19" s="16">
        <v>1687</v>
      </c>
      <c r="I19" s="17">
        <v>1560</v>
      </c>
      <c r="J19" s="17">
        <v>3247</v>
      </c>
    </row>
    <row r="20" spans="1:10" ht="12.75">
      <c r="A20" s="6" t="s">
        <v>35</v>
      </c>
      <c r="B20" s="16">
        <v>2472</v>
      </c>
      <c r="C20" s="18">
        <v>2464</v>
      </c>
      <c r="D20" s="17">
        <v>4936</v>
      </c>
      <c r="E20" s="16">
        <v>37</v>
      </c>
      <c r="F20" s="18">
        <v>7</v>
      </c>
      <c r="G20" s="17">
        <v>44</v>
      </c>
      <c r="H20" s="16">
        <v>2509</v>
      </c>
      <c r="I20" s="18">
        <v>2471</v>
      </c>
      <c r="J20" s="17">
        <v>4980</v>
      </c>
    </row>
    <row r="21" spans="1:10" ht="12.75">
      <c r="A21" s="6" t="s">
        <v>37</v>
      </c>
      <c r="B21" s="16">
        <v>1608</v>
      </c>
      <c r="C21" s="18">
        <v>1612</v>
      </c>
      <c r="D21" s="17">
        <v>3220</v>
      </c>
      <c r="E21" s="16">
        <v>0</v>
      </c>
      <c r="F21" s="18">
        <v>0</v>
      </c>
      <c r="G21" s="17">
        <v>0</v>
      </c>
      <c r="H21" s="16">
        <v>1608</v>
      </c>
      <c r="I21" s="18">
        <v>1612</v>
      </c>
      <c r="J21" s="17">
        <v>3220</v>
      </c>
    </row>
    <row r="22" spans="1:10" ht="12.75">
      <c r="A22" s="6" t="s">
        <v>51</v>
      </c>
      <c r="B22" s="16">
        <v>0</v>
      </c>
      <c r="C22" s="18">
        <v>0</v>
      </c>
      <c r="D22" s="17">
        <v>0</v>
      </c>
      <c r="E22" s="16">
        <v>33</v>
      </c>
      <c r="F22" s="18">
        <v>16</v>
      </c>
      <c r="G22" s="17">
        <v>49</v>
      </c>
      <c r="H22" s="16">
        <v>33</v>
      </c>
      <c r="I22" s="18">
        <v>16</v>
      </c>
      <c r="J22" s="17">
        <v>49</v>
      </c>
    </row>
    <row r="23" spans="1:10" s="14" customFormat="1" ht="12.75">
      <c r="A23" s="14" t="s">
        <v>31</v>
      </c>
      <c r="B23" s="20">
        <v>5748</v>
      </c>
      <c r="C23" s="21">
        <v>5625</v>
      </c>
      <c r="D23" s="21">
        <v>11373</v>
      </c>
      <c r="E23" s="20">
        <v>89</v>
      </c>
      <c r="F23" s="21">
        <v>34</v>
      </c>
      <c r="G23" s="21">
        <v>123</v>
      </c>
      <c r="H23" s="20">
        <v>5837</v>
      </c>
      <c r="I23" s="21">
        <v>5659</v>
      </c>
      <c r="J23" s="21">
        <v>11496</v>
      </c>
    </row>
    <row r="24" spans="1:10" s="6" customFormat="1" ht="12.75">
      <c r="A24" s="7" t="s">
        <v>3</v>
      </c>
      <c r="B24" s="16"/>
      <c r="C24" s="17"/>
      <c r="D24" s="17"/>
      <c r="E24" s="16"/>
      <c r="F24" s="17"/>
      <c r="G24" s="17"/>
      <c r="H24" s="16"/>
      <c r="I24" s="17"/>
      <c r="J24" s="17"/>
    </row>
    <row r="25" spans="1:10" ht="12.75">
      <c r="A25" s="6" t="s">
        <v>34</v>
      </c>
      <c r="B25" s="16">
        <v>2406</v>
      </c>
      <c r="C25" s="17">
        <v>2316</v>
      </c>
      <c r="D25" s="17">
        <v>4722</v>
      </c>
      <c r="E25" s="16">
        <v>106</v>
      </c>
      <c r="F25" s="17">
        <v>51</v>
      </c>
      <c r="G25" s="17">
        <v>157</v>
      </c>
      <c r="H25" s="16">
        <v>2512</v>
      </c>
      <c r="I25" s="17">
        <v>2367</v>
      </c>
      <c r="J25" s="17">
        <v>4879</v>
      </c>
    </row>
    <row r="26" spans="1:10" ht="12.75">
      <c r="A26" s="6" t="s">
        <v>35</v>
      </c>
      <c r="B26" s="16">
        <v>15537</v>
      </c>
      <c r="C26" s="18">
        <v>14695</v>
      </c>
      <c r="D26" s="17">
        <v>30232</v>
      </c>
      <c r="E26" s="16">
        <v>138</v>
      </c>
      <c r="F26" s="18">
        <v>75</v>
      </c>
      <c r="G26" s="17">
        <v>213</v>
      </c>
      <c r="H26" s="16">
        <v>15675</v>
      </c>
      <c r="I26" s="18">
        <v>14770</v>
      </c>
      <c r="J26" s="17">
        <v>30445</v>
      </c>
    </row>
    <row r="27" spans="1:10" ht="12.75">
      <c r="A27" s="6" t="s">
        <v>36</v>
      </c>
      <c r="B27" s="16">
        <v>0</v>
      </c>
      <c r="C27" s="18">
        <v>0</v>
      </c>
      <c r="D27" s="17">
        <v>0</v>
      </c>
      <c r="E27" s="16">
        <v>0</v>
      </c>
      <c r="F27" s="18">
        <v>0</v>
      </c>
      <c r="G27" s="17">
        <v>0</v>
      </c>
      <c r="H27" s="16">
        <v>0</v>
      </c>
      <c r="I27" s="18">
        <v>0</v>
      </c>
      <c r="J27" s="17">
        <v>0</v>
      </c>
    </row>
    <row r="28" spans="1:10" ht="12.75">
      <c r="A28" s="6" t="s">
        <v>37</v>
      </c>
      <c r="B28" s="16">
        <v>2804</v>
      </c>
      <c r="C28" s="18">
        <v>2701</v>
      </c>
      <c r="D28" s="17">
        <v>5505</v>
      </c>
      <c r="E28" s="16">
        <v>6</v>
      </c>
      <c r="F28" s="18">
        <v>3</v>
      </c>
      <c r="G28" s="17">
        <v>9</v>
      </c>
      <c r="H28" s="16">
        <v>2810</v>
      </c>
      <c r="I28" s="18">
        <v>2704</v>
      </c>
      <c r="J28" s="17">
        <v>5514</v>
      </c>
    </row>
    <row r="29" spans="1:10" s="14" customFormat="1" ht="12.75">
      <c r="A29" s="14" t="s">
        <v>31</v>
      </c>
      <c r="B29" s="20">
        <v>20747</v>
      </c>
      <c r="C29" s="21">
        <v>19712</v>
      </c>
      <c r="D29" s="21">
        <v>40459</v>
      </c>
      <c r="E29" s="20">
        <v>250</v>
      </c>
      <c r="F29" s="21">
        <v>129</v>
      </c>
      <c r="G29" s="21">
        <v>379</v>
      </c>
      <c r="H29" s="20">
        <v>20997</v>
      </c>
      <c r="I29" s="21">
        <v>19841</v>
      </c>
      <c r="J29" s="21">
        <v>40838</v>
      </c>
    </row>
    <row r="30" spans="1:10" s="6" customFormat="1" ht="12.75">
      <c r="A30" s="7" t="s">
        <v>4</v>
      </c>
      <c r="B30" s="16"/>
      <c r="C30" s="17"/>
      <c r="D30" s="17"/>
      <c r="E30" s="16"/>
      <c r="F30" s="17"/>
      <c r="G30" s="17"/>
      <c r="H30" s="16"/>
      <c r="I30" s="17"/>
      <c r="J30" s="17"/>
    </row>
    <row r="31" spans="1:10" ht="12.75">
      <c r="A31" s="6" t="s">
        <v>34</v>
      </c>
      <c r="B31" s="16">
        <v>3783</v>
      </c>
      <c r="C31" s="17">
        <v>3692</v>
      </c>
      <c r="D31" s="17">
        <v>7475</v>
      </c>
      <c r="E31" s="16">
        <v>84</v>
      </c>
      <c r="F31" s="17">
        <v>31</v>
      </c>
      <c r="G31" s="17">
        <v>115</v>
      </c>
      <c r="H31" s="16">
        <v>3867</v>
      </c>
      <c r="I31" s="17">
        <v>3723</v>
      </c>
      <c r="J31" s="17">
        <v>7590</v>
      </c>
    </row>
    <row r="32" spans="1:10" ht="12.75">
      <c r="A32" s="6" t="s">
        <v>35</v>
      </c>
      <c r="B32" s="16">
        <v>18121</v>
      </c>
      <c r="C32" s="18">
        <v>17514</v>
      </c>
      <c r="D32" s="17">
        <v>35635</v>
      </c>
      <c r="E32" s="16">
        <v>211</v>
      </c>
      <c r="F32" s="18">
        <v>84</v>
      </c>
      <c r="G32" s="17">
        <v>295</v>
      </c>
      <c r="H32" s="16">
        <v>18332</v>
      </c>
      <c r="I32" s="18">
        <v>17598</v>
      </c>
      <c r="J32" s="17">
        <v>35930</v>
      </c>
    </row>
    <row r="33" spans="1:10" ht="12.75">
      <c r="A33" s="6" t="s">
        <v>36</v>
      </c>
      <c r="B33" s="16">
        <v>0</v>
      </c>
      <c r="C33" s="18">
        <v>0</v>
      </c>
      <c r="D33" s="17">
        <v>0</v>
      </c>
      <c r="E33" s="16">
        <v>0</v>
      </c>
      <c r="F33" s="18">
        <v>0</v>
      </c>
      <c r="G33" s="17">
        <v>0</v>
      </c>
      <c r="H33" s="16">
        <v>0</v>
      </c>
      <c r="I33" s="18">
        <v>0</v>
      </c>
      <c r="J33" s="17">
        <v>0</v>
      </c>
    </row>
    <row r="34" spans="1:10" ht="12.75">
      <c r="A34" s="6" t="s">
        <v>37</v>
      </c>
      <c r="B34" s="16">
        <v>6201</v>
      </c>
      <c r="C34" s="18">
        <v>5854</v>
      </c>
      <c r="D34" s="17">
        <v>12055</v>
      </c>
      <c r="E34" s="16">
        <v>33</v>
      </c>
      <c r="F34" s="18">
        <v>12</v>
      </c>
      <c r="G34" s="17">
        <v>45</v>
      </c>
      <c r="H34" s="16">
        <v>6234</v>
      </c>
      <c r="I34" s="18">
        <v>5866</v>
      </c>
      <c r="J34" s="17">
        <v>12100</v>
      </c>
    </row>
    <row r="35" spans="1:10" s="14" customFormat="1" ht="12.75">
      <c r="A35" s="14" t="s">
        <v>31</v>
      </c>
      <c r="B35" s="20">
        <v>28105</v>
      </c>
      <c r="C35" s="21">
        <v>27060</v>
      </c>
      <c r="D35" s="21">
        <v>55165</v>
      </c>
      <c r="E35" s="20">
        <v>328</v>
      </c>
      <c r="F35" s="21">
        <v>127</v>
      </c>
      <c r="G35" s="21">
        <v>455</v>
      </c>
      <c r="H35" s="20">
        <v>28433</v>
      </c>
      <c r="I35" s="21">
        <v>27187</v>
      </c>
      <c r="J35" s="21">
        <v>55620</v>
      </c>
    </row>
    <row r="36" spans="1:10" s="6" customFormat="1" ht="12.75">
      <c r="A36" s="7" t="s">
        <v>5</v>
      </c>
      <c r="B36" s="16"/>
      <c r="C36" s="17"/>
      <c r="D36" s="17"/>
      <c r="E36" s="16"/>
      <c r="F36" s="17"/>
      <c r="G36" s="17"/>
      <c r="H36" s="16"/>
      <c r="I36" s="17"/>
      <c r="J36" s="17"/>
    </row>
    <row r="37" spans="1:10" ht="12.75">
      <c r="A37" s="6" t="s">
        <v>34</v>
      </c>
      <c r="B37" s="16">
        <v>18</v>
      </c>
      <c r="C37" s="17">
        <v>14</v>
      </c>
      <c r="D37" s="17">
        <v>32</v>
      </c>
      <c r="E37" s="16">
        <v>0</v>
      </c>
      <c r="F37" s="17">
        <v>0</v>
      </c>
      <c r="G37" s="17">
        <v>0</v>
      </c>
      <c r="H37" s="16">
        <v>18</v>
      </c>
      <c r="I37" s="17">
        <v>14</v>
      </c>
      <c r="J37" s="17">
        <v>32</v>
      </c>
    </row>
    <row r="38" spans="1:10" s="14" customFormat="1" ht="12.75">
      <c r="A38" s="14" t="s">
        <v>31</v>
      </c>
      <c r="B38" s="20">
        <v>18</v>
      </c>
      <c r="C38" s="21">
        <v>14</v>
      </c>
      <c r="D38" s="21">
        <v>32</v>
      </c>
      <c r="E38" s="20">
        <v>0</v>
      </c>
      <c r="F38" s="21">
        <v>0</v>
      </c>
      <c r="G38" s="21">
        <v>0</v>
      </c>
      <c r="H38" s="20">
        <v>18</v>
      </c>
      <c r="I38" s="21">
        <v>14</v>
      </c>
      <c r="J38" s="21">
        <v>32</v>
      </c>
    </row>
    <row r="39" spans="1:10" s="6" customFormat="1" ht="12.75">
      <c r="A39" s="7" t="s">
        <v>6</v>
      </c>
      <c r="B39" s="16"/>
      <c r="C39" s="17"/>
      <c r="D39" s="17"/>
      <c r="E39" s="16"/>
      <c r="F39" s="17"/>
      <c r="G39" s="17"/>
      <c r="H39" s="16"/>
      <c r="I39" s="17"/>
      <c r="J39" s="17"/>
    </row>
    <row r="40" spans="1:10" ht="12.75">
      <c r="A40" s="6" t="s">
        <v>34</v>
      </c>
      <c r="B40" s="16">
        <v>2562</v>
      </c>
      <c r="C40" s="17">
        <v>2344</v>
      </c>
      <c r="D40" s="17">
        <v>4906</v>
      </c>
      <c r="E40" s="16">
        <v>59</v>
      </c>
      <c r="F40" s="17">
        <v>34</v>
      </c>
      <c r="G40" s="17">
        <v>93</v>
      </c>
      <c r="H40" s="16">
        <v>2621</v>
      </c>
      <c r="I40" s="17">
        <v>2378</v>
      </c>
      <c r="J40" s="17">
        <v>4999</v>
      </c>
    </row>
    <row r="41" spans="1:10" ht="12.75">
      <c r="A41" s="6" t="s">
        <v>35</v>
      </c>
      <c r="B41" s="16">
        <v>10816</v>
      </c>
      <c r="C41" s="18">
        <v>10250</v>
      </c>
      <c r="D41" s="17">
        <v>21066</v>
      </c>
      <c r="E41" s="16">
        <v>146</v>
      </c>
      <c r="F41" s="18">
        <v>71</v>
      </c>
      <c r="G41" s="17">
        <v>217</v>
      </c>
      <c r="H41" s="16">
        <v>10962</v>
      </c>
      <c r="I41" s="18">
        <v>10321</v>
      </c>
      <c r="J41" s="17">
        <v>21283</v>
      </c>
    </row>
    <row r="42" spans="1:10" ht="12.75">
      <c r="A42" s="6" t="s">
        <v>36</v>
      </c>
      <c r="B42" s="16">
        <v>71</v>
      </c>
      <c r="C42" s="18">
        <v>80</v>
      </c>
      <c r="D42" s="17">
        <v>151</v>
      </c>
      <c r="E42" s="16">
        <v>0</v>
      </c>
      <c r="F42" s="18">
        <v>0</v>
      </c>
      <c r="G42" s="17">
        <v>0</v>
      </c>
      <c r="H42" s="16">
        <v>71</v>
      </c>
      <c r="I42" s="18">
        <v>80</v>
      </c>
      <c r="J42" s="17">
        <v>151</v>
      </c>
    </row>
    <row r="43" spans="1:10" ht="12.75">
      <c r="A43" s="6" t="s">
        <v>37</v>
      </c>
      <c r="B43" s="16">
        <v>2154</v>
      </c>
      <c r="C43" s="18">
        <v>1954</v>
      </c>
      <c r="D43" s="17">
        <v>4108</v>
      </c>
      <c r="E43" s="16">
        <v>0</v>
      </c>
      <c r="F43" s="18">
        <v>0</v>
      </c>
      <c r="G43" s="17">
        <v>0</v>
      </c>
      <c r="H43" s="16">
        <v>2154</v>
      </c>
      <c r="I43" s="18">
        <v>1954</v>
      </c>
      <c r="J43" s="17">
        <v>4108</v>
      </c>
    </row>
    <row r="44" spans="1:10" s="14" customFormat="1" ht="12.75">
      <c r="A44" s="14" t="s">
        <v>31</v>
      </c>
      <c r="B44" s="20">
        <v>15603</v>
      </c>
      <c r="C44" s="21">
        <v>14628</v>
      </c>
      <c r="D44" s="21">
        <v>30231</v>
      </c>
      <c r="E44" s="20">
        <v>205</v>
      </c>
      <c r="F44" s="21">
        <v>105</v>
      </c>
      <c r="G44" s="21">
        <v>310</v>
      </c>
      <c r="H44" s="20">
        <v>15808</v>
      </c>
      <c r="I44" s="21">
        <v>14733</v>
      </c>
      <c r="J44" s="21">
        <v>30541</v>
      </c>
    </row>
    <row r="45" spans="1:10" s="6" customFormat="1" ht="12.75">
      <c r="A45" s="40" t="s">
        <v>33</v>
      </c>
      <c r="B45" s="35"/>
      <c r="C45" s="36"/>
      <c r="D45" s="36"/>
      <c r="E45" s="35"/>
      <c r="F45" s="36"/>
      <c r="G45" s="36"/>
      <c r="H45" s="35"/>
      <c r="I45" s="36"/>
      <c r="J45" s="36"/>
    </row>
    <row r="46" spans="1:10" ht="12.75">
      <c r="A46" s="6" t="s">
        <v>34</v>
      </c>
      <c r="B46" s="16">
        <v>17636</v>
      </c>
      <c r="C46" s="17">
        <v>16800</v>
      </c>
      <c r="D46" s="17">
        <v>34436</v>
      </c>
      <c r="E46" s="16">
        <v>446</v>
      </c>
      <c r="F46" s="17">
        <v>196</v>
      </c>
      <c r="G46" s="17">
        <v>642</v>
      </c>
      <c r="H46" s="16">
        <v>18082</v>
      </c>
      <c r="I46" s="17">
        <v>16996</v>
      </c>
      <c r="J46" s="17">
        <v>35078</v>
      </c>
    </row>
    <row r="47" spans="1:10" ht="12.75">
      <c r="A47" s="6" t="s">
        <v>35</v>
      </c>
      <c r="B47" s="16">
        <v>77732</v>
      </c>
      <c r="C47" s="18">
        <v>74803</v>
      </c>
      <c r="D47" s="17">
        <v>152535</v>
      </c>
      <c r="E47" s="16">
        <v>763</v>
      </c>
      <c r="F47" s="18">
        <v>384</v>
      </c>
      <c r="G47" s="17">
        <v>1147</v>
      </c>
      <c r="H47" s="16">
        <v>78495</v>
      </c>
      <c r="I47" s="18">
        <v>75187</v>
      </c>
      <c r="J47" s="17">
        <v>153682</v>
      </c>
    </row>
    <row r="48" spans="1:10" ht="12.75">
      <c r="A48" s="6" t="s">
        <v>36</v>
      </c>
      <c r="B48" s="16">
        <v>71</v>
      </c>
      <c r="C48" s="18">
        <v>80</v>
      </c>
      <c r="D48" s="17">
        <v>151</v>
      </c>
      <c r="E48" s="16">
        <v>0</v>
      </c>
      <c r="F48" s="18">
        <v>0</v>
      </c>
      <c r="G48" s="17">
        <v>0</v>
      </c>
      <c r="H48" s="16">
        <v>71</v>
      </c>
      <c r="I48" s="18">
        <v>80</v>
      </c>
      <c r="J48" s="17">
        <v>151</v>
      </c>
    </row>
    <row r="49" spans="1:10" ht="12.75">
      <c r="A49" s="6" t="s">
        <v>37</v>
      </c>
      <c r="B49" s="16">
        <v>29089</v>
      </c>
      <c r="C49" s="18">
        <v>27271</v>
      </c>
      <c r="D49" s="17">
        <v>56360</v>
      </c>
      <c r="E49" s="16">
        <v>97</v>
      </c>
      <c r="F49" s="18">
        <v>42</v>
      </c>
      <c r="G49" s="17">
        <v>139</v>
      </c>
      <c r="H49" s="16">
        <v>29186</v>
      </c>
      <c r="I49" s="18">
        <v>27313</v>
      </c>
      <c r="J49" s="17">
        <v>56499</v>
      </c>
    </row>
    <row r="50" spans="1:10" ht="12.75">
      <c r="A50" s="6" t="s">
        <v>51</v>
      </c>
      <c r="B50" s="16">
        <v>0</v>
      </c>
      <c r="C50" s="18">
        <v>0</v>
      </c>
      <c r="D50" s="17">
        <v>0</v>
      </c>
      <c r="E50" s="16">
        <v>33</v>
      </c>
      <c r="F50" s="18">
        <v>16</v>
      </c>
      <c r="G50" s="17">
        <v>49</v>
      </c>
      <c r="H50" s="16">
        <v>33</v>
      </c>
      <c r="I50" s="18">
        <v>16</v>
      </c>
      <c r="J50" s="17">
        <v>49</v>
      </c>
    </row>
    <row r="51" spans="1:10" s="14" customFormat="1" ht="12.75">
      <c r="A51" s="14" t="s">
        <v>32</v>
      </c>
      <c r="B51" s="20">
        <v>124528</v>
      </c>
      <c r="C51" s="21">
        <v>118954</v>
      </c>
      <c r="D51" s="21">
        <v>243482</v>
      </c>
      <c r="E51" s="20">
        <v>1339</v>
      </c>
      <c r="F51" s="21">
        <v>638</v>
      </c>
      <c r="G51" s="21">
        <v>1977</v>
      </c>
      <c r="H51" s="20">
        <v>125867</v>
      </c>
      <c r="I51" s="21">
        <v>119592</v>
      </c>
      <c r="J51" s="21">
        <v>245459</v>
      </c>
    </row>
    <row r="52" ht="12.75">
      <c r="A52" s="6"/>
    </row>
    <row r="53" ht="12.75">
      <c r="A53" s="47" t="s">
        <v>62</v>
      </c>
    </row>
    <row r="54" ht="12.75">
      <c r="A54" s="70" t="s">
        <v>93</v>
      </c>
    </row>
    <row r="55" ht="12.75">
      <c r="A55" s="70" t="s">
        <v>94</v>
      </c>
    </row>
    <row r="56" ht="12.75">
      <c r="A56" s="70" t="s">
        <v>90</v>
      </c>
    </row>
    <row r="57" ht="12.75">
      <c r="A57" s="70" t="s">
        <v>91</v>
      </c>
    </row>
  </sheetData>
  <sheetProtection/>
  <mergeCells count="4">
    <mergeCell ref="B4:D4"/>
    <mergeCell ref="E4:G4"/>
    <mergeCell ref="H4:J4"/>
    <mergeCell ref="A2:J2"/>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96" r:id="rId2"/>
  <headerFooter alignWithMargins="0">
    <oddFooter>&amp;R&amp;A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1">
      <selection activeCell="A39" sqref="A39"/>
    </sheetView>
  </sheetViews>
  <sheetFormatPr defaultColWidth="9.140625" defaultRowHeight="12.75"/>
  <cols>
    <col min="1" max="1" width="32.421875" style="6" customWidth="1"/>
    <col min="2" max="6" width="7.8515625" style="0" customWidth="1"/>
    <col min="7" max="7" width="13.28125" style="0" customWidth="1"/>
    <col min="8" max="8" width="7.8515625" style="6" customWidth="1"/>
    <col min="9" max="10" width="10.8515625" style="0" customWidth="1"/>
  </cols>
  <sheetData>
    <row r="1" ht="12.75">
      <c r="A1" s="7" t="s">
        <v>86</v>
      </c>
    </row>
    <row r="2" spans="1:8" ht="12.75">
      <c r="A2" s="149" t="s">
        <v>30</v>
      </c>
      <c r="B2" s="149"/>
      <c r="C2" s="149"/>
      <c r="D2" s="149"/>
      <c r="E2" s="149"/>
      <c r="F2" s="149"/>
      <c r="G2" s="149"/>
      <c r="H2" s="149"/>
    </row>
    <row r="3" spans="1:8" ht="12.75">
      <c r="A3" s="149" t="s">
        <v>65</v>
      </c>
      <c r="B3" s="149"/>
      <c r="C3" s="149"/>
      <c r="D3" s="149"/>
      <c r="E3" s="149"/>
      <c r="F3" s="149"/>
      <c r="G3" s="149"/>
      <c r="H3" s="149"/>
    </row>
    <row r="4" ht="13.5" thickBot="1"/>
    <row r="5" spans="1:8" ht="12.75">
      <c r="A5" s="32"/>
      <c r="B5" s="48">
        <v>2006</v>
      </c>
      <c r="C5" s="31">
        <f>B5-1</f>
        <v>2005</v>
      </c>
      <c r="D5" s="31">
        <f>C5-1</f>
        <v>2004</v>
      </c>
      <c r="E5" s="31">
        <f>D5-1</f>
        <v>2003</v>
      </c>
      <c r="F5" s="31">
        <f>E5-1</f>
        <v>2002</v>
      </c>
      <c r="G5" s="31" t="str">
        <f>"2001 en vroeger"</f>
        <v>2001 en vroeger</v>
      </c>
      <c r="H5" s="31" t="s">
        <v>31</v>
      </c>
    </row>
    <row r="6" spans="2:8" ht="12.75">
      <c r="B6" s="41"/>
      <c r="C6" s="41"/>
      <c r="D6" s="41"/>
      <c r="E6" s="41"/>
      <c r="F6" s="41"/>
      <c r="G6" s="41"/>
      <c r="H6" s="41"/>
    </row>
    <row r="7" spans="1:8" ht="12.75">
      <c r="A7" s="149" t="s">
        <v>8</v>
      </c>
      <c r="B7" s="149"/>
      <c r="C7" s="149"/>
      <c r="D7" s="149"/>
      <c r="E7" s="149"/>
      <c r="F7" s="149"/>
      <c r="G7" s="149"/>
      <c r="H7" s="149"/>
    </row>
    <row r="8" s="6" customFormat="1" ht="12.75"/>
    <row r="9" spans="1:8" ht="15" customHeight="1">
      <c r="A9" s="17" t="s">
        <v>38</v>
      </c>
      <c r="B9" s="24">
        <v>2850</v>
      </c>
      <c r="C9" s="24">
        <v>4964</v>
      </c>
      <c r="D9" s="24">
        <v>4872</v>
      </c>
      <c r="E9" s="24">
        <v>4535</v>
      </c>
      <c r="F9" s="24">
        <v>412</v>
      </c>
      <c r="G9" s="24">
        <v>3</v>
      </c>
      <c r="H9" s="16">
        <v>17636</v>
      </c>
    </row>
    <row r="10" spans="1:9" ht="15" customHeight="1">
      <c r="A10" s="17" t="s">
        <v>10</v>
      </c>
      <c r="B10" s="24">
        <v>12634</v>
      </c>
      <c r="C10" s="24">
        <v>21920</v>
      </c>
      <c r="D10" s="24">
        <v>21499</v>
      </c>
      <c r="E10" s="24">
        <v>20509</v>
      </c>
      <c r="F10" s="24">
        <v>1169</v>
      </c>
      <c r="G10" s="24">
        <v>1</v>
      </c>
      <c r="H10" s="16">
        <v>77732</v>
      </c>
      <c r="I10" s="18"/>
    </row>
    <row r="11" spans="1:8" ht="15" customHeight="1">
      <c r="A11" s="17" t="s">
        <v>12</v>
      </c>
      <c r="B11" s="24">
        <v>12</v>
      </c>
      <c r="C11" s="24">
        <v>23</v>
      </c>
      <c r="D11" s="24">
        <v>16</v>
      </c>
      <c r="E11" s="24">
        <v>20</v>
      </c>
      <c r="F11" s="24">
        <v>0</v>
      </c>
      <c r="G11" s="24">
        <v>0</v>
      </c>
      <c r="H11" s="16">
        <v>71</v>
      </c>
    </row>
    <row r="12" spans="1:8" ht="15" customHeight="1">
      <c r="A12" s="17" t="s">
        <v>11</v>
      </c>
      <c r="B12" s="24">
        <v>4836</v>
      </c>
      <c r="C12" s="24">
        <v>8299</v>
      </c>
      <c r="D12" s="24">
        <v>7909</v>
      </c>
      <c r="E12" s="24">
        <v>7573</v>
      </c>
      <c r="F12" s="24">
        <v>470</v>
      </c>
      <c r="G12" s="24">
        <v>2</v>
      </c>
      <c r="H12" s="16">
        <v>29089</v>
      </c>
    </row>
    <row r="13" spans="1:9" s="19" customFormat="1" ht="15" customHeight="1">
      <c r="A13" s="23" t="s">
        <v>31</v>
      </c>
      <c r="B13" s="25">
        <v>20332</v>
      </c>
      <c r="C13" s="25">
        <v>35206</v>
      </c>
      <c r="D13" s="25">
        <v>34296</v>
      </c>
      <c r="E13" s="25">
        <v>32637</v>
      </c>
      <c r="F13" s="25">
        <v>2051</v>
      </c>
      <c r="G13" s="25">
        <v>6</v>
      </c>
      <c r="H13" s="20">
        <v>124528</v>
      </c>
      <c r="I13" s="68"/>
    </row>
    <row r="14" spans="1:8" s="19" customFormat="1" ht="15" customHeight="1">
      <c r="A14" s="23"/>
      <c r="B14" s="23"/>
      <c r="C14" s="23"/>
      <c r="D14" s="23"/>
      <c r="E14" s="23"/>
      <c r="F14" s="23"/>
      <c r="G14" s="23"/>
      <c r="H14" s="23"/>
    </row>
    <row r="15" spans="1:8" s="6" customFormat="1" ht="15" customHeight="1">
      <c r="A15" s="150" t="s">
        <v>9</v>
      </c>
      <c r="B15" s="150"/>
      <c r="C15" s="150"/>
      <c r="D15" s="150"/>
      <c r="E15" s="150"/>
      <c r="F15" s="150"/>
      <c r="G15" s="150"/>
      <c r="H15" s="150"/>
    </row>
    <row r="16" spans="1:8" s="6" customFormat="1" ht="15" customHeight="1">
      <c r="A16" s="17"/>
      <c r="B16" s="17"/>
      <c r="C16" s="17"/>
      <c r="D16" s="17"/>
      <c r="E16" s="17"/>
      <c r="F16" s="17"/>
      <c r="G16" s="17"/>
      <c r="H16" s="17"/>
    </row>
    <row r="17" spans="1:8" ht="15" customHeight="1">
      <c r="A17" s="17" t="s">
        <v>38</v>
      </c>
      <c r="B17" s="24">
        <v>2672</v>
      </c>
      <c r="C17" s="24">
        <v>4653</v>
      </c>
      <c r="D17" s="24">
        <v>4618</v>
      </c>
      <c r="E17" s="24">
        <v>4546</v>
      </c>
      <c r="F17" s="24">
        <v>311</v>
      </c>
      <c r="G17" s="24">
        <v>0</v>
      </c>
      <c r="H17" s="16">
        <v>16800</v>
      </c>
    </row>
    <row r="18" spans="1:8" ht="15" customHeight="1">
      <c r="A18" s="17" t="s">
        <v>10</v>
      </c>
      <c r="B18" s="24">
        <v>12240</v>
      </c>
      <c r="C18" s="24">
        <v>21031</v>
      </c>
      <c r="D18" s="24">
        <v>20930</v>
      </c>
      <c r="E18" s="24">
        <v>19823</v>
      </c>
      <c r="F18" s="24">
        <v>779</v>
      </c>
      <c r="G18" s="24">
        <v>0</v>
      </c>
      <c r="H18" s="16">
        <v>74803</v>
      </c>
    </row>
    <row r="19" spans="1:8" ht="15" customHeight="1">
      <c r="A19" s="17" t="s">
        <v>12</v>
      </c>
      <c r="B19" s="24">
        <v>12</v>
      </c>
      <c r="C19" s="24">
        <v>23</v>
      </c>
      <c r="D19" s="24">
        <v>22</v>
      </c>
      <c r="E19" s="24">
        <v>23</v>
      </c>
      <c r="F19" s="24">
        <v>0</v>
      </c>
      <c r="G19" s="24">
        <v>0</v>
      </c>
      <c r="H19" s="16">
        <v>80</v>
      </c>
    </row>
    <row r="20" spans="1:8" ht="15" customHeight="1">
      <c r="A20" s="17" t="s">
        <v>11</v>
      </c>
      <c r="B20" s="24">
        <v>4631</v>
      </c>
      <c r="C20" s="24">
        <v>7679</v>
      </c>
      <c r="D20" s="24">
        <v>7462</v>
      </c>
      <c r="E20" s="24">
        <v>7200</v>
      </c>
      <c r="F20" s="24">
        <v>298</v>
      </c>
      <c r="G20" s="24">
        <v>1</v>
      </c>
      <c r="H20" s="16">
        <v>27271</v>
      </c>
    </row>
    <row r="21" spans="1:8" s="19" customFormat="1" ht="15" customHeight="1">
      <c r="A21" s="23" t="s">
        <v>31</v>
      </c>
      <c r="B21" s="25">
        <v>19555</v>
      </c>
      <c r="C21" s="25">
        <v>33386</v>
      </c>
      <c r="D21" s="25">
        <v>33032</v>
      </c>
      <c r="E21" s="25">
        <v>31592</v>
      </c>
      <c r="F21" s="25">
        <v>1388</v>
      </c>
      <c r="G21" s="25">
        <v>1</v>
      </c>
      <c r="H21" s="20">
        <v>118954</v>
      </c>
    </row>
    <row r="22" spans="1:8" s="19" customFormat="1" ht="15" customHeight="1">
      <c r="A22" s="23"/>
      <c r="B22" s="23"/>
      <c r="C22" s="23"/>
      <c r="D22" s="23"/>
      <c r="E22" s="23"/>
      <c r="F22" s="23"/>
      <c r="G22" s="23"/>
      <c r="H22" s="23"/>
    </row>
    <row r="23" spans="1:8" s="6" customFormat="1" ht="15" customHeight="1">
      <c r="A23" s="150" t="s">
        <v>31</v>
      </c>
      <c r="B23" s="150"/>
      <c r="C23" s="150"/>
      <c r="D23" s="150"/>
      <c r="E23" s="150"/>
      <c r="F23" s="150"/>
      <c r="G23" s="150"/>
      <c r="H23" s="150"/>
    </row>
    <row r="24" spans="1:8" s="6" customFormat="1" ht="15" customHeight="1">
      <c r="A24" s="17"/>
      <c r="B24" s="17"/>
      <c r="C24" s="17"/>
      <c r="D24" s="17"/>
      <c r="E24" s="17"/>
      <c r="F24" s="17"/>
      <c r="G24" s="17"/>
      <c r="H24" s="17"/>
    </row>
    <row r="25" spans="1:9" ht="15" customHeight="1">
      <c r="A25" s="17" t="s">
        <v>38</v>
      </c>
      <c r="B25" s="24">
        <v>5522</v>
      </c>
      <c r="C25" s="24">
        <v>9617</v>
      </c>
      <c r="D25" s="24">
        <v>9490</v>
      </c>
      <c r="E25" s="24">
        <v>9081</v>
      </c>
      <c r="F25" s="24">
        <v>723</v>
      </c>
      <c r="G25" s="24">
        <v>3</v>
      </c>
      <c r="H25" s="16">
        <v>34436</v>
      </c>
      <c r="I25" s="18"/>
    </row>
    <row r="26" spans="1:9" ht="15" customHeight="1">
      <c r="A26" s="17" t="s">
        <v>10</v>
      </c>
      <c r="B26" s="24">
        <v>24874</v>
      </c>
      <c r="C26" s="24">
        <v>42951</v>
      </c>
      <c r="D26" s="24">
        <v>42429</v>
      </c>
      <c r="E26" s="24">
        <v>40332</v>
      </c>
      <c r="F26" s="24">
        <v>1948</v>
      </c>
      <c r="G26" s="24">
        <v>1</v>
      </c>
      <c r="H26" s="16">
        <v>152535</v>
      </c>
      <c r="I26" s="18"/>
    </row>
    <row r="27" spans="1:9" ht="15" customHeight="1">
      <c r="A27" s="17" t="s">
        <v>12</v>
      </c>
      <c r="B27" s="24">
        <v>24</v>
      </c>
      <c r="C27" s="24">
        <v>46</v>
      </c>
      <c r="D27" s="24">
        <v>38</v>
      </c>
      <c r="E27" s="24">
        <v>43</v>
      </c>
      <c r="F27" s="24">
        <v>0</v>
      </c>
      <c r="G27" s="24">
        <v>0</v>
      </c>
      <c r="H27" s="16">
        <v>151</v>
      </c>
      <c r="I27" s="18"/>
    </row>
    <row r="28" spans="1:9" ht="15" customHeight="1">
      <c r="A28" s="17" t="s">
        <v>11</v>
      </c>
      <c r="B28" s="24">
        <v>9467</v>
      </c>
      <c r="C28" s="24">
        <v>15978</v>
      </c>
      <c r="D28" s="24">
        <v>15371</v>
      </c>
      <c r="E28" s="24">
        <v>14773</v>
      </c>
      <c r="F28" s="24">
        <v>768</v>
      </c>
      <c r="G28" s="24">
        <v>3</v>
      </c>
      <c r="H28" s="16">
        <v>56360</v>
      </c>
      <c r="I28" s="18"/>
    </row>
    <row r="29" spans="1:9" s="14" customFormat="1" ht="15" customHeight="1">
      <c r="A29" s="23" t="s">
        <v>31</v>
      </c>
      <c r="B29" s="25">
        <v>39887</v>
      </c>
      <c r="C29" s="25">
        <v>68592</v>
      </c>
      <c r="D29" s="25">
        <v>67328</v>
      </c>
      <c r="E29" s="25">
        <v>64229</v>
      </c>
      <c r="F29" s="25">
        <v>3439</v>
      </c>
      <c r="G29" s="25">
        <v>7</v>
      </c>
      <c r="H29" s="20">
        <v>243482</v>
      </c>
      <c r="I29" s="18"/>
    </row>
    <row r="31" spans="2:8" ht="12.75">
      <c r="B31" s="18"/>
      <c r="C31" s="18"/>
      <c r="D31" s="18"/>
      <c r="E31" s="18"/>
      <c r="F31" s="18"/>
      <c r="G31" s="18"/>
      <c r="H31" s="18"/>
    </row>
    <row r="32" spans="2:8" ht="12.75">
      <c r="B32" s="18"/>
      <c r="C32" s="18"/>
      <c r="D32" s="18"/>
      <c r="E32" s="18"/>
      <c r="F32" s="18"/>
      <c r="G32" s="18"/>
      <c r="H32" s="18"/>
    </row>
    <row r="33" spans="2:8" ht="12.75">
      <c r="B33" s="18"/>
      <c r="C33" s="18"/>
      <c r="D33" s="18"/>
      <c r="E33" s="18"/>
      <c r="F33" s="18"/>
      <c r="G33" s="18"/>
      <c r="H33" s="18"/>
    </row>
    <row r="34" spans="2:8" ht="12.75">
      <c r="B34" s="18"/>
      <c r="C34" s="18"/>
      <c r="D34" s="18"/>
      <c r="E34" s="18"/>
      <c r="F34" s="18"/>
      <c r="G34" s="18"/>
      <c r="H34" s="18"/>
    </row>
    <row r="35" spans="2:8" ht="12.75">
      <c r="B35" s="18"/>
      <c r="C35" s="18"/>
      <c r="D35" s="18"/>
      <c r="E35" s="18"/>
      <c r="F35" s="18"/>
      <c r="G35" s="18"/>
      <c r="H35" s="18"/>
    </row>
    <row r="36" ht="12.75">
      <c r="B36" s="18"/>
    </row>
    <row r="37" ht="12.75">
      <c r="B37" s="18"/>
    </row>
  </sheetData>
  <sheetProtection/>
  <mergeCells count="5">
    <mergeCell ref="A2:H2"/>
    <mergeCell ref="A3:H3"/>
    <mergeCell ref="A23:H23"/>
    <mergeCell ref="A15:H15"/>
    <mergeCell ref="A7:H7"/>
  </mergeCells>
  <printOptions horizontalCentered="1"/>
  <pageMargins left="0.3937007874015748" right="0.3937007874015748" top="0.7874015748031497" bottom="0.984251968503937" header="0.5118110236220472" footer="0.5118110236220472"/>
  <pageSetup fitToHeight="1" fitToWidth="1" horizontalDpi="600" verticalDpi="600" orientation="portrait" paperSize="9"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zoomScalePageLayoutView="0" workbookViewId="0" topLeftCell="A1">
      <selection activeCell="A43" sqref="A43"/>
    </sheetView>
  </sheetViews>
  <sheetFormatPr defaultColWidth="9.140625" defaultRowHeight="12.75"/>
  <cols>
    <col min="1" max="1" width="30.00390625" style="6" customWidth="1"/>
    <col min="2" max="2" width="8.421875" style="0" customWidth="1"/>
    <col min="3" max="3" width="10.00390625" style="0" customWidth="1"/>
    <col min="4" max="4" width="9.57421875" style="0" customWidth="1"/>
    <col min="5" max="6" width="8.57421875" style="0" customWidth="1"/>
    <col min="7" max="7" width="14.140625" style="0" bestFit="1" customWidth="1"/>
    <col min="8" max="8" width="10.00390625" style="6" customWidth="1"/>
    <col min="9" max="9" width="9.28125" style="0" customWidth="1"/>
  </cols>
  <sheetData>
    <row r="1" ht="12.75">
      <c r="A1" s="7" t="s">
        <v>86</v>
      </c>
    </row>
    <row r="2" spans="1:8" ht="12.75">
      <c r="A2" s="149" t="s">
        <v>13</v>
      </c>
      <c r="B2" s="149"/>
      <c r="C2" s="149"/>
      <c r="D2" s="149"/>
      <c r="E2" s="149"/>
      <c r="F2" s="149"/>
      <c r="G2" s="149"/>
      <c r="H2" s="149"/>
    </row>
    <row r="3" spans="1:8" ht="12.75">
      <c r="A3" s="149" t="s">
        <v>65</v>
      </c>
      <c r="B3" s="149"/>
      <c r="C3" s="149"/>
      <c r="D3" s="149"/>
      <c r="E3" s="149"/>
      <c r="F3" s="149"/>
      <c r="G3" s="149"/>
      <c r="H3" s="149"/>
    </row>
    <row r="4" ht="13.5" thickBot="1"/>
    <row r="5" spans="1:8" ht="12.75">
      <c r="A5" s="32"/>
      <c r="B5" s="48">
        <v>2006</v>
      </c>
      <c r="C5" s="31">
        <f>B5-1</f>
        <v>2005</v>
      </c>
      <c r="D5" s="31">
        <f>C5-1</f>
        <v>2004</v>
      </c>
      <c r="E5" s="31">
        <f>D5-1</f>
        <v>2003</v>
      </c>
      <c r="F5" s="31">
        <f>E5-1</f>
        <v>2002</v>
      </c>
      <c r="G5" s="33" t="s">
        <v>87</v>
      </c>
      <c r="H5" s="31" t="s">
        <v>31</v>
      </c>
    </row>
    <row r="7" spans="1:8" ht="12.75">
      <c r="A7" s="149" t="s">
        <v>8</v>
      </c>
      <c r="B7" s="149"/>
      <c r="C7" s="149"/>
      <c r="D7" s="149"/>
      <c r="E7" s="149"/>
      <c r="F7" s="149"/>
      <c r="G7" s="149"/>
      <c r="H7" s="149"/>
    </row>
    <row r="8" spans="2:7" ht="12.75">
      <c r="B8" s="6"/>
      <c r="C8" s="6"/>
      <c r="D8" s="6"/>
      <c r="E8" s="6"/>
      <c r="F8" s="6"/>
      <c r="G8" s="6"/>
    </row>
    <row r="9" spans="1:9" ht="12.75">
      <c r="A9" s="17" t="s">
        <v>38</v>
      </c>
      <c r="B9" s="24">
        <v>12</v>
      </c>
      <c r="C9" s="24">
        <v>47</v>
      </c>
      <c r="D9" s="24">
        <v>81</v>
      </c>
      <c r="E9" s="24">
        <v>141</v>
      </c>
      <c r="F9" s="24">
        <v>123</v>
      </c>
      <c r="G9" s="24">
        <v>42</v>
      </c>
      <c r="H9" s="16">
        <v>446</v>
      </c>
      <c r="I9" s="18"/>
    </row>
    <row r="10" spans="1:9" ht="12.75">
      <c r="A10" s="17" t="s">
        <v>10</v>
      </c>
      <c r="B10" s="24">
        <v>26</v>
      </c>
      <c r="C10" s="24">
        <v>97</v>
      </c>
      <c r="D10" s="24">
        <v>193</v>
      </c>
      <c r="E10" s="24">
        <v>278</v>
      </c>
      <c r="F10" s="24">
        <v>133</v>
      </c>
      <c r="G10" s="24">
        <v>36</v>
      </c>
      <c r="H10" s="16">
        <v>763</v>
      </c>
      <c r="I10" s="18"/>
    </row>
    <row r="11" spans="1:9" ht="12.75">
      <c r="A11" s="17" t="s">
        <v>11</v>
      </c>
      <c r="B11" s="24">
        <v>2</v>
      </c>
      <c r="C11" s="24">
        <v>12</v>
      </c>
      <c r="D11" s="24">
        <v>30</v>
      </c>
      <c r="E11" s="24">
        <v>38</v>
      </c>
      <c r="F11" s="24">
        <v>12</v>
      </c>
      <c r="G11" s="24">
        <v>3</v>
      </c>
      <c r="H11" s="16">
        <v>97</v>
      </c>
      <c r="I11" s="18"/>
    </row>
    <row r="12" spans="1:9" ht="12.75">
      <c r="A12" s="17" t="s">
        <v>50</v>
      </c>
      <c r="B12" s="24">
        <v>0</v>
      </c>
      <c r="C12" s="24">
        <v>2</v>
      </c>
      <c r="D12" s="24">
        <v>4</v>
      </c>
      <c r="E12" s="24">
        <v>11</v>
      </c>
      <c r="F12" s="24">
        <v>14</v>
      </c>
      <c r="G12" s="24">
        <v>2</v>
      </c>
      <c r="H12" s="16">
        <v>33</v>
      </c>
      <c r="I12" s="18"/>
    </row>
    <row r="13" spans="1:9" ht="12.75">
      <c r="A13" s="23" t="s">
        <v>31</v>
      </c>
      <c r="B13" s="25">
        <v>40</v>
      </c>
      <c r="C13" s="25">
        <v>158</v>
      </c>
      <c r="D13" s="25">
        <v>308</v>
      </c>
      <c r="E13" s="25">
        <v>468</v>
      </c>
      <c r="F13" s="25">
        <v>282</v>
      </c>
      <c r="G13" s="25">
        <v>83</v>
      </c>
      <c r="H13" s="20">
        <v>1339</v>
      </c>
      <c r="I13" s="18"/>
    </row>
    <row r="14" spans="1:9" ht="12.75">
      <c r="A14" s="23"/>
      <c r="B14" s="23"/>
      <c r="C14" s="23"/>
      <c r="D14" s="23"/>
      <c r="E14" s="23"/>
      <c r="F14" s="23"/>
      <c r="G14" s="23"/>
      <c r="H14" s="23"/>
      <c r="I14" s="18"/>
    </row>
    <row r="15" spans="1:9" ht="12.75">
      <c r="A15" s="150" t="s">
        <v>9</v>
      </c>
      <c r="B15" s="150"/>
      <c r="C15" s="150"/>
      <c r="D15" s="150"/>
      <c r="E15" s="150"/>
      <c r="F15" s="150"/>
      <c r="G15" s="150"/>
      <c r="H15" s="150"/>
      <c r="I15" s="18"/>
    </row>
    <row r="16" spans="1:9" ht="12.75">
      <c r="A16" s="17"/>
      <c r="B16" s="17"/>
      <c r="C16" s="17"/>
      <c r="D16" s="17"/>
      <c r="E16" s="17"/>
      <c r="F16" s="17"/>
      <c r="G16" s="17"/>
      <c r="H16" s="17"/>
      <c r="I16" s="18"/>
    </row>
    <row r="17" spans="1:9" ht="12.75">
      <c r="A17" s="17" t="s">
        <v>38</v>
      </c>
      <c r="B17" s="24">
        <v>7</v>
      </c>
      <c r="C17" s="24">
        <v>24</v>
      </c>
      <c r="D17" s="24">
        <v>36</v>
      </c>
      <c r="E17" s="24">
        <v>59</v>
      </c>
      <c r="F17" s="24">
        <v>50</v>
      </c>
      <c r="G17" s="24">
        <v>20</v>
      </c>
      <c r="H17" s="16">
        <v>196</v>
      </c>
      <c r="I17" s="18"/>
    </row>
    <row r="18" spans="1:9" ht="12.75">
      <c r="A18" s="17" t="s">
        <v>10</v>
      </c>
      <c r="B18" s="24">
        <v>20</v>
      </c>
      <c r="C18" s="24">
        <v>45</v>
      </c>
      <c r="D18" s="24">
        <v>119</v>
      </c>
      <c r="E18" s="24">
        <v>126</v>
      </c>
      <c r="F18" s="24">
        <v>57</v>
      </c>
      <c r="G18" s="24">
        <v>17</v>
      </c>
      <c r="H18" s="16">
        <v>384</v>
      </c>
      <c r="I18" s="18"/>
    </row>
    <row r="19" spans="1:9" ht="12.75">
      <c r="A19" s="17" t="s">
        <v>11</v>
      </c>
      <c r="B19" s="24">
        <v>2</v>
      </c>
      <c r="C19" s="24">
        <v>6</v>
      </c>
      <c r="D19" s="24">
        <v>9</v>
      </c>
      <c r="E19" s="24">
        <v>19</v>
      </c>
      <c r="F19" s="24">
        <v>4</v>
      </c>
      <c r="G19" s="24">
        <v>2</v>
      </c>
      <c r="H19" s="16">
        <v>42</v>
      </c>
      <c r="I19" s="18"/>
    </row>
    <row r="20" spans="1:9" ht="12.75">
      <c r="A20" s="17" t="s">
        <v>50</v>
      </c>
      <c r="B20" s="24">
        <v>0</v>
      </c>
      <c r="C20" s="24">
        <v>3</v>
      </c>
      <c r="D20" s="24">
        <v>3</v>
      </c>
      <c r="E20" s="24">
        <v>9</v>
      </c>
      <c r="F20" s="24">
        <v>1</v>
      </c>
      <c r="G20" s="24">
        <v>0</v>
      </c>
      <c r="H20" s="16">
        <v>16</v>
      </c>
      <c r="I20" s="18"/>
    </row>
    <row r="21" spans="1:9" ht="12.75">
      <c r="A21" s="23" t="s">
        <v>31</v>
      </c>
      <c r="B21" s="25">
        <v>29</v>
      </c>
      <c r="C21" s="25">
        <v>78</v>
      </c>
      <c r="D21" s="25">
        <v>167</v>
      </c>
      <c r="E21" s="25">
        <v>213</v>
      </c>
      <c r="F21" s="25">
        <v>112</v>
      </c>
      <c r="G21" s="25">
        <v>39</v>
      </c>
      <c r="H21" s="20">
        <v>638</v>
      </c>
      <c r="I21" s="18"/>
    </row>
    <row r="22" spans="1:9" ht="12.75">
      <c r="A22" s="23"/>
      <c r="B22" s="23"/>
      <c r="C22" s="23"/>
      <c r="D22" s="23"/>
      <c r="E22" s="23"/>
      <c r="F22" s="23"/>
      <c r="G22" s="23"/>
      <c r="H22" s="23"/>
      <c r="I22" s="18"/>
    </row>
    <row r="23" spans="1:9" ht="12.75">
      <c r="A23" s="150" t="s">
        <v>31</v>
      </c>
      <c r="B23" s="150"/>
      <c r="C23" s="150"/>
      <c r="D23" s="150"/>
      <c r="E23" s="150"/>
      <c r="F23" s="150"/>
      <c r="G23" s="150"/>
      <c r="H23" s="150"/>
      <c r="I23" s="18"/>
    </row>
    <row r="24" spans="1:9" ht="12.75">
      <c r="A24" s="17"/>
      <c r="B24" s="17"/>
      <c r="C24" s="17"/>
      <c r="D24" s="17"/>
      <c r="E24" s="17"/>
      <c r="F24" s="17"/>
      <c r="G24" s="17"/>
      <c r="H24" s="17"/>
      <c r="I24" s="18"/>
    </row>
    <row r="25" spans="1:9" ht="12.75">
      <c r="A25" s="17" t="s">
        <v>38</v>
      </c>
      <c r="B25" s="24">
        <v>19</v>
      </c>
      <c r="C25" s="24">
        <v>71</v>
      </c>
      <c r="D25" s="24">
        <v>117</v>
      </c>
      <c r="E25" s="24">
        <v>200</v>
      </c>
      <c r="F25" s="24">
        <v>173</v>
      </c>
      <c r="G25" s="24">
        <v>62</v>
      </c>
      <c r="H25" s="16">
        <v>642</v>
      </c>
      <c r="I25" s="18"/>
    </row>
    <row r="26" spans="1:9" ht="12.75">
      <c r="A26" s="17" t="s">
        <v>10</v>
      </c>
      <c r="B26" s="24">
        <v>46</v>
      </c>
      <c r="C26" s="24">
        <v>142</v>
      </c>
      <c r="D26" s="24">
        <v>312</v>
      </c>
      <c r="E26" s="24">
        <v>404</v>
      </c>
      <c r="F26" s="24">
        <v>190</v>
      </c>
      <c r="G26" s="24">
        <v>53</v>
      </c>
      <c r="H26" s="16">
        <v>1147</v>
      </c>
      <c r="I26" s="18"/>
    </row>
    <row r="27" spans="1:9" ht="12.75">
      <c r="A27" s="17" t="s">
        <v>11</v>
      </c>
      <c r="B27" s="24">
        <v>4</v>
      </c>
      <c r="C27" s="24">
        <v>18</v>
      </c>
      <c r="D27" s="24">
        <v>39</v>
      </c>
      <c r="E27" s="24">
        <v>57</v>
      </c>
      <c r="F27" s="24">
        <v>16</v>
      </c>
      <c r="G27" s="24">
        <v>5</v>
      </c>
      <c r="H27" s="16">
        <v>139</v>
      </c>
      <c r="I27" s="18"/>
    </row>
    <row r="28" spans="1:9" ht="12.75">
      <c r="A28" s="17" t="s">
        <v>50</v>
      </c>
      <c r="B28" s="24">
        <v>0</v>
      </c>
      <c r="C28" s="24">
        <v>5</v>
      </c>
      <c r="D28" s="24">
        <v>7</v>
      </c>
      <c r="E28" s="24">
        <v>20</v>
      </c>
      <c r="F28" s="24">
        <v>15</v>
      </c>
      <c r="G28" s="24">
        <v>2</v>
      </c>
      <c r="H28" s="16">
        <v>49</v>
      </c>
      <c r="I28" s="18"/>
    </row>
    <row r="29" spans="1:9" ht="12.75">
      <c r="A29" s="23" t="s">
        <v>31</v>
      </c>
      <c r="B29" s="25">
        <v>69</v>
      </c>
      <c r="C29" s="25">
        <v>236</v>
      </c>
      <c r="D29" s="25">
        <v>475</v>
      </c>
      <c r="E29" s="25">
        <v>681</v>
      </c>
      <c r="F29" s="25">
        <v>394</v>
      </c>
      <c r="G29" s="25">
        <v>122</v>
      </c>
      <c r="H29" s="20">
        <v>1977</v>
      </c>
      <c r="I29" s="18"/>
    </row>
    <row r="30" spans="1:8" ht="12.75">
      <c r="A30"/>
      <c r="H30"/>
    </row>
    <row r="31" ht="12.75">
      <c r="A31" s="47" t="s">
        <v>62</v>
      </c>
    </row>
    <row r="32" ht="12.75">
      <c r="A32" s="70" t="s">
        <v>93</v>
      </c>
    </row>
    <row r="33" ht="12.75">
      <c r="A33" s="70" t="s">
        <v>94</v>
      </c>
    </row>
    <row r="34" ht="12.75">
      <c r="A34" s="70" t="s">
        <v>90</v>
      </c>
    </row>
    <row r="35" ht="12.75">
      <c r="A35" s="70" t="s">
        <v>91</v>
      </c>
    </row>
    <row r="36" spans="2:8" ht="12.75">
      <c r="B36" s="18"/>
      <c r="C36" s="18"/>
      <c r="D36" s="18"/>
      <c r="E36" s="18"/>
      <c r="F36" s="18"/>
      <c r="G36" s="18"/>
      <c r="H36" s="18"/>
    </row>
    <row r="37" spans="2:8" ht="12.75">
      <c r="B37" s="18"/>
      <c r="C37" s="18"/>
      <c r="D37" s="18"/>
      <c r="E37" s="18"/>
      <c r="F37" s="18"/>
      <c r="G37" s="18"/>
      <c r="H37" s="18"/>
    </row>
    <row r="38" spans="2:8" ht="12.75">
      <c r="B38" s="18"/>
      <c r="C38" s="18"/>
      <c r="D38" s="18"/>
      <c r="E38" s="18"/>
      <c r="F38" s="18"/>
      <c r="G38" s="18"/>
      <c r="H38" s="18"/>
    </row>
    <row r="39" spans="2:8" ht="12.75">
      <c r="B39" s="18"/>
      <c r="C39" s="18"/>
      <c r="D39" s="18"/>
      <c r="E39" s="18"/>
      <c r="F39" s="18"/>
      <c r="G39" s="18"/>
      <c r="H39" s="18"/>
    </row>
    <row r="40" spans="2:8" ht="12.75">
      <c r="B40" s="18"/>
      <c r="C40" s="18"/>
      <c r="D40" s="18"/>
      <c r="E40" s="18"/>
      <c r="F40" s="18"/>
      <c r="G40" s="18"/>
      <c r="H40" s="18"/>
    </row>
    <row r="41" ht="12.75">
      <c r="B41" s="18"/>
    </row>
    <row r="42" ht="12.75">
      <c r="B42" s="18"/>
    </row>
  </sheetData>
  <sheetProtection/>
  <mergeCells count="5">
    <mergeCell ref="A23:H23"/>
    <mergeCell ref="A7:H7"/>
    <mergeCell ref="A15:H15"/>
    <mergeCell ref="A2:H2"/>
    <mergeCell ref="A3:H3"/>
  </mergeCells>
  <printOptions horizontalCentered="1"/>
  <pageMargins left="0.3937007874015748" right="0.3937007874015748" top="0.7874015748031497" bottom="0.7874015748031497" header="0.5118110236220472" footer="0.5118110236220472"/>
  <pageSetup fitToHeight="1" fitToWidth="1" horizontalDpi="600" verticalDpi="600" orientation="portrait" paperSize="9" scale="98" r:id="rId2"/>
  <headerFooter alignWithMargins="0">
    <oddFooter>&amp;R&amp;A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H42"/>
  <sheetViews>
    <sheetView zoomScalePageLayoutView="0" workbookViewId="0" topLeftCell="A1">
      <selection activeCell="A1" sqref="A1"/>
    </sheetView>
  </sheetViews>
  <sheetFormatPr defaultColWidth="9.140625" defaultRowHeight="12.75"/>
  <cols>
    <col min="1" max="1" width="26.8515625" style="0" customWidth="1"/>
    <col min="7" max="7" width="14.140625" style="0" bestFit="1" customWidth="1"/>
    <col min="8" max="8" width="9.140625" style="6" customWidth="1"/>
    <col min="9" max="10" width="10.8515625" style="0" customWidth="1"/>
  </cols>
  <sheetData>
    <row r="1" ht="12.75">
      <c r="A1" s="7" t="s">
        <v>86</v>
      </c>
    </row>
    <row r="2" spans="1:8" ht="12.75">
      <c r="A2" s="149" t="s">
        <v>29</v>
      </c>
      <c r="B2" s="149"/>
      <c r="C2" s="149"/>
      <c r="D2" s="149"/>
      <c r="E2" s="149"/>
      <c r="F2" s="149"/>
      <c r="G2" s="149"/>
      <c r="H2" s="149"/>
    </row>
    <row r="3" spans="1:8" ht="12.75">
      <c r="A3" s="149" t="s">
        <v>65</v>
      </c>
      <c r="B3" s="149"/>
      <c r="C3" s="149"/>
      <c r="D3" s="149"/>
      <c r="E3" s="149"/>
      <c r="F3" s="149"/>
      <c r="G3" s="149"/>
      <c r="H3" s="149"/>
    </row>
    <row r="4" ht="13.5" thickBot="1"/>
    <row r="5" spans="1:8" ht="12.75">
      <c r="A5" s="32"/>
      <c r="B5" s="48">
        <v>2006</v>
      </c>
      <c r="C5" s="31">
        <f>B5-1</f>
        <v>2005</v>
      </c>
      <c r="D5" s="31">
        <f>C5-1</f>
        <v>2004</v>
      </c>
      <c r="E5" s="31">
        <f>D5-1</f>
        <v>2003</v>
      </c>
      <c r="F5" s="31">
        <f>E5-1</f>
        <v>2002</v>
      </c>
      <c r="G5" s="33" t="s">
        <v>87</v>
      </c>
      <c r="H5" s="31" t="s">
        <v>31</v>
      </c>
    </row>
    <row r="6" ht="12.75">
      <c r="B6" s="1"/>
    </row>
    <row r="7" spans="1:8" ht="12.75">
      <c r="A7" s="149" t="s">
        <v>8</v>
      </c>
      <c r="B7" s="149"/>
      <c r="C7" s="149"/>
      <c r="D7" s="149"/>
      <c r="E7" s="149"/>
      <c r="F7" s="149"/>
      <c r="G7" s="149"/>
      <c r="H7" s="149"/>
    </row>
    <row r="8" s="6" customFormat="1" ht="12.75"/>
    <row r="9" spans="1:8" ht="12.75">
      <c r="A9" s="17" t="s">
        <v>38</v>
      </c>
      <c r="B9" s="42">
        <v>2862</v>
      </c>
      <c r="C9" s="42">
        <v>5011</v>
      </c>
      <c r="D9" s="42">
        <v>4953</v>
      </c>
      <c r="E9" s="42">
        <v>4676</v>
      </c>
      <c r="F9" s="42">
        <v>535</v>
      </c>
      <c r="G9" s="42">
        <v>45</v>
      </c>
      <c r="H9" s="43">
        <v>18082</v>
      </c>
    </row>
    <row r="10" spans="1:8" ht="12.75">
      <c r="A10" s="6" t="s">
        <v>10</v>
      </c>
      <c r="B10" s="42">
        <v>12660</v>
      </c>
      <c r="C10" s="42">
        <v>22017</v>
      </c>
      <c r="D10" s="42">
        <v>21692</v>
      </c>
      <c r="E10" s="42">
        <v>20787</v>
      </c>
      <c r="F10" s="42">
        <v>1302</v>
      </c>
      <c r="G10" s="42">
        <v>37</v>
      </c>
      <c r="H10" s="43">
        <v>78495</v>
      </c>
    </row>
    <row r="11" spans="1:8" ht="12.75">
      <c r="A11" s="6" t="s">
        <v>12</v>
      </c>
      <c r="B11" s="42">
        <v>12</v>
      </c>
      <c r="C11" s="42">
        <v>23</v>
      </c>
      <c r="D11" s="42">
        <v>16</v>
      </c>
      <c r="E11" s="42">
        <v>20</v>
      </c>
      <c r="F11" s="42">
        <v>0</v>
      </c>
      <c r="G11" s="42">
        <v>0</v>
      </c>
      <c r="H11" s="43">
        <v>71</v>
      </c>
    </row>
    <row r="12" spans="1:8" ht="12.75">
      <c r="A12" s="6" t="s">
        <v>11</v>
      </c>
      <c r="B12" s="42">
        <v>4838</v>
      </c>
      <c r="C12" s="42">
        <v>8311</v>
      </c>
      <c r="D12" s="42">
        <v>7939</v>
      </c>
      <c r="E12" s="42">
        <v>7611</v>
      </c>
      <c r="F12" s="42">
        <v>482</v>
      </c>
      <c r="G12" s="42">
        <v>5</v>
      </c>
      <c r="H12" s="43">
        <v>29186</v>
      </c>
    </row>
    <row r="13" spans="1:8" ht="12.75">
      <c r="A13" s="6" t="s">
        <v>50</v>
      </c>
      <c r="B13" s="42">
        <v>0</v>
      </c>
      <c r="C13" s="42">
        <v>2</v>
      </c>
      <c r="D13" s="42">
        <v>4</v>
      </c>
      <c r="E13" s="42">
        <v>11</v>
      </c>
      <c r="F13" s="42">
        <v>14</v>
      </c>
      <c r="G13" s="42">
        <v>2</v>
      </c>
      <c r="H13" s="43">
        <v>33</v>
      </c>
    </row>
    <row r="14" spans="1:8" s="19" customFormat="1" ht="12.75">
      <c r="A14" s="14" t="s">
        <v>31</v>
      </c>
      <c r="B14" s="44">
        <v>20372</v>
      </c>
      <c r="C14" s="44">
        <v>35364</v>
      </c>
      <c r="D14" s="44">
        <v>34604</v>
      </c>
      <c r="E14" s="44">
        <v>33105</v>
      </c>
      <c r="F14" s="44">
        <v>2333</v>
      </c>
      <c r="G14" s="44">
        <v>89</v>
      </c>
      <c r="H14" s="45">
        <v>125867</v>
      </c>
    </row>
    <row r="15" spans="1:8" s="19" customFormat="1" ht="12.75">
      <c r="A15" s="14"/>
      <c r="B15" s="23"/>
      <c r="C15" s="23"/>
      <c r="D15" s="23"/>
      <c r="E15" s="23"/>
      <c r="F15" s="23"/>
      <c r="G15" s="23"/>
      <c r="H15" s="23"/>
    </row>
    <row r="16" spans="1:8" s="6" customFormat="1" ht="12.75">
      <c r="A16" s="149" t="s">
        <v>9</v>
      </c>
      <c r="B16" s="149"/>
      <c r="C16" s="149"/>
      <c r="D16" s="149"/>
      <c r="E16" s="149"/>
      <c r="F16" s="149"/>
      <c r="G16" s="149"/>
      <c r="H16" s="149"/>
    </row>
    <row r="17" spans="2:8" s="6" customFormat="1" ht="12.75">
      <c r="B17" s="17"/>
      <c r="C17" s="17"/>
      <c r="D17" s="17"/>
      <c r="E17" s="17"/>
      <c r="F17" s="17"/>
      <c r="G17" s="17"/>
      <c r="H17" s="17"/>
    </row>
    <row r="18" spans="1:8" ht="12.75">
      <c r="A18" s="17" t="s">
        <v>38</v>
      </c>
      <c r="B18" s="42">
        <v>2679</v>
      </c>
      <c r="C18" s="42">
        <v>4677</v>
      </c>
      <c r="D18" s="42">
        <v>4654</v>
      </c>
      <c r="E18" s="42">
        <v>4605</v>
      </c>
      <c r="F18" s="42">
        <v>361</v>
      </c>
      <c r="G18" s="42">
        <v>20</v>
      </c>
      <c r="H18" s="43">
        <v>16996</v>
      </c>
    </row>
    <row r="19" spans="1:8" ht="12.75">
      <c r="A19" s="6" t="s">
        <v>10</v>
      </c>
      <c r="B19" s="42">
        <v>12260</v>
      </c>
      <c r="C19" s="42">
        <v>21076</v>
      </c>
      <c r="D19" s="42">
        <v>21049</v>
      </c>
      <c r="E19" s="42">
        <v>19949</v>
      </c>
      <c r="F19" s="42">
        <v>836</v>
      </c>
      <c r="G19" s="42">
        <v>17</v>
      </c>
      <c r="H19" s="43">
        <v>75187</v>
      </c>
    </row>
    <row r="20" spans="1:8" ht="12.75">
      <c r="A20" s="6" t="s">
        <v>12</v>
      </c>
      <c r="B20" s="42">
        <v>12</v>
      </c>
      <c r="C20" s="42">
        <v>23</v>
      </c>
      <c r="D20" s="42">
        <v>22</v>
      </c>
      <c r="E20" s="42">
        <v>23</v>
      </c>
      <c r="F20" s="42">
        <v>0</v>
      </c>
      <c r="G20" s="42">
        <v>0</v>
      </c>
      <c r="H20" s="43">
        <v>80</v>
      </c>
    </row>
    <row r="21" spans="1:8" ht="12.75">
      <c r="A21" s="6" t="s">
        <v>11</v>
      </c>
      <c r="B21" s="42">
        <v>4633</v>
      </c>
      <c r="C21" s="42">
        <v>7685</v>
      </c>
      <c r="D21" s="42">
        <v>7471</v>
      </c>
      <c r="E21" s="42">
        <v>7219</v>
      </c>
      <c r="F21" s="42">
        <v>302</v>
      </c>
      <c r="G21" s="42">
        <v>3</v>
      </c>
      <c r="H21" s="43">
        <v>27313</v>
      </c>
    </row>
    <row r="22" spans="1:8" ht="12.75">
      <c r="A22" s="6" t="s">
        <v>50</v>
      </c>
      <c r="B22" s="42">
        <v>0</v>
      </c>
      <c r="C22" s="42">
        <v>3</v>
      </c>
      <c r="D22" s="42">
        <v>3</v>
      </c>
      <c r="E22" s="42">
        <v>9</v>
      </c>
      <c r="F22" s="42">
        <v>1</v>
      </c>
      <c r="G22" s="42">
        <v>0</v>
      </c>
      <c r="H22" s="43">
        <v>16</v>
      </c>
    </row>
    <row r="23" spans="1:8" s="19" customFormat="1" ht="12.75">
      <c r="A23" s="14" t="s">
        <v>31</v>
      </c>
      <c r="B23" s="44">
        <v>19584</v>
      </c>
      <c r="C23" s="44">
        <v>33464</v>
      </c>
      <c r="D23" s="44">
        <v>33199</v>
      </c>
      <c r="E23" s="44">
        <v>31805</v>
      </c>
      <c r="F23" s="44">
        <v>1500</v>
      </c>
      <c r="G23" s="44">
        <v>40</v>
      </c>
      <c r="H23" s="45">
        <v>119592</v>
      </c>
    </row>
    <row r="24" spans="1:8" s="19" customFormat="1" ht="12.75">
      <c r="A24" s="14"/>
      <c r="B24" s="23"/>
      <c r="C24" s="23"/>
      <c r="D24" s="23"/>
      <c r="E24" s="23"/>
      <c r="F24" s="23"/>
      <c r="G24" s="23"/>
      <c r="H24" s="23"/>
    </row>
    <row r="25" spans="1:8" s="6" customFormat="1" ht="12.75">
      <c r="A25" s="149" t="s">
        <v>31</v>
      </c>
      <c r="B25" s="149"/>
      <c r="C25" s="149"/>
      <c r="D25" s="149"/>
      <c r="E25" s="149"/>
      <c r="F25" s="149"/>
      <c r="G25" s="149"/>
      <c r="H25" s="149"/>
    </row>
    <row r="26" spans="2:8" s="6" customFormat="1" ht="12.75">
      <c r="B26" s="17"/>
      <c r="C26" s="17"/>
      <c r="D26" s="17"/>
      <c r="E26" s="17"/>
      <c r="F26" s="17"/>
      <c r="G26" s="17"/>
      <c r="H26" s="17"/>
    </row>
    <row r="27" spans="1:8" ht="12.75">
      <c r="A27" s="17" t="s">
        <v>38</v>
      </c>
      <c r="B27" s="42">
        <v>5541</v>
      </c>
      <c r="C27" s="42">
        <v>9688</v>
      </c>
      <c r="D27" s="42">
        <v>9607</v>
      </c>
      <c r="E27" s="42">
        <v>9281</v>
      </c>
      <c r="F27" s="42">
        <v>896</v>
      </c>
      <c r="G27" s="42">
        <v>65</v>
      </c>
      <c r="H27" s="43">
        <v>35078</v>
      </c>
    </row>
    <row r="28" spans="1:8" ht="12.75">
      <c r="A28" s="6" t="s">
        <v>10</v>
      </c>
      <c r="B28" s="42">
        <v>24920</v>
      </c>
      <c r="C28" s="42">
        <v>43093</v>
      </c>
      <c r="D28" s="42">
        <v>42741</v>
      </c>
      <c r="E28" s="42">
        <v>40736</v>
      </c>
      <c r="F28" s="42">
        <v>2138</v>
      </c>
      <c r="G28" s="42">
        <v>54</v>
      </c>
      <c r="H28" s="43">
        <v>153682</v>
      </c>
    </row>
    <row r="29" spans="1:8" ht="12.75">
      <c r="A29" s="6" t="s">
        <v>12</v>
      </c>
      <c r="B29" s="42">
        <v>24</v>
      </c>
      <c r="C29" s="42">
        <v>46</v>
      </c>
      <c r="D29" s="42">
        <v>38</v>
      </c>
      <c r="E29" s="42">
        <v>43</v>
      </c>
      <c r="F29" s="42">
        <v>0</v>
      </c>
      <c r="G29" s="42">
        <v>0</v>
      </c>
      <c r="H29" s="43">
        <v>151</v>
      </c>
    </row>
    <row r="30" spans="1:8" ht="12.75">
      <c r="A30" s="6" t="s">
        <v>11</v>
      </c>
      <c r="B30" s="42">
        <v>9471</v>
      </c>
      <c r="C30" s="42">
        <v>15996</v>
      </c>
      <c r="D30" s="42">
        <v>15410</v>
      </c>
      <c r="E30" s="42">
        <v>14830</v>
      </c>
      <c r="F30" s="42">
        <v>784</v>
      </c>
      <c r="G30" s="42">
        <v>8</v>
      </c>
      <c r="H30" s="43">
        <v>56499</v>
      </c>
    </row>
    <row r="31" spans="1:8" ht="12.75">
      <c r="A31" s="6" t="s">
        <v>50</v>
      </c>
      <c r="B31" s="42">
        <v>0</v>
      </c>
      <c r="C31" s="42">
        <v>5</v>
      </c>
      <c r="D31" s="42">
        <v>7</v>
      </c>
      <c r="E31" s="42">
        <v>20</v>
      </c>
      <c r="F31" s="42">
        <v>15</v>
      </c>
      <c r="G31" s="42">
        <v>2</v>
      </c>
      <c r="H31" s="43">
        <v>49</v>
      </c>
    </row>
    <row r="32" spans="1:8" s="14" customFormat="1" ht="12.75">
      <c r="A32" s="14" t="s">
        <v>31</v>
      </c>
      <c r="B32" s="44">
        <v>39956</v>
      </c>
      <c r="C32" s="44">
        <v>68828</v>
      </c>
      <c r="D32" s="44">
        <v>67803</v>
      </c>
      <c r="E32" s="44">
        <v>64910</v>
      </c>
      <c r="F32" s="44">
        <v>3833</v>
      </c>
      <c r="G32" s="44">
        <v>129</v>
      </c>
      <c r="H32" s="45">
        <v>245459</v>
      </c>
    </row>
    <row r="33" spans="2:8" ht="12.75">
      <c r="B33" s="18"/>
      <c r="C33" s="18"/>
      <c r="D33" s="18"/>
      <c r="E33" s="18"/>
      <c r="F33" s="18"/>
      <c r="G33" s="18"/>
      <c r="H33" s="18"/>
    </row>
    <row r="34" spans="2:8" ht="12.75">
      <c r="B34" s="18"/>
      <c r="C34" s="18"/>
      <c r="D34" s="18"/>
      <c r="E34" s="18"/>
      <c r="F34" s="18"/>
      <c r="G34" s="18"/>
      <c r="H34" s="18"/>
    </row>
    <row r="35" spans="2:8" ht="12.75">
      <c r="B35" s="18"/>
      <c r="C35" s="18"/>
      <c r="D35" s="18"/>
      <c r="E35" s="18"/>
      <c r="F35" s="18"/>
      <c r="G35" s="18"/>
      <c r="H35" s="18"/>
    </row>
    <row r="36" spans="2:8" ht="12.75">
      <c r="B36" s="18"/>
      <c r="C36" s="18"/>
      <c r="D36" s="18"/>
      <c r="E36" s="18"/>
      <c r="F36" s="18"/>
      <c r="G36" s="18"/>
      <c r="H36" s="18"/>
    </row>
    <row r="37" spans="2:8" ht="12.75">
      <c r="B37" s="18"/>
      <c r="C37" s="18"/>
      <c r="D37" s="18"/>
      <c r="E37" s="18"/>
      <c r="F37" s="18"/>
      <c r="G37" s="18"/>
      <c r="H37" s="18"/>
    </row>
    <row r="38" spans="2:8" ht="12.75">
      <c r="B38" s="18"/>
      <c r="C38" s="18"/>
      <c r="D38" s="18"/>
      <c r="E38" s="18"/>
      <c r="F38" s="18"/>
      <c r="G38" s="18"/>
      <c r="H38"/>
    </row>
    <row r="39" spans="7:8" ht="12.75">
      <c r="G39" s="6"/>
      <c r="H39"/>
    </row>
    <row r="40" spans="7:8" ht="12.75">
      <c r="G40" s="6"/>
      <c r="H40"/>
    </row>
    <row r="41" spans="7:8" ht="12.75">
      <c r="G41" s="6"/>
      <c r="H41"/>
    </row>
    <row r="42" spans="7:8" ht="12.75">
      <c r="G42" s="6"/>
      <c r="H42"/>
    </row>
  </sheetData>
  <sheetProtection/>
  <mergeCells count="5">
    <mergeCell ref="A2:H2"/>
    <mergeCell ref="A3:H3"/>
    <mergeCell ref="A25:H25"/>
    <mergeCell ref="A7:H7"/>
    <mergeCell ref="A16:H16"/>
  </mergeCells>
  <printOptions horizontalCentered="1"/>
  <pageMargins left="0.3937007874015748" right="0.3937007874015748" top="0.7874015748031497" bottom="0.7874015748031497" header="0.5118110236220472" footer="0.5118110236220472"/>
  <pageSetup fitToHeight="1" fitToWidth="1" horizontalDpi="600" verticalDpi="600" orientation="portrait" paperSize="9" r:id="rId2"/>
  <headerFooter alignWithMargins="0">
    <oddFooter>&amp;R&amp;A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T57"/>
  <sheetViews>
    <sheetView zoomScalePageLayoutView="0" workbookViewId="0" topLeftCell="A1">
      <selection activeCell="C53" sqref="C53"/>
    </sheetView>
  </sheetViews>
  <sheetFormatPr defaultColWidth="9.140625" defaultRowHeight="12.75"/>
  <cols>
    <col min="1" max="1" width="29.00390625" style="6" customWidth="1"/>
    <col min="2" max="3" width="8.140625" style="0" customWidth="1"/>
    <col min="4" max="4" width="8.140625" style="6" customWidth="1"/>
    <col min="5" max="6" width="8.140625" style="0" customWidth="1"/>
    <col min="7" max="7" width="8.140625" style="6" customWidth="1"/>
    <col min="8" max="9" width="8.140625" style="0" customWidth="1"/>
    <col min="10" max="10" width="8.140625" style="6" customWidth="1"/>
    <col min="11" max="12" width="8.140625" style="0" customWidth="1"/>
    <col min="13" max="13" width="8.140625" style="6" customWidth="1"/>
    <col min="14" max="15" width="8.140625" style="0" customWidth="1"/>
    <col min="16" max="16" width="8.140625" style="6" customWidth="1"/>
    <col min="17" max="18" width="8.140625" style="0" customWidth="1"/>
    <col min="19" max="19" width="8.140625" style="6" customWidth="1"/>
  </cols>
  <sheetData>
    <row r="1" ht="12.75">
      <c r="A1" s="7" t="s">
        <v>86</v>
      </c>
    </row>
    <row r="2" spans="1:19" ht="12.75">
      <c r="A2" s="149" t="s">
        <v>13</v>
      </c>
      <c r="B2" s="149"/>
      <c r="C2" s="149"/>
      <c r="D2" s="149"/>
      <c r="E2" s="149"/>
      <c r="F2" s="149"/>
      <c r="G2" s="149"/>
      <c r="H2" s="149"/>
      <c r="I2" s="149"/>
      <c r="J2" s="149"/>
      <c r="K2" s="149"/>
      <c r="L2" s="149"/>
      <c r="M2" s="149"/>
      <c r="N2" s="149"/>
      <c r="O2" s="149"/>
      <c r="P2" s="149"/>
      <c r="Q2" s="149"/>
      <c r="R2" s="149"/>
      <c r="S2" s="149"/>
    </row>
    <row r="3" spans="1:19" ht="12.75">
      <c r="A3" s="149" t="s">
        <v>14</v>
      </c>
      <c r="B3" s="149"/>
      <c r="C3" s="149"/>
      <c r="D3" s="149"/>
      <c r="E3" s="149"/>
      <c r="F3" s="149"/>
      <c r="G3" s="149"/>
      <c r="H3" s="149"/>
      <c r="I3" s="149"/>
      <c r="J3" s="149"/>
      <c r="K3" s="149"/>
      <c r="L3" s="149"/>
      <c r="M3" s="149"/>
      <c r="N3" s="149"/>
      <c r="O3" s="149"/>
      <c r="P3" s="149"/>
      <c r="Q3" s="149"/>
      <c r="R3" s="149"/>
      <c r="S3" s="149"/>
    </row>
    <row r="4" ht="13.5" thickBot="1"/>
    <row r="5" spans="1:19" ht="12.75">
      <c r="A5" s="9"/>
      <c r="B5" s="159" t="s">
        <v>15</v>
      </c>
      <c r="C5" s="147"/>
      <c r="D5" s="160"/>
      <c r="E5" s="159" t="s">
        <v>16</v>
      </c>
      <c r="F5" s="147"/>
      <c r="G5" s="160"/>
      <c r="H5" s="159" t="s">
        <v>17</v>
      </c>
      <c r="I5" s="147"/>
      <c r="J5" s="160"/>
      <c r="K5" s="159" t="s">
        <v>18</v>
      </c>
      <c r="L5" s="147"/>
      <c r="M5" s="160"/>
      <c r="N5" s="159" t="s">
        <v>19</v>
      </c>
      <c r="O5" s="147"/>
      <c r="P5" s="160"/>
      <c r="Q5" s="28"/>
      <c r="R5" s="29"/>
      <c r="S5" s="9"/>
    </row>
    <row r="6" spans="2:19" s="6" customFormat="1" ht="12.75">
      <c r="B6" s="154" t="s">
        <v>39</v>
      </c>
      <c r="C6" s="155"/>
      <c r="D6" s="156"/>
      <c r="E6" s="154" t="s">
        <v>41</v>
      </c>
      <c r="F6" s="155"/>
      <c r="G6" s="156"/>
      <c r="H6" s="154" t="s">
        <v>63</v>
      </c>
      <c r="I6" s="155"/>
      <c r="J6" s="156"/>
      <c r="K6" s="154" t="s">
        <v>43</v>
      </c>
      <c r="L6" s="155"/>
      <c r="M6" s="156"/>
      <c r="N6" s="154" t="s">
        <v>44</v>
      </c>
      <c r="O6" s="155"/>
      <c r="P6" s="156"/>
      <c r="Q6" s="157" t="s">
        <v>32</v>
      </c>
      <c r="R6" s="158"/>
      <c r="S6" s="158"/>
    </row>
    <row r="7" spans="2:17" s="6" customFormat="1" ht="12.75">
      <c r="B7" s="151" t="s">
        <v>40</v>
      </c>
      <c r="C7" s="152"/>
      <c r="D7" s="153"/>
      <c r="E7" s="151" t="s">
        <v>42</v>
      </c>
      <c r="F7" s="152"/>
      <c r="G7" s="153"/>
      <c r="H7" s="151" t="s">
        <v>64</v>
      </c>
      <c r="I7" s="152"/>
      <c r="J7" s="153"/>
      <c r="K7" s="151" t="s">
        <v>42</v>
      </c>
      <c r="L7" s="152"/>
      <c r="M7" s="153"/>
      <c r="N7" s="151" t="s">
        <v>42</v>
      </c>
      <c r="O7" s="152"/>
      <c r="P7" s="153"/>
      <c r="Q7" s="2"/>
    </row>
    <row r="8" spans="1:19" ht="12.75">
      <c r="A8" s="12"/>
      <c r="B8" s="26" t="s">
        <v>8</v>
      </c>
      <c r="C8" s="27" t="s">
        <v>9</v>
      </c>
      <c r="D8" s="27" t="s">
        <v>31</v>
      </c>
      <c r="E8" s="26" t="s">
        <v>8</v>
      </c>
      <c r="F8" s="27" t="s">
        <v>9</v>
      </c>
      <c r="G8" s="27" t="s">
        <v>31</v>
      </c>
      <c r="H8" s="26" t="s">
        <v>8</v>
      </c>
      <c r="I8" s="27" t="s">
        <v>9</v>
      </c>
      <c r="J8" s="27" t="s">
        <v>31</v>
      </c>
      <c r="K8" s="26" t="s">
        <v>8</v>
      </c>
      <c r="L8" s="27" t="s">
        <v>9</v>
      </c>
      <c r="M8" s="27" t="s">
        <v>31</v>
      </c>
      <c r="N8" s="26" t="s">
        <v>8</v>
      </c>
      <c r="O8" s="27" t="s">
        <v>9</v>
      </c>
      <c r="P8" s="27" t="s">
        <v>31</v>
      </c>
      <c r="Q8" s="26" t="s">
        <v>8</v>
      </c>
      <c r="R8" s="27" t="s">
        <v>9</v>
      </c>
      <c r="S8" s="27" t="s">
        <v>31</v>
      </c>
    </row>
    <row r="9" spans="1:19" s="6" customFormat="1" ht="12.75">
      <c r="A9" s="13" t="s">
        <v>0</v>
      </c>
      <c r="B9" s="3"/>
      <c r="C9" s="4"/>
      <c r="D9" s="1"/>
      <c r="E9" s="3"/>
      <c r="F9" s="4"/>
      <c r="G9" s="1"/>
      <c r="H9" s="3"/>
      <c r="I9" s="4"/>
      <c r="J9" s="1"/>
      <c r="K9" s="3"/>
      <c r="L9" s="4"/>
      <c r="M9" s="1"/>
      <c r="N9" s="3"/>
      <c r="O9" s="4"/>
      <c r="P9" s="1"/>
      <c r="Q9" s="34"/>
      <c r="R9" s="1"/>
      <c r="S9" s="1"/>
    </row>
    <row r="10" spans="1:19" ht="12.75">
      <c r="A10" s="6" t="s">
        <v>34</v>
      </c>
      <c r="B10" s="16">
        <v>70</v>
      </c>
      <c r="C10" s="17">
        <v>29</v>
      </c>
      <c r="D10" s="17">
        <v>99</v>
      </c>
      <c r="E10" s="16">
        <v>0</v>
      </c>
      <c r="F10" s="17">
        <v>0</v>
      </c>
      <c r="G10" s="17">
        <v>0</v>
      </c>
      <c r="H10" s="16">
        <v>53</v>
      </c>
      <c r="I10" s="17">
        <v>30</v>
      </c>
      <c r="J10" s="17">
        <v>83</v>
      </c>
      <c r="K10" s="16">
        <v>0</v>
      </c>
      <c r="L10" s="17">
        <v>0</v>
      </c>
      <c r="M10" s="17">
        <v>0</v>
      </c>
      <c r="N10" s="16">
        <v>32</v>
      </c>
      <c r="O10" s="17">
        <v>4</v>
      </c>
      <c r="P10" s="17">
        <v>36</v>
      </c>
      <c r="Q10" s="16">
        <v>155</v>
      </c>
      <c r="R10" s="17">
        <v>63</v>
      </c>
      <c r="S10" s="17">
        <v>218</v>
      </c>
    </row>
    <row r="11" spans="1:19" ht="12.75">
      <c r="A11" s="6" t="s">
        <v>35</v>
      </c>
      <c r="B11" s="16">
        <v>84</v>
      </c>
      <c r="C11" s="18">
        <v>64</v>
      </c>
      <c r="D11" s="17">
        <v>148</v>
      </c>
      <c r="E11" s="16">
        <v>23</v>
      </c>
      <c r="F11" s="18">
        <v>5</v>
      </c>
      <c r="G11" s="17">
        <v>28</v>
      </c>
      <c r="H11" s="16">
        <v>17</v>
      </c>
      <c r="I11" s="18">
        <v>15</v>
      </c>
      <c r="J11" s="17">
        <v>32</v>
      </c>
      <c r="K11" s="16">
        <v>0</v>
      </c>
      <c r="L11" s="18">
        <v>0</v>
      </c>
      <c r="M11" s="17">
        <v>0</v>
      </c>
      <c r="N11" s="16">
        <v>23</v>
      </c>
      <c r="O11" s="18">
        <v>23</v>
      </c>
      <c r="P11" s="17">
        <v>46</v>
      </c>
      <c r="Q11" s="16">
        <v>147</v>
      </c>
      <c r="R11" s="18">
        <v>107</v>
      </c>
      <c r="S11" s="17">
        <v>254</v>
      </c>
    </row>
    <row r="12" spans="1:20" ht="12.75">
      <c r="A12" s="6" t="s">
        <v>36</v>
      </c>
      <c r="B12" s="16">
        <v>0</v>
      </c>
      <c r="C12" s="18">
        <v>0</v>
      </c>
      <c r="D12" s="17">
        <v>0</v>
      </c>
      <c r="E12" s="16">
        <v>0</v>
      </c>
      <c r="F12" s="18">
        <v>0</v>
      </c>
      <c r="G12" s="17">
        <v>0</v>
      </c>
      <c r="H12" s="16">
        <v>0</v>
      </c>
      <c r="I12" s="18">
        <v>0</v>
      </c>
      <c r="J12" s="17">
        <v>0</v>
      </c>
      <c r="K12" s="16">
        <v>0</v>
      </c>
      <c r="L12" s="18">
        <v>0</v>
      </c>
      <c r="M12" s="17">
        <v>0</v>
      </c>
      <c r="N12" s="16">
        <v>0</v>
      </c>
      <c r="O12" s="18">
        <v>0</v>
      </c>
      <c r="P12" s="17">
        <v>0</v>
      </c>
      <c r="Q12" s="16">
        <v>0</v>
      </c>
      <c r="R12" s="18">
        <v>0</v>
      </c>
      <c r="S12" s="17">
        <v>0</v>
      </c>
      <c r="T12" s="67"/>
    </row>
    <row r="13" spans="1:19" ht="12.75">
      <c r="A13" s="6" t="s">
        <v>37</v>
      </c>
      <c r="B13" s="16">
        <v>31</v>
      </c>
      <c r="C13" s="18">
        <v>12</v>
      </c>
      <c r="D13" s="17">
        <v>43</v>
      </c>
      <c r="E13" s="16">
        <v>7</v>
      </c>
      <c r="F13" s="18">
        <v>1</v>
      </c>
      <c r="G13" s="17">
        <v>8</v>
      </c>
      <c r="H13" s="16">
        <v>8</v>
      </c>
      <c r="I13" s="18">
        <v>5</v>
      </c>
      <c r="J13" s="17">
        <v>13</v>
      </c>
      <c r="K13" s="16">
        <v>2</v>
      </c>
      <c r="L13" s="18">
        <v>5</v>
      </c>
      <c r="M13" s="17">
        <v>7</v>
      </c>
      <c r="N13" s="16">
        <v>10</v>
      </c>
      <c r="O13" s="18">
        <v>4</v>
      </c>
      <c r="P13" s="17">
        <v>14</v>
      </c>
      <c r="Q13" s="16">
        <v>58</v>
      </c>
      <c r="R13" s="18">
        <v>27</v>
      </c>
      <c r="S13" s="17">
        <v>85</v>
      </c>
    </row>
    <row r="14" spans="1:19" s="14" customFormat="1" ht="12.75">
      <c r="A14" s="14" t="s">
        <v>31</v>
      </c>
      <c r="B14" s="20">
        <v>185</v>
      </c>
      <c r="C14" s="21">
        <v>105</v>
      </c>
      <c r="D14" s="21">
        <v>290</v>
      </c>
      <c r="E14" s="20">
        <v>30</v>
      </c>
      <c r="F14" s="21">
        <v>6</v>
      </c>
      <c r="G14" s="21">
        <v>36</v>
      </c>
      <c r="H14" s="20">
        <v>78</v>
      </c>
      <c r="I14" s="21">
        <v>50</v>
      </c>
      <c r="J14" s="21">
        <v>128</v>
      </c>
      <c r="K14" s="20">
        <v>2</v>
      </c>
      <c r="L14" s="21">
        <v>5</v>
      </c>
      <c r="M14" s="21">
        <v>7</v>
      </c>
      <c r="N14" s="20">
        <v>65</v>
      </c>
      <c r="O14" s="21">
        <v>31</v>
      </c>
      <c r="P14" s="21">
        <v>96</v>
      </c>
      <c r="Q14" s="20">
        <v>360</v>
      </c>
      <c r="R14" s="21">
        <v>197</v>
      </c>
      <c r="S14" s="21">
        <v>557</v>
      </c>
    </row>
    <row r="15" spans="1:19" s="6" customFormat="1" ht="12.75">
      <c r="A15" s="7" t="s">
        <v>1</v>
      </c>
      <c r="B15" s="16"/>
      <c r="C15" s="17"/>
      <c r="D15" s="17"/>
      <c r="E15" s="16"/>
      <c r="F15" s="17"/>
      <c r="G15" s="17"/>
      <c r="H15" s="16"/>
      <c r="I15" s="17"/>
      <c r="J15" s="17"/>
      <c r="K15" s="16"/>
      <c r="L15" s="17"/>
      <c r="M15" s="17"/>
      <c r="N15" s="16"/>
      <c r="O15" s="17"/>
      <c r="P15" s="17"/>
      <c r="Q15" s="16"/>
      <c r="R15" s="17"/>
      <c r="S15" s="17"/>
    </row>
    <row r="16" spans="1:19" ht="12.75">
      <c r="A16" s="6" t="s">
        <v>34</v>
      </c>
      <c r="B16" s="16">
        <v>23</v>
      </c>
      <c r="C16" s="17">
        <v>6</v>
      </c>
      <c r="D16" s="17">
        <v>29</v>
      </c>
      <c r="E16" s="16">
        <v>0</v>
      </c>
      <c r="F16" s="17">
        <v>0</v>
      </c>
      <c r="G16" s="17">
        <v>0</v>
      </c>
      <c r="H16" s="16">
        <v>0</v>
      </c>
      <c r="I16" s="17">
        <v>0</v>
      </c>
      <c r="J16" s="17">
        <v>0</v>
      </c>
      <c r="K16" s="16">
        <v>0</v>
      </c>
      <c r="L16" s="17">
        <v>0</v>
      </c>
      <c r="M16" s="17">
        <v>0</v>
      </c>
      <c r="N16" s="16">
        <v>0</v>
      </c>
      <c r="O16" s="17">
        <v>0</v>
      </c>
      <c r="P16" s="17">
        <v>0</v>
      </c>
      <c r="Q16" s="16">
        <v>23</v>
      </c>
      <c r="R16" s="17">
        <v>6</v>
      </c>
      <c r="S16" s="17">
        <v>29</v>
      </c>
    </row>
    <row r="17" spans="1:19" ht="12.75">
      <c r="A17" s="6" t="s">
        <v>35</v>
      </c>
      <c r="B17" s="16">
        <v>54</v>
      </c>
      <c r="C17" s="18">
        <v>32</v>
      </c>
      <c r="D17" s="17">
        <v>86</v>
      </c>
      <c r="E17" s="16">
        <v>4</v>
      </c>
      <c r="F17" s="18">
        <v>1</v>
      </c>
      <c r="G17" s="17">
        <v>5</v>
      </c>
      <c r="H17" s="16">
        <v>11</v>
      </c>
      <c r="I17" s="18">
        <v>4</v>
      </c>
      <c r="J17" s="17">
        <v>15</v>
      </c>
      <c r="K17" s="16">
        <v>15</v>
      </c>
      <c r="L17" s="18">
        <v>3</v>
      </c>
      <c r="M17" s="17">
        <v>18</v>
      </c>
      <c r="N17" s="16">
        <v>0</v>
      </c>
      <c r="O17" s="18">
        <v>0</v>
      </c>
      <c r="P17" s="17">
        <v>0</v>
      </c>
      <c r="Q17" s="16">
        <v>84</v>
      </c>
      <c r="R17" s="18">
        <v>40</v>
      </c>
      <c r="S17" s="17">
        <v>124</v>
      </c>
    </row>
    <row r="18" spans="1:20" ht="12.75">
      <c r="A18" s="6" t="s">
        <v>36</v>
      </c>
      <c r="B18" s="16">
        <v>0</v>
      </c>
      <c r="C18" s="18">
        <v>0</v>
      </c>
      <c r="D18" s="17">
        <v>0</v>
      </c>
      <c r="E18" s="16">
        <v>0</v>
      </c>
      <c r="F18" s="18">
        <v>0</v>
      </c>
      <c r="G18" s="17">
        <v>0</v>
      </c>
      <c r="H18" s="16">
        <v>0</v>
      </c>
      <c r="I18" s="18">
        <v>0</v>
      </c>
      <c r="J18" s="17">
        <v>0</v>
      </c>
      <c r="K18" s="16">
        <v>0</v>
      </c>
      <c r="L18" s="18">
        <v>0</v>
      </c>
      <c r="M18" s="17">
        <v>0</v>
      </c>
      <c r="N18" s="16">
        <v>0</v>
      </c>
      <c r="O18" s="18">
        <v>0</v>
      </c>
      <c r="P18" s="17">
        <v>0</v>
      </c>
      <c r="Q18" s="16">
        <v>0</v>
      </c>
      <c r="R18" s="18">
        <v>0</v>
      </c>
      <c r="S18" s="17">
        <v>0</v>
      </c>
      <c r="T18" s="67"/>
    </row>
    <row r="19" spans="1:19" ht="12.75">
      <c r="A19" s="6" t="s">
        <v>37</v>
      </c>
      <c r="B19" s="16">
        <v>0</v>
      </c>
      <c r="C19" s="18">
        <v>0</v>
      </c>
      <c r="D19" s="17">
        <v>0</v>
      </c>
      <c r="E19" s="16">
        <v>0</v>
      </c>
      <c r="F19" s="18">
        <v>0</v>
      </c>
      <c r="G19" s="17">
        <v>0</v>
      </c>
      <c r="H19" s="16">
        <v>0</v>
      </c>
      <c r="I19" s="18">
        <v>0</v>
      </c>
      <c r="J19" s="17">
        <v>0</v>
      </c>
      <c r="K19" s="16">
        <v>0</v>
      </c>
      <c r="L19" s="18">
        <v>0</v>
      </c>
      <c r="M19" s="17">
        <v>0</v>
      </c>
      <c r="N19" s="16">
        <v>0</v>
      </c>
      <c r="O19" s="18">
        <v>0</v>
      </c>
      <c r="P19" s="17">
        <v>0</v>
      </c>
      <c r="Q19" s="16">
        <v>0</v>
      </c>
      <c r="R19" s="18">
        <v>0</v>
      </c>
      <c r="S19" s="17">
        <v>0</v>
      </c>
    </row>
    <row r="20" spans="1:19" s="14" customFormat="1" ht="12.75">
      <c r="A20" s="14" t="s">
        <v>31</v>
      </c>
      <c r="B20" s="20">
        <v>77</v>
      </c>
      <c r="C20" s="21">
        <v>38</v>
      </c>
      <c r="D20" s="21">
        <v>115</v>
      </c>
      <c r="E20" s="20">
        <v>4</v>
      </c>
      <c r="F20" s="21">
        <v>1</v>
      </c>
      <c r="G20" s="21">
        <v>5</v>
      </c>
      <c r="H20" s="20">
        <v>11</v>
      </c>
      <c r="I20" s="21">
        <v>4</v>
      </c>
      <c r="J20" s="21">
        <v>15</v>
      </c>
      <c r="K20" s="20">
        <v>15</v>
      </c>
      <c r="L20" s="21">
        <v>3</v>
      </c>
      <c r="M20" s="21">
        <v>18</v>
      </c>
      <c r="N20" s="20">
        <v>0</v>
      </c>
      <c r="O20" s="21">
        <v>0</v>
      </c>
      <c r="P20" s="21">
        <v>0</v>
      </c>
      <c r="Q20" s="20">
        <v>107</v>
      </c>
      <c r="R20" s="21">
        <v>46</v>
      </c>
      <c r="S20" s="21">
        <v>153</v>
      </c>
    </row>
    <row r="21" spans="1:19" s="6" customFormat="1" ht="12.75">
      <c r="A21" s="7" t="s">
        <v>2</v>
      </c>
      <c r="B21" s="16"/>
      <c r="C21" s="17"/>
      <c r="D21" s="17"/>
      <c r="E21" s="16"/>
      <c r="F21" s="17"/>
      <c r="G21" s="17"/>
      <c r="H21" s="16"/>
      <c r="I21" s="17"/>
      <c r="J21" s="17"/>
      <c r="K21" s="16"/>
      <c r="L21" s="17"/>
      <c r="M21" s="17"/>
      <c r="N21" s="16"/>
      <c r="O21" s="17"/>
      <c r="P21" s="17"/>
      <c r="Q21" s="16"/>
      <c r="R21" s="17"/>
      <c r="S21" s="17"/>
    </row>
    <row r="22" spans="1:19" ht="12.75">
      <c r="A22" s="6" t="s">
        <v>34</v>
      </c>
      <c r="B22" s="16">
        <v>11</v>
      </c>
      <c r="C22" s="17">
        <v>8</v>
      </c>
      <c r="D22" s="17">
        <v>19</v>
      </c>
      <c r="E22" s="16">
        <v>0</v>
      </c>
      <c r="F22" s="17">
        <v>0</v>
      </c>
      <c r="G22" s="17">
        <v>0</v>
      </c>
      <c r="H22" s="16">
        <v>8</v>
      </c>
      <c r="I22" s="17">
        <v>3</v>
      </c>
      <c r="J22" s="17">
        <v>11</v>
      </c>
      <c r="K22" s="16">
        <v>0</v>
      </c>
      <c r="L22" s="17">
        <v>0</v>
      </c>
      <c r="M22" s="17">
        <v>0</v>
      </c>
      <c r="N22" s="16">
        <v>0</v>
      </c>
      <c r="O22" s="17">
        <v>0</v>
      </c>
      <c r="P22" s="17">
        <v>0</v>
      </c>
      <c r="Q22" s="16">
        <v>19</v>
      </c>
      <c r="R22" s="17">
        <v>11</v>
      </c>
      <c r="S22" s="17">
        <v>30</v>
      </c>
    </row>
    <row r="23" spans="1:19" ht="12.75">
      <c r="A23" s="6" t="s">
        <v>35</v>
      </c>
      <c r="B23" s="16">
        <v>16</v>
      </c>
      <c r="C23" s="18">
        <v>3</v>
      </c>
      <c r="D23" s="17">
        <v>19</v>
      </c>
      <c r="E23" s="16">
        <v>0</v>
      </c>
      <c r="F23" s="18">
        <v>0</v>
      </c>
      <c r="G23" s="17">
        <v>0</v>
      </c>
      <c r="H23" s="16">
        <v>0</v>
      </c>
      <c r="I23" s="18">
        <v>0</v>
      </c>
      <c r="J23" s="17">
        <v>0</v>
      </c>
      <c r="K23" s="16">
        <v>0</v>
      </c>
      <c r="L23" s="18">
        <v>0</v>
      </c>
      <c r="M23" s="17">
        <v>0</v>
      </c>
      <c r="N23" s="16">
        <v>21</v>
      </c>
      <c r="O23" s="18">
        <v>4</v>
      </c>
      <c r="P23" s="17">
        <v>25</v>
      </c>
      <c r="Q23" s="16">
        <v>37</v>
      </c>
      <c r="R23" s="18">
        <v>7</v>
      </c>
      <c r="S23" s="17">
        <v>44</v>
      </c>
    </row>
    <row r="24" spans="1:20" ht="12.75">
      <c r="A24" s="6" t="s">
        <v>37</v>
      </c>
      <c r="B24" s="16">
        <v>0</v>
      </c>
      <c r="C24" s="18">
        <v>0</v>
      </c>
      <c r="D24" s="17">
        <v>0</v>
      </c>
      <c r="E24" s="16">
        <v>0</v>
      </c>
      <c r="F24" s="18">
        <v>0</v>
      </c>
      <c r="G24" s="17">
        <v>0</v>
      </c>
      <c r="H24" s="16">
        <v>0</v>
      </c>
      <c r="I24" s="18">
        <v>0</v>
      </c>
      <c r="J24" s="17">
        <v>0</v>
      </c>
      <c r="K24" s="16">
        <v>0</v>
      </c>
      <c r="L24" s="18">
        <v>0</v>
      </c>
      <c r="M24" s="17">
        <v>0</v>
      </c>
      <c r="N24" s="16">
        <v>0</v>
      </c>
      <c r="O24" s="18">
        <v>0</v>
      </c>
      <c r="P24" s="17">
        <v>0</v>
      </c>
      <c r="Q24" s="16">
        <v>0</v>
      </c>
      <c r="R24" s="18">
        <v>0</v>
      </c>
      <c r="S24" s="17">
        <v>0</v>
      </c>
      <c r="T24" s="67"/>
    </row>
    <row r="25" spans="1:19" ht="12.75">
      <c r="A25" s="6" t="s">
        <v>51</v>
      </c>
      <c r="B25" s="16">
        <v>0</v>
      </c>
      <c r="C25" s="18">
        <v>0</v>
      </c>
      <c r="D25" s="17">
        <v>0</v>
      </c>
      <c r="E25" s="16">
        <v>0</v>
      </c>
      <c r="F25" s="18">
        <v>0</v>
      </c>
      <c r="G25" s="17">
        <v>0</v>
      </c>
      <c r="H25" s="16">
        <v>0</v>
      </c>
      <c r="I25" s="18">
        <v>0</v>
      </c>
      <c r="J25" s="17">
        <v>0</v>
      </c>
      <c r="K25" s="16">
        <v>1</v>
      </c>
      <c r="L25" s="18">
        <v>4</v>
      </c>
      <c r="M25" s="17">
        <v>5</v>
      </c>
      <c r="N25" s="16">
        <v>32</v>
      </c>
      <c r="O25" s="18">
        <v>12</v>
      </c>
      <c r="P25" s="17">
        <v>44</v>
      </c>
      <c r="Q25" s="16">
        <v>33</v>
      </c>
      <c r="R25" s="18">
        <v>16</v>
      </c>
      <c r="S25" s="17">
        <v>49</v>
      </c>
    </row>
    <row r="26" spans="1:19" s="14" customFormat="1" ht="12.75">
      <c r="A26" s="14" t="s">
        <v>31</v>
      </c>
      <c r="B26" s="20">
        <v>27</v>
      </c>
      <c r="C26" s="21">
        <v>11</v>
      </c>
      <c r="D26" s="21">
        <v>38</v>
      </c>
      <c r="E26" s="20">
        <v>0</v>
      </c>
      <c r="F26" s="21">
        <v>0</v>
      </c>
      <c r="G26" s="21">
        <v>0</v>
      </c>
      <c r="H26" s="20">
        <v>8</v>
      </c>
      <c r="I26" s="21">
        <v>3</v>
      </c>
      <c r="J26" s="21">
        <v>11</v>
      </c>
      <c r="K26" s="20">
        <v>1</v>
      </c>
      <c r="L26" s="21">
        <v>4</v>
      </c>
      <c r="M26" s="21">
        <v>5</v>
      </c>
      <c r="N26" s="20">
        <v>53</v>
      </c>
      <c r="O26" s="21">
        <v>16</v>
      </c>
      <c r="P26" s="21">
        <v>69</v>
      </c>
      <c r="Q26" s="20">
        <v>89</v>
      </c>
      <c r="R26" s="21">
        <v>34</v>
      </c>
      <c r="S26" s="21">
        <v>123</v>
      </c>
    </row>
    <row r="27" spans="1:19" s="6" customFormat="1" ht="12.75">
      <c r="A27" s="7" t="s">
        <v>3</v>
      </c>
      <c r="B27" s="16"/>
      <c r="C27" s="17"/>
      <c r="D27" s="17"/>
      <c r="E27" s="16"/>
      <c r="F27" s="17"/>
      <c r="G27" s="17"/>
      <c r="H27" s="16"/>
      <c r="I27" s="17"/>
      <c r="J27" s="17"/>
      <c r="K27" s="16"/>
      <c r="L27" s="17"/>
      <c r="M27" s="17"/>
      <c r="N27" s="16"/>
      <c r="O27" s="17"/>
      <c r="P27" s="17"/>
      <c r="Q27" s="16"/>
      <c r="R27" s="17"/>
      <c r="S27" s="17"/>
    </row>
    <row r="28" spans="1:19" ht="12.75">
      <c r="A28" s="6" t="s">
        <v>34</v>
      </c>
      <c r="B28" s="16">
        <v>70</v>
      </c>
      <c r="C28" s="17">
        <v>35</v>
      </c>
      <c r="D28" s="17">
        <v>105</v>
      </c>
      <c r="E28" s="16">
        <v>16</v>
      </c>
      <c r="F28" s="17">
        <v>5</v>
      </c>
      <c r="G28" s="17">
        <v>21</v>
      </c>
      <c r="H28" s="16">
        <v>17</v>
      </c>
      <c r="I28" s="17">
        <v>9</v>
      </c>
      <c r="J28" s="17">
        <v>26</v>
      </c>
      <c r="K28" s="16">
        <v>3</v>
      </c>
      <c r="L28" s="17">
        <v>2</v>
      </c>
      <c r="M28" s="17">
        <v>5</v>
      </c>
      <c r="N28" s="16">
        <v>0</v>
      </c>
      <c r="O28" s="17">
        <v>0</v>
      </c>
      <c r="P28" s="17">
        <v>0</v>
      </c>
      <c r="Q28" s="16">
        <v>106</v>
      </c>
      <c r="R28" s="17">
        <v>51</v>
      </c>
      <c r="S28" s="17">
        <v>157</v>
      </c>
    </row>
    <row r="29" spans="1:19" ht="12.75">
      <c r="A29" s="6" t="s">
        <v>35</v>
      </c>
      <c r="B29" s="16">
        <v>86</v>
      </c>
      <c r="C29" s="18">
        <v>53</v>
      </c>
      <c r="D29" s="17">
        <v>139</v>
      </c>
      <c r="E29" s="16">
        <v>16</v>
      </c>
      <c r="F29" s="18">
        <v>2</v>
      </c>
      <c r="G29" s="17">
        <v>18</v>
      </c>
      <c r="H29" s="16">
        <v>17</v>
      </c>
      <c r="I29" s="18">
        <v>8</v>
      </c>
      <c r="J29" s="17">
        <v>25</v>
      </c>
      <c r="K29" s="16">
        <v>3</v>
      </c>
      <c r="L29" s="18">
        <v>3</v>
      </c>
      <c r="M29" s="17">
        <v>6</v>
      </c>
      <c r="N29" s="16">
        <v>16</v>
      </c>
      <c r="O29" s="18">
        <v>9</v>
      </c>
      <c r="P29" s="17">
        <v>25</v>
      </c>
      <c r="Q29" s="16">
        <v>138</v>
      </c>
      <c r="R29" s="18">
        <v>75</v>
      </c>
      <c r="S29" s="17">
        <v>213</v>
      </c>
    </row>
    <row r="30" spans="1:19" ht="12.75">
      <c r="A30" s="6" t="s">
        <v>36</v>
      </c>
      <c r="B30" s="16">
        <v>0</v>
      </c>
      <c r="C30" s="18">
        <v>0</v>
      </c>
      <c r="D30" s="17">
        <v>0</v>
      </c>
      <c r="E30" s="16">
        <v>0</v>
      </c>
      <c r="F30" s="18">
        <v>0</v>
      </c>
      <c r="G30" s="17">
        <v>0</v>
      </c>
      <c r="H30" s="16">
        <v>0</v>
      </c>
      <c r="I30" s="18">
        <v>0</v>
      </c>
      <c r="J30" s="17">
        <v>0</v>
      </c>
      <c r="K30" s="16">
        <v>0</v>
      </c>
      <c r="L30" s="18">
        <v>0</v>
      </c>
      <c r="M30" s="17">
        <v>0</v>
      </c>
      <c r="N30" s="16">
        <v>0</v>
      </c>
      <c r="O30" s="18">
        <v>0</v>
      </c>
      <c r="P30" s="17">
        <v>0</v>
      </c>
      <c r="Q30" s="16">
        <v>0</v>
      </c>
      <c r="R30" s="18">
        <v>0</v>
      </c>
      <c r="S30" s="17">
        <v>0</v>
      </c>
    </row>
    <row r="31" spans="1:19" ht="12.75">
      <c r="A31" s="6" t="s">
        <v>37</v>
      </c>
      <c r="B31" s="16">
        <v>0</v>
      </c>
      <c r="C31" s="18">
        <v>0</v>
      </c>
      <c r="D31" s="17">
        <v>0</v>
      </c>
      <c r="E31" s="16">
        <v>6</v>
      </c>
      <c r="F31" s="18">
        <v>3</v>
      </c>
      <c r="G31" s="17">
        <v>9</v>
      </c>
      <c r="H31" s="16">
        <v>0</v>
      </c>
      <c r="I31" s="18">
        <v>0</v>
      </c>
      <c r="J31" s="17">
        <v>0</v>
      </c>
      <c r="K31" s="16">
        <v>0</v>
      </c>
      <c r="L31" s="18">
        <v>0</v>
      </c>
      <c r="M31" s="17">
        <v>0</v>
      </c>
      <c r="N31" s="16">
        <v>0</v>
      </c>
      <c r="O31" s="18">
        <v>0</v>
      </c>
      <c r="P31" s="17">
        <v>0</v>
      </c>
      <c r="Q31" s="16">
        <v>6</v>
      </c>
      <c r="R31" s="18">
        <v>3</v>
      </c>
      <c r="S31" s="17">
        <v>9</v>
      </c>
    </row>
    <row r="32" spans="1:19" s="14" customFormat="1" ht="12.75">
      <c r="A32" s="14" t="s">
        <v>31</v>
      </c>
      <c r="B32" s="20">
        <v>156</v>
      </c>
      <c r="C32" s="21">
        <v>88</v>
      </c>
      <c r="D32" s="21">
        <v>244</v>
      </c>
      <c r="E32" s="20">
        <v>38</v>
      </c>
      <c r="F32" s="21">
        <v>10</v>
      </c>
      <c r="G32" s="21">
        <v>48</v>
      </c>
      <c r="H32" s="20">
        <v>34</v>
      </c>
      <c r="I32" s="21">
        <v>17</v>
      </c>
      <c r="J32" s="21">
        <v>51</v>
      </c>
      <c r="K32" s="20">
        <v>6</v>
      </c>
      <c r="L32" s="21">
        <v>5</v>
      </c>
      <c r="M32" s="21">
        <v>11</v>
      </c>
      <c r="N32" s="20">
        <v>16</v>
      </c>
      <c r="O32" s="21">
        <v>9</v>
      </c>
      <c r="P32" s="21">
        <v>25</v>
      </c>
      <c r="Q32" s="20">
        <v>250</v>
      </c>
      <c r="R32" s="21">
        <v>129</v>
      </c>
      <c r="S32" s="21">
        <v>379</v>
      </c>
    </row>
    <row r="33" spans="1:19" s="6" customFormat="1" ht="12.75">
      <c r="A33" s="7" t="s">
        <v>4</v>
      </c>
      <c r="B33" s="16"/>
      <c r="C33" s="17"/>
      <c r="D33" s="17"/>
      <c r="E33" s="16"/>
      <c r="F33" s="17"/>
      <c r="G33" s="17"/>
      <c r="H33" s="16"/>
      <c r="I33" s="17"/>
      <c r="J33" s="17"/>
      <c r="K33" s="16"/>
      <c r="L33" s="17"/>
      <c r="M33" s="17"/>
      <c r="N33" s="16"/>
      <c r="O33" s="17"/>
      <c r="P33" s="17"/>
      <c r="Q33" s="16"/>
      <c r="R33" s="17"/>
      <c r="S33" s="17"/>
    </row>
    <row r="34" spans="1:19" s="6" customFormat="1" ht="12.75">
      <c r="A34" s="6" t="s">
        <v>34</v>
      </c>
      <c r="B34" s="16">
        <v>55</v>
      </c>
      <c r="C34" s="17">
        <v>25</v>
      </c>
      <c r="D34" s="17">
        <v>80</v>
      </c>
      <c r="E34" s="16">
        <v>10</v>
      </c>
      <c r="F34" s="17">
        <v>0</v>
      </c>
      <c r="G34" s="17">
        <v>10</v>
      </c>
      <c r="H34" s="16">
        <v>19</v>
      </c>
      <c r="I34" s="17">
        <v>6</v>
      </c>
      <c r="J34" s="17">
        <v>25</v>
      </c>
      <c r="K34" s="16">
        <v>0</v>
      </c>
      <c r="L34" s="17">
        <v>0</v>
      </c>
      <c r="M34" s="17">
        <v>0</v>
      </c>
      <c r="N34" s="16">
        <v>0</v>
      </c>
      <c r="O34" s="17">
        <v>0</v>
      </c>
      <c r="P34" s="17">
        <v>0</v>
      </c>
      <c r="Q34" s="16">
        <v>84</v>
      </c>
      <c r="R34" s="17">
        <v>31</v>
      </c>
      <c r="S34" s="17">
        <v>115</v>
      </c>
    </row>
    <row r="35" spans="1:19" s="6" customFormat="1" ht="12.75">
      <c r="A35" s="6" t="s">
        <v>35</v>
      </c>
      <c r="B35" s="16">
        <v>90</v>
      </c>
      <c r="C35" s="17">
        <v>38</v>
      </c>
      <c r="D35" s="17">
        <v>128</v>
      </c>
      <c r="E35" s="16">
        <v>46</v>
      </c>
      <c r="F35" s="17">
        <v>11</v>
      </c>
      <c r="G35" s="17">
        <v>57</v>
      </c>
      <c r="H35" s="16">
        <v>26</v>
      </c>
      <c r="I35" s="17">
        <v>15</v>
      </c>
      <c r="J35" s="17">
        <v>41</v>
      </c>
      <c r="K35" s="16">
        <v>0</v>
      </c>
      <c r="L35" s="17">
        <v>0</v>
      </c>
      <c r="M35" s="17">
        <v>0</v>
      </c>
      <c r="N35" s="16">
        <v>49</v>
      </c>
      <c r="O35" s="17">
        <v>20</v>
      </c>
      <c r="P35" s="17">
        <v>69</v>
      </c>
      <c r="Q35" s="16">
        <v>211</v>
      </c>
      <c r="R35" s="17">
        <v>84</v>
      </c>
      <c r="S35" s="17">
        <v>295</v>
      </c>
    </row>
    <row r="36" spans="1:19" s="6" customFormat="1" ht="12.75">
      <c r="A36" s="6" t="s">
        <v>36</v>
      </c>
      <c r="B36" s="16">
        <v>0</v>
      </c>
      <c r="C36" s="17">
        <v>0</v>
      </c>
      <c r="D36" s="17">
        <v>0</v>
      </c>
      <c r="E36" s="16">
        <v>0</v>
      </c>
      <c r="F36" s="17">
        <v>0</v>
      </c>
      <c r="G36" s="17">
        <v>0</v>
      </c>
      <c r="H36" s="16">
        <v>0</v>
      </c>
      <c r="I36" s="17">
        <v>0</v>
      </c>
      <c r="J36" s="17">
        <v>0</v>
      </c>
      <c r="K36" s="16">
        <v>0</v>
      </c>
      <c r="L36" s="17">
        <v>0</v>
      </c>
      <c r="M36" s="17">
        <v>0</v>
      </c>
      <c r="N36" s="16">
        <v>0</v>
      </c>
      <c r="O36" s="17">
        <v>0</v>
      </c>
      <c r="P36" s="17">
        <v>0</v>
      </c>
      <c r="Q36" s="16">
        <v>0</v>
      </c>
      <c r="R36" s="17">
        <v>0</v>
      </c>
      <c r="S36" s="17">
        <v>0</v>
      </c>
    </row>
    <row r="37" spans="1:19" ht="12.75">
      <c r="A37" s="6" t="s">
        <v>37</v>
      </c>
      <c r="B37" s="16">
        <v>31</v>
      </c>
      <c r="C37" s="18">
        <v>12</v>
      </c>
      <c r="D37" s="17">
        <v>43</v>
      </c>
      <c r="E37" s="16">
        <v>2</v>
      </c>
      <c r="F37" s="18">
        <v>0</v>
      </c>
      <c r="G37" s="17">
        <v>2</v>
      </c>
      <c r="H37" s="16">
        <v>0</v>
      </c>
      <c r="I37" s="18">
        <v>0</v>
      </c>
      <c r="J37" s="17">
        <v>0</v>
      </c>
      <c r="K37" s="16">
        <v>0</v>
      </c>
      <c r="L37" s="18">
        <v>0</v>
      </c>
      <c r="M37" s="17">
        <v>0</v>
      </c>
      <c r="N37" s="16">
        <v>0</v>
      </c>
      <c r="O37" s="18">
        <v>0</v>
      </c>
      <c r="P37" s="17">
        <v>0</v>
      </c>
      <c r="Q37" s="16">
        <v>33</v>
      </c>
      <c r="R37" s="18">
        <v>12</v>
      </c>
      <c r="S37" s="17">
        <v>45</v>
      </c>
    </row>
    <row r="38" spans="1:19" s="14" customFormat="1" ht="12.75">
      <c r="A38" s="14" t="s">
        <v>31</v>
      </c>
      <c r="B38" s="20">
        <v>176</v>
      </c>
      <c r="C38" s="21">
        <v>75</v>
      </c>
      <c r="D38" s="21">
        <v>251</v>
      </c>
      <c r="E38" s="20">
        <v>58</v>
      </c>
      <c r="F38" s="21">
        <v>11</v>
      </c>
      <c r="G38" s="21">
        <v>69</v>
      </c>
      <c r="H38" s="20">
        <v>45</v>
      </c>
      <c r="I38" s="21">
        <v>21</v>
      </c>
      <c r="J38" s="21">
        <v>66</v>
      </c>
      <c r="K38" s="20">
        <v>0</v>
      </c>
      <c r="L38" s="21">
        <v>0</v>
      </c>
      <c r="M38" s="21">
        <v>0</v>
      </c>
      <c r="N38" s="20">
        <v>49</v>
      </c>
      <c r="O38" s="21">
        <v>20</v>
      </c>
      <c r="P38" s="21">
        <v>69</v>
      </c>
      <c r="Q38" s="20">
        <v>328</v>
      </c>
      <c r="R38" s="21">
        <v>127</v>
      </c>
      <c r="S38" s="21">
        <v>455</v>
      </c>
    </row>
    <row r="39" spans="1:19" s="6" customFormat="1" ht="12.75">
      <c r="A39" s="7" t="s">
        <v>6</v>
      </c>
      <c r="B39" s="16"/>
      <c r="C39" s="17"/>
      <c r="D39" s="17"/>
      <c r="E39" s="16"/>
      <c r="F39" s="17"/>
      <c r="G39" s="17"/>
      <c r="H39" s="16"/>
      <c r="I39" s="17"/>
      <c r="J39" s="17"/>
      <c r="K39" s="16"/>
      <c r="L39" s="17"/>
      <c r="M39" s="17"/>
      <c r="N39" s="16"/>
      <c r="O39" s="17"/>
      <c r="P39" s="17"/>
      <c r="Q39" s="16"/>
      <c r="R39" s="17"/>
      <c r="S39" s="17"/>
    </row>
    <row r="40" spans="1:19" ht="12.75">
      <c r="A40" s="6" t="s">
        <v>34</v>
      </c>
      <c r="B40" s="16">
        <v>51</v>
      </c>
      <c r="C40" s="17">
        <v>30</v>
      </c>
      <c r="D40" s="17">
        <v>81</v>
      </c>
      <c r="E40" s="16">
        <v>6</v>
      </c>
      <c r="F40" s="17">
        <v>1</v>
      </c>
      <c r="G40" s="17">
        <v>7</v>
      </c>
      <c r="H40" s="16">
        <v>2</v>
      </c>
      <c r="I40" s="17">
        <v>3</v>
      </c>
      <c r="J40" s="17">
        <v>5</v>
      </c>
      <c r="K40" s="16">
        <v>0</v>
      </c>
      <c r="L40" s="17">
        <v>0</v>
      </c>
      <c r="M40" s="17">
        <v>0</v>
      </c>
      <c r="N40" s="16">
        <v>0</v>
      </c>
      <c r="O40" s="17">
        <v>0</v>
      </c>
      <c r="P40" s="17">
        <v>0</v>
      </c>
      <c r="Q40" s="16">
        <v>59</v>
      </c>
      <c r="R40" s="17">
        <v>34</v>
      </c>
      <c r="S40" s="17">
        <v>93</v>
      </c>
    </row>
    <row r="41" spans="1:19" ht="12.75">
      <c r="A41" s="6" t="s">
        <v>35</v>
      </c>
      <c r="B41" s="16">
        <v>54</v>
      </c>
      <c r="C41" s="18">
        <v>33</v>
      </c>
      <c r="D41" s="17">
        <v>87</v>
      </c>
      <c r="E41" s="16">
        <v>25</v>
      </c>
      <c r="F41" s="18">
        <v>3</v>
      </c>
      <c r="G41" s="17">
        <v>28</v>
      </c>
      <c r="H41" s="16">
        <v>11</v>
      </c>
      <c r="I41" s="18">
        <v>9</v>
      </c>
      <c r="J41" s="17">
        <v>20</v>
      </c>
      <c r="K41" s="16">
        <v>0</v>
      </c>
      <c r="L41" s="18">
        <v>0</v>
      </c>
      <c r="M41" s="17">
        <v>0</v>
      </c>
      <c r="N41" s="16">
        <v>56</v>
      </c>
      <c r="O41" s="18">
        <v>26</v>
      </c>
      <c r="P41" s="17">
        <v>82</v>
      </c>
      <c r="Q41" s="16">
        <v>146</v>
      </c>
      <c r="R41" s="18">
        <v>71</v>
      </c>
      <c r="S41" s="17">
        <v>217</v>
      </c>
    </row>
    <row r="42" spans="1:20" ht="12.75">
      <c r="A42" s="6" t="s">
        <v>36</v>
      </c>
      <c r="B42" s="16">
        <v>0</v>
      </c>
      <c r="C42" s="18">
        <v>0</v>
      </c>
      <c r="D42" s="17">
        <v>0</v>
      </c>
      <c r="E42" s="16">
        <v>0</v>
      </c>
      <c r="F42" s="18">
        <v>0</v>
      </c>
      <c r="G42" s="17">
        <v>0</v>
      </c>
      <c r="H42" s="16">
        <v>0</v>
      </c>
      <c r="I42" s="18">
        <v>0</v>
      </c>
      <c r="J42" s="17">
        <v>0</v>
      </c>
      <c r="K42" s="16">
        <v>0</v>
      </c>
      <c r="L42" s="18">
        <v>0</v>
      </c>
      <c r="M42" s="17">
        <v>0</v>
      </c>
      <c r="N42" s="16">
        <v>0</v>
      </c>
      <c r="O42" s="18">
        <v>0</v>
      </c>
      <c r="P42" s="17">
        <v>0</v>
      </c>
      <c r="Q42" s="16">
        <v>0</v>
      </c>
      <c r="R42" s="18">
        <v>0</v>
      </c>
      <c r="S42" s="17">
        <v>0</v>
      </c>
      <c r="T42" s="67"/>
    </row>
    <row r="43" spans="1:19" ht="12.75">
      <c r="A43" s="6" t="s">
        <v>37</v>
      </c>
      <c r="B43" s="16">
        <v>0</v>
      </c>
      <c r="C43" s="18">
        <v>0</v>
      </c>
      <c r="D43" s="17">
        <v>0</v>
      </c>
      <c r="E43" s="16">
        <v>0</v>
      </c>
      <c r="F43" s="18">
        <v>0</v>
      </c>
      <c r="G43" s="17">
        <v>0</v>
      </c>
      <c r="H43" s="16">
        <v>0</v>
      </c>
      <c r="I43" s="18">
        <v>0</v>
      </c>
      <c r="J43" s="17">
        <v>0</v>
      </c>
      <c r="K43" s="16">
        <v>0</v>
      </c>
      <c r="L43" s="18">
        <v>0</v>
      </c>
      <c r="M43" s="17">
        <v>0</v>
      </c>
      <c r="N43" s="16">
        <v>0</v>
      </c>
      <c r="O43" s="18">
        <v>0</v>
      </c>
      <c r="P43" s="17">
        <v>0</v>
      </c>
      <c r="Q43" s="16">
        <v>0</v>
      </c>
      <c r="R43" s="18">
        <v>0</v>
      </c>
      <c r="S43" s="17">
        <v>0</v>
      </c>
    </row>
    <row r="44" spans="1:19" s="14" customFormat="1" ht="12.75">
      <c r="A44" s="14" t="s">
        <v>31</v>
      </c>
      <c r="B44" s="20">
        <v>105</v>
      </c>
      <c r="C44" s="21">
        <v>63</v>
      </c>
      <c r="D44" s="21">
        <v>168</v>
      </c>
      <c r="E44" s="20">
        <v>31</v>
      </c>
      <c r="F44" s="21">
        <v>4</v>
      </c>
      <c r="G44" s="21">
        <v>35</v>
      </c>
      <c r="H44" s="20">
        <v>13</v>
      </c>
      <c r="I44" s="21">
        <v>12</v>
      </c>
      <c r="J44" s="21">
        <v>25</v>
      </c>
      <c r="K44" s="20">
        <v>0</v>
      </c>
      <c r="L44" s="21">
        <v>0</v>
      </c>
      <c r="M44" s="21">
        <v>0</v>
      </c>
      <c r="N44" s="20">
        <v>56</v>
      </c>
      <c r="O44" s="21">
        <v>26</v>
      </c>
      <c r="P44" s="21">
        <v>82</v>
      </c>
      <c r="Q44" s="20">
        <v>205</v>
      </c>
      <c r="R44" s="21">
        <v>105</v>
      </c>
      <c r="S44" s="21">
        <v>310</v>
      </c>
    </row>
    <row r="45" spans="1:19" s="6" customFormat="1" ht="12.75">
      <c r="A45" s="13" t="s">
        <v>33</v>
      </c>
      <c r="B45" s="35"/>
      <c r="C45" s="36"/>
      <c r="D45" s="36"/>
      <c r="E45" s="35"/>
      <c r="F45" s="36"/>
      <c r="G45" s="36"/>
      <c r="H45" s="35"/>
      <c r="I45" s="36"/>
      <c r="J45" s="36"/>
      <c r="K45" s="35"/>
      <c r="L45" s="36"/>
      <c r="M45" s="36"/>
      <c r="N45" s="35"/>
      <c r="O45" s="36"/>
      <c r="P45" s="36"/>
      <c r="Q45" s="35"/>
      <c r="R45" s="36"/>
      <c r="S45" s="36"/>
    </row>
    <row r="46" spans="1:19" ht="12.75">
      <c r="A46" s="6" t="s">
        <v>34</v>
      </c>
      <c r="B46" s="16">
        <v>280</v>
      </c>
      <c r="C46" s="17">
        <v>133</v>
      </c>
      <c r="D46" s="17">
        <v>413</v>
      </c>
      <c r="E46" s="16">
        <v>32</v>
      </c>
      <c r="F46" s="17">
        <v>6</v>
      </c>
      <c r="G46" s="17">
        <v>38</v>
      </c>
      <c r="H46" s="16">
        <v>99</v>
      </c>
      <c r="I46" s="17">
        <v>51</v>
      </c>
      <c r="J46" s="17">
        <v>150</v>
      </c>
      <c r="K46" s="16">
        <v>3</v>
      </c>
      <c r="L46" s="17">
        <v>2</v>
      </c>
      <c r="M46" s="17">
        <v>5</v>
      </c>
      <c r="N46" s="16">
        <v>32</v>
      </c>
      <c r="O46" s="17">
        <v>4</v>
      </c>
      <c r="P46" s="17">
        <v>36</v>
      </c>
      <c r="Q46" s="16">
        <v>446</v>
      </c>
      <c r="R46" s="17">
        <v>196</v>
      </c>
      <c r="S46" s="17">
        <v>642</v>
      </c>
    </row>
    <row r="47" spans="1:19" ht="12.75">
      <c r="A47" s="6" t="s">
        <v>35</v>
      </c>
      <c r="B47" s="16">
        <v>384</v>
      </c>
      <c r="C47" s="18">
        <v>223</v>
      </c>
      <c r="D47" s="17">
        <v>607</v>
      </c>
      <c r="E47" s="16">
        <v>114</v>
      </c>
      <c r="F47" s="18">
        <v>22</v>
      </c>
      <c r="G47" s="17">
        <v>136</v>
      </c>
      <c r="H47" s="16">
        <v>82</v>
      </c>
      <c r="I47" s="18">
        <v>51</v>
      </c>
      <c r="J47" s="17">
        <v>133</v>
      </c>
      <c r="K47" s="16">
        <v>18</v>
      </c>
      <c r="L47" s="18">
        <v>6</v>
      </c>
      <c r="M47" s="17">
        <v>24</v>
      </c>
      <c r="N47" s="16">
        <v>165</v>
      </c>
      <c r="O47" s="18">
        <v>82</v>
      </c>
      <c r="P47" s="17">
        <v>247</v>
      </c>
      <c r="Q47" s="16">
        <v>763</v>
      </c>
      <c r="R47" s="18">
        <v>384</v>
      </c>
      <c r="S47" s="17">
        <v>1147</v>
      </c>
    </row>
    <row r="48" spans="1:20" ht="12.75">
      <c r="A48" s="6" t="s">
        <v>36</v>
      </c>
      <c r="B48" s="16">
        <v>0</v>
      </c>
      <c r="C48" s="18">
        <v>0</v>
      </c>
      <c r="D48" s="17">
        <v>0</v>
      </c>
      <c r="E48" s="16">
        <v>0</v>
      </c>
      <c r="F48" s="18">
        <v>0</v>
      </c>
      <c r="G48" s="17">
        <v>0</v>
      </c>
      <c r="H48" s="16">
        <v>0</v>
      </c>
      <c r="I48" s="18">
        <v>0</v>
      </c>
      <c r="J48" s="17">
        <v>0</v>
      </c>
      <c r="K48" s="16">
        <v>0</v>
      </c>
      <c r="L48" s="18">
        <v>0</v>
      </c>
      <c r="M48" s="17">
        <v>0</v>
      </c>
      <c r="N48" s="16">
        <v>0</v>
      </c>
      <c r="O48" s="18">
        <v>0</v>
      </c>
      <c r="P48" s="17">
        <v>0</v>
      </c>
      <c r="Q48" s="16">
        <v>0</v>
      </c>
      <c r="R48" s="18">
        <v>0</v>
      </c>
      <c r="S48" s="17">
        <v>0</v>
      </c>
      <c r="T48" s="67"/>
    </row>
    <row r="49" spans="1:19" ht="12.75">
      <c r="A49" s="6" t="s">
        <v>37</v>
      </c>
      <c r="B49" s="16">
        <v>62</v>
      </c>
      <c r="C49" s="18">
        <v>24</v>
      </c>
      <c r="D49" s="17">
        <v>86</v>
      </c>
      <c r="E49" s="16">
        <v>15</v>
      </c>
      <c r="F49" s="18">
        <v>4</v>
      </c>
      <c r="G49" s="17">
        <v>19</v>
      </c>
      <c r="H49" s="16">
        <v>8</v>
      </c>
      <c r="I49" s="18">
        <v>5</v>
      </c>
      <c r="J49" s="17">
        <v>13</v>
      </c>
      <c r="K49" s="16">
        <v>2</v>
      </c>
      <c r="L49" s="18">
        <v>5</v>
      </c>
      <c r="M49" s="17">
        <v>7</v>
      </c>
      <c r="N49" s="16">
        <v>10</v>
      </c>
      <c r="O49" s="18">
        <v>4</v>
      </c>
      <c r="P49" s="17">
        <v>14</v>
      </c>
      <c r="Q49" s="16">
        <v>97</v>
      </c>
      <c r="R49" s="18">
        <v>42</v>
      </c>
      <c r="S49" s="17">
        <v>139</v>
      </c>
    </row>
    <row r="50" spans="1:19" ht="12.75">
      <c r="A50" s="6" t="s">
        <v>51</v>
      </c>
      <c r="B50" s="16">
        <v>0</v>
      </c>
      <c r="C50" s="18">
        <v>0</v>
      </c>
      <c r="D50" s="17">
        <v>0</v>
      </c>
      <c r="E50" s="16">
        <v>0</v>
      </c>
      <c r="F50" s="18">
        <v>0</v>
      </c>
      <c r="G50" s="17">
        <v>0</v>
      </c>
      <c r="H50" s="16">
        <v>0</v>
      </c>
      <c r="I50" s="18">
        <v>0</v>
      </c>
      <c r="J50" s="17">
        <v>0</v>
      </c>
      <c r="K50" s="16">
        <v>1</v>
      </c>
      <c r="L50" s="18">
        <v>4</v>
      </c>
      <c r="M50" s="17">
        <v>5</v>
      </c>
      <c r="N50" s="16">
        <v>32</v>
      </c>
      <c r="O50" s="18">
        <v>12</v>
      </c>
      <c r="P50" s="17">
        <v>44</v>
      </c>
      <c r="Q50" s="16">
        <v>33</v>
      </c>
      <c r="R50" s="18">
        <v>16</v>
      </c>
      <c r="S50" s="17">
        <v>49</v>
      </c>
    </row>
    <row r="51" spans="1:19" s="14" customFormat="1" ht="12.75">
      <c r="A51" s="15" t="s">
        <v>32</v>
      </c>
      <c r="B51" s="20">
        <v>726</v>
      </c>
      <c r="C51" s="21">
        <v>380</v>
      </c>
      <c r="D51" s="21">
        <v>1106</v>
      </c>
      <c r="E51" s="20">
        <v>161</v>
      </c>
      <c r="F51" s="21">
        <v>32</v>
      </c>
      <c r="G51" s="21">
        <v>193</v>
      </c>
      <c r="H51" s="20">
        <v>189</v>
      </c>
      <c r="I51" s="21">
        <v>107</v>
      </c>
      <c r="J51" s="21">
        <v>296</v>
      </c>
      <c r="K51" s="20">
        <v>24</v>
      </c>
      <c r="L51" s="21">
        <v>17</v>
      </c>
      <c r="M51" s="21">
        <v>41</v>
      </c>
      <c r="N51" s="20">
        <v>239</v>
      </c>
      <c r="O51" s="21">
        <v>102</v>
      </c>
      <c r="P51" s="21">
        <v>341</v>
      </c>
      <c r="Q51" s="20">
        <v>1339</v>
      </c>
      <c r="R51" s="21">
        <v>638</v>
      </c>
      <c r="S51" s="21">
        <v>1977</v>
      </c>
    </row>
    <row r="52" ht="4.5" customHeight="1">
      <c r="D52"/>
    </row>
    <row r="53" spans="1:4" ht="12.75">
      <c r="A53" s="47" t="s">
        <v>62</v>
      </c>
      <c r="D53"/>
    </row>
    <row r="54" spans="1:16" ht="12.75">
      <c r="A54" s="70" t="s">
        <v>93</v>
      </c>
      <c r="D54"/>
      <c r="J54"/>
      <c r="P54"/>
    </row>
    <row r="55" spans="1:16" ht="12.75">
      <c r="A55" s="70" t="s">
        <v>94</v>
      </c>
      <c r="D55"/>
      <c r="J55"/>
      <c r="P55"/>
    </row>
    <row r="56" spans="1:16" ht="12.75">
      <c r="A56" s="70" t="s">
        <v>90</v>
      </c>
      <c r="D56"/>
      <c r="J56"/>
      <c r="P56"/>
    </row>
    <row r="57" spans="1:16" ht="12.75">
      <c r="A57" s="70" t="s">
        <v>91</v>
      </c>
      <c r="D57"/>
      <c r="J57"/>
      <c r="P57"/>
    </row>
  </sheetData>
  <sheetProtection/>
  <mergeCells count="18">
    <mergeCell ref="Q6:S6"/>
    <mergeCell ref="A2:S2"/>
    <mergeCell ref="A3:S3"/>
    <mergeCell ref="B5:D5"/>
    <mergeCell ref="E5:G5"/>
    <mergeCell ref="H5:J5"/>
    <mergeCell ref="K5:M5"/>
    <mergeCell ref="N5:P5"/>
    <mergeCell ref="N6:P6"/>
    <mergeCell ref="E6:G6"/>
    <mergeCell ref="E7:G7"/>
    <mergeCell ref="B6:D6"/>
    <mergeCell ref="B7:D7"/>
    <mergeCell ref="N7:P7"/>
    <mergeCell ref="K6:M6"/>
    <mergeCell ref="K7:M7"/>
    <mergeCell ref="H6:J6"/>
    <mergeCell ref="H7:J7"/>
  </mergeCells>
  <printOptions horizontalCentered="1"/>
  <pageMargins left="0.1968503937007874" right="0.1968503937007874" top="0.3937007874015748" bottom="0.5905511811023623" header="0.5118110236220472" footer="0.5118110236220472"/>
  <pageSetup fitToHeight="1" fitToWidth="1" horizontalDpi="600" verticalDpi="600" orientation="landscape" paperSize="9" scale="75" r:id="rId2"/>
  <headerFooter alignWithMargins="0">
    <oddFooter>&amp;R&amp;A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J425"/>
  <sheetViews>
    <sheetView zoomScalePageLayoutView="0" workbookViewId="0" topLeftCell="A1">
      <selection activeCell="G59" sqref="G59"/>
    </sheetView>
  </sheetViews>
  <sheetFormatPr defaultColWidth="9.140625" defaultRowHeight="12.75"/>
  <cols>
    <col min="1" max="1" width="31.00390625" style="50" customWidth="1"/>
    <col min="2" max="3" width="9.28125" style="49" customWidth="1"/>
    <col min="4" max="4" width="9.28125" style="50" customWidth="1"/>
    <col min="5" max="6" width="9.28125" style="49" customWidth="1"/>
    <col min="7" max="7" width="9.28125" style="50" customWidth="1"/>
    <col min="8" max="9" width="9.28125" style="49" customWidth="1"/>
    <col min="10" max="10" width="9.28125" style="50" customWidth="1"/>
    <col min="11" max="16384" width="9.140625" style="49" customWidth="1"/>
  </cols>
  <sheetData>
    <row r="1" ht="12.75">
      <c r="A1" s="7" t="s">
        <v>86</v>
      </c>
    </row>
    <row r="2" spans="1:10" s="5" customFormat="1" ht="12.75">
      <c r="A2" s="149" t="s">
        <v>7</v>
      </c>
      <c r="B2" s="149"/>
      <c r="C2" s="149"/>
      <c r="D2" s="149"/>
      <c r="E2" s="149"/>
      <c r="F2" s="149"/>
      <c r="G2" s="149"/>
      <c r="H2" s="149"/>
      <c r="I2" s="149"/>
      <c r="J2" s="149"/>
    </row>
    <row r="3" ht="13.5" thickBot="1"/>
    <row r="4" spans="1:10" ht="12.75">
      <c r="A4" s="51"/>
      <c r="B4" s="161" t="s">
        <v>24</v>
      </c>
      <c r="C4" s="162"/>
      <c r="D4" s="163"/>
      <c r="E4" s="162" t="s">
        <v>25</v>
      </c>
      <c r="F4" s="162"/>
      <c r="G4" s="163"/>
      <c r="H4" s="162" t="s">
        <v>31</v>
      </c>
      <c r="I4" s="162"/>
      <c r="J4" s="162"/>
    </row>
    <row r="5" spans="1:10" ht="12.75">
      <c r="A5" s="52"/>
      <c r="B5" s="53" t="s">
        <v>8</v>
      </c>
      <c r="C5" s="54" t="s">
        <v>9</v>
      </c>
      <c r="D5" s="54" t="s">
        <v>31</v>
      </c>
      <c r="E5" s="53" t="s">
        <v>8</v>
      </c>
      <c r="F5" s="54" t="s">
        <v>9</v>
      </c>
      <c r="G5" s="54" t="s">
        <v>31</v>
      </c>
      <c r="H5" s="53" t="s">
        <v>8</v>
      </c>
      <c r="I5" s="54" t="s">
        <v>9</v>
      </c>
      <c r="J5" s="54" t="s">
        <v>31</v>
      </c>
    </row>
    <row r="6" spans="1:10" s="50" customFormat="1" ht="12.75">
      <c r="A6" s="13" t="s">
        <v>0</v>
      </c>
      <c r="B6" s="55"/>
      <c r="C6" s="56"/>
      <c r="D6" s="57"/>
      <c r="E6" s="55"/>
      <c r="F6" s="56"/>
      <c r="G6" s="57"/>
      <c r="H6" s="58"/>
      <c r="I6" s="57"/>
      <c r="J6" s="57"/>
    </row>
    <row r="7" spans="1:10" ht="12.75">
      <c r="A7" s="50" t="s">
        <v>34</v>
      </c>
      <c r="B7" s="59">
        <v>6569</v>
      </c>
      <c r="C7" s="60">
        <v>6558</v>
      </c>
      <c r="D7" s="60">
        <v>13127</v>
      </c>
      <c r="E7" s="59">
        <v>1178</v>
      </c>
      <c r="F7" s="60">
        <v>683</v>
      </c>
      <c r="G7" s="60">
        <v>1861</v>
      </c>
      <c r="H7" s="59">
        <v>7747</v>
      </c>
      <c r="I7" s="60">
        <v>7241</v>
      </c>
      <c r="J7" s="60">
        <v>14988</v>
      </c>
    </row>
    <row r="8" spans="1:10" ht="12.75">
      <c r="A8" s="50" t="s">
        <v>35</v>
      </c>
      <c r="B8" s="59">
        <v>31566</v>
      </c>
      <c r="C8" s="61">
        <v>32316</v>
      </c>
      <c r="D8" s="60">
        <v>63882</v>
      </c>
      <c r="E8" s="59">
        <v>2542</v>
      </c>
      <c r="F8" s="61">
        <v>1529</v>
      </c>
      <c r="G8" s="60">
        <v>4071</v>
      </c>
      <c r="H8" s="59">
        <v>34108</v>
      </c>
      <c r="I8" s="61">
        <v>33845</v>
      </c>
      <c r="J8" s="60">
        <v>67953</v>
      </c>
    </row>
    <row r="9" spans="1:10" ht="12.75">
      <c r="A9" s="62" t="s">
        <v>36</v>
      </c>
      <c r="B9" s="59">
        <v>0</v>
      </c>
      <c r="C9" s="61">
        <v>0</v>
      </c>
      <c r="D9" s="60">
        <v>0</v>
      </c>
      <c r="E9" s="59">
        <v>0</v>
      </c>
      <c r="F9" s="61">
        <v>0</v>
      </c>
      <c r="G9" s="60">
        <v>0</v>
      </c>
      <c r="H9" s="59">
        <v>0</v>
      </c>
      <c r="I9" s="61">
        <v>0</v>
      </c>
      <c r="J9" s="60">
        <v>0</v>
      </c>
    </row>
    <row r="10" spans="1:10" ht="12.75">
      <c r="A10" s="62" t="s">
        <v>37</v>
      </c>
      <c r="B10" s="59">
        <v>14851</v>
      </c>
      <c r="C10" s="61">
        <v>14008</v>
      </c>
      <c r="D10" s="60">
        <v>28859</v>
      </c>
      <c r="E10" s="59">
        <v>978</v>
      </c>
      <c r="F10" s="61">
        <v>587</v>
      </c>
      <c r="G10" s="60">
        <v>1565</v>
      </c>
      <c r="H10" s="59">
        <v>15829</v>
      </c>
      <c r="I10" s="61">
        <v>14595</v>
      </c>
      <c r="J10" s="60">
        <v>30424</v>
      </c>
    </row>
    <row r="11" spans="1:10" s="14" customFormat="1" ht="12.75">
      <c r="A11" s="15" t="s">
        <v>31</v>
      </c>
      <c r="B11" s="20">
        <v>52986</v>
      </c>
      <c r="C11" s="21">
        <v>52882</v>
      </c>
      <c r="D11" s="21">
        <v>105868</v>
      </c>
      <c r="E11" s="20">
        <v>4698</v>
      </c>
      <c r="F11" s="21">
        <v>2799</v>
      </c>
      <c r="G11" s="21">
        <v>7497</v>
      </c>
      <c r="H11" s="20">
        <v>57684</v>
      </c>
      <c r="I11" s="21">
        <v>55681</v>
      </c>
      <c r="J11" s="21">
        <v>113365</v>
      </c>
    </row>
    <row r="12" spans="1:10" s="14" customFormat="1" ht="12.75">
      <c r="A12" s="63" t="s">
        <v>1</v>
      </c>
      <c r="B12" s="64"/>
      <c r="C12" s="23"/>
      <c r="D12" s="23"/>
      <c r="E12" s="64"/>
      <c r="F12" s="23"/>
      <c r="G12" s="23"/>
      <c r="H12" s="64"/>
      <c r="I12" s="23"/>
      <c r="J12" s="23"/>
    </row>
    <row r="13" spans="1:10" ht="12.75">
      <c r="A13" s="62" t="s">
        <v>34</v>
      </c>
      <c r="B13" s="59">
        <v>4195</v>
      </c>
      <c r="C13" s="60">
        <v>4337</v>
      </c>
      <c r="D13" s="60">
        <v>8532</v>
      </c>
      <c r="E13" s="59">
        <v>415</v>
      </c>
      <c r="F13" s="60">
        <v>299</v>
      </c>
      <c r="G13" s="60">
        <v>714</v>
      </c>
      <c r="H13" s="59">
        <v>4610</v>
      </c>
      <c r="I13" s="60">
        <v>4636</v>
      </c>
      <c r="J13" s="60">
        <v>9246</v>
      </c>
    </row>
    <row r="14" spans="1:10" ht="12.75">
      <c r="A14" s="62" t="s">
        <v>35</v>
      </c>
      <c r="B14" s="59">
        <v>15991</v>
      </c>
      <c r="C14" s="61">
        <v>16088</v>
      </c>
      <c r="D14" s="60">
        <v>32079</v>
      </c>
      <c r="E14" s="59">
        <v>1133</v>
      </c>
      <c r="F14" s="61">
        <v>705</v>
      </c>
      <c r="G14" s="60">
        <v>1838</v>
      </c>
      <c r="H14" s="59">
        <v>17124</v>
      </c>
      <c r="I14" s="61">
        <v>16793</v>
      </c>
      <c r="J14" s="60">
        <v>33917</v>
      </c>
    </row>
    <row r="15" spans="1:10" ht="12.75">
      <c r="A15" s="62" t="s">
        <v>36</v>
      </c>
      <c r="B15" s="59">
        <v>0</v>
      </c>
      <c r="C15" s="61">
        <v>0</v>
      </c>
      <c r="D15" s="60">
        <v>0</v>
      </c>
      <c r="E15" s="59">
        <v>67</v>
      </c>
      <c r="F15" s="61">
        <v>47</v>
      </c>
      <c r="G15" s="60">
        <v>114</v>
      </c>
      <c r="H15" s="59">
        <v>67</v>
      </c>
      <c r="I15" s="61">
        <v>47</v>
      </c>
      <c r="J15" s="60">
        <v>114</v>
      </c>
    </row>
    <row r="16" spans="1:10" ht="12.75">
      <c r="A16" s="62" t="s">
        <v>37</v>
      </c>
      <c r="B16" s="59">
        <v>9673</v>
      </c>
      <c r="C16" s="61">
        <v>9427</v>
      </c>
      <c r="D16" s="60">
        <v>19100</v>
      </c>
      <c r="E16" s="59">
        <v>464</v>
      </c>
      <c r="F16" s="61">
        <v>301</v>
      </c>
      <c r="G16" s="60">
        <v>765</v>
      </c>
      <c r="H16" s="59">
        <v>10137</v>
      </c>
      <c r="I16" s="61">
        <v>9728</v>
      </c>
      <c r="J16" s="60">
        <v>19865</v>
      </c>
    </row>
    <row r="17" spans="1:10" s="14" customFormat="1" ht="12.75">
      <c r="A17" s="15" t="s">
        <v>31</v>
      </c>
      <c r="B17" s="20">
        <v>29859</v>
      </c>
      <c r="C17" s="21">
        <v>29852</v>
      </c>
      <c r="D17" s="21">
        <v>59711</v>
      </c>
      <c r="E17" s="20">
        <v>2079</v>
      </c>
      <c r="F17" s="21">
        <v>1352</v>
      </c>
      <c r="G17" s="21">
        <v>3431</v>
      </c>
      <c r="H17" s="20">
        <v>31938</v>
      </c>
      <c r="I17" s="21">
        <v>31204</v>
      </c>
      <c r="J17" s="21">
        <v>63142</v>
      </c>
    </row>
    <row r="18" spans="1:10" s="14" customFormat="1" ht="12.75">
      <c r="A18" s="63" t="s">
        <v>2</v>
      </c>
      <c r="B18" s="64"/>
      <c r="C18" s="23"/>
      <c r="D18" s="23"/>
      <c r="E18" s="64"/>
      <c r="F18" s="23"/>
      <c r="G18" s="23"/>
      <c r="H18" s="64"/>
      <c r="I18" s="23"/>
      <c r="J18" s="23"/>
    </row>
    <row r="19" spans="1:10" ht="12.75">
      <c r="A19" s="62" t="s">
        <v>34</v>
      </c>
      <c r="B19" s="59">
        <v>1703</v>
      </c>
      <c r="C19" s="60">
        <v>1762</v>
      </c>
      <c r="D19" s="60">
        <v>3465</v>
      </c>
      <c r="E19" s="59">
        <v>44</v>
      </c>
      <c r="F19" s="60">
        <v>35</v>
      </c>
      <c r="G19" s="60">
        <v>79</v>
      </c>
      <c r="H19" s="59">
        <v>1747</v>
      </c>
      <c r="I19" s="60">
        <v>1797</v>
      </c>
      <c r="J19" s="60">
        <v>3544</v>
      </c>
    </row>
    <row r="20" spans="1:10" ht="12.75">
      <c r="A20" s="62" t="s">
        <v>35</v>
      </c>
      <c r="B20" s="59">
        <v>3420</v>
      </c>
      <c r="C20" s="61">
        <v>3428</v>
      </c>
      <c r="D20" s="60">
        <v>6848</v>
      </c>
      <c r="E20" s="59">
        <v>158</v>
      </c>
      <c r="F20" s="61">
        <v>106</v>
      </c>
      <c r="G20" s="60">
        <v>264</v>
      </c>
      <c r="H20" s="59">
        <v>3578</v>
      </c>
      <c r="I20" s="61">
        <v>3534</v>
      </c>
      <c r="J20" s="60">
        <v>7112</v>
      </c>
    </row>
    <row r="21" spans="1:10" ht="12.75">
      <c r="A21" s="62" t="s">
        <v>37</v>
      </c>
      <c r="B21" s="59">
        <v>1660</v>
      </c>
      <c r="C21" s="61">
        <v>1703</v>
      </c>
      <c r="D21" s="60">
        <v>3363</v>
      </c>
      <c r="E21" s="59">
        <v>90</v>
      </c>
      <c r="F21" s="61">
        <v>63</v>
      </c>
      <c r="G21" s="60">
        <v>153</v>
      </c>
      <c r="H21" s="59">
        <v>1750</v>
      </c>
      <c r="I21" s="61">
        <v>1766</v>
      </c>
      <c r="J21" s="60">
        <v>3516</v>
      </c>
    </row>
    <row r="22" spans="1:10" ht="12.75">
      <c r="A22" s="62" t="s">
        <v>51</v>
      </c>
      <c r="B22" s="59">
        <v>0</v>
      </c>
      <c r="C22" s="61">
        <v>0</v>
      </c>
      <c r="D22" s="60">
        <v>0</v>
      </c>
      <c r="E22" s="59">
        <v>69</v>
      </c>
      <c r="F22" s="61">
        <v>22</v>
      </c>
      <c r="G22" s="60">
        <v>91</v>
      </c>
      <c r="H22" s="59">
        <v>69</v>
      </c>
      <c r="I22" s="61">
        <v>22</v>
      </c>
      <c r="J22" s="60">
        <v>91</v>
      </c>
    </row>
    <row r="23" spans="1:10" s="14" customFormat="1" ht="12.75">
      <c r="A23" s="15" t="s">
        <v>31</v>
      </c>
      <c r="B23" s="20">
        <v>6783</v>
      </c>
      <c r="C23" s="21">
        <v>6893</v>
      </c>
      <c r="D23" s="21">
        <v>13676</v>
      </c>
      <c r="E23" s="20">
        <v>361</v>
      </c>
      <c r="F23" s="21">
        <v>226</v>
      </c>
      <c r="G23" s="21">
        <v>587</v>
      </c>
      <c r="H23" s="20">
        <v>7144</v>
      </c>
      <c r="I23" s="21">
        <v>7119</v>
      </c>
      <c r="J23" s="21">
        <v>14263</v>
      </c>
    </row>
    <row r="24" spans="1:10" s="14" customFormat="1" ht="12.75">
      <c r="A24" s="63" t="s">
        <v>3</v>
      </c>
      <c r="B24" s="64"/>
      <c r="C24" s="23"/>
      <c r="D24" s="23"/>
      <c r="E24" s="64"/>
      <c r="F24" s="23"/>
      <c r="G24" s="23"/>
      <c r="H24" s="64"/>
      <c r="I24" s="23"/>
      <c r="J24" s="23"/>
    </row>
    <row r="25" spans="1:10" ht="12.75">
      <c r="A25" s="62" t="s">
        <v>34</v>
      </c>
      <c r="B25" s="59">
        <v>3780</v>
      </c>
      <c r="C25" s="60">
        <v>3806</v>
      </c>
      <c r="D25" s="60">
        <v>7586</v>
      </c>
      <c r="E25" s="59">
        <v>860</v>
      </c>
      <c r="F25" s="60">
        <v>416</v>
      </c>
      <c r="G25" s="60">
        <v>1276</v>
      </c>
      <c r="H25" s="59">
        <v>4640</v>
      </c>
      <c r="I25" s="60">
        <v>4222</v>
      </c>
      <c r="J25" s="60">
        <v>8862</v>
      </c>
    </row>
    <row r="26" spans="1:10" ht="12.75">
      <c r="A26" s="62" t="s">
        <v>35</v>
      </c>
      <c r="B26" s="59">
        <v>24537</v>
      </c>
      <c r="C26" s="61">
        <v>24626</v>
      </c>
      <c r="D26" s="60">
        <v>49163</v>
      </c>
      <c r="E26" s="59">
        <v>2159</v>
      </c>
      <c r="F26" s="61">
        <v>1400</v>
      </c>
      <c r="G26" s="60">
        <v>3559</v>
      </c>
      <c r="H26" s="59">
        <v>26696</v>
      </c>
      <c r="I26" s="61">
        <v>26026</v>
      </c>
      <c r="J26" s="60">
        <v>52722</v>
      </c>
    </row>
    <row r="27" spans="1:10" ht="12.75">
      <c r="A27" s="62" t="s">
        <v>36</v>
      </c>
      <c r="B27" s="59">
        <v>0</v>
      </c>
      <c r="C27" s="61">
        <v>0</v>
      </c>
      <c r="D27" s="60">
        <v>0</v>
      </c>
      <c r="E27" s="59">
        <v>0</v>
      </c>
      <c r="F27" s="61">
        <v>0</v>
      </c>
      <c r="G27" s="60">
        <v>0</v>
      </c>
      <c r="H27" s="59">
        <v>0</v>
      </c>
      <c r="I27" s="61">
        <v>0</v>
      </c>
      <c r="J27" s="60">
        <v>0</v>
      </c>
    </row>
    <row r="28" spans="1:10" ht="12.75">
      <c r="A28" s="62" t="s">
        <v>37</v>
      </c>
      <c r="B28" s="59">
        <v>5249</v>
      </c>
      <c r="C28" s="61">
        <v>4846</v>
      </c>
      <c r="D28" s="60">
        <v>10095</v>
      </c>
      <c r="E28" s="59">
        <v>349</v>
      </c>
      <c r="F28" s="61">
        <v>207</v>
      </c>
      <c r="G28" s="60">
        <v>556</v>
      </c>
      <c r="H28" s="59">
        <v>5598</v>
      </c>
      <c r="I28" s="61">
        <v>5053</v>
      </c>
      <c r="J28" s="60">
        <v>10651</v>
      </c>
    </row>
    <row r="29" spans="1:10" s="14" customFormat="1" ht="12.75">
      <c r="A29" s="15" t="s">
        <v>31</v>
      </c>
      <c r="B29" s="20">
        <v>33566</v>
      </c>
      <c r="C29" s="21">
        <v>33278</v>
      </c>
      <c r="D29" s="21">
        <v>66844</v>
      </c>
      <c r="E29" s="20">
        <v>3368</v>
      </c>
      <c r="F29" s="21">
        <v>2023</v>
      </c>
      <c r="G29" s="21">
        <v>5391</v>
      </c>
      <c r="H29" s="20">
        <v>36934</v>
      </c>
      <c r="I29" s="21">
        <v>35301</v>
      </c>
      <c r="J29" s="21">
        <v>72235</v>
      </c>
    </row>
    <row r="30" spans="1:10" s="14" customFormat="1" ht="12.75">
      <c r="A30" s="63" t="s">
        <v>4</v>
      </c>
      <c r="B30" s="64"/>
      <c r="C30" s="23"/>
      <c r="D30" s="23"/>
      <c r="E30" s="64"/>
      <c r="F30" s="23"/>
      <c r="G30" s="23"/>
      <c r="H30" s="64"/>
      <c r="I30" s="23"/>
      <c r="J30" s="23"/>
    </row>
    <row r="31" spans="1:10" ht="12.75">
      <c r="A31" s="62" t="s">
        <v>34</v>
      </c>
      <c r="B31" s="59">
        <v>6051</v>
      </c>
      <c r="C31" s="60">
        <v>6014</v>
      </c>
      <c r="D31" s="60">
        <v>12065</v>
      </c>
      <c r="E31" s="59">
        <v>920</v>
      </c>
      <c r="F31" s="60">
        <v>552</v>
      </c>
      <c r="G31" s="60">
        <v>1472</v>
      </c>
      <c r="H31" s="59">
        <v>6971</v>
      </c>
      <c r="I31" s="60">
        <v>6566</v>
      </c>
      <c r="J31" s="60">
        <v>13537</v>
      </c>
    </row>
    <row r="32" spans="1:10" ht="12.75">
      <c r="A32" s="62" t="s">
        <v>35</v>
      </c>
      <c r="B32" s="59">
        <v>28166</v>
      </c>
      <c r="C32" s="61">
        <v>28062</v>
      </c>
      <c r="D32" s="60">
        <v>56228</v>
      </c>
      <c r="E32" s="59">
        <v>2257</v>
      </c>
      <c r="F32" s="61">
        <v>1373</v>
      </c>
      <c r="G32" s="60">
        <v>3630</v>
      </c>
      <c r="H32" s="59">
        <v>30423</v>
      </c>
      <c r="I32" s="61">
        <v>29435</v>
      </c>
      <c r="J32" s="60">
        <v>59858</v>
      </c>
    </row>
    <row r="33" spans="1:10" ht="12.75">
      <c r="A33" s="62" t="s">
        <v>36</v>
      </c>
      <c r="B33" s="59">
        <v>0</v>
      </c>
      <c r="C33" s="61">
        <v>0</v>
      </c>
      <c r="D33" s="60">
        <v>0</v>
      </c>
      <c r="E33" s="59">
        <v>372</v>
      </c>
      <c r="F33" s="61">
        <v>220</v>
      </c>
      <c r="G33" s="60">
        <v>592</v>
      </c>
      <c r="H33" s="59">
        <v>372</v>
      </c>
      <c r="I33" s="61">
        <v>220</v>
      </c>
      <c r="J33" s="60">
        <v>592</v>
      </c>
    </row>
    <row r="34" spans="1:10" ht="12.75">
      <c r="A34" s="62" t="s">
        <v>37</v>
      </c>
      <c r="B34" s="59">
        <v>9178</v>
      </c>
      <c r="C34" s="61">
        <v>8869</v>
      </c>
      <c r="D34" s="60">
        <v>18047</v>
      </c>
      <c r="E34" s="59">
        <v>288</v>
      </c>
      <c r="F34" s="61">
        <v>168</v>
      </c>
      <c r="G34" s="60">
        <v>456</v>
      </c>
      <c r="H34" s="59">
        <v>9466</v>
      </c>
      <c r="I34" s="61">
        <v>9037</v>
      </c>
      <c r="J34" s="60">
        <v>18503</v>
      </c>
    </row>
    <row r="35" spans="1:10" s="14" customFormat="1" ht="12.75">
      <c r="A35" s="15" t="s">
        <v>31</v>
      </c>
      <c r="B35" s="20">
        <v>43395</v>
      </c>
      <c r="C35" s="21">
        <v>42945</v>
      </c>
      <c r="D35" s="21">
        <v>86340</v>
      </c>
      <c r="E35" s="20">
        <v>3837</v>
      </c>
      <c r="F35" s="21">
        <v>2313</v>
      </c>
      <c r="G35" s="21">
        <v>6150</v>
      </c>
      <c r="H35" s="20">
        <v>47232</v>
      </c>
      <c r="I35" s="21">
        <v>45258</v>
      </c>
      <c r="J35" s="21">
        <v>92490</v>
      </c>
    </row>
    <row r="36" spans="1:10" s="14" customFormat="1" ht="12.75">
      <c r="A36" s="63" t="s">
        <v>5</v>
      </c>
      <c r="B36" s="64"/>
      <c r="C36" s="23"/>
      <c r="D36" s="23"/>
      <c r="E36" s="64"/>
      <c r="F36" s="23"/>
      <c r="G36" s="23"/>
      <c r="H36" s="64"/>
      <c r="I36" s="23"/>
      <c r="J36" s="23"/>
    </row>
    <row r="37" spans="1:10" ht="12.75">
      <c r="A37" s="62" t="s">
        <v>34</v>
      </c>
      <c r="B37" s="59">
        <v>11</v>
      </c>
      <c r="C37" s="60">
        <v>2</v>
      </c>
      <c r="D37" s="60">
        <v>13</v>
      </c>
      <c r="E37" s="59">
        <v>0</v>
      </c>
      <c r="F37" s="60">
        <v>0</v>
      </c>
      <c r="G37" s="60">
        <v>0</v>
      </c>
      <c r="H37" s="59">
        <v>11</v>
      </c>
      <c r="I37" s="60">
        <v>2</v>
      </c>
      <c r="J37" s="60">
        <v>13</v>
      </c>
    </row>
    <row r="38" spans="1:10" s="14" customFormat="1" ht="12.75">
      <c r="A38" s="15" t="s">
        <v>31</v>
      </c>
      <c r="B38" s="20">
        <v>11</v>
      </c>
      <c r="C38" s="21">
        <v>2</v>
      </c>
      <c r="D38" s="21">
        <v>13</v>
      </c>
      <c r="E38" s="20">
        <v>0</v>
      </c>
      <c r="F38" s="21">
        <v>0</v>
      </c>
      <c r="G38" s="21">
        <v>0</v>
      </c>
      <c r="H38" s="20">
        <v>11</v>
      </c>
      <c r="I38" s="21">
        <v>2</v>
      </c>
      <c r="J38" s="21">
        <v>13</v>
      </c>
    </row>
    <row r="39" spans="1:10" s="14" customFormat="1" ht="12.75">
      <c r="A39" s="63" t="s">
        <v>6</v>
      </c>
      <c r="B39" s="64"/>
      <c r="C39" s="23"/>
      <c r="D39" s="23"/>
      <c r="E39" s="64"/>
      <c r="F39" s="23"/>
      <c r="G39" s="23"/>
      <c r="H39" s="64"/>
      <c r="I39" s="23"/>
      <c r="J39" s="23"/>
    </row>
    <row r="40" spans="1:10" ht="12.75">
      <c r="A40" s="62" t="s">
        <v>34</v>
      </c>
      <c r="B40" s="59">
        <v>4150</v>
      </c>
      <c r="C40" s="60">
        <v>4149</v>
      </c>
      <c r="D40" s="60">
        <v>8299</v>
      </c>
      <c r="E40" s="59">
        <v>581</v>
      </c>
      <c r="F40" s="60">
        <v>311</v>
      </c>
      <c r="G40" s="60">
        <v>892</v>
      </c>
      <c r="H40" s="59">
        <v>4731</v>
      </c>
      <c r="I40" s="60">
        <v>4460</v>
      </c>
      <c r="J40" s="60">
        <v>9191</v>
      </c>
    </row>
    <row r="41" spans="1:10" ht="12.75">
      <c r="A41" s="62" t="s">
        <v>35</v>
      </c>
      <c r="B41" s="59">
        <v>16983</v>
      </c>
      <c r="C41" s="61">
        <v>16944</v>
      </c>
      <c r="D41" s="60">
        <v>33927</v>
      </c>
      <c r="E41" s="59">
        <v>2248</v>
      </c>
      <c r="F41" s="61">
        <v>1193</v>
      </c>
      <c r="G41" s="60">
        <v>3441</v>
      </c>
      <c r="H41" s="59">
        <v>19231</v>
      </c>
      <c r="I41" s="61">
        <v>18137</v>
      </c>
      <c r="J41" s="60">
        <v>37368</v>
      </c>
    </row>
    <row r="42" spans="1:10" ht="12.75">
      <c r="A42" s="62" t="s">
        <v>36</v>
      </c>
      <c r="B42" s="59">
        <v>125</v>
      </c>
      <c r="C42" s="61">
        <v>108</v>
      </c>
      <c r="D42" s="60">
        <v>233</v>
      </c>
      <c r="E42" s="59">
        <v>0</v>
      </c>
      <c r="F42" s="61">
        <v>0</v>
      </c>
      <c r="G42" s="60">
        <v>0</v>
      </c>
      <c r="H42" s="59">
        <v>125</v>
      </c>
      <c r="I42" s="61">
        <v>108</v>
      </c>
      <c r="J42" s="60">
        <v>233</v>
      </c>
    </row>
    <row r="43" spans="1:10" ht="12.75">
      <c r="A43" s="62" t="s">
        <v>37</v>
      </c>
      <c r="B43" s="59">
        <v>3514</v>
      </c>
      <c r="C43" s="61">
        <v>3457</v>
      </c>
      <c r="D43" s="60">
        <v>6971</v>
      </c>
      <c r="E43" s="59">
        <v>87</v>
      </c>
      <c r="F43" s="61">
        <v>67</v>
      </c>
      <c r="G43" s="60">
        <v>154</v>
      </c>
      <c r="H43" s="59">
        <v>3601</v>
      </c>
      <c r="I43" s="61">
        <v>3524</v>
      </c>
      <c r="J43" s="60">
        <v>7125</v>
      </c>
    </row>
    <row r="44" spans="1:10" s="14" customFormat="1" ht="12.75">
      <c r="A44" s="15" t="s">
        <v>31</v>
      </c>
      <c r="B44" s="20">
        <v>24772</v>
      </c>
      <c r="C44" s="21">
        <v>24658</v>
      </c>
      <c r="D44" s="21">
        <v>49430</v>
      </c>
      <c r="E44" s="20">
        <v>2916</v>
      </c>
      <c r="F44" s="21">
        <v>1571</v>
      </c>
      <c r="G44" s="21">
        <v>4487</v>
      </c>
      <c r="H44" s="20">
        <v>27688</v>
      </c>
      <c r="I44" s="21">
        <v>26229</v>
      </c>
      <c r="J44" s="21">
        <v>53917</v>
      </c>
    </row>
    <row r="45" spans="1:10" s="50" customFormat="1" ht="12.75">
      <c r="A45" s="13" t="s">
        <v>33</v>
      </c>
      <c r="B45" s="65"/>
      <c r="C45" s="66"/>
      <c r="D45" s="66"/>
      <c r="E45" s="65"/>
      <c r="F45" s="66"/>
      <c r="G45" s="66"/>
      <c r="H45" s="65"/>
      <c r="I45" s="66"/>
      <c r="J45" s="66"/>
    </row>
    <row r="46" spans="1:10" ht="12.75">
      <c r="A46" s="50" t="s">
        <v>34</v>
      </c>
      <c r="B46" s="59">
        <v>26459</v>
      </c>
      <c r="C46" s="60">
        <v>26628</v>
      </c>
      <c r="D46" s="60">
        <v>53087</v>
      </c>
      <c r="E46" s="59">
        <v>3998</v>
      </c>
      <c r="F46" s="60">
        <v>2296</v>
      </c>
      <c r="G46" s="60">
        <v>6294</v>
      </c>
      <c r="H46" s="59">
        <v>30457</v>
      </c>
      <c r="I46" s="60">
        <v>28924</v>
      </c>
      <c r="J46" s="60">
        <v>59381</v>
      </c>
    </row>
    <row r="47" spans="1:10" ht="12.75">
      <c r="A47" s="50" t="s">
        <v>35</v>
      </c>
      <c r="B47" s="59">
        <v>120663</v>
      </c>
      <c r="C47" s="61">
        <v>121464</v>
      </c>
      <c r="D47" s="60">
        <v>242127</v>
      </c>
      <c r="E47" s="59">
        <v>10497</v>
      </c>
      <c r="F47" s="61">
        <v>6306</v>
      </c>
      <c r="G47" s="60">
        <v>16803</v>
      </c>
      <c r="H47" s="59">
        <v>131160</v>
      </c>
      <c r="I47" s="61">
        <v>127770</v>
      </c>
      <c r="J47" s="60">
        <v>258930</v>
      </c>
    </row>
    <row r="48" spans="1:10" ht="12.75">
      <c r="A48" s="50" t="s">
        <v>36</v>
      </c>
      <c r="B48" s="59">
        <v>125</v>
      </c>
      <c r="C48" s="61">
        <v>108</v>
      </c>
      <c r="D48" s="60">
        <v>233</v>
      </c>
      <c r="E48" s="59">
        <v>439</v>
      </c>
      <c r="F48" s="61">
        <v>267</v>
      </c>
      <c r="G48" s="60">
        <v>706</v>
      </c>
      <c r="H48" s="59">
        <v>564</v>
      </c>
      <c r="I48" s="61">
        <v>375</v>
      </c>
      <c r="J48" s="60">
        <v>939</v>
      </c>
    </row>
    <row r="49" spans="1:10" ht="12.75">
      <c r="A49" s="50" t="s">
        <v>37</v>
      </c>
      <c r="B49" s="59">
        <v>44125</v>
      </c>
      <c r="C49" s="61">
        <v>42310</v>
      </c>
      <c r="D49" s="60">
        <v>86435</v>
      </c>
      <c r="E49" s="59">
        <v>2256</v>
      </c>
      <c r="F49" s="61">
        <v>1393</v>
      </c>
      <c r="G49" s="60">
        <v>3649</v>
      </c>
      <c r="H49" s="59">
        <v>46381</v>
      </c>
      <c r="I49" s="61">
        <v>43703</v>
      </c>
      <c r="J49" s="60">
        <v>90084</v>
      </c>
    </row>
    <row r="50" spans="1:10" ht="12.75">
      <c r="A50" s="50" t="s">
        <v>51</v>
      </c>
      <c r="B50" s="59">
        <v>0</v>
      </c>
      <c r="C50" s="61">
        <v>0</v>
      </c>
      <c r="D50" s="60">
        <v>0</v>
      </c>
      <c r="E50" s="59">
        <v>69</v>
      </c>
      <c r="F50" s="61">
        <v>22</v>
      </c>
      <c r="G50" s="60">
        <v>91</v>
      </c>
      <c r="H50" s="59">
        <v>69</v>
      </c>
      <c r="I50" s="61">
        <v>22</v>
      </c>
      <c r="J50" s="60">
        <v>91</v>
      </c>
    </row>
    <row r="51" spans="1:10" s="14" customFormat="1" ht="12.75">
      <c r="A51" s="15" t="s">
        <v>32</v>
      </c>
      <c r="B51" s="20">
        <v>191372</v>
      </c>
      <c r="C51" s="21">
        <v>190510</v>
      </c>
      <c r="D51" s="21">
        <v>381882</v>
      </c>
      <c r="E51" s="20">
        <v>17259</v>
      </c>
      <c r="F51" s="21">
        <v>10284</v>
      </c>
      <c r="G51" s="21">
        <v>27543</v>
      </c>
      <c r="H51" s="20">
        <v>208631</v>
      </c>
      <c r="I51" s="21">
        <v>200794</v>
      </c>
      <c r="J51" s="21">
        <v>409425</v>
      </c>
    </row>
    <row r="53" ht="12.75">
      <c r="A53" s="47" t="s">
        <v>62</v>
      </c>
    </row>
    <row r="54" ht="12.75">
      <c r="A54" s="70" t="s">
        <v>95</v>
      </c>
    </row>
    <row r="55" ht="12.75">
      <c r="A55" s="70" t="s">
        <v>96</v>
      </c>
    </row>
    <row r="56" spans="1:7" ht="12.75">
      <c r="A56" s="70" t="s">
        <v>97</v>
      </c>
      <c r="G56" s="49"/>
    </row>
    <row r="57" spans="1:7" ht="12.75">
      <c r="A57" s="70" t="s">
        <v>92</v>
      </c>
      <c r="G57" s="49"/>
    </row>
    <row r="58" spans="1:7" ht="12.75">
      <c r="A58" s="5"/>
      <c r="G58" s="49"/>
    </row>
    <row r="59" ht="12.75">
      <c r="A59" s="7"/>
    </row>
    <row r="60" ht="12.75">
      <c r="A60" s="7"/>
    </row>
    <row r="61" ht="12.75">
      <c r="A61" s="7"/>
    </row>
    <row r="62" ht="12.75">
      <c r="A62" s="7"/>
    </row>
    <row r="63" ht="12.75">
      <c r="A63" s="7"/>
    </row>
    <row r="64" ht="12.75">
      <c r="A64" s="7"/>
    </row>
    <row r="65" ht="12.75">
      <c r="A65" s="7"/>
    </row>
    <row r="66" ht="12.75">
      <c r="A66" s="7"/>
    </row>
    <row r="67" ht="12.75">
      <c r="A67" s="7"/>
    </row>
    <row r="68" ht="12.75">
      <c r="A68" s="7"/>
    </row>
    <row r="69" ht="12.75">
      <c r="A69" s="7"/>
    </row>
    <row r="70" ht="12.75">
      <c r="A70" s="7"/>
    </row>
    <row r="71" ht="12.75">
      <c r="A71" s="7"/>
    </row>
    <row r="72" ht="12.75">
      <c r="A72" s="7"/>
    </row>
    <row r="73" ht="12.75">
      <c r="A73" s="7"/>
    </row>
    <row r="74" ht="12.75">
      <c r="A74" s="7"/>
    </row>
    <row r="75" ht="12.75">
      <c r="A75" s="7"/>
    </row>
    <row r="76" ht="12.75">
      <c r="A76" s="7"/>
    </row>
    <row r="77" ht="12.75">
      <c r="A77" s="7"/>
    </row>
    <row r="78" ht="12.75">
      <c r="A78" s="7"/>
    </row>
    <row r="79" ht="12.75">
      <c r="A79" s="7"/>
    </row>
    <row r="80" ht="12.75">
      <c r="A80" s="7"/>
    </row>
    <row r="81" ht="12.75">
      <c r="A81" s="7"/>
    </row>
    <row r="82" ht="12.75">
      <c r="A82" s="7"/>
    </row>
    <row r="83" ht="12.75">
      <c r="A83" s="7"/>
    </row>
    <row r="84" ht="12.75">
      <c r="A84" s="7"/>
    </row>
    <row r="85" ht="12.75">
      <c r="A85" s="7"/>
    </row>
    <row r="86" ht="12.75">
      <c r="A86" s="7"/>
    </row>
    <row r="87" ht="12.75">
      <c r="A87" s="7"/>
    </row>
    <row r="88" ht="12.75">
      <c r="A88" s="7"/>
    </row>
    <row r="89" ht="12.75">
      <c r="A89" s="7"/>
    </row>
    <row r="90" ht="12.75">
      <c r="A90" s="7"/>
    </row>
    <row r="91" ht="12.75">
      <c r="A91" s="7"/>
    </row>
    <row r="92" ht="12.75">
      <c r="A92" s="7"/>
    </row>
    <row r="93" ht="12.75">
      <c r="A93" s="7"/>
    </row>
    <row r="94" ht="12.75">
      <c r="A94" s="7"/>
    </row>
    <row r="95" ht="12.75">
      <c r="A95" s="7"/>
    </row>
    <row r="96" ht="12.75">
      <c r="A96" s="7"/>
    </row>
    <row r="97" ht="12.75">
      <c r="A97" s="7"/>
    </row>
    <row r="98" ht="12.75">
      <c r="A98" s="7"/>
    </row>
    <row r="99" ht="12.75">
      <c r="A99" s="7"/>
    </row>
    <row r="100" ht="12.75">
      <c r="A100" s="7"/>
    </row>
    <row r="101" ht="12.75">
      <c r="A101" s="7"/>
    </row>
    <row r="102" ht="12.75">
      <c r="A102" s="7"/>
    </row>
    <row r="103" ht="12.75">
      <c r="A103" s="7"/>
    </row>
    <row r="104" ht="12.75">
      <c r="A104" s="7"/>
    </row>
    <row r="105" ht="12.75">
      <c r="A105" s="7"/>
    </row>
    <row r="106" ht="12.75">
      <c r="A106" s="7"/>
    </row>
    <row r="107" ht="12.75">
      <c r="A107" s="7"/>
    </row>
    <row r="108" ht="12.75">
      <c r="A108" s="7"/>
    </row>
    <row r="109" ht="12.75">
      <c r="A109" s="7"/>
    </row>
    <row r="110" ht="12.75">
      <c r="A110" s="7"/>
    </row>
    <row r="111" ht="12.75">
      <c r="A111" s="7"/>
    </row>
    <row r="112" ht="12.75">
      <c r="A112" s="7"/>
    </row>
    <row r="113" ht="12.75">
      <c r="A113" s="7"/>
    </row>
    <row r="114" ht="12.75">
      <c r="A114" s="7"/>
    </row>
    <row r="115" ht="12.75">
      <c r="A115" s="7"/>
    </row>
    <row r="116" ht="12.75">
      <c r="A116" s="7"/>
    </row>
    <row r="117" ht="12.75">
      <c r="A117" s="7"/>
    </row>
    <row r="118" ht="12.75">
      <c r="A118" s="7"/>
    </row>
    <row r="119" ht="12.75">
      <c r="A119" s="7"/>
    </row>
    <row r="120" ht="12.75">
      <c r="A120" s="7"/>
    </row>
    <row r="121" ht="12.75">
      <c r="A121" s="7"/>
    </row>
    <row r="122" ht="12.75">
      <c r="A122" s="7"/>
    </row>
    <row r="123" ht="12.75">
      <c r="A123" s="7"/>
    </row>
    <row r="124" ht="12.75">
      <c r="A124" s="7"/>
    </row>
    <row r="125" ht="12.75">
      <c r="A125" s="7"/>
    </row>
    <row r="126" ht="12.75">
      <c r="A126" s="7"/>
    </row>
    <row r="127" ht="12.75">
      <c r="A127" s="7"/>
    </row>
    <row r="128" ht="12.75">
      <c r="A128" s="7"/>
    </row>
    <row r="129" ht="12.75">
      <c r="A129" s="7"/>
    </row>
    <row r="130" ht="12.75">
      <c r="A130" s="7"/>
    </row>
    <row r="131" ht="12.75">
      <c r="A131" s="7"/>
    </row>
    <row r="132" ht="12.75">
      <c r="A132" s="7"/>
    </row>
    <row r="133" ht="12.75">
      <c r="A133" s="7"/>
    </row>
    <row r="134" ht="12.75">
      <c r="A134" s="7"/>
    </row>
    <row r="135" ht="12.75">
      <c r="A135" s="7"/>
    </row>
    <row r="136" ht="12.75">
      <c r="A136" s="7"/>
    </row>
    <row r="137" ht="12.75">
      <c r="A137" s="7"/>
    </row>
    <row r="138" ht="12.75">
      <c r="A138" s="7"/>
    </row>
    <row r="139" ht="12.75">
      <c r="A139" s="7"/>
    </row>
    <row r="140" ht="12.75">
      <c r="A140" s="7"/>
    </row>
    <row r="141" ht="12.75">
      <c r="A141" s="7"/>
    </row>
    <row r="142" ht="12.75">
      <c r="A142" s="7"/>
    </row>
    <row r="143" ht="12.75">
      <c r="A143" s="7"/>
    </row>
    <row r="144" ht="12.75">
      <c r="A144" s="7"/>
    </row>
    <row r="145" ht="12.75">
      <c r="A145" s="7"/>
    </row>
    <row r="146" ht="12.75">
      <c r="A146" s="7"/>
    </row>
    <row r="147" ht="12.75">
      <c r="A147" s="7"/>
    </row>
    <row r="148" ht="12.75">
      <c r="A148" s="7"/>
    </row>
    <row r="149" ht="12.75">
      <c r="A149" s="7"/>
    </row>
    <row r="150" ht="12.75">
      <c r="A150" s="7"/>
    </row>
    <row r="151" ht="12.75">
      <c r="A151" s="7"/>
    </row>
    <row r="152" ht="12.75">
      <c r="A152" s="7"/>
    </row>
    <row r="153" ht="12.75">
      <c r="A153" s="7"/>
    </row>
    <row r="154" ht="12.75">
      <c r="A154" s="7"/>
    </row>
    <row r="155" ht="12.75">
      <c r="A155" s="7"/>
    </row>
    <row r="156" ht="12.75">
      <c r="A156" s="7"/>
    </row>
    <row r="157" ht="12.75">
      <c r="A157" s="7"/>
    </row>
    <row r="158" ht="12.75">
      <c r="A158" s="7"/>
    </row>
    <row r="159" ht="12.75">
      <c r="A159" s="7"/>
    </row>
    <row r="160" ht="12.75">
      <c r="A160" s="7"/>
    </row>
    <row r="161" ht="12.75">
      <c r="A161" s="7"/>
    </row>
    <row r="162" ht="12.75">
      <c r="A162" s="7"/>
    </row>
    <row r="163" ht="12.75">
      <c r="A163" s="7"/>
    </row>
    <row r="164" ht="12.75">
      <c r="A164" s="7"/>
    </row>
    <row r="165" ht="12.75">
      <c r="A165" s="7"/>
    </row>
    <row r="166" ht="12.75">
      <c r="A166" s="7"/>
    </row>
    <row r="167" ht="12.75">
      <c r="A167" s="7"/>
    </row>
    <row r="168" ht="12.75">
      <c r="A168" s="7"/>
    </row>
    <row r="169" ht="12.75">
      <c r="A169" s="7"/>
    </row>
    <row r="170" ht="12.75">
      <c r="A170" s="7"/>
    </row>
    <row r="171" ht="12.75">
      <c r="A171" s="7"/>
    </row>
    <row r="172" ht="12.75">
      <c r="A172" s="7"/>
    </row>
    <row r="173" ht="12.75">
      <c r="A173" s="7"/>
    </row>
    <row r="174" ht="12.75">
      <c r="A174" s="7"/>
    </row>
    <row r="175" ht="12.75">
      <c r="A175" s="7"/>
    </row>
    <row r="176" ht="12.75">
      <c r="A176" s="7"/>
    </row>
    <row r="177" ht="12.75">
      <c r="A177" s="7"/>
    </row>
    <row r="178" ht="12.75">
      <c r="A178" s="7"/>
    </row>
    <row r="179" ht="12.75">
      <c r="A179" s="7"/>
    </row>
    <row r="180" ht="12.75">
      <c r="A180" s="7"/>
    </row>
    <row r="181" ht="12.75">
      <c r="A181" s="7"/>
    </row>
    <row r="182" ht="12.75">
      <c r="A182" s="7"/>
    </row>
    <row r="183" ht="12.75">
      <c r="A183" s="7"/>
    </row>
    <row r="184" ht="12.75">
      <c r="A184" s="7"/>
    </row>
    <row r="185" ht="12.75">
      <c r="A185" s="7"/>
    </row>
    <row r="186" ht="12.75">
      <c r="A186" s="7"/>
    </row>
    <row r="187" ht="12.75">
      <c r="A187" s="7"/>
    </row>
    <row r="188" ht="12.75">
      <c r="A188" s="7"/>
    </row>
    <row r="189" ht="12.75">
      <c r="A189" s="7"/>
    </row>
    <row r="190" ht="12.75">
      <c r="A190" s="7"/>
    </row>
    <row r="191" ht="12.75">
      <c r="A191" s="7"/>
    </row>
    <row r="192" ht="12.75">
      <c r="A192" s="7"/>
    </row>
    <row r="193" ht="12.75">
      <c r="A193" s="7"/>
    </row>
    <row r="194" ht="12.75">
      <c r="A194" s="7"/>
    </row>
    <row r="195" ht="12.75">
      <c r="A195" s="7"/>
    </row>
    <row r="196" ht="12.75">
      <c r="A196" s="7"/>
    </row>
    <row r="197" ht="12.75">
      <c r="A197" s="7"/>
    </row>
    <row r="198" ht="12.75">
      <c r="A198" s="7"/>
    </row>
    <row r="199" ht="12.75">
      <c r="A199" s="7"/>
    </row>
    <row r="200" ht="12.75">
      <c r="A200" s="7"/>
    </row>
    <row r="201" ht="12.75">
      <c r="A201" s="7"/>
    </row>
    <row r="202" ht="12.75">
      <c r="A202" s="7"/>
    </row>
    <row r="203" ht="12.75">
      <c r="A203" s="7"/>
    </row>
    <row r="204" ht="12.75">
      <c r="A204" s="7"/>
    </row>
    <row r="205" ht="12.75">
      <c r="A205" s="7"/>
    </row>
    <row r="206" ht="12.75">
      <c r="A206" s="7"/>
    </row>
    <row r="207" ht="12.75">
      <c r="A207" s="7"/>
    </row>
    <row r="208" ht="12.75">
      <c r="A208" s="7"/>
    </row>
    <row r="209" ht="12.75">
      <c r="A209" s="7"/>
    </row>
    <row r="210" ht="12.75">
      <c r="A210" s="7"/>
    </row>
    <row r="211" ht="12.75">
      <c r="A211" s="7"/>
    </row>
    <row r="212" ht="12.75">
      <c r="A212" s="7"/>
    </row>
    <row r="213" ht="12.75">
      <c r="A213" s="7"/>
    </row>
    <row r="214" ht="12.75">
      <c r="A214" s="7"/>
    </row>
    <row r="215" ht="12.75">
      <c r="A215" s="7"/>
    </row>
    <row r="216" ht="12.75">
      <c r="A216" s="7"/>
    </row>
    <row r="217" ht="12.75">
      <c r="A217" s="7"/>
    </row>
    <row r="218" ht="12.75">
      <c r="A218" s="7"/>
    </row>
    <row r="219" ht="12.75">
      <c r="A219" s="7"/>
    </row>
    <row r="220" ht="12.75">
      <c r="A220" s="7"/>
    </row>
    <row r="221" ht="12.75">
      <c r="A221" s="7"/>
    </row>
    <row r="222" ht="12.75">
      <c r="A222" s="7"/>
    </row>
    <row r="223" ht="12.75">
      <c r="A223" s="7"/>
    </row>
    <row r="224" ht="12.75">
      <c r="A224" s="7"/>
    </row>
    <row r="225" ht="12.75">
      <c r="A225" s="7"/>
    </row>
    <row r="226" ht="12.75">
      <c r="A226" s="7"/>
    </row>
    <row r="227" ht="12.75">
      <c r="A227" s="7"/>
    </row>
    <row r="228" ht="12.75">
      <c r="A228" s="7"/>
    </row>
    <row r="229" ht="12.75">
      <c r="A229" s="7"/>
    </row>
    <row r="230" ht="12.75">
      <c r="A230" s="7"/>
    </row>
    <row r="231" ht="12.75">
      <c r="A231" s="7"/>
    </row>
    <row r="232" ht="12.75">
      <c r="A232" s="7"/>
    </row>
    <row r="233" ht="12.75">
      <c r="A233" s="7"/>
    </row>
    <row r="234" ht="12.75">
      <c r="A234" s="7"/>
    </row>
    <row r="235" ht="12.75">
      <c r="A235" s="7"/>
    </row>
    <row r="236" ht="12.75">
      <c r="A236" s="7"/>
    </row>
    <row r="237" ht="12.75">
      <c r="A237" s="7"/>
    </row>
    <row r="238" ht="12.75">
      <c r="A238" s="7"/>
    </row>
    <row r="239" ht="12.75">
      <c r="A239" s="7"/>
    </row>
    <row r="240" ht="12.75">
      <c r="A240" s="7"/>
    </row>
    <row r="241" ht="12.75">
      <c r="A241" s="7"/>
    </row>
    <row r="242" ht="12.75">
      <c r="A242" s="7"/>
    </row>
    <row r="243" ht="12.75">
      <c r="A243" s="7"/>
    </row>
    <row r="244" ht="12.75">
      <c r="A244" s="7"/>
    </row>
    <row r="245" ht="12.75">
      <c r="A245" s="7"/>
    </row>
    <row r="246" ht="12.75">
      <c r="A246" s="7"/>
    </row>
    <row r="247" ht="12.75">
      <c r="A247" s="7"/>
    </row>
    <row r="248" ht="12.75">
      <c r="A248" s="7"/>
    </row>
    <row r="249" ht="12.75">
      <c r="A249" s="7"/>
    </row>
    <row r="250" ht="12.75">
      <c r="A250" s="7"/>
    </row>
    <row r="251" ht="12.75">
      <c r="A251" s="7"/>
    </row>
    <row r="252" ht="12.75">
      <c r="A252" s="7"/>
    </row>
    <row r="253" ht="12.75">
      <c r="A253" s="7"/>
    </row>
    <row r="254" ht="12.75">
      <c r="A254" s="7"/>
    </row>
    <row r="255" ht="12.75">
      <c r="A255" s="7"/>
    </row>
    <row r="256" ht="12.75">
      <c r="A256" s="7"/>
    </row>
    <row r="257" ht="12.75">
      <c r="A257" s="7"/>
    </row>
    <row r="258" ht="12.75">
      <c r="A258" s="7"/>
    </row>
    <row r="259" ht="12.75">
      <c r="A259" s="7"/>
    </row>
    <row r="260" ht="12.75">
      <c r="A260" s="7"/>
    </row>
    <row r="261" ht="12.75">
      <c r="A261" s="7"/>
    </row>
    <row r="262" ht="12.75">
      <c r="A262" s="7"/>
    </row>
    <row r="263" ht="12.75">
      <c r="A263" s="7"/>
    </row>
    <row r="264" ht="12.75">
      <c r="A264" s="7"/>
    </row>
    <row r="265" ht="12.75">
      <c r="A265" s="7"/>
    </row>
    <row r="266" ht="12.75">
      <c r="A266" s="7"/>
    </row>
    <row r="267" ht="12.75">
      <c r="A267" s="7"/>
    </row>
    <row r="268" ht="12.75">
      <c r="A268" s="7"/>
    </row>
    <row r="269" ht="12.75">
      <c r="A269" s="7"/>
    </row>
    <row r="270" ht="12.75">
      <c r="A270" s="7"/>
    </row>
    <row r="271" ht="12.75">
      <c r="A271" s="7"/>
    </row>
    <row r="272" ht="12.75">
      <c r="A272" s="7"/>
    </row>
    <row r="273" ht="12.75">
      <c r="A273" s="7"/>
    </row>
    <row r="274" ht="12.75">
      <c r="A274" s="7"/>
    </row>
    <row r="275" ht="12.75">
      <c r="A275" s="7"/>
    </row>
    <row r="276" ht="12.75">
      <c r="A276" s="7"/>
    </row>
    <row r="277" ht="12.75">
      <c r="A277" s="7"/>
    </row>
    <row r="278" ht="12.75">
      <c r="A278" s="7"/>
    </row>
    <row r="279" ht="12.75">
      <c r="A279" s="7"/>
    </row>
    <row r="280" ht="12.75">
      <c r="A280" s="7"/>
    </row>
    <row r="281" ht="12.75">
      <c r="A281" s="7"/>
    </row>
    <row r="282" ht="12.75">
      <c r="A282" s="7"/>
    </row>
    <row r="283" ht="12.75">
      <c r="A283" s="7"/>
    </row>
    <row r="284" ht="12.75">
      <c r="A284" s="7"/>
    </row>
    <row r="285" ht="12.75">
      <c r="A285" s="7"/>
    </row>
    <row r="286" ht="12.75">
      <c r="A286" s="7"/>
    </row>
    <row r="287" ht="12.75">
      <c r="A287" s="7"/>
    </row>
    <row r="288" ht="12.75">
      <c r="A288" s="7"/>
    </row>
    <row r="289" ht="12.75">
      <c r="A289" s="7"/>
    </row>
    <row r="290" ht="12.75">
      <c r="A290" s="7"/>
    </row>
    <row r="291" ht="12.75">
      <c r="A291" s="7"/>
    </row>
    <row r="292" ht="12.75">
      <c r="A292" s="7"/>
    </row>
    <row r="293" ht="12.75">
      <c r="A293" s="7"/>
    </row>
    <row r="294" ht="12.75">
      <c r="A294" s="7"/>
    </row>
    <row r="295" ht="12.75">
      <c r="A295" s="7"/>
    </row>
    <row r="296" ht="12.75">
      <c r="A296" s="7"/>
    </row>
    <row r="297" ht="12.75">
      <c r="A297" s="7"/>
    </row>
    <row r="298" ht="12.75">
      <c r="A298" s="7"/>
    </row>
    <row r="299" ht="12.75">
      <c r="A299" s="7"/>
    </row>
    <row r="300" ht="12.75">
      <c r="A300" s="7"/>
    </row>
    <row r="301" ht="12.75">
      <c r="A301" s="7"/>
    </row>
    <row r="302" ht="12.75">
      <c r="A302" s="7"/>
    </row>
    <row r="303" ht="12.75">
      <c r="A303" s="7"/>
    </row>
    <row r="304" ht="12.75">
      <c r="A304" s="7"/>
    </row>
    <row r="305" ht="12.75">
      <c r="A305" s="7"/>
    </row>
    <row r="306" ht="12.75">
      <c r="A306" s="7"/>
    </row>
    <row r="307" ht="12.75">
      <c r="A307" s="7"/>
    </row>
    <row r="308" ht="12.75">
      <c r="A308" s="7"/>
    </row>
    <row r="309" ht="12.75">
      <c r="A309" s="7"/>
    </row>
    <row r="310" ht="12.75">
      <c r="A310" s="7"/>
    </row>
    <row r="311" ht="12.75">
      <c r="A311" s="7"/>
    </row>
    <row r="312" ht="12.75">
      <c r="A312" s="7"/>
    </row>
    <row r="313" ht="12.75">
      <c r="A313" s="7"/>
    </row>
    <row r="314" ht="12.75">
      <c r="A314" s="7"/>
    </row>
    <row r="315" ht="12.75">
      <c r="A315" s="7"/>
    </row>
    <row r="316" ht="12.75">
      <c r="A316" s="7"/>
    </row>
    <row r="317" ht="12.75">
      <c r="A317" s="7"/>
    </row>
    <row r="318" ht="12.75">
      <c r="A318" s="7"/>
    </row>
    <row r="319" ht="12.75">
      <c r="A319" s="7"/>
    </row>
    <row r="320" ht="12.75">
      <c r="A320" s="7"/>
    </row>
    <row r="321" ht="12.75">
      <c r="A321" s="7"/>
    </row>
    <row r="322" ht="12.75">
      <c r="A322" s="7"/>
    </row>
    <row r="323" ht="12.75">
      <c r="A323" s="7"/>
    </row>
    <row r="324" ht="12.75">
      <c r="A324" s="7"/>
    </row>
    <row r="325" ht="12.75">
      <c r="A325" s="7"/>
    </row>
    <row r="326" ht="12.75">
      <c r="A326" s="7"/>
    </row>
    <row r="327" ht="12.75">
      <c r="A327" s="7"/>
    </row>
    <row r="328" ht="12.75">
      <c r="A328" s="7"/>
    </row>
    <row r="329" ht="12.75">
      <c r="A329" s="7"/>
    </row>
    <row r="330" ht="12.75">
      <c r="A330" s="7"/>
    </row>
    <row r="331" ht="12.75">
      <c r="A331" s="7"/>
    </row>
    <row r="332" ht="12.75">
      <c r="A332" s="7"/>
    </row>
    <row r="333" ht="12.75">
      <c r="A333" s="7"/>
    </row>
    <row r="334" ht="12.75">
      <c r="A334" s="7"/>
    </row>
    <row r="335" ht="12.75">
      <c r="A335" s="7"/>
    </row>
    <row r="336" ht="12.75">
      <c r="A336" s="7"/>
    </row>
    <row r="337" ht="12.75">
      <c r="A337" s="7"/>
    </row>
    <row r="338" ht="12.75">
      <c r="A338" s="7"/>
    </row>
    <row r="339" ht="12.75">
      <c r="A339" s="7"/>
    </row>
    <row r="340" ht="12.75">
      <c r="A340" s="7"/>
    </row>
    <row r="341" ht="12.75">
      <c r="A341" s="7"/>
    </row>
    <row r="342" ht="12.75">
      <c r="A342" s="7"/>
    </row>
    <row r="343" ht="12.75">
      <c r="A343" s="7"/>
    </row>
    <row r="344" ht="12.75">
      <c r="A344" s="7"/>
    </row>
    <row r="345" ht="12.75">
      <c r="A345" s="7"/>
    </row>
    <row r="346" ht="12.75">
      <c r="A346" s="7"/>
    </row>
    <row r="347" ht="12.75">
      <c r="A347" s="7"/>
    </row>
    <row r="348" ht="12.75">
      <c r="A348" s="7"/>
    </row>
    <row r="349" ht="12.75">
      <c r="A349" s="7"/>
    </row>
    <row r="350" ht="12.75">
      <c r="A350" s="7"/>
    </row>
    <row r="351" ht="12.75">
      <c r="A351" s="7"/>
    </row>
    <row r="352" ht="12.75">
      <c r="A352" s="7"/>
    </row>
    <row r="353" ht="12.75">
      <c r="A353" s="7"/>
    </row>
    <row r="354" ht="12.75">
      <c r="A354" s="7"/>
    </row>
    <row r="355" ht="12.75">
      <c r="A355" s="7"/>
    </row>
    <row r="356" ht="12.75">
      <c r="A356" s="7"/>
    </row>
    <row r="357" ht="12.75">
      <c r="A357" s="7"/>
    </row>
    <row r="358" ht="12.75">
      <c r="A358" s="7"/>
    </row>
    <row r="359" ht="12.75">
      <c r="A359" s="7"/>
    </row>
    <row r="360" ht="12.75">
      <c r="A360" s="7"/>
    </row>
    <row r="361" ht="12.75">
      <c r="A361" s="7"/>
    </row>
    <row r="362" ht="12.75">
      <c r="A362" s="7"/>
    </row>
    <row r="363" ht="12.75">
      <c r="A363" s="7"/>
    </row>
    <row r="364" ht="12.75">
      <c r="A364" s="7"/>
    </row>
    <row r="365" ht="12.75">
      <c r="A365" s="7"/>
    </row>
    <row r="366" ht="12.75">
      <c r="A366" s="7"/>
    </row>
    <row r="367" ht="12.75">
      <c r="A367" s="7"/>
    </row>
    <row r="368" ht="12.75">
      <c r="A368" s="7"/>
    </row>
    <row r="369" ht="12.75">
      <c r="A369" s="7"/>
    </row>
    <row r="370" ht="12.75">
      <c r="A370" s="7"/>
    </row>
    <row r="371" ht="12.75">
      <c r="A371" s="7"/>
    </row>
    <row r="372" ht="12.75">
      <c r="A372" s="7"/>
    </row>
    <row r="373" ht="12.75">
      <c r="A373" s="7"/>
    </row>
    <row r="374" ht="12.75">
      <c r="A374" s="7"/>
    </row>
    <row r="375" ht="12.75">
      <c r="A375" s="7"/>
    </row>
    <row r="376" ht="12.75">
      <c r="A376" s="7"/>
    </row>
    <row r="377" ht="12.75">
      <c r="A377" s="7"/>
    </row>
    <row r="378" ht="12.75">
      <c r="A378" s="7"/>
    </row>
    <row r="379" ht="12.75">
      <c r="A379" s="7"/>
    </row>
    <row r="380" ht="12.75">
      <c r="A380" s="7"/>
    </row>
    <row r="381" ht="12.75">
      <c r="A381" s="7"/>
    </row>
    <row r="382" ht="12.75">
      <c r="A382" s="7"/>
    </row>
    <row r="383" ht="12.75">
      <c r="A383" s="7"/>
    </row>
    <row r="384" ht="12.75">
      <c r="A384" s="7"/>
    </row>
    <row r="385" ht="12.75">
      <c r="A385" s="7"/>
    </row>
    <row r="386" ht="12.75">
      <c r="A386" s="7"/>
    </row>
    <row r="387" ht="12.75">
      <c r="A387" s="7"/>
    </row>
    <row r="388" ht="12.75">
      <c r="A388" s="7"/>
    </row>
    <row r="389" ht="12.75">
      <c r="A389" s="7"/>
    </row>
    <row r="390" ht="12.75">
      <c r="A390" s="7"/>
    </row>
    <row r="391" ht="12.75">
      <c r="A391" s="7"/>
    </row>
    <row r="392" ht="12.75">
      <c r="A392" s="7"/>
    </row>
    <row r="393" ht="12.75">
      <c r="A393" s="7"/>
    </row>
    <row r="394" ht="12.75">
      <c r="A394" s="7"/>
    </row>
    <row r="395" ht="12.75">
      <c r="A395" s="7"/>
    </row>
    <row r="396" ht="12.75">
      <c r="A396" s="7"/>
    </row>
    <row r="397" ht="12.75">
      <c r="A397" s="7"/>
    </row>
    <row r="398" ht="12.75">
      <c r="A398" s="7"/>
    </row>
    <row r="399" ht="12.75">
      <c r="A399" s="7"/>
    </row>
    <row r="400" ht="12.75">
      <c r="A400" s="7"/>
    </row>
    <row r="401" ht="12.75">
      <c r="A401" s="7"/>
    </row>
    <row r="402" ht="12.75">
      <c r="A402" s="7"/>
    </row>
    <row r="403" ht="12.75">
      <c r="A403" s="7"/>
    </row>
    <row r="404" ht="12.75">
      <c r="A404" s="7"/>
    </row>
    <row r="405" ht="12.75">
      <c r="A405" s="7"/>
    </row>
    <row r="406" ht="12.75">
      <c r="A406" s="7"/>
    </row>
    <row r="407" ht="12.75">
      <c r="A407" s="7"/>
    </row>
    <row r="408" ht="12.75">
      <c r="A408" s="7"/>
    </row>
    <row r="409" ht="12.75">
      <c r="A409" s="7"/>
    </row>
    <row r="410" ht="12.75">
      <c r="A410" s="7"/>
    </row>
    <row r="411" ht="12.75">
      <c r="A411" s="7"/>
    </row>
    <row r="412" ht="12.75">
      <c r="A412" s="7"/>
    </row>
    <row r="413" ht="12.75">
      <c r="A413" s="7"/>
    </row>
    <row r="414" ht="12.75">
      <c r="A414" s="7"/>
    </row>
    <row r="415" ht="12.75">
      <c r="A415" s="7"/>
    </row>
    <row r="416" ht="12.75">
      <c r="A416" s="7"/>
    </row>
    <row r="417" ht="12.75">
      <c r="A417" s="7"/>
    </row>
    <row r="418" ht="12.75">
      <c r="A418" s="7"/>
    </row>
    <row r="419" ht="12.75">
      <c r="A419" s="7"/>
    </row>
    <row r="420" ht="12.75">
      <c r="A420" s="7"/>
    </row>
    <row r="421" ht="12.75">
      <c r="A421" s="7"/>
    </row>
    <row r="422" ht="12.75">
      <c r="A422" s="7"/>
    </row>
    <row r="423" ht="12.75">
      <c r="A423" s="7"/>
    </row>
    <row r="424" ht="12.75">
      <c r="A424" s="7"/>
    </row>
    <row r="425" ht="12.75">
      <c r="A425" s="7"/>
    </row>
  </sheetData>
  <sheetProtection/>
  <mergeCells count="4">
    <mergeCell ref="B4:D4"/>
    <mergeCell ref="E4:G4"/>
    <mergeCell ref="H4:J4"/>
    <mergeCell ref="A2:J2"/>
  </mergeCells>
  <printOptions/>
  <pageMargins left="0.3937007874015748" right="0.3937007874015748" top="0.5905511811023623" bottom="0.5905511811023623" header="0.5118110236220472" footer="0.5118110236220472"/>
  <pageSetup fitToHeight="1" fitToWidth="1" horizontalDpi="600" verticalDpi="600" orientation="portrait" paperSize="9" scale="85" r:id="rId2"/>
  <headerFooter alignWithMargins="0">
    <oddFooter>&amp;R&amp;A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L36"/>
  <sheetViews>
    <sheetView zoomScalePageLayoutView="0" workbookViewId="0" topLeftCell="A1">
      <selection activeCell="P17" sqref="P17"/>
    </sheetView>
  </sheetViews>
  <sheetFormatPr defaultColWidth="9.140625" defaultRowHeight="12.75"/>
  <cols>
    <col min="1" max="1" width="22.140625" style="6" bestFit="1" customWidth="1"/>
    <col min="2" max="2" width="10.00390625" style="0" customWidth="1"/>
    <col min="3" max="10" width="9.00390625" style="0" customWidth="1"/>
    <col min="11" max="11" width="12.7109375" style="0" customWidth="1"/>
    <col min="12" max="12" width="8.7109375" style="6" customWidth="1"/>
  </cols>
  <sheetData>
    <row r="1" ht="12.75">
      <c r="A1" s="7" t="s">
        <v>86</v>
      </c>
    </row>
    <row r="2" spans="1:12" ht="12.75">
      <c r="A2" s="149" t="s">
        <v>26</v>
      </c>
      <c r="B2" s="149"/>
      <c r="C2" s="149"/>
      <c r="D2" s="149"/>
      <c r="E2" s="149"/>
      <c r="F2" s="149"/>
      <c r="G2" s="149"/>
      <c r="H2" s="149"/>
      <c r="I2" s="149"/>
      <c r="J2" s="149"/>
      <c r="K2" s="149"/>
      <c r="L2" s="149"/>
    </row>
    <row r="3" spans="1:12" ht="12.75">
      <c r="A3" s="149" t="s">
        <v>65</v>
      </c>
      <c r="B3" s="149"/>
      <c r="C3" s="149"/>
      <c r="D3" s="149"/>
      <c r="E3" s="149"/>
      <c r="F3" s="149"/>
      <c r="G3" s="149"/>
      <c r="H3" s="149"/>
      <c r="I3" s="149"/>
      <c r="J3" s="149"/>
      <c r="K3" s="149"/>
      <c r="L3" s="149"/>
    </row>
    <row r="4" ht="13.5" thickBot="1"/>
    <row r="5" spans="1:12" ht="12.75">
      <c r="A5" s="32"/>
      <c r="B5" s="48" t="s">
        <v>89</v>
      </c>
      <c r="C5" s="31">
        <v>2002</v>
      </c>
      <c r="D5" s="31">
        <f aca="true" t="shared" si="0" ref="D5:J5">C5-1</f>
        <v>2001</v>
      </c>
      <c r="E5" s="31">
        <f t="shared" si="0"/>
        <v>2000</v>
      </c>
      <c r="F5" s="31">
        <f t="shared" si="0"/>
        <v>1999</v>
      </c>
      <c r="G5" s="31">
        <f t="shared" si="0"/>
        <v>1998</v>
      </c>
      <c r="H5" s="31">
        <f t="shared" si="0"/>
        <v>1997</v>
      </c>
      <c r="I5" s="31">
        <f t="shared" si="0"/>
        <v>1996</v>
      </c>
      <c r="J5" s="31">
        <f t="shared" si="0"/>
        <v>1995</v>
      </c>
      <c r="K5" s="69" t="s">
        <v>88</v>
      </c>
      <c r="L5" s="31" t="s">
        <v>31</v>
      </c>
    </row>
    <row r="6" spans="1:12" ht="12.75">
      <c r="A6" s="1"/>
      <c r="L6"/>
    </row>
    <row r="7" spans="1:12" ht="12.75">
      <c r="A7" s="149" t="s">
        <v>8</v>
      </c>
      <c r="B7" s="149"/>
      <c r="C7" s="149"/>
      <c r="D7" s="149"/>
      <c r="E7" s="149"/>
      <c r="F7" s="149"/>
      <c r="G7" s="149"/>
      <c r="H7" s="149"/>
      <c r="I7" s="149"/>
      <c r="J7" s="149"/>
      <c r="K7" s="149"/>
      <c r="L7" s="149"/>
    </row>
    <row r="8" s="6" customFormat="1" ht="12.75"/>
    <row r="9" spans="1:12" ht="12.75">
      <c r="A9" s="6" t="s">
        <v>38</v>
      </c>
      <c r="B9" s="24">
        <v>45</v>
      </c>
      <c r="C9" s="24">
        <v>3925</v>
      </c>
      <c r="D9" s="24">
        <v>4438</v>
      </c>
      <c r="E9" s="24">
        <v>4375</v>
      </c>
      <c r="F9" s="24">
        <v>4169</v>
      </c>
      <c r="G9" s="24">
        <v>4140</v>
      </c>
      <c r="H9" s="24">
        <v>4192</v>
      </c>
      <c r="I9" s="24">
        <v>1068</v>
      </c>
      <c r="J9" s="24">
        <v>104</v>
      </c>
      <c r="K9" s="24">
        <v>3</v>
      </c>
      <c r="L9" s="16">
        <v>26459</v>
      </c>
    </row>
    <row r="10" spans="1:12" ht="12.75">
      <c r="A10" s="6" t="s">
        <v>10</v>
      </c>
      <c r="B10" s="24">
        <v>168</v>
      </c>
      <c r="C10" s="24">
        <v>18782</v>
      </c>
      <c r="D10" s="24">
        <v>19527</v>
      </c>
      <c r="E10" s="24">
        <v>19725</v>
      </c>
      <c r="F10" s="24">
        <v>19658</v>
      </c>
      <c r="G10" s="24">
        <v>19955</v>
      </c>
      <c r="H10" s="24">
        <v>20087</v>
      </c>
      <c r="I10" s="24">
        <v>2614</v>
      </c>
      <c r="J10" s="24">
        <v>145</v>
      </c>
      <c r="K10" s="24">
        <v>2</v>
      </c>
      <c r="L10" s="16">
        <v>120663</v>
      </c>
    </row>
    <row r="11" spans="1:12" ht="12.75">
      <c r="A11" s="6" t="s">
        <v>12</v>
      </c>
      <c r="B11" s="24">
        <v>0</v>
      </c>
      <c r="C11" s="24">
        <v>17</v>
      </c>
      <c r="D11" s="24">
        <v>17</v>
      </c>
      <c r="E11" s="24">
        <v>16</v>
      </c>
      <c r="F11" s="24">
        <v>19</v>
      </c>
      <c r="G11" s="24">
        <v>21</v>
      </c>
      <c r="H11" s="24">
        <v>25</v>
      </c>
      <c r="I11" s="24">
        <v>10</v>
      </c>
      <c r="J11" s="24">
        <v>0</v>
      </c>
      <c r="K11" s="24">
        <v>0</v>
      </c>
      <c r="L11" s="16">
        <v>125</v>
      </c>
    </row>
    <row r="12" spans="1:12" ht="12.75">
      <c r="A12" s="6" t="s">
        <v>11</v>
      </c>
      <c r="B12" s="24">
        <v>63</v>
      </c>
      <c r="C12" s="24">
        <v>6961</v>
      </c>
      <c r="D12" s="24">
        <v>7310</v>
      </c>
      <c r="E12" s="24">
        <v>7365</v>
      </c>
      <c r="F12" s="24">
        <v>7001</v>
      </c>
      <c r="G12" s="24">
        <v>7191</v>
      </c>
      <c r="H12" s="24">
        <v>6978</v>
      </c>
      <c r="I12" s="24">
        <v>1176</v>
      </c>
      <c r="J12" s="24">
        <v>76</v>
      </c>
      <c r="K12" s="24">
        <v>4</v>
      </c>
      <c r="L12" s="16">
        <v>44125</v>
      </c>
    </row>
    <row r="13" spans="1:12" s="19" customFormat="1" ht="12.75">
      <c r="A13" s="14" t="s">
        <v>31</v>
      </c>
      <c r="B13" s="25">
        <v>276</v>
      </c>
      <c r="C13" s="25">
        <v>29685</v>
      </c>
      <c r="D13" s="25">
        <v>31292</v>
      </c>
      <c r="E13" s="25">
        <v>31481</v>
      </c>
      <c r="F13" s="25">
        <v>30847</v>
      </c>
      <c r="G13" s="25">
        <v>31307</v>
      </c>
      <c r="H13" s="25">
        <v>31282</v>
      </c>
      <c r="I13" s="25">
        <v>4868</v>
      </c>
      <c r="J13" s="25">
        <v>325</v>
      </c>
      <c r="K13" s="25">
        <v>9</v>
      </c>
      <c r="L13" s="20">
        <v>191372</v>
      </c>
    </row>
    <row r="14" spans="1:12" s="19" customFormat="1" ht="12.75">
      <c r="A14" s="14"/>
      <c r="B14" s="23"/>
      <c r="C14" s="23"/>
      <c r="D14" s="23"/>
      <c r="E14" s="23"/>
      <c r="F14" s="23"/>
      <c r="G14" s="23"/>
      <c r="H14" s="23"/>
      <c r="I14" s="23"/>
      <c r="J14" s="23"/>
      <c r="K14" s="23"/>
      <c r="L14" s="23"/>
    </row>
    <row r="15" spans="1:12" s="6" customFormat="1" ht="12.75">
      <c r="A15" s="149" t="s">
        <v>9</v>
      </c>
      <c r="B15" s="149"/>
      <c r="C15" s="149"/>
      <c r="D15" s="149"/>
      <c r="E15" s="149"/>
      <c r="F15" s="149"/>
      <c r="G15" s="149"/>
      <c r="H15" s="149"/>
      <c r="I15" s="149"/>
      <c r="J15" s="149"/>
      <c r="K15" s="149"/>
      <c r="L15" s="149"/>
    </row>
    <row r="16" spans="2:12" s="6" customFormat="1" ht="12.75">
      <c r="B16" s="17"/>
      <c r="C16" s="17"/>
      <c r="D16" s="17"/>
      <c r="E16" s="17"/>
      <c r="F16" s="17"/>
      <c r="G16" s="17"/>
      <c r="H16" s="17"/>
      <c r="I16" s="17"/>
      <c r="J16" s="17"/>
      <c r="K16" s="17"/>
      <c r="L16" s="17"/>
    </row>
    <row r="17" spans="1:12" ht="12.75">
      <c r="A17" s="6" t="s">
        <v>38</v>
      </c>
      <c r="B17" s="24">
        <v>59</v>
      </c>
      <c r="C17" s="24">
        <v>4048</v>
      </c>
      <c r="D17" s="24">
        <v>4295</v>
      </c>
      <c r="E17" s="24">
        <v>4248</v>
      </c>
      <c r="F17" s="24">
        <v>4242</v>
      </c>
      <c r="G17" s="24">
        <v>4171</v>
      </c>
      <c r="H17" s="24">
        <v>4337</v>
      </c>
      <c r="I17" s="24">
        <v>1106</v>
      </c>
      <c r="J17" s="24">
        <v>116</v>
      </c>
      <c r="K17" s="24">
        <v>6</v>
      </c>
      <c r="L17" s="16">
        <v>26628</v>
      </c>
    </row>
    <row r="18" spans="1:12" ht="12.75">
      <c r="A18" s="6" t="s">
        <v>10</v>
      </c>
      <c r="B18" s="24">
        <v>183</v>
      </c>
      <c r="C18" s="24">
        <v>18806</v>
      </c>
      <c r="D18" s="24">
        <v>19643</v>
      </c>
      <c r="E18" s="24">
        <v>20003</v>
      </c>
      <c r="F18" s="24">
        <v>19845</v>
      </c>
      <c r="G18" s="24">
        <v>19900</v>
      </c>
      <c r="H18" s="24">
        <v>20370</v>
      </c>
      <c r="I18" s="24">
        <v>2557</v>
      </c>
      <c r="J18" s="24">
        <v>156</v>
      </c>
      <c r="K18" s="24">
        <v>1</v>
      </c>
      <c r="L18" s="16">
        <v>121464</v>
      </c>
    </row>
    <row r="19" spans="1:12" ht="12.75">
      <c r="A19" s="6" t="s">
        <v>12</v>
      </c>
      <c r="B19" s="24">
        <v>0</v>
      </c>
      <c r="C19" s="24">
        <v>14</v>
      </c>
      <c r="D19" s="24">
        <v>9</v>
      </c>
      <c r="E19" s="24">
        <v>14</v>
      </c>
      <c r="F19" s="24">
        <v>28</v>
      </c>
      <c r="G19" s="24">
        <v>23</v>
      </c>
      <c r="H19" s="24">
        <v>15</v>
      </c>
      <c r="I19" s="24">
        <v>5</v>
      </c>
      <c r="J19" s="24">
        <v>0</v>
      </c>
      <c r="K19" s="24">
        <v>0</v>
      </c>
      <c r="L19" s="16">
        <v>108</v>
      </c>
    </row>
    <row r="20" spans="1:12" ht="12.75">
      <c r="A20" s="6" t="s">
        <v>11</v>
      </c>
      <c r="B20" s="24">
        <v>95</v>
      </c>
      <c r="C20" s="24">
        <v>6688</v>
      </c>
      <c r="D20" s="24">
        <v>6975</v>
      </c>
      <c r="E20" s="24">
        <v>7018</v>
      </c>
      <c r="F20" s="24">
        <v>6926</v>
      </c>
      <c r="G20" s="24">
        <v>6916</v>
      </c>
      <c r="H20" s="24">
        <v>6619</v>
      </c>
      <c r="I20" s="24">
        <v>982</v>
      </c>
      <c r="J20" s="24">
        <v>89</v>
      </c>
      <c r="K20" s="24">
        <v>2</v>
      </c>
      <c r="L20" s="16">
        <v>42310</v>
      </c>
    </row>
    <row r="21" spans="1:12" s="19" customFormat="1" ht="12.75">
      <c r="A21" s="14" t="s">
        <v>31</v>
      </c>
      <c r="B21" s="25">
        <v>337</v>
      </c>
      <c r="C21" s="25">
        <v>29556</v>
      </c>
      <c r="D21" s="25">
        <v>30922</v>
      </c>
      <c r="E21" s="25">
        <v>31283</v>
      </c>
      <c r="F21" s="25">
        <v>31041</v>
      </c>
      <c r="G21" s="25">
        <v>31010</v>
      </c>
      <c r="H21" s="25">
        <v>31341</v>
      </c>
      <c r="I21" s="25">
        <v>4650</v>
      </c>
      <c r="J21" s="25">
        <v>361</v>
      </c>
      <c r="K21" s="25">
        <v>9</v>
      </c>
      <c r="L21" s="20">
        <v>190510</v>
      </c>
    </row>
    <row r="22" spans="1:12" s="6" customFormat="1" ht="12.75">
      <c r="A22" s="14"/>
      <c r="B22" s="23"/>
      <c r="C22" s="23"/>
      <c r="D22" s="23"/>
      <c r="E22" s="23"/>
      <c r="F22" s="23"/>
      <c r="G22" s="23"/>
      <c r="H22" s="23"/>
      <c r="I22" s="23"/>
      <c r="J22" s="23"/>
      <c r="K22" s="23"/>
      <c r="L22" s="23"/>
    </row>
    <row r="23" spans="1:12" s="6" customFormat="1" ht="12.75">
      <c r="A23" s="149" t="s">
        <v>31</v>
      </c>
      <c r="B23" s="149"/>
      <c r="C23" s="149"/>
      <c r="D23" s="149"/>
      <c r="E23" s="149"/>
      <c r="F23" s="149"/>
      <c r="G23" s="149"/>
      <c r="H23" s="149"/>
      <c r="I23" s="149"/>
      <c r="J23" s="149"/>
      <c r="K23" s="149"/>
      <c r="L23" s="149"/>
    </row>
    <row r="24" spans="2:12" ht="12.75">
      <c r="B24" s="17"/>
      <c r="C24" s="17"/>
      <c r="D24" s="17"/>
      <c r="E24" s="17"/>
      <c r="F24" s="17"/>
      <c r="G24" s="17"/>
      <c r="H24" s="17"/>
      <c r="I24" s="17"/>
      <c r="J24" s="17"/>
      <c r="K24" s="17"/>
      <c r="L24" s="17"/>
    </row>
    <row r="25" spans="1:12" ht="12.75">
      <c r="A25" s="6" t="s">
        <v>38</v>
      </c>
      <c r="B25" s="24">
        <v>104</v>
      </c>
      <c r="C25" s="24">
        <v>7973</v>
      </c>
      <c r="D25" s="24">
        <v>8733</v>
      </c>
      <c r="E25" s="24">
        <v>8623</v>
      </c>
      <c r="F25" s="24">
        <v>8411</v>
      </c>
      <c r="G25" s="24">
        <v>8311</v>
      </c>
      <c r="H25" s="24">
        <v>8529</v>
      </c>
      <c r="I25" s="24">
        <v>2174</v>
      </c>
      <c r="J25" s="24">
        <v>220</v>
      </c>
      <c r="K25" s="24">
        <v>9</v>
      </c>
      <c r="L25" s="16">
        <v>53087</v>
      </c>
    </row>
    <row r="26" spans="1:12" ht="12.75">
      <c r="A26" s="6" t="s">
        <v>10</v>
      </c>
      <c r="B26" s="24">
        <v>351</v>
      </c>
      <c r="C26" s="24">
        <v>37588</v>
      </c>
      <c r="D26" s="24">
        <v>39170</v>
      </c>
      <c r="E26" s="24">
        <v>39728</v>
      </c>
      <c r="F26" s="24">
        <v>39503</v>
      </c>
      <c r="G26" s="24">
        <v>39855</v>
      </c>
      <c r="H26" s="24">
        <v>40457</v>
      </c>
      <c r="I26" s="24">
        <v>5171</v>
      </c>
      <c r="J26" s="24">
        <v>301</v>
      </c>
      <c r="K26" s="24">
        <v>3</v>
      </c>
      <c r="L26" s="16">
        <v>242127</v>
      </c>
    </row>
    <row r="27" spans="1:12" ht="12.75">
      <c r="A27" s="6" t="s">
        <v>12</v>
      </c>
      <c r="B27" s="24">
        <v>0</v>
      </c>
      <c r="C27" s="24">
        <v>31</v>
      </c>
      <c r="D27" s="24">
        <v>26</v>
      </c>
      <c r="E27" s="24">
        <v>30</v>
      </c>
      <c r="F27" s="24">
        <v>47</v>
      </c>
      <c r="G27" s="24">
        <v>44</v>
      </c>
      <c r="H27" s="24">
        <v>40</v>
      </c>
      <c r="I27" s="24">
        <v>15</v>
      </c>
      <c r="J27" s="24">
        <v>0</v>
      </c>
      <c r="K27" s="24">
        <v>0</v>
      </c>
      <c r="L27" s="16">
        <v>233</v>
      </c>
    </row>
    <row r="28" spans="1:12" s="14" customFormat="1" ht="12.75">
      <c r="A28" s="6" t="s">
        <v>11</v>
      </c>
      <c r="B28" s="24">
        <v>158</v>
      </c>
      <c r="C28" s="24">
        <v>13649</v>
      </c>
      <c r="D28" s="24">
        <v>14285</v>
      </c>
      <c r="E28" s="24">
        <v>14383</v>
      </c>
      <c r="F28" s="24">
        <v>13927</v>
      </c>
      <c r="G28" s="24">
        <v>14107</v>
      </c>
      <c r="H28" s="24">
        <v>13597</v>
      </c>
      <c r="I28" s="24">
        <v>2158</v>
      </c>
      <c r="J28" s="24">
        <v>165</v>
      </c>
      <c r="K28" s="24">
        <v>6</v>
      </c>
      <c r="L28" s="16">
        <v>86435</v>
      </c>
    </row>
    <row r="29" spans="1:12" ht="12.75">
      <c r="A29" s="14" t="s">
        <v>31</v>
      </c>
      <c r="B29" s="25">
        <v>613</v>
      </c>
      <c r="C29" s="25">
        <v>59241</v>
      </c>
      <c r="D29" s="25">
        <v>62214</v>
      </c>
      <c r="E29" s="25">
        <v>62764</v>
      </c>
      <c r="F29" s="25">
        <v>61888</v>
      </c>
      <c r="G29" s="25">
        <v>62317</v>
      </c>
      <c r="H29" s="25">
        <v>62623</v>
      </c>
      <c r="I29" s="25">
        <v>9518</v>
      </c>
      <c r="J29" s="25">
        <v>686</v>
      </c>
      <c r="K29" s="25">
        <v>18</v>
      </c>
      <c r="L29" s="20">
        <v>381882</v>
      </c>
    </row>
    <row r="30" ht="12.75">
      <c r="L30"/>
    </row>
    <row r="31" spans="2:12" ht="12.75">
      <c r="B31" s="18"/>
      <c r="C31" s="18"/>
      <c r="D31" s="18"/>
      <c r="E31" s="18"/>
      <c r="F31" s="18"/>
      <c r="G31" s="18"/>
      <c r="H31" s="18"/>
      <c r="I31" s="18"/>
      <c r="J31" s="18"/>
      <c r="K31" s="18"/>
      <c r="L31" s="18"/>
    </row>
    <row r="32" spans="2:12" ht="12.75">
      <c r="B32" s="18"/>
      <c r="C32" s="18"/>
      <c r="D32" s="18"/>
      <c r="E32" s="18"/>
      <c r="F32" s="18"/>
      <c r="G32" s="18"/>
      <c r="H32" s="18"/>
      <c r="I32" s="18"/>
      <c r="J32" s="18"/>
      <c r="K32" s="18"/>
      <c r="L32" s="18"/>
    </row>
    <row r="33" spans="2:12" ht="12.75">
      <c r="B33" s="18"/>
      <c r="C33" s="18"/>
      <c r="D33" s="18"/>
      <c r="E33" s="18"/>
      <c r="F33" s="18"/>
      <c r="G33" s="18"/>
      <c r="H33" s="18"/>
      <c r="I33" s="18"/>
      <c r="J33" s="18"/>
      <c r="K33" s="18"/>
      <c r="L33" s="18"/>
    </row>
    <row r="34" spans="2:12" ht="12.75">
      <c r="B34" s="18"/>
      <c r="C34" s="18"/>
      <c r="D34" s="18"/>
      <c r="E34" s="18"/>
      <c r="F34" s="18"/>
      <c r="G34" s="18"/>
      <c r="H34" s="18"/>
      <c r="I34" s="18"/>
      <c r="J34" s="18"/>
      <c r="K34" s="18"/>
      <c r="L34" s="18"/>
    </row>
    <row r="35" spans="2:12" ht="12.75">
      <c r="B35" s="18"/>
      <c r="C35" s="18"/>
      <c r="D35" s="18"/>
      <c r="E35" s="18"/>
      <c r="F35" s="18"/>
      <c r="G35" s="18"/>
      <c r="H35" s="18"/>
      <c r="I35" s="18"/>
      <c r="J35" s="18"/>
      <c r="K35" s="18"/>
      <c r="L35" s="18"/>
    </row>
    <row r="36" spans="2:12" ht="12.75">
      <c r="B36" s="18"/>
      <c r="C36" s="18"/>
      <c r="D36" s="18"/>
      <c r="E36" s="18"/>
      <c r="F36" s="18"/>
      <c r="G36" s="18"/>
      <c r="H36" s="18"/>
      <c r="I36" s="18"/>
      <c r="J36" s="18"/>
      <c r="K36" s="18"/>
      <c r="L36" s="18"/>
    </row>
  </sheetData>
  <sheetProtection/>
  <mergeCells count="5">
    <mergeCell ref="A23:L23"/>
    <mergeCell ref="A2:L2"/>
    <mergeCell ref="A3:L3"/>
    <mergeCell ref="A7:L7"/>
    <mergeCell ref="A15:L15"/>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77" r:id="rId2"/>
  <headerFooter alignWithMargins="0">
    <oddFooter>&amp;R&amp;A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M45"/>
  <sheetViews>
    <sheetView zoomScalePageLayoutView="0" workbookViewId="0" topLeftCell="A1">
      <selection activeCell="D40" sqref="D40"/>
    </sheetView>
  </sheetViews>
  <sheetFormatPr defaultColWidth="9.140625" defaultRowHeight="12.75"/>
  <cols>
    <col min="1" max="1" width="24.00390625" style="6" customWidth="1"/>
    <col min="2" max="10" width="8.421875" style="0" customWidth="1"/>
    <col min="11" max="11" width="10.57421875" style="0" customWidth="1"/>
    <col min="12" max="12" width="8.421875" style="6" customWidth="1"/>
    <col min="13" max="13" width="10.8515625" style="0" customWidth="1"/>
  </cols>
  <sheetData>
    <row r="1" ht="12.75">
      <c r="A1" s="7" t="s">
        <v>86</v>
      </c>
    </row>
    <row r="2" spans="1:12" ht="12.75">
      <c r="A2" s="149" t="s">
        <v>20</v>
      </c>
      <c r="B2" s="149"/>
      <c r="C2" s="149"/>
      <c r="D2" s="149"/>
      <c r="E2" s="149"/>
      <c r="F2" s="149"/>
      <c r="G2" s="149"/>
      <c r="H2" s="149"/>
      <c r="I2" s="149"/>
      <c r="J2" s="149"/>
      <c r="K2" s="149"/>
      <c r="L2" s="149"/>
    </row>
    <row r="3" spans="1:12" ht="12.75">
      <c r="A3" s="149" t="s">
        <v>65</v>
      </c>
      <c r="B3" s="149"/>
      <c r="C3" s="149"/>
      <c r="D3" s="149"/>
      <c r="E3" s="149"/>
      <c r="F3" s="149"/>
      <c r="G3" s="149"/>
      <c r="H3" s="149"/>
      <c r="I3" s="149"/>
      <c r="J3" s="149"/>
      <c r="K3" s="149"/>
      <c r="L3" s="149"/>
    </row>
    <row r="4" ht="13.5" thickBot="1"/>
    <row r="5" spans="1:12" ht="12.75">
      <c r="A5" s="32"/>
      <c r="B5" s="48" t="s">
        <v>89</v>
      </c>
      <c r="C5" s="30">
        <v>2002</v>
      </c>
      <c r="D5" s="30">
        <f aca="true" t="shared" si="0" ref="D5:J5">C5-1</f>
        <v>2001</v>
      </c>
      <c r="E5" s="30">
        <f t="shared" si="0"/>
        <v>2000</v>
      </c>
      <c r="F5" s="30">
        <f t="shared" si="0"/>
        <v>1999</v>
      </c>
      <c r="G5" s="30">
        <f t="shared" si="0"/>
        <v>1998</v>
      </c>
      <c r="H5" s="30">
        <f t="shared" si="0"/>
        <v>1997</v>
      </c>
      <c r="I5" s="30">
        <f t="shared" si="0"/>
        <v>1996</v>
      </c>
      <c r="J5" s="30">
        <f t="shared" si="0"/>
        <v>1995</v>
      </c>
      <c r="K5" s="30" t="s">
        <v>88</v>
      </c>
      <c r="L5" s="31" t="s">
        <v>31</v>
      </c>
    </row>
    <row r="6" spans="1:12" ht="12.75">
      <c r="A6" s="1"/>
      <c r="K6" s="6"/>
      <c r="L6"/>
    </row>
    <row r="7" spans="1:12" s="6" customFormat="1" ht="12.75">
      <c r="A7" s="149" t="s">
        <v>8</v>
      </c>
      <c r="B7" s="149"/>
      <c r="C7" s="149"/>
      <c r="D7" s="149"/>
      <c r="E7" s="149"/>
      <c r="F7" s="149"/>
      <c r="G7" s="149"/>
      <c r="H7" s="149"/>
      <c r="I7" s="149"/>
      <c r="J7" s="149"/>
      <c r="K7" s="149"/>
      <c r="L7" s="149"/>
    </row>
    <row r="8" s="6" customFormat="1" ht="12.75"/>
    <row r="9" spans="1:13" ht="12.75">
      <c r="A9" s="6" t="s">
        <v>38</v>
      </c>
      <c r="B9" s="24">
        <v>1</v>
      </c>
      <c r="C9" s="24">
        <v>181</v>
      </c>
      <c r="D9" s="24">
        <v>383</v>
      </c>
      <c r="E9" s="24">
        <v>562</v>
      </c>
      <c r="F9" s="24">
        <v>645</v>
      </c>
      <c r="G9" s="24">
        <v>637</v>
      </c>
      <c r="H9" s="24">
        <v>725</v>
      </c>
      <c r="I9" s="24">
        <v>685</v>
      </c>
      <c r="J9" s="24">
        <v>139</v>
      </c>
      <c r="K9" s="24">
        <v>40</v>
      </c>
      <c r="L9" s="16">
        <v>3998</v>
      </c>
      <c r="M9" s="18"/>
    </row>
    <row r="10" spans="1:13" ht="12.75">
      <c r="A10" s="6" t="s">
        <v>10</v>
      </c>
      <c r="B10" s="24">
        <v>6</v>
      </c>
      <c r="C10" s="24">
        <v>701</v>
      </c>
      <c r="D10" s="24">
        <v>1083</v>
      </c>
      <c r="E10" s="24">
        <v>1480</v>
      </c>
      <c r="F10" s="24">
        <v>1603</v>
      </c>
      <c r="G10" s="24">
        <v>1857</v>
      </c>
      <c r="H10" s="24">
        <v>1938</v>
      </c>
      <c r="I10" s="24">
        <v>1670</v>
      </c>
      <c r="J10" s="24">
        <v>135</v>
      </c>
      <c r="K10" s="24">
        <v>24</v>
      </c>
      <c r="L10" s="16">
        <v>10497</v>
      </c>
      <c r="M10" s="18"/>
    </row>
    <row r="11" spans="1:13" ht="12.75">
      <c r="A11" s="6" t="s">
        <v>12</v>
      </c>
      <c r="B11" s="24">
        <v>0</v>
      </c>
      <c r="C11" s="24">
        <v>30</v>
      </c>
      <c r="D11" s="24">
        <v>33</v>
      </c>
      <c r="E11" s="24">
        <v>62</v>
      </c>
      <c r="F11" s="24">
        <v>79</v>
      </c>
      <c r="G11" s="24">
        <v>78</v>
      </c>
      <c r="H11" s="24">
        <v>71</v>
      </c>
      <c r="I11" s="24">
        <v>80</v>
      </c>
      <c r="J11" s="24">
        <v>6</v>
      </c>
      <c r="K11" s="24">
        <v>0</v>
      </c>
      <c r="L11" s="16">
        <v>439</v>
      </c>
      <c r="M11" s="18"/>
    </row>
    <row r="12" spans="1:13" ht="12.75">
      <c r="A12" s="6" t="s">
        <v>11</v>
      </c>
      <c r="B12" s="24">
        <v>0</v>
      </c>
      <c r="C12" s="24">
        <v>157</v>
      </c>
      <c r="D12" s="24">
        <v>233</v>
      </c>
      <c r="E12" s="24">
        <v>294</v>
      </c>
      <c r="F12" s="24">
        <v>368</v>
      </c>
      <c r="G12" s="24">
        <v>385</v>
      </c>
      <c r="H12" s="24">
        <v>449</v>
      </c>
      <c r="I12" s="24">
        <v>347</v>
      </c>
      <c r="J12" s="24">
        <v>21</v>
      </c>
      <c r="K12" s="24">
        <v>2</v>
      </c>
      <c r="L12" s="16">
        <v>2256</v>
      </c>
      <c r="M12" s="18"/>
    </row>
    <row r="13" spans="1:13" ht="12.75">
      <c r="A13" s="6" t="s">
        <v>50</v>
      </c>
      <c r="B13" s="24">
        <v>0</v>
      </c>
      <c r="C13" s="24">
        <v>2</v>
      </c>
      <c r="D13" s="24">
        <v>16</v>
      </c>
      <c r="E13" s="24">
        <v>11</v>
      </c>
      <c r="F13" s="24">
        <v>14</v>
      </c>
      <c r="G13" s="24">
        <v>11</v>
      </c>
      <c r="H13" s="24">
        <v>9</v>
      </c>
      <c r="I13" s="24">
        <v>5</v>
      </c>
      <c r="J13" s="24">
        <v>1</v>
      </c>
      <c r="K13" s="24">
        <v>0</v>
      </c>
      <c r="L13" s="16">
        <v>69</v>
      </c>
      <c r="M13" s="18"/>
    </row>
    <row r="14" spans="1:13" s="19" customFormat="1" ht="12.75">
      <c r="A14" s="15" t="s">
        <v>31</v>
      </c>
      <c r="B14" s="25">
        <v>7</v>
      </c>
      <c r="C14" s="25">
        <v>1071</v>
      </c>
      <c r="D14" s="25">
        <v>1748</v>
      </c>
      <c r="E14" s="25">
        <v>2409</v>
      </c>
      <c r="F14" s="25">
        <v>2709</v>
      </c>
      <c r="G14" s="25">
        <v>2968</v>
      </c>
      <c r="H14" s="25">
        <v>3192</v>
      </c>
      <c r="I14" s="25">
        <v>2787</v>
      </c>
      <c r="J14" s="25">
        <v>302</v>
      </c>
      <c r="K14" s="25">
        <v>66</v>
      </c>
      <c r="L14" s="20">
        <v>17259</v>
      </c>
      <c r="M14" s="18"/>
    </row>
    <row r="15" spans="1:13" s="19" customFormat="1" ht="12.75">
      <c r="A15" s="14"/>
      <c r="B15" s="23"/>
      <c r="C15" s="23"/>
      <c r="D15" s="23"/>
      <c r="E15" s="23"/>
      <c r="F15" s="23"/>
      <c r="G15" s="23"/>
      <c r="H15" s="23"/>
      <c r="I15" s="23"/>
      <c r="J15" s="23"/>
      <c r="K15" s="23"/>
      <c r="L15" s="23"/>
      <c r="M15" s="18"/>
    </row>
    <row r="16" spans="1:13" s="6" customFormat="1" ht="12.75">
      <c r="A16" s="149" t="s">
        <v>9</v>
      </c>
      <c r="B16" s="149"/>
      <c r="C16" s="149"/>
      <c r="D16" s="149"/>
      <c r="E16" s="149"/>
      <c r="F16" s="149"/>
      <c r="G16" s="149"/>
      <c r="H16" s="149"/>
      <c r="I16" s="149"/>
      <c r="J16" s="149"/>
      <c r="K16" s="149"/>
      <c r="L16" s="149"/>
      <c r="M16" s="18"/>
    </row>
    <row r="17" spans="2:13" s="6" customFormat="1" ht="12.75">
      <c r="B17" s="22"/>
      <c r="C17" s="22"/>
      <c r="D17" s="22"/>
      <c r="E17" s="22"/>
      <c r="F17" s="22"/>
      <c r="G17" s="22"/>
      <c r="H17" s="22"/>
      <c r="I17" s="22"/>
      <c r="J17" s="22"/>
      <c r="K17" s="22"/>
      <c r="L17" s="22"/>
      <c r="M17" s="18"/>
    </row>
    <row r="18" spans="1:13" ht="12.75">
      <c r="A18" s="6" t="s">
        <v>38</v>
      </c>
      <c r="B18" s="24">
        <v>0</v>
      </c>
      <c r="C18" s="24">
        <v>96</v>
      </c>
      <c r="D18" s="24">
        <v>227</v>
      </c>
      <c r="E18" s="24">
        <v>276</v>
      </c>
      <c r="F18" s="24">
        <v>385</v>
      </c>
      <c r="G18" s="24">
        <v>396</v>
      </c>
      <c r="H18" s="24">
        <v>421</v>
      </c>
      <c r="I18" s="24">
        <v>392</v>
      </c>
      <c r="J18" s="24">
        <v>78</v>
      </c>
      <c r="K18" s="24">
        <v>25</v>
      </c>
      <c r="L18" s="16">
        <v>2296</v>
      </c>
      <c r="M18" s="18"/>
    </row>
    <row r="19" spans="1:13" ht="12.75">
      <c r="A19" s="6" t="s">
        <v>10</v>
      </c>
      <c r="B19" s="24">
        <v>5</v>
      </c>
      <c r="C19" s="24">
        <v>363</v>
      </c>
      <c r="D19" s="24">
        <v>581</v>
      </c>
      <c r="E19" s="24">
        <v>813</v>
      </c>
      <c r="F19" s="24">
        <v>976</v>
      </c>
      <c r="G19" s="24">
        <v>1161</v>
      </c>
      <c r="H19" s="24">
        <v>1226</v>
      </c>
      <c r="I19" s="24">
        <v>1077</v>
      </c>
      <c r="J19" s="24">
        <v>85</v>
      </c>
      <c r="K19" s="24">
        <v>19</v>
      </c>
      <c r="L19" s="16">
        <v>6306</v>
      </c>
      <c r="M19" s="18"/>
    </row>
    <row r="20" spans="1:13" ht="12.75">
      <c r="A20" s="6" t="s">
        <v>12</v>
      </c>
      <c r="B20" s="24">
        <v>0</v>
      </c>
      <c r="C20" s="24">
        <v>12</v>
      </c>
      <c r="D20" s="24">
        <v>22</v>
      </c>
      <c r="E20" s="24">
        <v>27</v>
      </c>
      <c r="F20" s="24">
        <v>43</v>
      </c>
      <c r="G20" s="24">
        <v>46</v>
      </c>
      <c r="H20" s="24">
        <v>56</v>
      </c>
      <c r="I20" s="24">
        <v>54</v>
      </c>
      <c r="J20" s="24">
        <v>6</v>
      </c>
      <c r="K20" s="24">
        <v>1</v>
      </c>
      <c r="L20" s="16">
        <v>267</v>
      </c>
      <c r="M20" s="18"/>
    </row>
    <row r="21" spans="1:13" ht="12.75">
      <c r="A21" s="6" t="s">
        <v>11</v>
      </c>
      <c r="B21" s="24">
        <v>0</v>
      </c>
      <c r="C21" s="24">
        <v>80</v>
      </c>
      <c r="D21" s="24">
        <v>129</v>
      </c>
      <c r="E21" s="24">
        <v>172</v>
      </c>
      <c r="F21" s="24">
        <v>223</v>
      </c>
      <c r="G21" s="24">
        <v>257</v>
      </c>
      <c r="H21" s="24">
        <v>266</v>
      </c>
      <c r="I21" s="24">
        <v>249</v>
      </c>
      <c r="J21" s="24">
        <v>17</v>
      </c>
      <c r="K21" s="24">
        <v>0</v>
      </c>
      <c r="L21" s="16">
        <v>1393</v>
      </c>
      <c r="M21" s="18"/>
    </row>
    <row r="22" spans="1:13" ht="12.75">
      <c r="A22" s="6" t="s">
        <v>50</v>
      </c>
      <c r="B22" s="24">
        <v>0</v>
      </c>
      <c r="C22" s="24">
        <v>3</v>
      </c>
      <c r="D22" s="24">
        <v>2</v>
      </c>
      <c r="E22" s="24">
        <v>4</v>
      </c>
      <c r="F22" s="24">
        <v>2</v>
      </c>
      <c r="G22" s="24">
        <v>2</v>
      </c>
      <c r="H22" s="24">
        <v>4</v>
      </c>
      <c r="I22" s="24">
        <v>4</v>
      </c>
      <c r="J22" s="24">
        <v>1</v>
      </c>
      <c r="K22" s="24">
        <v>0</v>
      </c>
      <c r="L22" s="16">
        <v>22</v>
      </c>
      <c r="M22" s="18"/>
    </row>
    <row r="23" spans="1:13" s="19" customFormat="1" ht="12.75">
      <c r="A23" s="15" t="s">
        <v>31</v>
      </c>
      <c r="B23" s="25">
        <v>5</v>
      </c>
      <c r="C23" s="25">
        <v>554</v>
      </c>
      <c r="D23" s="25">
        <v>961</v>
      </c>
      <c r="E23" s="25">
        <v>1292</v>
      </c>
      <c r="F23" s="25">
        <v>1629</v>
      </c>
      <c r="G23" s="25">
        <v>1862</v>
      </c>
      <c r="H23" s="25">
        <v>1973</v>
      </c>
      <c r="I23" s="25">
        <v>1776</v>
      </c>
      <c r="J23" s="25">
        <v>187</v>
      </c>
      <c r="K23" s="25">
        <v>45</v>
      </c>
      <c r="L23" s="20">
        <v>10284</v>
      </c>
      <c r="M23" s="18"/>
    </row>
    <row r="24" spans="1:13" s="19" customFormat="1" ht="12.75">
      <c r="A24" s="14"/>
      <c r="B24" s="23"/>
      <c r="C24" s="23"/>
      <c r="D24" s="23"/>
      <c r="E24" s="23"/>
      <c r="F24" s="23"/>
      <c r="G24" s="23"/>
      <c r="H24" s="23"/>
      <c r="I24" s="23"/>
      <c r="J24" s="23"/>
      <c r="K24" s="23"/>
      <c r="L24" s="23"/>
      <c r="M24" s="18"/>
    </row>
    <row r="25" spans="1:13" s="6" customFormat="1" ht="12.75">
      <c r="A25" s="149" t="s">
        <v>31</v>
      </c>
      <c r="B25" s="149"/>
      <c r="C25" s="149"/>
      <c r="D25" s="149"/>
      <c r="E25" s="149"/>
      <c r="F25" s="149"/>
      <c r="G25" s="149"/>
      <c r="H25" s="149"/>
      <c r="I25" s="149"/>
      <c r="J25" s="149"/>
      <c r="K25" s="149"/>
      <c r="L25" s="149"/>
      <c r="M25" s="18"/>
    </row>
    <row r="26" spans="2:13" s="6" customFormat="1" ht="12.75">
      <c r="B26" s="22"/>
      <c r="C26" s="22"/>
      <c r="D26" s="22"/>
      <c r="E26" s="22"/>
      <c r="F26" s="22"/>
      <c r="G26" s="22"/>
      <c r="H26" s="22"/>
      <c r="I26" s="22"/>
      <c r="J26" s="22"/>
      <c r="K26" s="22"/>
      <c r="L26" s="22"/>
      <c r="M26" s="18"/>
    </row>
    <row r="27" spans="1:13" ht="12.75">
      <c r="A27" s="6" t="s">
        <v>38</v>
      </c>
      <c r="B27" s="24">
        <v>1</v>
      </c>
      <c r="C27" s="24">
        <v>277</v>
      </c>
      <c r="D27" s="24">
        <v>610</v>
      </c>
      <c r="E27" s="24">
        <v>838</v>
      </c>
      <c r="F27" s="24">
        <v>1030</v>
      </c>
      <c r="G27" s="24">
        <v>1033</v>
      </c>
      <c r="H27" s="24">
        <v>1146</v>
      </c>
      <c r="I27" s="24">
        <v>1077</v>
      </c>
      <c r="J27" s="24">
        <v>217</v>
      </c>
      <c r="K27" s="24">
        <v>65</v>
      </c>
      <c r="L27" s="16">
        <v>6294</v>
      </c>
      <c r="M27" s="18"/>
    </row>
    <row r="28" spans="1:13" ht="12.75">
      <c r="A28" s="6" t="s">
        <v>10</v>
      </c>
      <c r="B28" s="24">
        <v>11</v>
      </c>
      <c r="C28" s="24">
        <v>1064</v>
      </c>
      <c r="D28" s="24">
        <v>1664</v>
      </c>
      <c r="E28" s="24">
        <v>2293</v>
      </c>
      <c r="F28" s="24">
        <v>2579</v>
      </c>
      <c r="G28" s="24">
        <v>3018</v>
      </c>
      <c r="H28" s="24">
        <v>3164</v>
      </c>
      <c r="I28" s="24">
        <v>2747</v>
      </c>
      <c r="J28" s="24">
        <v>220</v>
      </c>
      <c r="K28" s="24">
        <v>43</v>
      </c>
      <c r="L28" s="16">
        <v>16803</v>
      </c>
      <c r="M28" s="18"/>
    </row>
    <row r="29" spans="1:13" ht="12.75">
      <c r="A29" s="6" t="s">
        <v>12</v>
      </c>
      <c r="B29" s="24">
        <v>0</v>
      </c>
      <c r="C29" s="24">
        <v>42</v>
      </c>
      <c r="D29" s="24">
        <v>55</v>
      </c>
      <c r="E29" s="24">
        <v>89</v>
      </c>
      <c r="F29" s="24">
        <v>122</v>
      </c>
      <c r="G29" s="24">
        <v>124</v>
      </c>
      <c r="H29" s="24">
        <v>127</v>
      </c>
      <c r="I29" s="24">
        <v>134</v>
      </c>
      <c r="J29" s="24">
        <v>12</v>
      </c>
      <c r="K29" s="24">
        <v>1</v>
      </c>
      <c r="L29" s="16">
        <v>706</v>
      </c>
      <c r="M29" s="18"/>
    </row>
    <row r="30" spans="1:13" ht="12.75">
      <c r="A30" s="6" t="s">
        <v>11</v>
      </c>
      <c r="B30" s="24">
        <v>0</v>
      </c>
      <c r="C30" s="24">
        <v>237</v>
      </c>
      <c r="D30" s="24">
        <v>362</v>
      </c>
      <c r="E30" s="24">
        <v>466</v>
      </c>
      <c r="F30" s="24">
        <v>591</v>
      </c>
      <c r="G30" s="24">
        <v>642</v>
      </c>
      <c r="H30" s="24">
        <v>715</v>
      </c>
      <c r="I30" s="24">
        <v>596</v>
      </c>
      <c r="J30" s="24">
        <v>38</v>
      </c>
      <c r="K30" s="24">
        <v>2</v>
      </c>
      <c r="L30" s="16">
        <v>3649</v>
      </c>
      <c r="M30" s="18"/>
    </row>
    <row r="31" spans="1:13" ht="12.75">
      <c r="A31" s="6" t="s">
        <v>50</v>
      </c>
      <c r="B31" s="24">
        <v>0</v>
      </c>
      <c r="C31" s="24">
        <v>5</v>
      </c>
      <c r="D31" s="24">
        <v>18</v>
      </c>
      <c r="E31" s="24">
        <v>15</v>
      </c>
      <c r="F31" s="24">
        <v>16</v>
      </c>
      <c r="G31" s="24">
        <v>13</v>
      </c>
      <c r="H31" s="24">
        <v>13</v>
      </c>
      <c r="I31" s="24">
        <v>9</v>
      </c>
      <c r="J31" s="24">
        <v>2</v>
      </c>
      <c r="K31" s="24">
        <v>0</v>
      </c>
      <c r="L31" s="16">
        <v>91</v>
      </c>
      <c r="M31" s="18"/>
    </row>
    <row r="32" spans="1:13" s="14" customFormat="1" ht="12.75">
      <c r="A32" s="15" t="s">
        <v>31</v>
      </c>
      <c r="B32" s="25">
        <v>12</v>
      </c>
      <c r="C32" s="25">
        <v>1625</v>
      </c>
      <c r="D32" s="25">
        <v>2709</v>
      </c>
      <c r="E32" s="25">
        <v>3701</v>
      </c>
      <c r="F32" s="25">
        <v>4338</v>
      </c>
      <c r="G32" s="25">
        <v>4830</v>
      </c>
      <c r="H32" s="25">
        <v>5165</v>
      </c>
      <c r="I32" s="25">
        <v>4563</v>
      </c>
      <c r="J32" s="25">
        <v>489</v>
      </c>
      <c r="K32" s="25">
        <v>111</v>
      </c>
      <c r="L32" s="20">
        <v>27543</v>
      </c>
      <c r="M32" s="18"/>
    </row>
    <row r="33" spans="1:13" ht="12.75">
      <c r="A33"/>
      <c r="L33"/>
      <c r="M33" s="18"/>
    </row>
    <row r="34" spans="1:13" ht="12.75">
      <c r="A34" s="47" t="s">
        <v>62</v>
      </c>
      <c r="M34" s="18"/>
    </row>
    <row r="35" ht="12.75">
      <c r="A35" s="70" t="s">
        <v>95</v>
      </c>
    </row>
    <row r="36" ht="12.75">
      <c r="A36" s="70" t="s">
        <v>96</v>
      </c>
    </row>
    <row r="37" ht="12.75">
      <c r="A37" s="70" t="s">
        <v>97</v>
      </c>
    </row>
    <row r="38" ht="12.75">
      <c r="A38" s="70" t="s">
        <v>92</v>
      </c>
    </row>
    <row r="39" spans="2:12" ht="12.75">
      <c r="B39" s="18"/>
      <c r="C39" s="18"/>
      <c r="D39" s="18"/>
      <c r="E39" s="18"/>
      <c r="F39" s="18"/>
      <c r="G39" s="18"/>
      <c r="H39" s="18"/>
      <c r="I39" s="18"/>
      <c r="J39" s="18"/>
      <c r="K39" s="18"/>
      <c r="L39" s="18"/>
    </row>
    <row r="40" spans="2:12" ht="12.75">
      <c r="B40" s="18"/>
      <c r="C40" s="18"/>
      <c r="D40" s="18"/>
      <c r="E40" s="18"/>
      <c r="F40" s="18"/>
      <c r="G40" s="18"/>
      <c r="H40" s="18"/>
      <c r="I40" s="18"/>
      <c r="J40" s="18"/>
      <c r="K40" s="18"/>
      <c r="L40" s="18"/>
    </row>
    <row r="41" spans="2:12" ht="12.75">
      <c r="B41" s="18"/>
      <c r="C41" s="18"/>
      <c r="D41" s="18"/>
      <c r="E41" s="18"/>
      <c r="F41" s="18"/>
      <c r="G41" s="18"/>
      <c r="H41" s="18"/>
      <c r="I41" s="18"/>
      <c r="J41" s="18"/>
      <c r="K41" s="18"/>
      <c r="L41" s="18"/>
    </row>
    <row r="42" spans="2:12" ht="12.75">
      <c r="B42" s="18"/>
      <c r="C42" s="18"/>
      <c r="D42" s="18"/>
      <c r="E42" s="18"/>
      <c r="F42" s="18"/>
      <c r="G42" s="18"/>
      <c r="H42" s="18"/>
      <c r="I42" s="18"/>
      <c r="J42" s="18"/>
      <c r="K42" s="18"/>
      <c r="L42" s="18"/>
    </row>
    <row r="43" spans="2:12" ht="12.75">
      <c r="B43" s="18"/>
      <c r="C43" s="18"/>
      <c r="D43" s="18"/>
      <c r="E43" s="18"/>
      <c r="F43" s="18"/>
      <c r="G43" s="18"/>
      <c r="H43" s="18"/>
      <c r="I43" s="18"/>
      <c r="J43" s="18"/>
      <c r="K43" s="18"/>
      <c r="L43" s="18"/>
    </row>
    <row r="44" spans="2:12" ht="12.75">
      <c r="B44" s="18"/>
      <c r="C44" s="18"/>
      <c r="D44" s="18"/>
      <c r="E44" s="18"/>
      <c r="F44" s="18"/>
      <c r="G44" s="18"/>
      <c r="H44" s="18"/>
      <c r="I44" s="18"/>
      <c r="J44" s="18"/>
      <c r="K44" s="18"/>
      <c r="L44" s="18"/>
    </row>
    <row r="45" spans="2:12" ht="12.75">
      <c r="B45" s="18"/>
      <c r="C45" s="18"/>
      <c r="D45" s="18"/>
      <c r="E45" s="18"/>
      <c r="F45" s="18"/>
      <c r="G45" s="18"/>
      <c r="H45" s="18"/>
      <c r="I45" s="18"/>
      <c r="J45" s="18"/>
      <c r="K45" s="18"/>
      <c r="L45" s="18"/>
    </row>
  </sheetData>
  <sheetProtection/>
  <mergeCells count="5">
    <mergeCell ref="A25:L25"/>
    <mergeCell ref="A2:L2"/>
    <mergeCell ref="A3:L3"/>
    <mergeCell ref="A7:L7"/>
    <mergeCell ref="A16:L16"/>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77" r:id="rId2"/>
  <headerFooter alignWithMargins="0">
    <oddFooter>&amp;R&amp;A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Unknown</cp:lastModifiedBy>
  <cp:lastPrinted>2009-07-14T14:38:10Z</cp:lastPrinted>
  <dcterms:created xsi:type="dcterms:W3CDTF">2002-06-10T08:21:55Z</dcterms:created>
  <dcterms:modified xsi:type="dcterms:W3CDTF">2012-03-09T08:49:10Z</dcterms:modified>
  <cp:category/>
  <cp:version/>
  <cp:contentType/>
  <cp:contentStatus/>
</cp:coreProperties>
</file>