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1640" tabRatio="728" activeTab="0"/>
  </bookViews>
  <sheets>
    <sheet name="INHOUD" sheetId="1" r:id="rId1"/>
    <sheet name="08sec48" sheetId="2" r:id="rId2"/>
    <sheet name="08sec49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<sst xmlns="http://schemas.openxmlformats.org/spreadsheetml/2006/main" count="256" uniqueCount="183">
  <si>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</si>
  <si>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</si>
  <si>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</si>
  <si>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</si>
  <si>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</si>
  <si>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</si>
  <si>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</si>
  <si>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</si>
  <si>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</si>
  <si>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</si>
  <si>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Bouw</t>
  </si>
  <si>
    <t>Decoratie</t>
  </si>
  <si>
    <t>Hout</t>
  </si>
  <si>
    <t>Textiel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</si>
  <si>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</si>
  <si>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</si>
  <si>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</si>
  <si>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</si>
  <si>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</si>
  <si>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</si>
  <si>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</si>
  <si>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</si>
  <si>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</si>
  <si>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</si>
  <si>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Distributie</t>
  </si>
  <si>
    <t>Elektriciteit-Elektronica</t>
  </si>
  <si>
    <t>Grafische nijverheid</t>
  </si>
  <si>
    <t>Handel en administratie</t>
  </si>
  <si>
    <t>Kleding en confectie</t>
  </si>
  <si>
    <t>Metaal en kunststoffen</t>
  </si>
  <si>
    <t>Onderhoud</t>
  </si>
  <si>
    <t>Schoonheidszorg</t>
  </si>
  <si>
    <t>Sport en vrije tijd</t>
  </si>
  <si>
    <t>Transport</t>
  </si>
  <si>
    <t>Voeding - Horeca</t>
  </si>
  <si>
    <t xml:space="preserve">   Opleiding</t>
  </si>
  <si>
    <t>Jongens</t>
  </si>
  <si>
    <t>Meisjes</t>
  </si>
  <si>
    <t>Onthaalklas anderstalige nieuwkomers</t>
  </si>
  <si>
    <t>Deeltijds beroepssecundair onderwijs</t>
  </si>
  <si>
    <t xml:space="preserve">   Bekister</t>
  </si>
  <si>
    <t xml:space="preserve">   Dakbedekker</t>
  </si>
  <si>
    <t xml:space="preserve">   Dakwerker</t>
  </si>
  <si>
    <t xml:space="preserve">   Kasseier</t>
  </si>
  <si>
    <t xml:space="preserve">   Metselaar</t>
  </si>
  <si>
    <t xml:space="preserve">   Stukadoor</t>
  </si>
  <si>
    <t xml:space="preserve">   Vloerlegger/Wand- en tegelzetter</t>
  </si>
  <si>
    <t xml:space="preserve">   Voeger</t>
  </si>
  <si>
    <t xml:space="preserve">   Wegenarbeider</t>
  </si>
  <si>
    <t xml:space="preserve">   Werfbediener</t>
  </si>
  <si>
    <t xml:space="preserve">   Publiciteitsschilder</t>
  </si>
  <si>
    <t xml:space="preserve">   Schilder</t>
  </si>
  <si>
    <t xml:space="preserve">   Schilder-behanger</t>
  </si>
  <si>
    <t xml:space="preserve">   Schilder-behanger-vloerbekleder</t>
  </si>
  <si>
    <t xml:space="preserve">   Goederenbehandelaar-magazijnier</t>
  </si>
  <si>
    <t xml:space="preserve">   Goederenbehandelaar-magazijnier-heftruck</t>
  </si>
  <si>
    <t xml:space="preserve">   Goederenbehandelaar-magazijnmedewerker</t>
  </si>
  <si>
    <t xml:space="preserve">   Assistent-podiumtechnieker</t>
  </si>
  <si>
    <t xml:space="preserve">   Bedrader-bestukker in de elektronica</t>
  </si>
  <si>
    <t xml:space="preserve">   Elektricien residentiële elektriciteit</t>
  </si>
  <si>
    <t xml:space="preserve">   Installateur hard- en software</t>
  </si>
  <si>
    <t xml:space="preserve">   Netwerkassistent</t>
  </si>
  <si>
    <t xml:space="preserve">   Nijverheidselektricien</t>
  </si>
  <si>
    <t xml:space="preserve">   Drukvoorbereider</t>
  </si>
  <si>
    <t xml:space="preserve">   Administratief helper</t>
  </si>
  <si>
    <t xml:space="preserve">   Kantoorbediende</t>
  </si>
  <si>
    <t xml:space="preserve">   Kassier</t>
  </si>
  <si>
    <t xml:space="preserve">   Maritiem bediende</t>
  </si>
  <si>
    <t xml:space="preserve">   Rayonchef</t>
  </si>
  <si>
    <t xml:space="preserve">   Receptieassistent</t>
  </si>
  <si>
    <t xml:space="preserve">   Winkelbediende</t>
  </si>
  <si>
    <t xml:space="preserve">   Daktimmerman</t>
  </si>
  <si>
    <t xml:space="preserve">   Houtbewerker</t>
  </si>
  <si>
    <t xml:space="preserve">   Machinale houtbewerker</t>
  </si>
  <si>
    <t xml:space="preserve">   Meubelmaker</t>
  </si>
  <si>
    <t xml:space="preserve">   Schrijnwerker</t>
  </si>
  <si>
    <t xml:space="preserve">   Schrijnwerker-timmerman</t>
  </si>
  <si>
    <t xml:space="preserve">   Operator in de stikafdeling</t>
  </si>
  <si>
    <t xml:space="preserve">   Retoucheerder</t>
  </si>
  <si>
    <t xml:space="preserve">   Arbeider in bos- en natuurbeheer</t>
  </si>
  <si>
    <t xml:space="preserve">   Tuinbouwarbeider</t>
  </si>
  <si>
    <t xml:space="preserve">   Tuinbouwer</t>
  </si>
  <si>
    <t xml:space="preserve">   Aluminiumschrijnwerker</t>
  </si>
  <si>
    <t xml:space="preserve">   Bediener werktuigmachines</t>
  </si>
  <si>
    <t xml:space="preserve">   Containerhersteller</t>
  </si>
  <si>
    <t xml:space="preserve">   Hoefsmid</t>
  </si>
  <si>
    <t xml:space="preserve">   Installateur sanitaire installaties</t>
  </si>
  <si>
    <t xml:space="preserve">   Lasser</t>
  </si>
  <si>
    <t xml:space="preserve">   Lasser-monteur</t>
  </si>
  <si>
    <t xml:space="preserve">   Lasser-plaatbewerker</t>
  </si>
  <si>
    <t xml:space="preserve">   MIG/MAG-lasser</t>
  </si>
  <si>
    <t xml:space="preserve">   Monteur sanitaire installaties</t>
  </si>
  <si>
    <t xml:space="preserve">   Monteur verwarmingsinstallaties</t>
  </si>
  <si>
    <t xml:space="preserve">   Onderhoudsmonteur machines</t>
  </si>
  <si>
    <t xml:space="preserve">   Onderhoudswerker in de metaalnijverheid</t>
  </si>
  <si>
    <t xml:space="preserve">   TIG-lasser</t>
  </si>
  <si>
    <t xml:space="preserve">     Totaal</t>
  </si>
  <si>
    <t xml:space="preserve">   Kermismedewerker</t>
  </si>
  <si>
    <t xml:space="preserve">   Kermiswerker</t>
  </si>
  <si>
    <t xml:space="preserve">   Onderhoudswerker gebouwen</t>
  </si>
  <si>
    <t xml:space="preserve">   Onthaalklas anderstalige nieuwkomers</t>
  </si>
  <si>
    <t xml:space="preserve">   Logistiek assistent in de ziekenhuizen</t>
  </si>
  <si>
    <t xml:space="preserve">   Onthaalmoeder</t>
  </si>
  <si>
    <t xml:space="preserve">   Verzorgende</t>
  </si>
  <si>
    <t xml:space="preserve">   Assistent kapper</t>
  </si>
  <si>
    <t xml:space="preserve">   Kapper</t>
  </si>
  <si>
    <t xml:space="preserve">   Co-operator textielmachines</t>
  </si>
  <si>
    <t xml:space="preserve">   Automecanicien</t>
  </si>
  <si>
    <t xml:space="preserve">   Carrossier</t>
  </si>
  <si>
    <t xml:space="preserve">   Fietshersteller</t>
  </si>
  <si>
    <t xml:space="preserve">   Fietskadermonteur</t>
  </si>
  <si>
    <t xml:space="preserve">   Hulpmecanicien personenwagens</t>
  </si>
  <si>
    <t xml:space="preserve">   Mecanicien lichte verbrandingsmotoren</t>
  </si>
  <si>
    <t xml:space="preserve">   Pistoolschilder</t>
  </si>
  <si>
    <t xml:space="preserve">   Voorbewerker pistoolschilderen</t>
  </si>
  <si>
    <t xml:space="preserve">   Bakkersgast</t>
  </si>
  <si>
    <t xml:space="preserve">   Hulpkok</t>
  </si>
  <si>
    <t xml:space="preserve">   Kok</t>
  </si>
  <si>
    <t xml:space="preserve">   Slager</t>
  </si>
  <si>
    <t xml:space="preserve">   Netwerkoperator</t>
  </si>
  <si>
    <t xml:space="preserve">   Patronenmaker</t>
  </si>
  <si>
    <t xml:space="preserve">   Onderhoudsmonteur</t>
  </si>
  <si>
    <t xml:space="preserve">   Slagersgast</t>
  </si>
  <si>
    <t xml:space="preserve">   Procesoperator chem. en petrochemische nijverheid</t>
  </si>
  <si>
    <t xml:space="preserve">   Hulpelektricien residentiële elektriciteit</t>
  </si>
  <si>
    <t xml:space="preserve">   Drukafwerker</t>
  </si>
  <si>
    <t xml:space="preserve">   Hovenier</t>
  </si>
  <si>
    <t xml:space="preserve">   Stellingbouwer</t>
  </si>
  <si>
    <t xml:space="preserve">   Animator in de evenementensector</t>
  </si>
  <si>
    <t xml:space="preserve">   Operator textielmachines</t>
  </si>
  <si>
    <t xml:space="preserve">   Rigger-monteerder</t>
  </si>
  <si>
    <t>Rubriek</t>
  </si>
  <si>
    <t>naar rubriek, opleiding en geslacht</t>
  </si>
  <si>
    <t xml:space="preserve">   Onderhoudswerkman sportinfrastructuur en -materiaal</t>
  </si>
  <si>
    <t>Schooljaar 2008-2009</t>
  </si>
  <si>
    <t>1985 en vroeger</t>
  </si>
  <si>
    <t>Schoolbevolking op 1 februari 2009 naar geboortejaar en geslacht</t>
  </si>
  <si>
    <t xml:space="preserve">   Installateur telecommunicatie</t>
  </si>
  <si>
    <t xml:space="preserve">   Hulpdrukker</t>
  </si>
  <si>
    <t xml:space="preserve">   Callcentermedewerker</t>
  </si>
  <si>
    <t xml:space="preserve">   Host(ess)</t>
  </si>
  <si>
    <t xml:space="preserve">   Binnenschrijnwerker</t>
  </si>
  <si>
    <t xml:space="preserve">   Werkplaatsschrijnwerker</t>
  </si>
  <si>
    <t xml:space="preserve">   Operator in de snij- en stikafdeling</t>
  </si>
  <si>
    <t xml:space="preserve">   Operator in de strijk- en persafdeling</t>
  </si>
  <si>
    <t xml:space="preserve">   Hovenier-aanleg</t>
  </si>
  <si>
    <t xml:space="preserve">   Hovenier-onderhoud</t>
  </si>
  <si>
    <t xml:space="preserve">   Assistent-hoefsmid</t>
  </si>
  <si>
    <t xml:space="preserve">   Draaier-frezer</t>
  </si>
  <si>
    <t xml:space="preserve">   Operator assemblage</t>
  </si>
  <si>
    <t xml:space="preserve">   Industriële schoonmaker</t>
  </si>
  <si>
    <t xml:space="preserve">   Thuishelper</t>
  </si>
  <si>
    <t xml:space="preserve">   Logistiek helper in de zorginstellingen</t>
  </si>
  <si>
    <t xml:space="preserve">   Sportbegeleider</t>
  </si>
  <si>
    <t xml:space="preserve">   Bakker-patissier</t>
  </si>
  <si>
    <t xml:space="preserve">   Grootkeukenmedewerker</t>
  </si>
  <si>
    <t xml:space="preserve">   Keukenmedewerker</t>
  </si>
  <si>
    <t xml:space="preserve">   Medewerker kamerdienst</t>
  </si>
  <si>
    <t xml:space="preserve">   Productiemedewerker in voedingsindustrie</t>
  </si>
  <si>
    <t xml:space="preserve">   Productieoperator in voedingsindustrie</t>
  </si>
  <si>
    <t xml:space="preserve">   Zaal- en keukenmedewerker</t>
  </si>
  <si>
    <t xml:space="preserve">   Zaalmedewerker</t>
  </si>
  <si>
    <t xml:space="preserve">   Uitsnijder-uitbener</t>
  </si>
  <si>
    <t>Zeevisserij</t>
  </si>
  <si>
    <t xml:space="preserve">   Matroos</t>
  </si>
  <si>
    <t xml:space="preserve">  Onthaalgroep</t>
  </si>
  <si>
    <t>Andere</t>
  </si>
  <si>
    <t xml:space="preserve">   Module Basis elektriciteit</t>
  </si>
  <si>
    <t xml:space="preserve">   Module Basis lassen</t>
  </si>
  <si>
    <t xml:space="preserve">   Module Basis metaal</t>
  </si>
  <si>
    <t xml:space="preserve">   Modules SG Auto</t>
  </si>
  <si>
    <t xml:space="preserve">   Modules SG Bouw</t>
  </si>
  <si>
    <t xml:space="preserve">   Modules SG Handel</t>
  </si>
  <si>
    <t xml:space="preserve">   Modules SG Hout</t>
  </si>
  <si>
    <t xml:space="preserve">   Modules SG Koeling en warmte</t>
  </si>
  <si>
    <t xml:space="preserve">   Modules SG Mechanica-elektriciteit</t>
  </si>
  <si>
    <t xml:space="preserve">   Modules SG Personenzorg</t>
  </si>
  <si>
    <t xml:space="preserve">   Modules SG Voeding</t>
  </si>
  <si>
    <t>SCHOOLBEVOLKING DEELTIJDS BEROEPSSECUNDAIR ONDERWIJS</t>
  </si>
  <si>
    <t>Schoolbevolking deeltijds beroepssecundair onderwijs per provincie, soort inrichtende macht en geboortejaar</t>
  </si>
  <si>
    <t>Schoolbevolking deeltijds beroepssecundair onderwijs per rubriek en opleiding</t>
  </si>
  <si>
    <t>08sec48</t>
  </si>
  <si>
    <t>08sec49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</si>
</sst>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3" fontId="6" fillId="1" borderId="4" applyBorder="0">
      <alignment/>
      <protection/>
    </xf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37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38" fillId="32" borderId="0" applyNumberFormat="0" applyBorder="0" applyAlignment="0" applyProtection="0"/>
    <xf numFmtId="166" fontId="5" fillId="0" borderId="0" applyFont="0" applyFill="0" applyBorder="0" applyAlignment="0" applyProtection="0"/>
    <xf numFmtId="10" fontId="5" fillId="0" borderId="0">
      <alignment/>
      <protection/>
    </xf>
    <xf numFmtId="169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39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64" fontId="0" fillId="0" borderId="15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164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64" fontId="2" fillId="0" borderId="21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0" fillId="0" borderId="23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20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3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ubtotaal" xfId="69"/>
    <cellStyle name="Titel" xfId="70"/>
    <cellStyle name="Totaal" xfId="71"/>
    <cellStyle name="Uitvoer" xfId="72"/>
    <cellStyle name="Currency" xfId="73"/>
    <cellStyle name="Currency [0]" xfId="74"/>
    <cellStyle name="Verklarende tekst" xfId="75"/>
    <cellStyle name="Waarschuwingsteks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1.7109375" style="0" customWidth="1"/>
  </cols>
  <sheetData>
    <row r="1" ht="15">
      <c r="A1" s="68" t="s">
        <v>178</v>
      </c>
    </row>
    <row r="2" ht="15">
      <c r="A2" s="68"/>
    </row>
    <row r="3" spans="1:2" ht="12.75">
      <c r="A3" s="69" t="s">
        <v>181</v>
      </c>
      <c r="B3" t="s">
        <v>179</v>
      </c>
    </row>
    <row r="4" spans="1:2" ht="12.75">
      <c r="A4" s="69" t="s">
        <v>182</v>
      </c>
      <c r="B4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57421875" style="0" customWidth="1"/>
    <col min="23" max="24" width="7.574218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134</v>
      </c>
      <c r="D1" s="5"/>
    </row>
    <row r="2" spans="1:24" ht="12.75">
      <c r="A2" s="72" t="s">
        <v>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ht="12.75">
      <c r="A3" s="72" t="s">
        <v>136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ht="13.5" thickBot="1">
      <c r="A4" s="5"/>
      <c r="V4" s="3"/>
      <c r="W4" s="18"/>
      <c r="X4" s="18"/>
    </row>
    <row r="5" spans="1:24" ht="12.75">
      <c r="A5" s="26"/>
      <c r="B5" s="70">
        <v>1994</v>
      </c>
      <c r="C5" s="71"/>
      <c r="D5" s="70">
        <f>B5-1</f>
        <v>1993</v>
      </c>
      <c r="E5" s="71"/>
      <c r="F5" s="70">
        <f>D5-1</f>
        <v>1992</v>
      </c>
      <c r="G5" s="71"/>
      <c r="H5" s="70">
        <f>F5-1</f>
        <v>1991</v>
      </c>
      <c r="I5" s="71"/>
      <c r="J5" s="70">
        <f>H5-1</f>
        <v>1990</v>
      </c>
      <c r="K5" s="71"/>
      <c r="L5" s="70">
        <f>J5-1</f>
        <v>1989</v>
      </c>
      <c r="M5" s="71"/>
      <c r="N5" s="70">
        <f>L5-1</f>
        <v>1988</v>
      </c>
      <c r="O5" s="71"/>
      <c r="P5" s="70">
        <f>N5-1</f>
        <v>1987</v>
      </c>
      <c r="Q5" s="71"/>
      <c r="R5" s="70">
        <f>P5-1</f>
        <v>1986</v>
      </c>
      <c r="S5" s="71"/>
      <c r="T5" s="70" t="s">
        <v>135</v>
      </c>
      <c r="U5" s="71"/>
      <c r="V5" s="45" t="s">
        <v>15</v>
      </c>
      <c r="W5" s="46"/>
      <c r="X5" s="46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16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18</v>
      </c>
      <c r="B8" s="7">
        <v>4</v>
      </c>
      <c r="C8" s="9">
        <v>0</v>
      </c>
      <c r="D8" s="7">
        <v>54</v>
      </c>
      <c r="E8" s="9">
        <v>27</v>
      </c>
      <c r="F8" s="7">
        <v>120</v>
      </c>
      <c r="G8" s="9">
        <v>47</v>
      </c>
      <c r="H8" s="7">
        <v>171</v>
      </c>
      <c r="I8" s="9">
        <v>101</v>
      </c>
      <c r="J8" s="7">
        <v>67</v>
      </c>
      <c r="K8" s="9">
        <v>38</v>
      </c>
      <c r="L8" s="7">
        <v>33</v>
      </c>
      <c r="M8" s="9">
        <v>16</v>
      </c>
      <c r="N8" s="7">
        <v>12</v>
      </c>
      <c r="O8" s="9">
        <v>8</v>
      </c>
      <c r="P8" s="7">
        <v>1</v>
      </c>
      <c r="Q8" s="9">
        <v>6</v>
      </c>
      <c r="R8" s="7">
        <v>4</v>
      </c>
      <c r="S8" s="9">
        <v>4</v>
      </c>
      <c r="T8" s="7">
        <v>2</v>
      </c>
      <c r="U8" s="9">
        <v>1</v>
      </c>
      <c r="V8" s="23">
        <f aca="true" t="shared" si="0" ref="V8:W12">SUM(T8,R8,P8,N8,L8,J8,H8,F8,D8,B8)</f>
        <v>468</v>
      </c>
      <c r="W8" s="22">
        <f t="shared" si="0"/>
        <v>248</v>
      </c>
      <c r="X8" s="22">
        <f>SUM(V8:W8)</f>
        <v>716</v>
      </c>
    </row>
    <row r="9" spans="1:24" ht="12.75">
      <c r="A9" s="19" t="s">
        <v>19</v>
      </c>
      <c r="B9" s="7">
        <v>5</v>
      </c>
      <c r="C9" s="8">
        <v>0</v>
      </c>
      <c r="D9" s="7">
        <v>94</v>
      </c>
      <c r="E9" s="8">
        <v>30</v>
      </c>
      <c r="F9" s="7">
        <v>162</v>
      </c>
      <c r="G9" s="8">
        <v>75</v>
      </c>
      <c r="H9" s="7">
        <v>317</v>
      </c>
      <c r="I9" s="8">
        <v>126</v>
      </c>
      <c r="J9" s="7">
        <v>142</v>
      </c>
      <c r="K9" s="8">
        <v>64</v>
      </c>
      <c r="L9" s="7">
        <v>53</v>
      </c>
      <c r="M9" s="8">
        <v>19</v>
      </c>
      <c r="N9" s="7">
        <v>23</v>
      </c>
      <c r="O9" s="8">
        <v>19</v>
      </c>
      <c r="P9" s="7">
        <v>4</v>
      </c>
      <c r="Q9" s="8">
        <v>10</v>
      </c>
      <c r="R9" s="7">
        <v>3</v>
      </c>
      <c r="S9" s="8">
        <v>7</v>
      </c>
      <c r="T9" s="7">
        <v>12</v>
      </c>
      <c r="U9" s="8">
        <v>13</v>
      </c>
      <c r="V9" s="23">
        <f t="shared" si="0"/>
        <v>815</v>
      </c>
      <c r="W9" s="22">
        <f t="shared" si="0"/>
        <v>363</v>
      </c>
      <c r="X9" s="22">
        <f>SUM(V9:W9)</f>
        <v>1178</v>
      </c>
    </row>
    <row r="10" spans="1:24" ht="12.75">
      <c r="A10" s="19" t="s">
        <v>20</v>
      </c>
      <c r="B10" s="7">
        <v>0</v>
      </c>
      <c r="C10" s="8">
        <v>1</v>
      </c>
      <c r="D10" s="7">
        <v>8</v>
      </c>
      <c r="E10" s="8">
        <v>0</v>
      </c>
      <c r="F10" s="7">
        <v>14</v>
      </c>
      <c r="G10" s="8">
        <v>9</v>
      </c>
      <c r="H10" s="7">
        <v>34</v>
      </c>
      <c r="I10" s="8">
        <v>13</v>
      </c>
      <c r="J10" s="7">
        <v>6</v>
      </c>
      <c r="K10" s="8">
        <v>1</v>
      </c>
      <c r="L10" s="7">
        <v>8</v>
      </c>
      <c r="M10" s="8">
        <v>1</v>
      </c>
      <c r="N10" s="7">
        <v>7</v>
      </c>
      <c r="O10" s="8">
        <v>0</v>
      </c>
      <c r="P10" s="7">
        <v>4</v>
      </c>
      <c r="Q10" s="8"/>
      <c r="R10" s="7"/>
      <c r="S10" s="8">
        <v>1</v>
      </c>
      <c r="T10" s="7">
        <v>1</v>
      </c>
      <c r="U10" s="8"/>
      <c r="V10" s="23">
        <f t="shared" si="0"/>
        <v>82</v>
      </c>
      <c r="W10" s="22">
        <f t="shared" si="0"/>
        <v>26</v>
      </c>
      <c r="X10" s="22">
        <f>SUM(V10:W10)</f>
        <v>108</v>
      </c>
    </row>
    <row r="11" spans="1:24" ht="12.75">
      <c r="A11" s="19" t="s">
        <v>21</v>
      </c>
      <c r="B11" s="7">
        <v>0</v>
      </c>
      <c r="C11" s="8">
        <v>0</v>
      </c>
      <c r="D11" s="7">
        <v>19</v>
      </c>
      <c r="E11" s="8">
        <v>41</v>
      </c>
      <c r="F11" s="7">
        <v>61</v>
      </c>
      <c r="G11" s="8">
        <v>56</v>
      </c>
      <c r="H11" s="7">
        <v>123</v>
      </c>
      <c r="I11" s="8">
        <v>86</v>
      </c>
      <c r="J11" s="7">
        <v>42</v>
      </c>
      <c r="K11" s="8">
        <v>33</v>
      </c>
      <c r="L11" s="7">
        <v>28</v>
      </c>
      <c r="M11" s="8">
        <v>9</v>
      </c>
      <c r="N11" s="7">
        <v>23</v>
      </c>
      <c r="O11" s="8">
        <v>4</v>
      </c>
      <c r="P11" s="7">
        <v>27</v>
      </c>
      <c r="Q11" s="8">
        <v>7</v>
      </c>
      <c r="R11" s="7">
        <v>21</v>
      </c>
      <c r="S11" s="8">
        <v>9</v>
      </c>
      <c r="T11" s="7">
        <v>26</v>
      </c>
      <c r="U11" s="8">
        <v>15</v>
      </c>
      <c r="V11" s="23">
        <f t="shared" si="0"/>
        <v>370</v>
      </c>
      <c r="W11" s="22">
        <f t="shared" si="0"/>
        <v>260</v>
      </c>
      <c r="X11" s="22">
        <f>SUM(V11:W11)</f>
        <v>630</v>
      </c>
    </row>
    <row r="12" spans="1:24" s="17" customFormat="1" ht="12.75">
      <c r="A12" s="6" t="s">
        <v>15</v>
      </c>
      <c r="B12" s="10">
        <v>9</v>
      </c>
      <c r="C12" s="11">
        <v>1</v>
      </c>
      <c r="D12" s="10">
        <v>175</v>
      </c>
      <c r="E12" s="11">
        <v>98</v>
      </c>
      <c r="F12" s="10">
        <v>357</v>
      </c>
      <c r="G12" s="11">
        <v>187</v>
      </c>
      <c r="H12" s="10">
        <v>645</v>
      </c>
      <c r="I12" s="11">
        <v>326</v>
      </c>
      <c r="J12" s="10">
        <v>257</v>
      </c>
      <c r="K12" s="11">
        <v>136</v>
      </c>
      <c r="L12" s="10">
        <v>122</v>
      </c>
      <c r="M12" s="11">
        <v>45</v>
      </c>
      <c r="N12" s="10">
        <v>65</v>
      </c>
      <c r="O12" s="11">
        <v>31</v>
      </c>
      <c r="P12" s="10">
        <v>36</v>
      </c>
      <c r="Q12" s="11">
        <v>23</v>
      </c>
      <c r="R12" s="10">
        <v>28</v>
      </c>
      <c r="S12" s="11">
        <v>21</v>
      </c>
      <c r="T12" s="10">
        <v>41</v>
      </c>
      <c r="U12" s="11">
        <v>29</v>
      </c>
      <c r="V12" s="13">
        <f t="shared" si="0"/>
        <v>1735</v>
      </c>
      <c r="W12" s="14">
        <f t="shared" si="0"/>
        <v>897</v>
      </c>
      <c r="X12" s="14">
        <f>SUM(V12:W12)</f>
        <v>2632</v>
      </c>
    </row>
    <row r="13" spans="1:24" ht="12.75">
      <c r="A13" s="29" t="s">
        <v>3</v>
      </c>
      <c r="B13" s="47"/>
      <c r="C13" s="35"/>
      <c r="D13" s="47"/>
      <c r="E13" s="35"/>
      <c r="F13" s="47"/>
      <c r="G13" s="35"/>
      <c r="H13" s="47"/>
      <c r="I13" s="35"/>
      <c r="J13" s="47"/>
      <c r="K13" s="35"/>
      <c r="L13" s="47"/>
      <c r="M13" s="35"/>
      <c r="N13" s="47"/>
      <c r="O13" s="35"/>
      <c r="P13" s="47"/>
      <c r="Q13" s="35"/>
      <c r="R13" s="47"/>
      <c r="S13" s="35"/>
      <c r="T13" s="47"/>
      <c r="U13" s="35"/>
      <c r="V13" s="25"/>
      <c r="W13" s="24"/>
      <c r="X13" s="24"/>
    </row>
    <row r="14" spans="1:24" ht="12.75">
      <c r="A14" s="19" t="s">
        <v>18</v>
      </c>
      <c r="B14" s="7">
        <v>0</v>
      </c>
      <c r="C14" s="9">
        <v>0</v>
      </c>
      <c r="D14" s="7">
        <v>9</v>
      </c>
      <c r="E14" s="9">
        <v>5</v>
      </c>
      <c r="F14" s="7">
        <v>22</v>
      </c>
      <c r="G14" s="9">
        <v>15</v>
      </c>
      <c r="H14" s="7">
        <v>32</v>
      </c>
      <c r="I14" s="9">
        <v>26</v>
      </c>
      <c r="J14" s="7">
        <v>9</v>
      </c>
      <c r="K14" s="9">
        <v>5</v>
      </c>
      <c r="L14" s="7">
        <v>1</v>
      </c>
      <c r="M14" s="9">
        <v>0</v>
      </c>
      <c r="N14" s="7">
        <v>0</v>
      </c>
      <c r="O14" s="9">
        <v>0</v>
      </c>
      <c r="P14" s="7">
        <v>0</v>
      </c>
      <c r="Q14" s="9">
        <v>0</v>
      </c>
      <c r="R14" s="7">
        <v>0</v>
      </c>
      <c r="S14" s="9">
        <v>0</v>
      </c>
      <c r="T14" s="7">
        <v>0</v>
      </c>
      <c r="U14" s="9">
        <v>0</v>
      </c>
      <c r="V14" s="23">
        <f aca="true" t="shared" si="1" ref="V14:W18">SUM(T14,R14,P14,N14,L14,J14,H14,F14,D14,B14)</f>
        <v>73</v>
      </c>
      <c r="W14" s="22">
        <f t="shared" si="1"/>
        <v>51</v>
      </c>
      <c r="X14" s="22">
        <f>SUM(V14:W14)</f>
        <v>124</v>
      </c>
    </row>
    <row r="15" spans="1:24" ht="12.75">
      <c r="A15" s="19" t="s">
        <v>19</v>
      </c>
      <c r="B15" s="7">
        <v>5</v>
      </c>
      <c r="C15" s="8">
        <v>2</v>
      </c>
      <c r="D15" s="7">
        <v>25</v>
      </c>
      <c r="E15" s="8">
        <v>11</v>
      </c>
      <c r="F15" s="7">
        <v>42</v>
      </c>
      <c r="G15" s="8">
        <v>18</v>
      </c>
      <c r="H15" s="7">
        <v>80</v>
      </c>
      <c r="I15" s="8">
        <v>20</v>
      </c>
      <c r="J15" s="7">
        <v>22</v>
      </c>
      <c r="K15" s="8">
        <v>7</v>
      </c>
      <c r="L15" s="7">
        <v>4</v>
      </c>
      <c r="M15" s="8">
        <v>1</v>
      </c>
      <c r="N15" s="7">
        <v>1</v>
      </c>
      <c r="O15" s="8">
        <v>0</v>
      </c>
      <c r="P15" s="7">
        <v>0</v>
      </c>
      <c r="Q15" s="8">
        <v>0</v>
      </c>
      <c r="R15" s="7">
        <v>0</v>
      </c>
      <c r="S15" s="8">
        <v>0</v>
      </c>
      <c r="T15" s="7">
        <v>0</v>
      </c>
      <c r="U15" s="8">
        <v>0</v>
      </c>
      <c r="V15" s="23">
        <f t="shared" si="1"/>
        <v>179</v>
      </c>
      <c r="W15" s="22">
        <f t="shared" si="1"/>
        <v>59</v>
      </c>
      <c r="X15" s="22">
        <f>SUM(V15:W15)</f>
        <v>238</v>
      </c>
    </row>
    <row r="16" spans="1:24" ht="12.75">
      <c r="A16" s="19" t="s">
        <v>20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21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15</v>
      </c>
      <c r="B18" s="10">
        <v>5</v>
      </c>
      <c r="C18" s="11">
        <v>2</v>
      </c>
      <c r="D18" s="10">
        <v>34</v>
      </c>
      <c r="E18" s="11">
        <v>16</v>
      </c>
      <c r="F18" s="10">
        <v>64</v>
      </c>
      <c r="G18" s="11">
        <v>33</v>
      </c>
      <c r="H18" s="10">
        <v>112</v>
      </c>
      <c r="I18" s="11">
        <v>46</v>
      </c>
      <c r="J18" s="10">
        <v>31</v>
      </c>
      <c r="K18" s="11">
        <v>12</v>
      </c>
      <c r="L18" s="10">
        <v>5</v>
      </c>
      <c r="M18" s="11">
        <v>1</v>
      </c>
      <c r="N18" s="10">
        <v>1</v>
      </c>
      <c r="O18" s="11">
        <v>0</v>
      </c>
      <c r="P18" s="10">
        <v>0</v>
      </c>
      <c r="Q18" s="11">
        <v>0</v>
      </c>
      <c r="R18" s="10">
        <v>0</v>
      </c>
      <c r="S18" s="11">
        <v>0</v>
      </c>
      <c r="T18" s="10">
        <v>0</v>
      </c>
      <c r="U18" s="11">
        <v>0</v>
      </c>
      <c r="V18" s="13">
        <f t="shared" si="1"/>
        <v>252</v>
      </c>
      <c r="W18" s="14">
        <f t="shared" si="1"/>
        <v>110</v>
      </c>
      <c r="X18" s="14">
        <f>SUM(V18:W18)</f>
        <v>362</v>
      </c>
    </row>
    <row r="19" spans="1:24" ht="12.75">
      <c r="A19" s="29" t="s">
        <v>4</v>
      </c>
      <c r="B19" s="47"/>
      <c r="C19" s="35"/>
      <c r="D19" s="47"/>
      <c r="E19" s="35"/>
      <c r="F19" s="47"/>
      <c r="G19" s="35"/>
      <c r="H19" s="47"/>
      <c r="I19" s="35"/>
      <c r="J19" s="47"/>
      <c r="K19" s="35"/>
      <c r="L19" s="47"/>
      <c r="M19" s="35"/>
      <c r="N19" s="47"/>
      <c r="O19" s="35"/>
      <c r="P19" s="47"/>
      <c r="Q19" s="35"/>
      <c r="R19" s="47"/>
      <c r="S19" s="35"/>
      <c r="T19" s="47"/>
      <c r="U19" s="35"/>
      <c r="V19" s="25"/>
      <c r="W19" s="24"/>
      <c r="X19" s="24"/>
    </row>
    <row r="20" spans="1:24" ht="12.75">
      <c r="A20" s="19" t="s">
        <v>18</v>
      </c>
      <c r="B20" s="7">
        <v>1</v>
      </c>
      <c r="C20" s="9">
        <v>0</v>
      </c>
      <c r="D20" s="7">
        <v>13</v>
      </c>
      <c r="E20" s="9">
        <v>3</v>
      </c>
      <c r="F20" s="7">
        <v>17</v>
      </c>
      <c r="G20" s="9">
        <v>9</v>
      </c>
      <c r="H20" s="7">
        <v>21</v>
      </c>
      <c r="I20" s="9">
        <v>12</v>
      </c>
      <c r="J20" s="7">
        <v>7</v>
      </c>
      <c r="K20" s="9">
        <v>4</v>
      </c>
      <c r="L20" s="7">
        <v>2</v>
      </c>
      <c r="M20" s="9">
        <v>0</v>
      </c>
      <c r="N20" s="7">
        <v>1</v>
      </c>
      <c r="O20" s="9">
        <v>0</v>
      </c>
      <c r="P20" s="7">
        <v>0</v>
      </c>
      <c r="Q20" s="9">
        <v>0</v>
      </c>
      <c r="R20" s="7">
        <v>0</v>
      </c>
      <c r="S20" s="9">
        <v>0</v>
      </c>
      <c r="T20" s="7">
        <v>0</v>
      </c>
      <c r="U20" s="9">
        <v>0</v>
      </c>
      <c r="V20" s="23">
        <f aca="true" t="shared" si="2" ref="V20:W23">SUM(T20,R20,P20,N20,L20,J20,H20,F20,D20,B20)</f>
        <v>62</v>
      </c>
      <c r="W20" s="22">
        <f t="shared" si="2"/>
        <v>28</v>
      </c>
      <c r="X20" s="22">
        <f>SUM(V20:W20)</f>
        <v>90</v>
      </c>
    </row>
    <row r="21" spans="1:24" ht="12.75">
      <c r="A21" s="19" t="s">
        <v>19</v>
      </c>
      <c r="B21" s="7">
        <v>0</v>
      </c>
      <c r="C21" s="8">
        <v>0</v>
      </c>
      <c r="D21" s="7">
        <v>6</v>
      </c>
      <c r="E21" s="8">
        <v>0</v>
      </c>
      <c r="F21" s="7">
        <v>12</v>
      </c>
      <c r="G21" s="8">
        <v>4</v>
      </c>
      <c r="H21" s="7">
        <v>29</v>
      </c>
      <c r="I21" s="8">
        <v>10</v>
      </c>
      <c r="J21" s="7">
        <v>13</v>
      </c>
      <c r="K21" s="8">
        <v>4</v>
      </c>
      <c r="L21" s="7">
        <v>4</v>
      </c>
      <c r="M21" s="8">
        <v>3</v>
      </c>
      <c r="N21" s="7">
        <v>2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7">
        <v>0</v>
      </c>
      <c r="U21" s="8">
        <v>0</v>
      </c>
      <c r="V21" s="23">
        <f t="shared" si="2"/>
        <v>66</v>
      </c>
      <c r="W21" s="22">
        <f t="shared" si="2"/>
        <v>21</v>
      </c>
      <c r="X21" s="22">
        <f>SUM(V21:W21)</f>
        <v>87</v>
      </c>
    </row>
    <row r="22" spans="1:24" ht="12.75">
      <c r="A22" s="19" t="s">
        <v>21</v>
      </c>
      <c r="B22" s="7">
        <v>0</v>
      </c>
      <c r="C22" s="8">
        <v>1</v>
      </c>
      <c r="D22" s="7">
        <v>8</v>
      </c>
      <c r="E22" s="8">
        <v>7</v>
      </c>
      <c r="F22" s="7">
        <v>29</v>
      </c>
      <c r="G22" s="8">
        <v>27</v>
      </c>
      <c r="H22" s="7">
        <v>25</v>
      </c>
      <c r="I22" s="8">
        <v>39</v>
      </c>
      <c r="J22" s="7">
        <v>11</v>
      </c>
      <c r="K22" s="8">
        <v>20</v>
      </c>
      <c r="L22" s="7">
        <v>4</v>
      </c>
      <c r="M22" s="8">
        <v>2</v>
      </c>
      <c r="N22" s="7">
        <v>0</v>
      </c>
      <c r="O22" s="8">
        <v>3</v>
      </c>
      <c r="P22" s="7">
        <v>0</v>
      </c>
      <c r="Q22" s="8">
        <v>1</v>
      </c>
      <c r="R22" s="7">
        <v>0</v>
      </c>
      <c r="S22" s="8">
        <v>0</v>
      </c>
      <c r="T22" s="7">
        <v>0</v>
      </c>
      <c r="U22" s="8">
        <v>0</v>
      </c>
      <c r="V22" s="23">
        <f t="shared" si="2"/>
        <v>77</v>
      </c>
      <c r="W22" s="22">
        <f t="shared" si="2"/>
        <v>100</v>
      </c>
      <c r="X22" s="22">
        <f>SUM(V22:W22)</f>
        <v>177</v>
      </c>
    </row>
    <row r="23" spans="1:24" ht="12.75">
      <c r="A23" s="6" t="s">
        <v>15</v>
      </c>
      <c r="B23" s="10">
        <v>1</v>
      </c>
      <c r="C23" s="11">
        <v>1</v>
      </c>
      <c r="D23" s="10">
        <v>27</v>
      </c>
      <c r="E23" s="11">
        <v>10</v>
      </c>
      <c r="F23" s="10">
        <v>58</v>
      </c>
      <c r="G23" s="11">
        <v>40</v>
      </c>
      <c r="H23" s="10">
        <v>75</v>
      </c>
      <c r="I23" s="11">
        <v>61</v>
      </c>
      <c r="J23" s="10">
        <v>31</v>
      </c>
      <c r="K23" s="11">
        <v>28</v>
      </c>
      <c r="L23" s="10">
        <v>10</v>
      </c>
      <c r="M23" s="11">
        <v>5</v>
      </c>
      <c r="N23" s="10">
        <v>3</v>
      </c>
      <c r="O23" s="11">
        <v>3</v>
      </c>
      <c r="P23" s="10">
        <v>0</v>
      </c>
      <c r="Q23" s="11">
        <v>1</v>
      </c>
      <c r="R23" s="10">
        <v>0</v>
      </c>
      <c r="S23" s="11">
        <v>0</v>
      </c>
      <c r="T23" s="10">
        <v>0</v>
      </c>
      <c r="U23" s="11">
        <v>0</v>
      </c>
      <c r="V23" s="13">
        <f t="shared" si="2"/>
        <v>205</v>
      </c>
      <c r="W23" s="14">
        <f t="shared" si="2"/>
        <v>149</v>
      </c>
      <c r="X23" s="14">
        <f>SUM(V23:W23)</f>
        <v>354</v>
      </c>
    </row>
    <row r="24" spans="1:24" ht="12.75">
      <c r="A24" s="29" t="s">
        <v>5</v>
      </c>
      <c r="B24" s="47"/>
      <c r="C24" s="35"/>
      <c r="D24" s="47"/>
      <c r="E24" s="35"/>
      <c r="F24" s="47"/>
      <c r="G24" s="35"/>
      <c r="H24" s="47"/>
      <c r="I24" s="35"/>
      <c r="J24" s="47"/>
      <c r="K24" s="35"/>
      <c r="L24" s="47"/>
      <c r="M24" s="35"/>
      <c r="N24" s="47"/>
      <c r="O24" s="35"/>
      <c r="P24" s="47"/>
      <c r="Q24" s="35"/>
      <c r="R24" s="47"/>
      <c r="S24" s="35"/>
      <c r="T24" s="47"/>
      <c r="U24" s="35"/>
      <c r="V24" s="25"/>
      <c r="W24" s="24"/>
      <c r="X24" s="24"/>
    </row>
    <row r="25" spans="1:24" ht="12.75">
      <c r="A25" s="19" t="s">
        <v>18</v>
      </c>
      <c r="B25" s="7">
        <v>1</v>
      </c>
      <c r="C25" s="9">
        <v>0</v>
      </c>
      <c r="D25" s="7">
        <v>22</v>
      </c>
      <c r="E25" s="9">
        <v>18</v>
      </c>
      <c r="F25" s="7">
        <v>50</v>
      </c>
      <c r="G25" s="9">
        <v>41</v>
      </c>
      <c r="H25" s="7">
        <v>100</v>
      </c>
      <c r="I25" s="9">
        <v>63</v>
      </c>
      <c r="J25" s="7">
        <v>23</v>
      </c>
      <c r="K25" s="9">
        <v>11</v>
      </c>
      <c r="L25" s="7">
        <v>6</v>
      </c>
      <c r="M25" s="9">
        <v>4</v>
      </c>
      <c r="N25" s="7">
        <v>2</v>
      </c>
      <c r="O25" s="9">
        <v>0</v>
      </c>
      <c r="P25" s="7">
        <v>1</v>
      </c>
      <c r="Q25" s="9">
        <v>0</v>
      </c>
      <c r="R25" s="7">
        <v>0</v>
      </c>
      <c r="S25" s="9">
        <v>0</v>
      </c>
      <c r="T25" s="7">
        <v>0</v>
      </c>
      <c r="U25" s="9">
        <v>0</v>
      </c>
      <c r="V25" s="23">
        <f aca="true" t="shared" si="3" ref="V25:W29">SUM(T25,R25,P25,N25,L25,J25,H25,F25,D25,B25)</f>
        <v>205</v>
      </c>
      <c r="W25" s="22">
        <f t="shared" si="3"/>
        <v>137</v>
      </c>
      <c r="X25" s="22">
        <f>SUM(V25:W25)</f>
        <v>342</v>
      </c>
    </row>
    <row r="26" spans="1:24" ht="12.75">
      <c r="A26" s="19" t="s">
        <v>19</v>
      </c>
      <c r="B26" s="7">
        <v>6</v>
      </c>
      <c r="C26" s="8">
        <v>2</v>
      </c>
      <c r="D26" s="7">
        <v>64</v>
      </c>
      <c r="E26" s="8">
        <v>39</v>
      </c>
      <c r="F26" s="7">
        <v>158</v>
      </c>
      <c r="G26" s="8">
        <v>77</v>
      </c>
      <c r="H26" s="7">
        <v>270</v>
      </c>
      <c r="I26" s="8">
        <v>146</v>
      </c>
      <c r="J26" s="7">
        <v>64</v>
      </c>
      <c r="K26" s="8">
        <v>29</v>
      </c>
      <c r="L26" s="7">
        <v>19</v>
      </c>
      <c r="M26" s="8">
        <v>4</v>
      </c>
      <c r="N26" s="7">
        <v>2</v>
      </c>
      <c r="O26" s="8">
        <v>1</v>
      </c>
      <c r="P26" s="7">
        <v>0</v>
      </c>
      <c r="Q26" s="8">
        <v>0</v>
      </c>
      <c r="R26" s="7">
        <v>0</v>
      </c>
      <c r="S26" s="8">
        <v>0</v>
      </c>
      <c r="T26" s="7">
        <v>0</v>
      </c>
      <c r="U26" s="8">
        <v>0</v>
      </c>
      <c r="V26" s="23">
        <f t="shared" si="3"/>
        <v>583</v>
      </c>
      <c r="W26" s="22">
        <f t="shared" si="3"/>
        <v>298</v>
      </c>
      <c r="X26" s="22">
        <f>SUM(V26:W26)</f>
        <v>881</v>
      </c>
    </row>
    <row r="27" spans="1:24" ht="12.75">
      <c r="A27" s="19" t="s">
        <v>20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21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15</v>
      </c>
      <c r="B29" s="10">
        <v>7</v>
      </c>
      <c r="C29" s="11">
        <v>2</v>
      </c>
      <c r="D29" s="10">
        <v>86</v>
      </c>
      <c r="E29" s="11">
        <v>57</v>
      </c>
      <c r="F29" s="10">
        <v>208</v>
      </c>
      <c r="G29" s="11">
        <v>118</v>
      </c>
      <c r="H29" s="10">
        <v>370</v>
      </c>
      <c r="I29" s="11">
        <v>209</v>
      </c>
      <c r="J29" s="10">
        <v>87</v>
      </c>
      <c r="K29" s="11">
        <v>40</v>
      </c>
      <c r="L29" s="10">
        <v>25</v>
      </c>
      <c r="M29" s="11">
        <v>8</v>
      </c>
      <c r="N29" s="10">
        <v>4</v>
      </c>
      <c r="O29" s="11">
        <v>1</v>
      </c>
      <c r="P29" s="10">
        <v>1</v>
      </c>
      <c r="Q29" s="11"/>
      <c r="R29" s="10"/>
      <c r="S29" s="11"/>
      <c r="T29" s="10"/>
      <c r="U29" s="11"/>
      <c r="V29" s="13">
        <f t="shared" si="3"/>
        <v>788</v>
      </c>
      <c r="W29" s="14">
        <f t="shared" si="3"/>
        <v>435</v>
      </c>
      <c r="X29" s="14">
        <f>SUM(V29:W29)</f>
        <v>1223</v>
      </c>
    </row>
    <row r="30" spans="1:24" ht="12.75">
      <c r="A30" s="29" t="s">
        <v>6</v>
      </c>
      <c r="B30" s="47"/>
      <c r="C30" s="35"/>
      <c r="D30" s="47"/>
      <c r="E30" s="35"/>
      <c r="F30" s="47"/>
      <c r="G30" s="35"/>
      <c r="H30" s="47"/>
      <c r="I30" s="35"/>
      <c r="J30" s="47"/>
      <c r="K30" s="35"/>
      <c r="L30" s="47"/>
      <c r="M30" s="35"/>
      <c r="N30" s="47"/>
      <c r="O30" s="35"/>
      <c r="P30" s="47"/>
      <c r="Q30" s="35"/>
      <c r="R30" s="47"/>
      <c r="S30" s="35"/>
      <c r="T30" s="47"/>
      <c r="U30" s="35"/>
      <c r="V30" s="25"/>
      <c r="W30" s="24"/>
      <c r="X30" s="24"/>
    </row>
    <row r="31" spans="1:24" ht="12.75">
      <c r="A31" s="19" t="s">
        <v>18</v>
      </c>
      <c r="B31" s="7">
        <v>5</v>
      </c>
      <c r="C31" s="9">
        <v>1</v>
      </c>
      <c r="D31" s="7">
        <v>49</v>
      </c>
      <c r="E31" s="9">
        <v>20</v>
      </c>
      <c r="F31" s="7">
        <v>99</v>
      </c>
      <c r="G31" s="9">
        <v>32</v>
      </c>
      <c r="H31" s="7">
        <v>129</v>
      </c>
      <c r="I31" s="9">
        <v>59</v>
      </c>
      <c r="J31" s="7">
        <v>34</v>
      </c>
      <c r="K31" s="9">
        <v>9</v>
      </c>
      <c r="L31" s="7">
        <v>9</v>
      </c>
      <c r="M31" s="9">
        <v>6</v>
      </c>
      <c r="N31" s="7">
        <v>4</v>
      </c>
      <c r="O31" s="9">
        <v>1</v>
      </c>
      <c r="P31" s="7">
        <v>0</v>
      </c>
      <c r="Q31" s="9">
        <v>0</v>
      </c>
      <c r="R31" s="7">
        <v>0</v>
      </c>
      <c r="S31" s="9">
        <v>0</v>
      </c>
      <c r="T31" s="7">
        <v>0</v>
      </c>
      <c r="U31" s="9">
        <v>1</v>
      </c>
      <c r="V31" s="23">
        <f aca="true" t="shared" si="4" ref="V31:W35">SUM(T31,R31,P31,N31,L31,J31,H31,F31,D31,B31)</f>
        <v>329</v>
      </c>
      <c r="W31" s="22">
        <f t="shared" si="4"/>
        <v>129</v>
      </c>
      <c r="X31" s="22">
        <f>SUM(V31:W31)</f>
        <v>458</v>
      </c>
    </row>
    <row r="32" spans="1:24" ht="12.75">
      <c r="A32" s="19" t="s">
        <v>19</v>
      </c>
      <c r="B32" s="7">
        <v>7</v>
      </c>
      <c r="C32" s="8">
        <v>0</v>
      </c>
      <c r="D32" s="7">
        <v>71</v>
      </c>
      <c r="E32" s="8">
        <v>30</v>
      </c>
      <c r="F32" s="7">
        <v>151</v>
      </c>
      <c r="G32" s="8">
        <v>58</v>
      </c>
      <c r="H32" s="7">
        <v>228</v>
      </c>
      <c r="I32" s="8">
        <v>87</v>
      </c>
      <c r="J32" s="7">
        <v>53</v>
      </c>
      <c r="K32" s="8">
        <v>19</v>
      </c>
      <c r="L32" s="7">
        <v>9</v>
      </c>
      <c r="M32" s="8">
        <v>2</v>
      </c>
      <c r="N32" s="7">
        <v>1</v>
      </c>
      <c r="O32" s="8">
        <v>0</v>
      </c>
      <c r="P32" s="7">
        <v>0</v>
      </c>
      <c r="Q32" s="8">
        <v>0</v>
      </c>
      <c r="R32" s="7">
        <v>0</v>
      </c>
      <c r="S32" s="8">
        <v>0</v>
      </c>
      <c r="T32" s="7">
        <v>0</v>
      </c>
      <c r="U32" s="8">
        <v>1</v>
      </c>
      <c r="V32" s="23">
        <f t="shared" si="4"/>
        <v>520</v>
      </c>
      <c r="W32" s="22">
        <f t="shared" si="4"/>
        <v>197</v>
      </c>
      <c r="X32" s="22">
        <f>SUM(V32:W32)</f>
        <v>717</v>
      </c>
    </row>
    <row r="33" spans="1:24" ht="12.75">
      <c r="A33" s="19" t="s">
        <v>20</v>
      </c>
      <c r="B33" s="7">
        <v>0</v>
      </c>
      <c r="C33" s="8">
        <v>0</v>
      </c>
      <c r="D33" s="7">
        <v>6</v>
      </c>
      <c r="E33" s="8">
        <v>1</v>
      </c>
      <c r="F33" s="7">
        <v>19</v>
      </c>
      <c r="G33" s="8">
        <v>10</v>
      </c>
      <c r="H33" s="7">
        <v>38</v>
      </c>
      <c r="I33" s="8">
        <v>10</v>
      </c>
      <c r="J33" s="7">
        <v>9</v>
      </c>
      <c r="K33" s="8">
        <v>7</v>
      </c>
      <c r="L33" s="7">
        <v>3</v>
      </c>
      <c r="M33" s="8">
        <v>2</v>
      </c>
      <c r="N33" s="7">
        <v>0</v>
      </c>
      <c r="O33" s="8">
        <v>0</v>
      </c>
      <c r="P33" s="7">
        <v>0</v>
      </c>
      <c r="Q33" s="8">
        <v>0</v>
      </c>
      <c r="R33" s="7">
        <v>0</v>
      </c>
      <c r="S33" s="8">
        <v>0</v>
      </c>
      <c r="T33" s="7">
        <v>0</v>
      </c>
      <c r="U33" s="8">
        <v>0</v>
      </c>
      <c r="V33" s="23">
        <f t="shared" si="4"/>
        <v>75</v>
      </c>
      <c r="W33" s="22">
        <f t="shared" si="4"/>
        <v>30</v>
      </c>
      <c r="X33" s="22">
        <f>SUM(V33:W33)</f>
        <v>105</v>
      </c>
    </row>
    <row r="34" spans="1:24" ht="12.75">
      <c r="A34" s="19" t="s">
        <v>21</v>
      </c>
      <c r="B34" s="7">
        <v>0</v>
      </c>
      <c r="C34" s="8">
        <v>1</v>
      </c>
      <c r="D34" s="7">
        <v>9</v>
      </c>
      <c r="E34" s="8">
        <v>19</v>
      </c>
      <c r="F34" s="7">
        <v>40</v>
      </c>
      <c r="G34" s="8">
        <v>26</v>
      </c>
      <c r="H34" s="7">
        <v>63</v>
      </c>
      <c r="I34" s="8">
        <v>53</v>
      </c>
      <c r="J34" s="7">
        <v>10</v>
      </c>
      <c r="K34" s="8">
        <v>6</v>
      </c>
      <c r="L34" s="7">
        <v>0</v>
      </c>
      <c r="M34" s="8">
        <v>0</v>
      </c>
      <c r="N34" s="7">
        <v>0</v>
      </c>
      <c r="O34" s="8">
        <v>0</v>
      </c>
      <c r="P34" s="7">
        <v>0</v>
      </c>
      <c r="Q34" s="8">
        <v>0</v>
      </c>
      <c r="R34" s="7">
        <v>0</v>
      </c>
      <c r="S34" s="8">
        <v>0</v>
      </c>
      <c r="T34" s="7">
        <v>0</v>
      </c>
      <c r="U34" s="8">
        <v>0</v>
      </c>
      <c r="V34" s="23">
        <f t="shared" si="4"/>
        <v>122</v>
      </c>
      <c r="W34" s="22">
        <f t="shared" si="4"/>
        <v>105</v>
      </c>
      <c r="X34" s="22">
        <f>SUM(V34:W34)</f>
        <v>227</v>
      </c>
    </row>
    <row r="35" spans="1:24" ht="12.75">
      <c r="A35" s="6" t="s">
        <v>15</v>
      </c>
      <c r="B35" s="10">
        <v>12</v>
      </c>
      <c r="C35" s="11">
        <v>2</v>
      </c>
      <c r="D35" s="10">
        <v>135</v>
      </c>
      <c r="E35" s="11">
        <v>70</v>
      </c>
      <c r="F35" s="10">
        <v>309</v>
      </c>
      <c r="G35" s="11">
        <v>126</v>
      </c>
      <c r="H35" s="10">
        <v>458</v>
      </c>
      <c r="I35" s="11">
        <v>209</v>
      </c>
      <c r="J35" s="10">
        <v>106</v>
      </c>
      <c r="K35" s="11">
        <v>41</v>
      </c>
      <c r="L35" s="10">
        <v>21</v>
      </c>
      <c r="M35" s="11">
        <v>10</v>
      </c>
      <c r="N35" s="10">
        <v>5</v>
      </c>
      <c r="O35" s="11">
        <v>1</v>
      </c>
      <c r="P35" s="10">
        <v>0</v>
      </c>
      <c r="Q35" s="11">
        <v>0</v>
      </c>
      <c r="R35" s="10">
        <v>0</v>
      </c>
      <c r="S35" s="11">
        <v>0</v>
      </c>
      <c r="T35" s="10">
        <v>0</v>
      </c>
      <c r="U35" s="11">
        <v>2</v>
      </c>
      <c r="V35" s="13">
        <f t="shared" si="4"/>
        <v>1046</v>
      </c>
      <c r="W35" s="14">
        <f t="shared" si="4"/>
        <v>461</v>
      </c>
      <c r="X35" s="14">
        <f>SUM(V35:W35)</f>
        <v>1507</v>
      </c>
    </row>
    <row r="36" spans="1:24" ht="12.75">
      <c r="A36" s="29" t="s">
        <v>7</v>
      </c>
      <c r="B36" s="47"/>
      <c r="C36" s="35"/>
      <c r="D36" s="47"/>
      <c r="E36" s="35"/>
      <c r="F36" s="47"/>
      <c r="G36" s="35"/>
      <c r="H36" s="47"/>
      <c r="I36" s="35"/>
      <c r="J36" s="47"/>
      <c r="K36" s="35"/>
      <c r="L36" s="47"/>
      <c r="M36" s="35"/>
      <c r="N36" s="47"/>
      <c r="O36" s="35"/>
      <c r="P36" s="47"/>
      <c r="Q36" s="35"/>
      <c r="R36" s="47"/>
      <c r="S36" s="35"/>
      <c r="T36" s="47"/>
      <c r="U36" s="35"/>
      <c r="V36" s="25"/>
      <c r="W36" s="24"/>
      <c r="X36" s="24"/>
    </row>
    <row r="37" spans="1:24" ht="12.75">
      <c r="A37" s="19" t="s">
        <v>18</v>
      </c>
      <c r="B37" s="7">
        <v>4</v>
      </c>
      <c r="C37" s="9">
        <v>3</v>
      </c>
      <c r="D37" s="7">
        <v>22</v>
      </c>
      <c r="E37" s="9">
        <v>10</v>
      </c>
      <c r="F37" s="7">
        <v>44</v>
      </c>
      <c r="G37" s="9">
        <v>12</v>
      </c>
      <c r="H37" s="7">
        <v>67</v>
      </c>
      <c r="I37" s="9">
        <v>31</v>
      </c>
      <c r="J37" s="7">
        <v>11</v>
      </c>
      <c r="K37" s="9">
        <v>10</v>
      </c>
      <c r="L37" s="7">
        <v>3</v>
      </c>
      <c r="M37" s="9">
        <v>3</v>
      </c>
      <c r="N37" s="7">
        <v>1</v>
      </c>
      <c r="O37" s="9">
        <v>1</v>
      </c>
      <c r="P37" s="7">
        <v>0</v>
      </c>
      <c r="Q37" s="9">
        <v>0</v>
      </c>
      <c r="R37" s="7">
        <v>0</v>
      </c>
      <c r="S37" s="9">
        <v>0</v>
      </c>
      <c r="T37" s="7">
        <v>0</v>
      </c>
      <c r="U37" s="9">
        <v>0</v>
      </c>
      <c r="V37" s="23">
        <f aca="true" t="shared" si="5" ref="V37:W41">SUM(T37,R37,P37,N37,L37,J37,H37,F37,D37,B37)</f>
        <v>152</v>
      </c>
      <c r="W37" s="22">
        <f t="shared" si="5"/>
        <v>70</v>
      </c>
      <c r="X37" s="22">
        <f>SUM(V37:W37)</f>
        <v>222</v>
      </c>
    </row>
    <row r="38" spans="1:24" ht="12.75">
      <c r="A38" s="19" t="s">
        <v>19</v>
      </c>
      <c r="B38" s="7">
        <v>1</v>
      </c>
      <c r="C38" s="8">
        <v>1</v>
      </c>
      <c r="D38" s="7">
        <v>44</v>
      </c>
      <c r="E38" s="8">
        <v>11</v>
      </c>
      <c r="F38" s="7">
        <v>101</v>
      </c>
      <c r="G38" s="8">
        <v>36</v>
      </c>
      <c r="H38" s="7">
        <v>146</v>
      </c>
      <c r="I38" s="8">
        <v>64</v>
      </c>
      <c r="J38" s="7">
        <v>44</v>
      </c>
      <c r="K38" s="8">
        <v>18</v>
      </c>
      <c r="L38" s="7">
        <v>10</v>
      </c>
      <c r="M38" s="8">
        <v>2</v>
      </c>
      <c r="N38" s="7">
        <v>2</v>
      </c>
      <c r="O38" s="8">
        <v>0</v>
      </c>
      <c r="P38" s="7">
        <v>1</v>
      </c>
      <c r="Q38" s="8">
        <v>0</v>
      </c>
      <c r="R38" s="7">
        <v>0</v>
      </c>
      <c r="S38" s="8">
        <v>0</v>
      </c>
      <c r="T38" s="7">
        <v>1</v>
      </c>
      <c r="U38" s="8">
        <v>0</v>
      </c>
      <c r="V38" s="23">
        <f t="shared" si="5"/>
        <v>350</v>
      </c>
      <c r="W38" s="22">
        <f t="shared" si="5"/>
        <v>132</v>
      </c>
      <c r="X38" s="22">
        <f>SUM(V38:W38)</f>
        <v>482</v>
      </c>
    </row>
    <row r="39" spans="1:24" ht="12.75">
      <c r="A39" s="19" t="s">
        <v>20</v>
      </c>
      <c r="B39" s="7">
        <v>0</v>
      </c>
      <c r="C39" s="8">
        <v>0</v>
      </c>
      <c r="D39" s="7">
        <v>16</v>
      </c>
      <c r="E39" s="8">
        <v>9</v>
      </c>
      <c r="F39" s="7">
        <v>27</v>
      </c>
      <c r="G39" s="8">
        <v>8</v>
      </c>
      <c r="H39" s="7">
        <v>47</v>
      </c>
      <c r="I39" s="8">
        <v>8</v>
      </c>
      <c r="J39" s="7">
        <v>18</v>
      </c>
      <c r="K39" s="8">
        <v>8</v>
      </c>
      <c r="L39" s="7">
        <v>5</v>
      </c>
      <c r="M39" s="8">
        <v>3</v>
      </c>
      <c r="N39" s="7">
        <v>1</v>
      </c>
      <c r="O39" s="8">
        <v>2</v>
      </c>
      <c r="P39" s="7">
        <v>0</v>
      </c>
      <c r="Q39" s="8">
        <v>1</v>
      </c>
      <c r="R39" s="7">
        <v>0</v>
      </c>
      <c r="S39" s="8">
        <v>0</v>
      </c>
      <c r="T39" s="7">
        <v>0</v>
      </c>
      <c r="U39" s="8">
        <v>0</v>
      </c>
      <c r="V39" s="23">
        <f t="shared" si="5"/>
        <v>114</v>
      </c>
      <c r="W39" s="22">
        <f t="shared" si="5"/>
        <v>39</v>
      </c>
      <c r="X39" s="22">
        <f>SUM(V39:W39)</f>
        <v>153</v>
      </c>
    </row>
    <row r="40" spans="1:24" ht="12.75">
      <c r="A40" s="19" t="s">
        <v>21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15</v>
      </c>
      <c r="B41" s="10">
        <v>5</v>
      </c>
      <c r="C41" s="11">
        <v>4</v>
      </c>
      <c r="D41" s="10">
        <v>82</v>
      </c>
      <c r="E41" s="11">
        <v>30</v>
      </c>
      <c r="F41" s="10">
        <v>172</v>
      </c>
      <c r="G41" s="11">
        <v>56</v>
      </c>
      <c r="H41" s="10">
        <v>260</v>
      </c>
      <c r="I41" s="11">
        <v>103</v>
      </c>
      <c r="J41" s="10">
        <v>73</v>
      </c>
      <c r="K41" s="11">
        <v>36</v>
      </c>
      <c r="L41" s="10">
        <v>18</v>
      </c>
      <c r="M41" s="11">
        <v>8</v>
      </c>
      <c r="N41" s="10">
        <v>4</v>
      </c>
      <c r="O41" s="11">
        <v>3</v>
      </c>
      <c r="P41" s="10">
        <v>1</v>
      </c>
      <c r="Q41" s="11">
        <v>1</v>
      </c>
      <c r="R41" s="10">
        <v>0</v>
      </c>
      <c r="S41" s="11">
        <v>0</v>
      </c>
      <c r="T41" s="10">
        <v>1</v>
      </c>
      <c r="U41" s="11">
        <v>0</v>
      </c>
      <c r="V41" s="13">
        <f t="shared" si="5"/>
        <v>616</v>
      </c>
      <c r="W41" s="14">
        <f t="shared" si="5"/>
        <v>241</v>
      </c>
      <c r="X41" s="14">
        <f>SUM(V41:W41)</f>
        <v>857</v>
      </c>
    </row>
    <row r="42" spans="1:24" ht="12.75">
      <c r="A42" s="48" t="s">
        <v>17</v>
      </c>
      <c r="B42" s="49"/>
      <c r="C42" s="40"/>
      <c r="D42" s="49"/>
      <c r="E42" s="40"/>
      <c r="F42" s="49"/>
      <c r="G42" s="40"/>
      <c r="H42" s="49"/>
      <c r="I42" s="40"/>
      <c r="J42" s="49"/>
      <c r="K42" s="40"/>
      <c r="L42" s="49"/>
      <c r="M42" s="40"/>
      <c r="N42" s="49"/>
      <c r="O42" s="40"/>
      <c r="P42" s="49"/>
      <c r="Q42" s="40"/>
      <c r="R42" s="49"/>
      <c r="S42" s="40"/>
      <c r="T42" s="49"/>
      <c r="U42" s="40"/>
      <c r="V42" s="33"/>
      <c r="W42" s="34"/>
      <c r="X42" s="34"/>
    </row>
    <row r="43" spans="1:24" ht="12.75">
      <c r="A43" s="19" t="s">
        <v>18</v>
      </c>
      <c r="B43" s="31">
        <f>SUM(B37,B31,B25,B20,B14,B8)</f>
        <v>15</v>
      </c>
      <c r="C43" s="32">
        <f aca="true" t="shared" si="6" ref="C43:U43">SUM(C37,C31,C25,C20,C14,C8)</f>
        <v>4</v>
      </c>
      <c r="D43" s="31">
        <f t="shared" si="6"/>
        <v>169</v>
      </c>
      <c r="E43" s="32">
        <f t="shared" si="6"/>
        <v>83</v>
      </c>
      <c r="F43" s="31">
        <f t="shared" si="6"/>
        <v>352</v>
      </c>
      <c r="G43" s="32">
        <f t="shared" si="6"/>
        <v>156</v>
      </c>
      <c r="H43" s="31">
        <f t="shared" si="6"/>
        <v>520</v>
      </c>
      <c r="I43" s="32">
        <f t="shared" si="6"/>
        <v>292</v>
      </c>
      <c r="J43" s="31">
        <f t="shared" si="6"/>
        <v>151</v>
      </c>
      <c r="K43" s="32">
        <f t="shared" si="6"/>
        <v>77</v>
      </c>
      <c r="L43" s="31">
        <f t="shared" si="6"/>
        <v>54</v>
      </c>
      <c r="M43" s="32">
        <f t="shared" si="6"/>
        <v>29</v>
      </c>
      <c r="N43" s="31">
        <f t="shared" si="6"/>
        <v>20</v>
      </c>
      <c r="O43" s="32">
        <f t="shared" si="6"/>
        <v>10</v>
      </c>
      <c r="P43" s="31">
        <f t="shared" si="6"/>
        <v>2</v>
      </c>
      <c r="Q43" s="32">
        <f t="shared" si="6"/>
        <v>6</v>
      </c>
      <c r="R43" s="31">
        <f t="shared" si="6"/>
        <v>4</v>
      </c>
      <c r="S43" s="32">
        <f t="shared" si="6"/>
        <v>4</v>
      </c>
      <c r="T43" s="31">
        <f t="shared" si="6"/>
        <v>2</v>
      </c>
      <c r="U43" s="32">
        <f t="shared" si="6"/>
        <v>2</v>
      </c>
      <c r="V43" s="44">
        <f aca="true" t="shared" si="7" ref="V43:W47">SUM(T43,R43,P43,N43,L43,J43,H43,F43,D43,B43)</f>
        <v>1289</v>
      </c>
      <c r="W43" s="38">
        <f t="shared" si="7"/>
        <v>663</v>
      </c>
      <c r="X43" s="38">
        <f>SUM(V43:W43)</f>
        <v>1952</v>
      </c>
    </row>
    <row r="44" spans="1:24" ht="12.75">
      <c r="A44" s="19" t="s">
        <v>19</v>
      </c>
      <c r="B44" s="31">
        <f>SUM(B38,B32,B26,B21,B15,B9)</f>
        <v>24</v>
      </c>
      <c r="C44" s="32">
        <f aca="true" t="shared" si="8" ref="C44:U44">SUM(C38,C32,C26,C21,C15,C9)</f>
        <v>5</v>
      </c>
      <c r="D44" s="31">
        <f t="shared" si="8"/>
        <v>304</v>
      </c>
      <c r="E44" s="32">
        <f t="shared" si="8"/>
        <v>121</v>
      </c>
      <c r="F44" s="31">
        <f t="shared" si="8"/>
        <v>626</v>
      </c>
      <c r="G44" s="32">
        <f t="shared" si="8"/>
        <v>268</v>
      </c>
      <c r="H44" s="31">
        <f t="shared" si="8"/>
        <v>1070</v>
      </c>
      <c r="I44" s="32">
        <f t="shared" si="8"/>
        <v>453</v>
      </c>
      <c r="J44" s="31">
        <f t="shared" si="8"/>
        <v>338</v>
      </c>
      <c r="K44" s="32">
        <f t="shared" si="8"/>
        <v>141</v>
      </c>
      <c r="L44" s="31">
        <f t="shared" si="8"/>
        <v>99</v>
      </c>
      <c r="M44" s="32">
        <f t="shared" si="8"/>
        <v>31</v>
      </c>
      <c r="N44" s="31">
        <f t="shared" si="8"/>
        <v>31</v>
      </c>
      <c r="O44" s="32">
        <f t="shared" si="8"/>
        <v>20</v>
      </c>
      <c r="P44" s="31">
        <f t="shared" si="8"/>
        <v>5</v>
      </c>
      <c r="Q44" s="32">
        <f t="shared" si="8"/>
        <v>10</v>
      </c>
      <c r="R44" s="31">
        <f t="shared" si="8"/>
        <v>3</v>
      </c>
      <c r="S44" s="32">
        <f t="shared" si="8"/>
        <v>7</v>
      </c>
      <c r="T44" s="31">
        <f t="shared" si="8"/>
        <v>13</v>
      </c>
      <c r="U44" s="32">
        <f t="shared" si="8"/>
        <v>14</v>
      </c>
      <c r="V44" s="44">
        <f t="shared" si="7"/>
        <v>2513</v>
      </c>
      <c r="W44" s="38">
        <f t="shared" si="7"/>
        <v>1070</v>
      </c>
      <c r="X44" s="38">
        <f>SUM(V44:W44)</f>
        <v>3583</v>
      </c>
    </row>
    <row r="45" spans="1:24" ht="12.75">
      <c r="A45" s="19" t="s">
        <v>20</v>
      </c>
      <c r="B45" s="31">
        <f>SUM(B39,B33,B27,B16,B10)</f>
        <v>0</v>
      </c>
      <c r="C45" s="32">
        <f aca="true" t="shared" si="9" ref="C45:U45">SUM(C39,C33,C27,C16,C10)</f>
        <v>1</v>
      </c>
      <c r="D45" s="31">
        <f t="shared" si="9"/>
        <v>30</v>
      </c>
      <c r="E45" s="32">
        <f t="shared" si="9"/>
        <v>10</v>
      </c>
      <c r="F45" s="31">
        <f t="shared" si="9"/>
        <v>60</v>
      </c>
      <c r="G45" s="32">
        <f t="shared" si="9"/>
        <v>27</v>
      </c>
      <c r="H45" s="31">
        <f t="shared" si="9"/>
        <v>119</v>
      </c>
      <c r="I45" s="32">
        <f t="shared" si="9"/>
        <v>31</v>
      </c>
      <c r="J45" s="31">
        <f t="shared" si="9"/>
        <v>33</v>
      </c>
      <c r="K45" s="32">
        <f t="shared" si="9"/>
        <v>16</v>
      </c>
      <c r="L45" s="31">
        <f t="shared" si="9"/>
        <v>16</v>
      </c>
      <c r="M45" s="32">
        <f t="shared" si="9"/>
        <v>6</v>
      </c>
      <c r="N45" s="31">
        <f t="shared" si="9"/>
        <v>8</v>
      </c>
      <c r="O45" s="32">
        <f t="shared" si="9"/>
        <v>2</v>
      </c>
      <c r="P45" s="31">
        <f t="shared" si="9"/>
        <v>4</v>
      </c>
      <c r="Q45" s="32">
        <f t="shared" si="9"/>
        <v>1</v>
      </c>
      <c r="R45" s="31">
        <f t="shared" si="9"/>
        <v>0</v>
      </c>
      <c r="S45" s="32">
        <f t="shared" si="9"/>
        <v>1</v>
      </c>
      <c r="T45" s="31">
        <f t="shared" si="9"/>
        <v>1</v>
      </c>
      <c r="U45" s="32">
        <f t="shared" si="9"/>
        <v>0</v>
      </c>
      <c r="V45" s="44">
        <f t="shared" si="7"/>
        <v>271</v>
      </c>
      <c r="W45" s="38">
        <f t="shared" si="7"/>
        <v>95</v>
      </c>
      <c r="X45" s="38">
        <f>SUM(V45:W45)</f>
        <v>366</v>
      </c>
    </row>
    <row r="46" spans="1:24" ht="12.75">
      <c r="A46" s="19" t="s">
        <v>21</v>
      </c>
      <c r="B46" s="31">
        <f>SUM(B40,B34,B28,B22,B17,B11)</f>
        <v>0</v>
      </c>
      <c r="C46" s="32">
        <f aca="true" t="shared" si="10" ref="C46:U46">SUM(C40,C34,C28,C22,C17,C11)</f>
        <v>2</v>
      </c>
      <c r="D46" s="31">
        <f t="shared" si="10"/>
        <v>36</v>
      </c>
      <c r="E46" s="32">
        <f t="shared" si="10"/>
        <v>67</v>
      </c>
      <c r="F46" s="31">
        <f t="shared" si="10"/>
        <v>130</v>
      </c>
      <c r="G46" s="32">
        <f t="shared" si="10"/>
        <v>109</v>
      </c>
      <c r="H46" s="31">
        <f t="shared" si="10"/>
        <v>211</v>
      </c>
      <c r="I46" s="32">
        <f t="shared" si="10"/>
        <v>178</v>
      </c>
      <c r="J46" s="31">
        <f t="shared" si="10"/>
        <v>63</v>
      </c>
      <c r="K46" s="32">
        <f t="shared" si="10"/>
        <v>59</v>
      </c>
      <c r="L46" s="31">
        <f t="shared" si="10"/>
        <v>32</v>
      </c>
      <c r="M46" s="32">
        <f t="shared" si="10"/>
        <v>11</v>
      </c>
      <c r="N46" s="31">
        <f t="shared" si="10"/>
        <v>23</v>
      </c>
      <c r="O46" s="32">
        <f t="shared" si="10"/>
        <v>7</v>
      </c>
      <c r="P46" s="31">
        <f t="shared" si="10"/>
        <v>27</v>
      </c>
      <c r="Q46" s="32">
        <f t="shared" si="10"/>
        <v>8</v>
      </c>
      <c r="R46" s="31">
        <f t="shared" si="10"/>
        <v>21</v>
      </c>
      <c r="S46" s="32">
        <f t="shared" si="10"/>
        <v>9</v>
      </c>
      <c r="T46" s="31">
        <f t="shared" si="10"/>
        <v>26</v>
      </c>
      <c r="U46" s="32">
        <f t="shared" si="10"/>
        <v>15</v>
      </c>
      <c r="V46" s="44">
        <f t="shared" si="7"/>
        <v>569</v>
      </c>
      <c r="W46" s="38">
        <f t="shared" si="7"/>
        <v>465</v>
      </c>
      <c r="X46" s="38">
        <f>SUM(V46:W46)</f>
        <v>1034</v>
      </c>
    </row>
    <row r="47" spans="1:24" ht="12.75">
      <c r="A47" s="12" t="s">
        <v>15</v>
      </c>
      <c r="B47" s="10">
        <f>SUM(B43:B46)</f>
        <v>39</v>
      </c>
      <c r="C47" s="11">
        <f aca="true" t="shared" si="11" ref="C47:U47">SUM(C43:C46)</f>
        <v>12</v>
      </c>
      <c r="D47" s="10">
        <f t="shared" si="11"/>
        <v>539</v>
      </c>
      <c r="E47" s="11">
        <f t="shared" si="11"/>
        <v>281</v>
      </c>
      <c r="F47" s="10">
        <f t="shared" si="11"/>
        <v>1168</v>
      </c>
      <c r="G47" s="11">
        <f t="shared" si="11"/>
        <v>560</v>
      </c>
      <c r="H47" s="10">
        <f t="shared" si="11"/>
        <v>1920</v>
      </c>
      <c r="I47" s="11">
        <f t="shared" si="11"/>
        <v>954</v>
      </c>
      <c r="J47" s="10">
        <f t="shared" si="11"/>
        <v>585</v>
      </c>
      <c r="K47" s="11">
        <f t="shared" si="11"/>
        <v>293</v>
      </c>
      <c r="L47" s="10">
        <f t="shared" si="11"/>
        <v>201</v>
      </c>
      <c r="M47" s="11">
        <f t="shared" si="11"/>
        <v>77</v>
      </c>
      <c r="N47" s="10">
        <f t="shared" si="11"/>
        <v>82</v>
      </c>
      <c r="O47" s="11">
        <f t="shared" si="11"/>
        <v>39</v>
      </c>
      <c r="P47" s="10">
        <f t="shared" si="11"/>
        <v>38</v>
      </c>
      <c r="Q47" s="11">
        <f t="shared" si="11"/>
        <v>25</v>
      </c>
      <c r="R47" s="10">
        <f t="shared" si="11"/>
        <v>28</v>
      </c>
      <c r="S47" s="11">
        <f t="shared" si="11"/>
        <v>21</v>
      </c>
      <c r="T47" s="10">
        <f t="shared" si="11"/>
        <v>42</v>
      </c>
      <c r="U47" s="11">
        <f t="shared" si="11"/>
        <v>31</v>
      </c>
      <c r="V47" s="13">
        <f t="shared" si="7"/>
        <v>4642</v>
      </c>
      <c r="W47" s="14">
        <f t="shared" si="7"/>
        <v>2293</v>
      </c>
      <c r="X47" s="14">
        <f>SUM(V47:W47)</f>
        <v>6935</v>
      </c>
    </row>
  </sheetData>
  <sheetProtection/>
  <mergeCells count="12">
    <mergeCell ref="J5:K5"/>
    <mergeCell ref="L5:M5"/>
    <mergeCell ref="N5:O5"/>
    <mergeCell ref="P5:Q5"/>
    <mergeCell ref="A2:X2"/>
    <mergeCell ref="A3:X3"/>
    <mergeCell ref="T5:U5"/>
    <mergeCell ref="R5:S5"/>
    <mergeCell ref="D5:E5"/>
    <mergeCell ref="F5:G5"/>
    <mergeCell ref="H5:I5"/>
    <mergeCell ref="B5:C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40.57421875" style="5" customWidth="1"/>
    <col min="2" max="4" width="12.57421875" style="5" customWidth="1"/>
  </cols>
  <sheetData>
    <row r="1" ht="12.75">
      <c r="A1" s="4" t="s">
        <v>134</v>
      </c>
    </row>
    <row r="2" spans="1:4" ht="12.75">
      <c r="A2" s="72" t="s">
        <v>9</v>
      </c>
      <c r="B2" s="72"/>
      <c r="C2" s="72"/>
      <c r="D2" s="72"/>
    </row>
    <row r="3" ht="7.5" customHeight="1">
      <c r="A3" s="4"/>
    </row>
    <row r="4" spans="1:4" ht="12.75">
      <c r="A4" s="72" t="s">
        <v>39</v>
      </c>
      <c r="B4" s="72"/>
      <c r="C4" s="72"/>
      <c r="D4" s="72"/>
    </row>
    <row r="5" spans="1:4" ht="12.75">
      <c r="A5" s="72" t="s">
        <v>132</v>
      </c>
      <c r="B5" s="72"/>
      <c r="C5" s="72"/>
      <c r="D5" s="72"/>
    </row>
    <row r="6" ht="10.5" customHeight="1" thickBot="1"/>
    <row r="7" spans="1:4" s="5" customFormat="1" ht="12.75">
      <c r="A7" s="41" t="s">
        <v>131</v>
      </c>
      <c r="B7" s="42"/>
      <c r="C7" s="26"/>
      <c r="D7" s="26"/>
    </row>
    <row r="8" spans="1:4" ht="12.75">
      <c r="A8" s="15" t="s">
        <v>35</v>
      </c>
      <c r="B8" s="43" t="s">
        <v>36</v>
      </c>
      <c r="C8" s="30" t="s">
        <v>37</v>
      </c>
      <c r="D8" s="30" t="s">
        <v>15</v>
      </c>
    </row>
    <row r="9" spans="1:4" s="5" customFormat="1" ht="12.75">
      <c r="A9" s="16" t="s">
        <v>10</v>
      </c>
      <c r="B9" s="1"/>
      <c r="C9" s="2"/>
      <c r="D9" s="2"/>
    </row>
    <row r="10" spans="1:4" s="5" customFormat="1" ht="12.75">
      <c r="A10" s="19" t="s">
        <v>40</v>
      </c>
      <c r="B10" s="7">
        <v>16</v>
      </c>
      <c r="C10" s="9">
        <v>0</v>
      </c>
      <c r="D10" s="9">
        <v>16</v>
      </c>
    </row>
    <row r="11" spans="1:4" s="5" customFormat="1" ht="12.75">
      <c r="A11" s="5" t="s">
        <v>41</v>
      </c>
      <c r="B11" s="7">
        <v>14</v>
      </c>
      <c r="C11" s="9">
        <v>0</v>
      </c>
      <c r="D11" s="9">
        <v>14</v>
      </c>
    </row>
    <row r="12" spans="1:4" s="5" customFormat="1" ht="12.75">
      <c r="A12" s="5" t="s">
        <v>42</v>
      </c>
      <c r="B12" s="7">
        <v>5</v>
      </c>
      <c r="C12" s="9">
        <v>0</v>
      </c>
      <c r="D12" s="9">
        <v>5</v>
      </c>
    </row>
    <row r="13" spans="1:4" s="5" customFormat="1" ht="12.75">
      <c r="A13" s="5" t="s">
        <v>43</v>
      </c>
      <c r="B13" s="7">
        <v>1</v>
      </c>
      <c r="C13" s="9">
        <v>0</v>
      </c>
      <c r="D13" s="9">
        <v>1</v>
      </c>
    </row>
    <row r="14" spans="1:4" s="5" customFormat="1" ht="12.75">
      <c r="A14" s="5" t="s">
        <v>44</v>
      </c>
      <c r="B14" s="7">
        <v>327</v>
      </c>
      <c r="C14" s="9">
        <v>0</v>
      </c>
      <c r="D14" s="9">
        <v>327</v>
      </c>
    </row>
    <row r="15" spans="1:4" s="5" customFormat="1" ht="12.75">
      <c r="A15" s="5" t="s">
        <v>45</v>
      </c>
      <c r="B15" s="7">
        <v>13</v>
      </c>
      <c r="C15" s="9">
        <v>0</v>
      </c>
      <c r="D15" s="9">
        <v>13</v>
      </c>
    </row>
    <row r="16" spans="1:4" s="5" customFormat="1" ht="12.75">
      <c r="A16" s="5" t="s">
        <v>46</v>
      </c>
      <c r="B16" s="7">
        <v>44</v>
      </c>
      <c r="C16" s="9">
        <v>0</v>
      </c>
      <c r="D16" s="9">
        <v>44</v>
      </c>
    </row>
    <row r="17" spans="1:4" s="5" customFormat="1" ht="12.75">
      <c r="A17" s="5" t="s">
        <v>47</v>
      </c>
      <c r="B17" s="7">
        <v>12</v>
      </c>
      <c r="C17" s="9">
        <v>0</v>
      </c>
      <c r="D17" s="9">
        <v>12</v>
      </c>
    </row>
    <row r="18" spans="1:4" s="5" customFormat="1" ht="12.75">
      <c r="A18" s="5" t="s">
        <v>48</v>
      </c>
      <c r="B18" s="7">
        <v>27</v>
      </c>
      <c r="C18" s="9">
        <v>0</v>
      </c>
      <c r="D18" s="9">
        <v>27</v>
      </c>
    </row>
    <row r="19" spans="1:4" s="5" customFormat="1" ht="12.75">
      <c r="A19" s="5" t="s">
        <v>49</v>
      </c>
      <c r="B19" s="7">
        <v>123</v>
      </c>
      <c r="C19" s="9">
        <v>0</v>
      </c>
      <c r="D19" s="9">
        <v>123</v>
      </c>
    </row>
    <row r="20" spans="1:4" s="5" customFormat="1" ht="12.75">
      <c r="A20" s="28" t="s">
        <v>15</v>
      </c>
      <c r="B20" s="13">
        <f>SUM(B10:B19)</f>
        <v>582</v>
      </c>
      <c r="C20" s="14">
        <f>SUM(C10:C19)</f>
        <v>0</v>
      </c>
      <c r="D20" s="14">
        <f>SUM(D10:D19)</f>
        <v>582</v>
      </c>
    </row>
    <row r="21" spans="1:4" s="12" customFormat="1" ht="12.75">
      <c r="A21" s="4" t="s">
        <v>11</v>
      </c>
      <c r="B21" s="25"/>
      <c r="C21" s="24"/>
      <c r="D21" s="24"/>
    </row>
    <row r="22" spans="1:4" s="12" customFormat="1" ht="12.75">
      <c r="A22" s="19" t="s">
        <v>50</v>
      </c>
      <c r="B22" s="44">
        <v>3</v>
      </c>
      <c r="C22" s="38">
        <v>6</v>
      </c>
      <c r="D22" s="38">
        <v>9</v>
      </c>
    </row>
    <row r="23" spans="1:4" s="5" customFormat="1" ht="12.75">
      <c r="A23" s="5" t="s">
        <v>51</v>
      </c>
      <c r="B23" s="7">
        <v>114</v>
      </c>
      <c r="C23" s="9">
        <v>23</v>
      </c>
      <c r="D23" s="9">
        <v>137</v>
      </c>
    </row>
    <row r="24" spans="1:4" s="5" customFormat="1" ht="12.75">
      <c r="A24" s="5" t="s">
        <v>52</v>
      </c>
      <c r="B24" s="7">
        <v>26</v>
      </c>
      <c r="C24" s="9">
        <v>6</v>
      </c>
      <c r="D24" s="9">
        <v>32</v>
      </c>
    </row>
    <row r="25" spans="1:4" s="5" customFormat="1" ht="12.75">
      <c r="A25" s="5" t="s">
        <v>53</v>
      </c>
      <c r="B25" s="7">
        <v>4</v>
      </c>
      <c r="C25" s="9">
        <v>1</v>
      </c>
      <c r="D25" s="9">
        <v>5</v>
      </c>
    </row>
    <row r="26" spans="1:4" s="5" customFormat="1" ht="12.75">
      <c r="A26" s="28" t="s">
        <v>15</v>
      </c>
      <c r="B26" s="10">
        <f>SUM(B22:B25)</f>
        <v>147</v>
      </c>
      <c r="C26" s="11">
        <f>SUM(C22:C25)</f>
        <v>36</v>
      </c>
      <c r="D26" s="11">
        <f>SUM(D22:D25)</f>
        <v>183</v>
      </c>
    </row>
    <row r="27" spans="1:4" s="5" customFormat="1" ht="12.75">
      <c r="A27" s="4" t="s">
        <v>24</v>
      </c>
      <c r="B27" s="7"/>
      <c r="C27" s="9"/>
      <c r="D27" s="9"/>
    </row>
    <row r="28" spans="1:4" s="12" customFormat="1" ht="12.75">
      <c r="A28" s="19" t="s">
        <v>54</v>
      </c>
      <c r="B28" s="7">
        <v>38</v>
      </c>
      <c r="C28" s="9">
        <v>2</v>
      </c>
      <c r="D28" s="9">
        <v>40</v>
      </c>
    </row>
    <row r="29" spans="1:4" s="12" customFormat="1" ht="12.75">
      <c r="A29" s="5" t="s">
        <v>55</v>
      </c>
      <c r="B29" s="44">
        <v>89</v>
      </c>
      <c r="C29" s="38">
        <v>4</v>
      </c>
      <c r="D29" s="38">
        <v>93</v>
      </c>
    </row>
    <row r="30" spans="1:4" s="12" customFormat="1" ht="12.75">
      <c r="A30" s="5" t="s">
        <v>56</v>
      </c>
      <c r="B30" s="44">
        <v>145</v>
      </c>
      <c r="C30" s="38">
        <v>7</v>
      </c>
      <c r="D30" s="38">
        <v>152</v>
      </c>
    </row>
    <row r="31" spans="1:4" s="5" customFormat="1" ht="12.75">
      <c r="A31" s="28" t="s">
        <v>15</v>
      </c>
      <c r="B31" s="10">
        <f>SUM(B28:B30)</f>
        <v>272</v>
      </c>
      <c r="C31" s="11">
        <f>SUM(C28:C30)</f>
        <v>13</v>
      </c>
      <c r="D31" s="11">
        <f>SUM(D28:D30)</f>
        <v>285</v>
      </c>
    </row>
    <row r="32" spans="1:4" s="5" customFormat="1" ht="12.75">
      <c r="A32" s="4" t="s">
        <v>25</v>
      </c>
      <c r="B32" s="47"/>
      <c r="C32" s="35"/>
      <c r="D32" s="35"/>
    </row>
    <row r="33" spans="1:4" s="12" customFormat="1" ht="12.75">
      <c r="A33" s="19" t="s">
        <v>57</v>
      </c>
      <c r="B33" s="44">
        <v>5</v>
      </c>
      <c r="C33" s="38">
        <v>0</v>
      </c>
      <c r="D33" s="38">
        <v>5</v>
      </c>
    </row>
    <row r="34" spans="1:4" s="12" customFormat="1" ht="12.75">
      <c r="A34" s="5" t="s">
        <v>58</v>
      </c>
      <c r="B34" s="7">
        <v>3</v>
      </c>
      <c r="C34" s="9">
        <v>1</v>
      </c>
      <c r="D34" s="9">
        <v>4</v>
      </c>
    </row>
    <row r="35" spans="1:4" s="12" customFormat="1" ht="12.75">
      <c r="A35" s="5" t="s">
        <v>59</v>
      </c>
      <c r="B35" s="44">
        <v>23</v>
      </c>
      <c r="C35" s="38">
        <v>0</v>
      </c>
      <c r="D35" s="38">
        <v>23</v>
      </c>
    </row>
    <row r="36" spans="1:4" s="12" customFormat="1" ht="12.75">
      <c r="A36" s="5" t="s">
        <v>124</v>
      </c>
      <c r="B36" s="44">
        <v>97</v>
      </c>
      <c r="C36" s="38">
        <v>2</v>
      </c>
      <c r="D36" s="38">
        <v>99</v>
      </c>
    </row>
    <row r="37" spans="1:4" s="5" customFormat="1" ht="12.75">
      <c r="A37" s="5" t="s">
        <v>60</v>
      </c>
      <c r="B37" s="7">
        <v>57</v>
      </c>
      <c r="C37" s="9">
        <v>1</v>
      </c>
      <c r="D37" s="9">
        <v>58</v>
      </c>
    </row>
    <row r="38" spans="1:4" s="5" customFormat="1" ht="12.75">
      <c r="A38" s="5" t="s">
        <v>137</v>
      </c>
      <c r="B38" s="7">
        <v>1</v>
      </c>
      <c r="C38" s="9">
        <v>0</v>
      </c>
      <c r="D38" s="9">
        <v>1</v>
      </c>
    </row>
    <row r="39" spans="1:4" s="5" customFormat="1" ht="12.75">
      <c r="A39" s="5" t="s">
        <v>61</v>
      </c>
      <c r="B39" s="7">
        <v>8</v>
      </c>
      <c r="C39" s="9">
        <v>0</v>
      </c>
      <c r="D39" s="9">
        <v>8</v>
      </c>
    </row>
    <row r="40" spans="1:4" s="5" customFormat="1" ht="12.75">
      <c r="A40" s="5" t="s">
        <v>119</v>
      </c>
      <c r="B40" s="7">
        <v>3</v>
      </c>
      <c r="C40" s="9">
        <v>0</v>
      </c>
      <c r="D40" s="9">
        <v>3</v>
      </c>
    </row>
    <row r="41" spans="1:4" s="5" customFormat="1" ht="12.75">
      <c r="A41" s="5" t="s">
        <v>62</v>
      </c>
      <c r="B41" s="7">
        <v>3</v>
      </c>
      <c r="C41" s="9">
        <v>0</v>
      </c>
      <c r="D41" s="9">
        <v>3</v>
      </c>
    </row>
    <row r="42" spans="1:4" s="5" customFormat="1" ht="12.75">
      <c r="A42" s="28" t="s">
        <v>15</v>
      </c>
      <c r="B42" s="10">
        <f>SUM(B33:B41)</f>
        <v>200</v>
      </c>
      <c r="C42" s="11">
        <f>SUM(C33:C41)</f>
        <v>4</v>
      </c>
      <c r="D42" s="11">
        <f>SUM(D33:D41)</f>
        <v>204</v>
      </c>
    </row>
    <row r="43" spans="1:4" s="5" customFormat="1" ht="12.75">
      <c r="A43" s="4" t="s">
        <v>26</v>
      </c>
      <c r="B43" s="7"/>
      <c r="C43" s="9"/>
      <c r="D43" s="9"/>
    </row>
    <row r="44" spans="1:4" s="12" customFormat="1" ht="12.75">
      <c r="A44" s="5" t="s">
        <v>125</v>
      </c>
      <c r="B44" s="7">
        <v>6</v>
      </c>
      <c r="C44" s="9">
        <v>0</v>
      </c>
      <c r="D44" s="9">
        <v>6</v>
      </c>
    </row>
    <row r="45" spans="1:4" s="5" customFormat="1" ht="12.75">
      <c r="A45" s="53" t="s">
        <v>63</v>
      </c>
      <c r="B45" s="7">
        <v>1</v>
      </c>
      <c r="C45" s="9">
        <v>0</v>
      </c>
      <c r="D45" s="9">
        <v>1</v>
      </c>
    </row>
    <row r="46" spans="1:4" s="5" customFormat="1" ht="12.75">
      <c r="A46" s="53" t="s">
        <v>138</v>
      </c>
      <c r="B46" s="7">
        <v>1</v>
      </c>
      <c r="C46" s="9">
        <v>0</v>
      </c>
      <c r="D46" s="9">
        <v>1</v>
      </c>
    </row>
    <row r="47" spans="1:4" s="12" customFormat="1" ht="12.75">
      <c r="A47" s="28" t="s">
        <v>15</v>
      </c>
      <c r="B47" s="10">
        <f>SUM(B44:B46)</f>
        <v>8</v>
      </c>
      <c r="C47" s="11">
        <f>SUM(C44:C46)</f>
        <v>0</v>
      </c>
      <c r="D47" s="11">
        <f>SUM(D44:D46)</f>
        <v>8</v>
      </c>
    </row>
    <row r="48" spans="1:4" s="12" customFormat="1" ht="12.75">
      <c r="A48" s="4" t="s">
        <v>27</v>
      </c>
      <c r="B48" s="25"/>
      <c r="C48" s="24"/>
      <c r="D48" s="24"/>
    </row>
    <row r="49" spans="1:4" s="5" customFormat="1" ht="12.75">
      <c r="A49" s="19" t="s">
        <v>64</v>
      </c>
      <c r="B49" s="44">
        <v>60</v>
      </c>
      <c r="C49" s="38">
        <v>140</v>
      </c>
      <c r="D49" s="38">
        <v>200</v>
      </c>
    </row>
    <row r="50" spans="1:4" s="5" customFormat="1" ht="12.75">
      <c r="A50" s="19" t="s">
        <v>139</v>
      </c>
      <c r="B50" s="44">
        <v>0</v>
      </c>
      <c r="C50" s="38">
        <v>2</v>
      </c>
      <c r="D50" s="38">
        <v>2</v>
      </c>
    </row>
    <row r="51" spans="1:4" s="12" customFormat="1" ht="12.75">
      <c r="A51" s="5" t="s">
        <v>140</v>
      </c>
      <c r="B51" s="44">
        <v>0</v>
      </c>
      <c r="C51" s="38">
        <v>3</v>
      </c>
      <c r="D51" s="38">
        <v>3</v>
      </c>
    </row>
    <row r="52" spans="1:4" s="12" customFormat="1" ht="12.75">
      <c r="A52" s="5" t="s">
        <v>65</v>
      </c>
      <c r="B52" s="31">
        <v>7</v>
      </c>
      <c r="C52" s="32">
        <v>21</v>
      </c>
      <c r="D52" s="32">
        <v>28</v>
      </c>
    </row>
    <row r="53" spans="1:4" s="5" customFormat="1" ht="12.75">
      <c r="A53" s="5" t="s">
        <v>66</v>
      </c>
      <c r="B53" s="44">
        <v>32</v>
      </c>
      <c r="C53" s="38">
        <v>78</v>
      </c>
      <c r="D53" s="38">
        <v>110</v>
      </c>
    </row>
    <row r="54" spans="1:4" s="5" customFormat="1" ht="12.75">
      <c r="A54" s="5" t="s">
        <v>67</v>
      </c>
      <c r="B54" s="44">
        <v>18</v>
      </c>
      <c r="C54" s="38">
        <v>11</v>
      </c>
      <c r="D54" s="38">
        <v>29</v>
      </c>
    </row>
    <row r="55" spans="1:4" s="5" customFormat="1" ht="12.75">
      <c r="A55" s="5" t="s">
        <v>68</v>
      </c>
      <c r="B55" s="7">
        <v>3</v>
      </c>
      <c r="C55" s="9">
        <v>5</v>
      </c>
      <c r="D55" s="9">
        <v>8</v>
      </c>
    </row>
    <row r="56" spans="1:4" s="5" customFormat="1" ht="12.75">
      <c r="A56" s="5" t="s">
        <v>69</v>
      </c>
      <c r="B56" s="7">
        <v>18</v>
      </c>
      <c r="C56" s="9">
        <v>34</v>
      </c>
      <c r="D56" s="9">
        <v>52</v>
      </c>
    </row>
    <row r="57" spans="1:4" s="5" customFormat="1" ht="12.75">
      <c r="A57" s="5" t="s">
        <v>70</v>
      </c>
      <c r="B57" s="7">
        <v>148</v>
      </c>
      <c r="C57" s="9">
        <v>434</v>
      </c>
      <c r="D57" s="9">
        <v>582</v>
      </c>
    </row>
    <row r="58" spans="1:4" s="5" customFormat="1" ht="12.75">
      <c r="A58" s="12" t="s">
        <v>15</v>
      </c>
      <c r="B58" s="10">
        <f>SUM(B49:B57)</f>
        <v>286</v>
      </c>
      <c r="C58" s="11">
        <f>SUM(C49:C57)</f>
        <v>728</v>
      </c>
      <c r="D58" s="11">
        <f>SUM(D49:D57)</f>
        <v>1014</v>
      </c>
    </row>
    <row r="59" spans="1:4" s="12" customFormat="1" ht="12.75">
      <c r="A59" s="4" t="s">
        <v>12</v>
      </c>
      <c r="B59" s="7"/>
      <c r="C59" s="9"/>
      <c r="D59" s="9"/>
    </row>
    <row r="60" spans="1:4" s="5" customFormat="1" ht="12.75">
      <c r="A60" s="19" t="s">
        <v>141</v>
      </c>
      <c r="B60" s="7">
        <v>1</v>
      </c>
      <c r="C60" s="9">
        <v>0</v>
      </c>
      <c r="D60" s="9">
        <v>1</v>
      </c>
    </row>
    <row r="61" spans="1:4" s="12" customFormat="1" ht="12.75">
      <c r="A61" s="19" t="s">
        <v>71</v>
      </c>
      <c r="B61" s="44">
        <v>2</v>
      </c>
      <c r="C61" s="38">
        <v>0</v>
      </c>
      <c r="D61" s="38">
        <v>2</v>
      </c>
    </row>
    <row r="62" spans="1:4" s="12" customFormat="1" ht="12.75">
      <c r="A62" s="5" t="s">
        <v>72</v>
      </c>
      <c r="B62" s="7">
        <v>96</v>
      </c>
      <c r="C62" s="9">
        <v>4</v>
      </c>
      <c r="D62" s="9">
        <v>100</v>
      </c>
    </row>
    <row r="63" spans="1:4" s="12" customFormat="1" ht="12.75">
      <c r="A63" s="5" t="s">
        <v>73</v>
      </c>
      <c r="B63" s="44">
        <v>121</v>
      </c>
      <c r="C63" s="38">
        <v>0</v>
      </c>
      <c r="D63" s="38">
        <v>121</v>
      </c>
    </row>
    <row r="64" spans="1:4" s="5" customFormat="1" ht="12.75">
      <c r="A64" s="5" t="s">
        <v>74</v>
      </c>
      <c r="B64" s="44">
        <v>15</v>
      </c>
      <c r="C64" s="38">
        <v>0</v>
      </c>
      <c r="D64" s="38">
        <v>15</v>
      </c>
    </row>
    <row r="65" spans="1:4" s="5" customFormat="1" ht="12.75">
      <c r="A65" s="5" t="s">
        <v>75</v>
      </c>
      <c r="B65" s="44">
        <v>29</v>
      </c>
      <c r="C65" s="38">
        <v>0</v>
      </c>
      <c r="D65" s="38">
        <v>29</v>
      </c>
    </row>
    <row r="66" spans="1:4" s="5" customFormat="1" ht="12.75">
      <c r="A66" s="5" t="s">
        <v>76</v>
      </c>
      <c r="B66" s="31">
        <v>29</v>
      </c>
      <c r="C66" s="32">
        <v>1</v>
      </c>
      <c r="D66" s="32">
        <v>30</v>
      </c>
    </row>
    <row r="67" spans="1:4" s="5" customFormat="1" ht="12.75">
      <c r="A67" s="53" t="s">
        <v>142</v>
      </c>
      <c r="B67" s="7">
        <v>2</v>
      </c>
      <c r="C67" s="9">
        <v>0</v>
      </c>
      <c r="D67" s="9">
        <v>2</v>
      </c>
    </row>
    <row r="68" spans="1:4" s="5" customFormat="1" ht="12.75">
      <c r="A68" s="28" t="s">
        <v>15</v>
      </c>
      <c r="B68" s="10">
        <f>SUM(B60:B67)</f>
        <v>295</v>
      </c>
      <c r="C68" s="11">
        <f>SUM(C60:C67)</f>
        <v>5</v>
      </c>
      <c r="D68" s="11">
        <f>SUM(D60:D67)</f>
        <v>300</v>
      </c>
    </row>
    <row r="69" spans="1:4" s="12" customFormat="1" ht="12.75">
      <c r="A69" s="4" t="s">
        <v>28</v>
      </c>
      <c r="B69" s="25"/>
      <c r="C69" s="24"/>
      <c r="D69" s="24"/>
    </row>
    <row r="70" spans="1:4" s="5" customFormat="1" ht="12.75">
      <c r="A70" s="19" t="s">
        <v>143</v>
      </c>
      <c r="B70" s="25">
        <v>0</v>
      </c>
      <c r="C70" s="24">
        <v>3</v>
      </c>
      <c r="D70" s="24">
        <v>3</v>
      </c>
    </row>
    <row r="71" spans="1:4" s="5" customFormat="1" ht="12.75">
      <c r="A71" s="19" t="s">
        <v>77</v>
      </c>
      <c r="B71" s="7">
        <v>0</v>
      </c>
      <c r="C71" s="9">
        <v>14</v>
      </c>
      <c r="D71" s="9">
        <v>14</v>
      </c>
    </row>
    <row r="72" spans="1:4" s="12" customFormat="1" ht="12.75">
      <c r="A72" s="19" t="s">
        <v>144</v>
      </c>
      <c r="B72" s="7">
        <v>0</v>
      </c>
      <c r="C72" s="9">
        <v>1</v>
      </c>
      <c r="D72" s="9">
        <v>1</v>
      </c>
    </row>
    <row r="73" spans="1:4" s="12" customFormat="1" ht="12.75">
      <c r="A73" s="5" t="s">
        <v>120</v>
      </c>
      <c r="B73" s="31">
        <v>0</v>
      </c>
      <c r="C73" s="32">
        <v>1</v>
      </c>
      <c r="D73" s="32">
        <v>1</v>
      </c>
    </row>
    <row r="74" spans="1:4" s="12" customFormat="1" ht="12.75">
      <c r="A74" s="5" t="s">
        <v>78</v>
      </c>
      <c r="B74" s="44">
        <v>0</v>
      </c>
      <c r="C74" s="38">
        <v>5</v>
      </c>
      <c r="D74" s="38">
        <v>5</v>
      </c>
    </row>
    <row r="75" spans="1:4" s="5" customFormat="1" ht="12.75">
      <c r="A75" s="28" t="s">
        <v>22</v>
      </c>
      <c r="B75" s="13">
        <f>SUM(B70:B74)</f>
        <v>0</v>
      </c>
      <c r="C75" s="14">
        <f>SUM(C70:C74)</f>
        <v>24</v>
      </c>
      <c r="D75" s="14">
        <f>SUM(D70:D74)</f>
        <v>24</v>
      </c>
    </row>
    <row r="76" spans="1:4" s="5" customFormat="1" ht="12.75">
      <c r="A76" s="4" t="s">
        <v>8</v>
      </c>
      <c r="B76" s="25"/>
      <c r="C76" s="24"/>
      <c r="D76" s="24"/>
    </row>
    <row r="77" spans="1:4" s="5" customFormat="1" ht="12.75">
      <c r="A77" s="19" t="s">
        <v>79</v>
      </c>
      <c r="B77" s="7">
        <v>6</v>
      </c>
      <c r="C77" s="9">
        <v>5</v>
      </c>
      <c r="D77" s="9">
        <v>11</v>
      </c>
    </row>
    <row r="78" spans="1:4" s="5" customFormat="1" ht="12.75">
      <c r="A78" s="5" t="s">
        <v>126</v>
      </c>
      <c r="B78" s="31">
        <v>24</v>
      </c>
      <c r="C78" s="32">
        <v>1</v>
      </c>
      <c r="D78" s="32">
        <v>25</v>
      </c>
    </row>
    <row r="79" spans="1:4" s="12" customFormat="1" ht="12.75">
      <c r="A79" s="5" t="s">
        <v>145</v>
      </c>
      <c r="B79" s="31">
        <v>8</v>
      </c>
      <c r="C79" s="32">
        <v>1</v>
      </c>
      <c r="D79" s="32">
        <v>9</v>
      </c>
    </row>
    <row r="80" spans="1:4" s="12" customFormat="1" ht="12.75">
      <c r="A80" s="5" t="s">
        <v>146</v>
      </c>
      <c r="B80" s="31">
        <v>55</v>
      </c>
      <c r="C80" s="32">
        <v>5</v>
      </c>
      <c r="D80" s="32">
        <v>60</v>
      </c>
    </row>
    <row r="81" spans="1:4" s="5" customFormat="1" ht="12.75">
      <c r="A81" s="5" t="s">
        <v>80</v>
      </c>
      <c r="B81" s="31">
        <v>18</v>
      </c>
      <c r="C81" s="32">
        <v>4</v>
      </c>
      <c r="D81" s="32">
        <v>22</v>
      </c>
    </row>
    <row r="82" spans="1:4" s="12" customFormat="1" ht="12.75">
      <c r="A82" s="5" t="s">
        <v>81</v>
      </c>
      <c r="B82" s="44">
        <v>5</v>
      </c>
      <c r="C82" s="38">
        <v>0</v>
      </c>
      <c r="D82" s="38">
        <v>5</v>
      </c>
    </row>
    <row r="83" spans="1:4" s="5" customFormat="1" ht="12.75">
      <c r="A83" s="28" t="s">
        <v>15</v>
      </c>
      <c r="B83" s="13">
        <f>SUM(B77:B82)</f>
        <v>116</v>
      </c>
      <c r="C83" s="14">
        <f>SUM(C77:C82)</f>
        <v>16</v>
      </c>
      <c r="D83" s="14">
        <f>SUM(D77:D82)</f>
        <v>132</v>
      </c>
    </row>
    <row r="84" spans="1:4" s="5" customFormat="1" ht="12.75">
      <c r="A84" s="4" t="s">
        <v>29</v>
      </c>
      <c r="B84" s="25"/>
      <c r="C84" s="24"/>
      <c r="D84" s="24"/>
    </row>
    <row r="85" spans="1:4" s="12" customFormat="1" ht="12.75">
      <c r="A85" s="19" t="s">
        <v>82</v>
      </c>
      <c r="B85" s="7">
        <v>6</v>
      </c>
      <c r="C85" s="9">
        <v>0</v>
      </c>
      <c r="D85" s="9">
        <v>6</v>
      </c>
    </row>
    <row r="86" spans="1:4" s="12" customFormat="1" ht="12.75">
      <c r="A86" s="5" t="s">
        <v>147</v>
      </c>
      <c r="B86" s="7">
        <v>1</v>
      </c>
      <c r="C86" s="9">
        <v>0</v>
      </c>
      <c r="D86" s="9">
        <v>1</v>
      </c>
    </row>
    <row r="87" spans="1:4" s="5" customFormat="1" ht="12.75">
      <c r="A87" s="5" t="s">
        <v>83</v>
      </c>
      <c r="B87" s="31">
        <v>2</v>
      </c>
      <c r="C87" s="32">
        <v>0</v>
      </c>
      <c r="D87" s="32">
        <v>2</v>
      </c>
    </row>
    <row r="88" spans="1:4" s="5" customFormat="1" ht="12.75">
      <c r="A88" s="5" t="s">
        <v>84</v>
      </c>
      <c r="B88" s="31">
        <v>2</v>
      </c>
      <c r="C88" s="32">
        <v>0</v>
      </c>
      <c r="D88" s="32">
        <v>2</v>
      </c>
    </row>
    <row r="89" spans="1:4" s="5" customFormat="1" ht="12.75">
      <c r="A89" s="5" t="s">
        <v>148</v>
      </c>
      <c r="B89" s="31">
        <v>1</v>
      </c>
      <c r="C89" s="32">
        <v>0</v>
      </c>
      <c r="D89" s="32">
        <v>1</v>
      </c>
    </row>
    <row r="90" spans="1:4" s="5" customFormat="1" ht="12.75">
      <c r="A90" s="5" t="s">
        <v>85</v>
      </c>
      <c r="B90" s="44">
        <v>1</v>
      </c>
      <c r="C90" s="38">
        <v>0</v>
      </c>
      <c r="D90" s="38">
        <v>1</v>
      </c>
    </row>
    <row r="91" spans="1:4" s="5" customFormat="1" ht="12.75">
      <c r="A91" s="5" t="s">
        <v>86</v>
      </c>
      <c r="B91" s="44">
        <v>17</v>
      </c>
      <c r="C91" s="38">
        <v>0</v>
      </c>
      <c r="D91" s="38">
        <v>17</v>
      </c>
    </row>
    <row r="92" spans="1:4" s="5" customFormat="1" ht="12.75">
      <c r="A92" s="5" t="s">
        <v>87</v>
      </c>
      <c r="B92" s="31">
        <v>229</v>
      </c>
      <c r="C92" s="32">
        <v>0</v>
      </c>
      <c r="D92" s="32">
        <v>229</v>
      </c>
    </row>
    <row r="93" spans="1:4" s="5" customFormat="1" ht="12.75">
      <c r="A93" s="5" t="s">
        <v>88</v>
      </c>
      <c r="B93" s="31">
        <v>307</v>
      </c>
      <c r="C93" s="32">
        <v>2</v>
      </c>
      <c r="D93" s="32">
        <v>309</v>
      </c>
    </row>
    <row r="94" spans="1:4" s="5" customFormat="1" ht="12.75">
      <c r="A94" s="5" t="s">
        <v>89</v>
      </c>
      <c r="B94" s="7">
        <v>21</v>
      </c>
      <c r="C94" s="9">
        <v>0</v>
      </c>
      <c r="D94" s="9">
        <v>21</v>
      </c>
    </row>
    <row r="95" spans="1:4" s="5" customFormat="1" ht="12.75">
      <c r="A95" s="5" t="s">
        <v>90</v>
      </c>
      <c r="B95" s="7">
        <v>13</v>
      </c>
      <c r="C95" s="9">
        <v>0</v>
      </c>
      <c r="D95" s="9">
        <v>13</v>
      </c>
    </row>
    <row r="96" spans="1:4" s="5" customFormat="1" ht="12.75">
      <c r="A96" s="5" t="s">
        <v>91</v>
      </c>
      <c r="B96" s="7">
        <v>63</v>
      </c>
      <c r="C96" s="9">
        <v>0</v>
      </c>
      <c r="D96" s="9">
        <v>63</v>
      </c>
    </row>
    <row r="97" spans="1:4" s="5" customFormat="1" ht="12.75">
      <c r="A97" s="5" t="s">
        <v>92</v>
      </c>
      <c r="B97" s="7">
        <v>11</v>
      </c>
      <c r="C97" s="9">
        <v>0</v>
      </c>
      <c r="D97" s="9">
        <v>11</v>
      </c>
    </row>
    <row r="98" spans="1:4" s="5" customFormat="1" ht="12.75">
      <c r="A98" s="5" t="s">
        <v>93</v>
      </c>
      <c r="B98" s="7">
        <v>25</v>
      </c>
      <c r="C98" s="9">
        <v>0</v>
      </c>
      <c r="D98" s="9">
        <v>25</v>
      </c>
    </row>
    <row r="99" spans="1:4" s="5" customFormat="1" ht="12.75">
      <c r="A99" s="5" t="s">
        <v>94</v>
      </c>
      <c r="B99" s="7">
        <v>18</v>
      </c>
      <c r="C99" s="9">
        <v>0</v>
      </c>
      <c r="D99" s="9">
        <v>18</v>
      </c>
    </row>
    <row r="100" spans="1:4" s="5" customFormat="1" ht="12.75">
      <c r="A100" s="5" t="s">
        <v>149</v>
      </c>
      <c r="B100" s="7">
        <v>0</v>
      </c>
      <c r="C100" s="9">
        <v>1</v>
      </c>
      <c r="D100" s="9">
        <v>1</v>
      </c>
    </row>
    <row r="101" spans="1:4" s="5" customFormat="1" ht="12.75">
      <c r="A101" s="5" t="s">
        <v>123</v>
      </c>
      <c r="B101" s="7">
        <v>15</v>
      </c>
      <c r="C101" s="9">
        <v>1</v>
      </c>
      <c r="D101" s="9">
        <v>16</v>
      </c>
    </row>
    <row r="102" spans="1:4" s="5" customFormat="1" ht="12.75">
      <c r="A102" s="53" t="s">
        <v>127</v>
      </c>
      <c r="B102" s="7">
        <v>11</v>
      </c>
      <c r="C102" s="9">
        <v>0</v>
      </c>
      <c r="D102" s="9">
        <v>11</v>
      </c>
    </row>
    <row r="103" spans="1:4" s="12" customFormat="1" ht="12.75">
      <c r="A103" s="5" t="s">
        <v>95</v>
      </c>
      <c r="B103" s="7">
        <v>12</v>
      </c>
      <c r="C103" s="9">
        <v>0</v>
      </c>
      <c r="D103" s="9">
        <v>12</v>
      </c>
    </row>
    <row r="104" spans="1:4" s="5" customFormat="1" ht="12.75">
      <c r="A104" s="28" t="s">
        <v>96</v>
      </c>
      <c r="B104" s="10">
        <f>SUM(B85:B103)</f>
        <v>755</v>
      </c>
      <c r="C104" s="11">
        <f>SUM(C85:C103)</f>
        <v>4</v>
      </c>
      <c r="D104" s="11">
        <f>SUM(D85:D103)</f>
        <v>759</v>
      </c>
    </row>
    <row r="105" spans="1:4" s="5" customFormat="1" ht="12.75">
      <c r="A105" s="4" t="s">
        <v>30</v>
      </c>
      <c r="B105" s="7"/>
      <c r="C105" s="9"/>
      <c r="D105" s="9"/>
    </row>
    <row r="106" spans="1:4" s="5" customFormat="1" ht="12.75">
      <c r="A106" s="19" t="s">
        <v>150</v>
      </c>
      <c r="B106" s="44">
        <v>0</v>
      </c>
      <c r="C106" s="38">
        <v>9</v>
      </c>
      <c r="D106" s="38">
        <v>9</v>
      </c>
    </row>
    <row r="107" spans="1:4" s="12" customFormat="1" ht="12.75">
      <c r="A107" s="5" t="s">
        <v>97</v>
      </c>
      <c r="B107" s="7">
        <v>13</v>
      </c>
      <c r="C107" s="9">
        <v>6</v>
      </c>
      <c r="D107" s="9">
        <v>19</v>
      </c>
    </row>
    <row r="108" spans="1:4" s="12" customFormat="1" ht="12.75">
      <c r="A108" s="5" t="s">
        <v>98</v>
      </c>
      <c r="B108" s="31">
        <v>12</v>
      </c>
      <c r="C108" s="32">
        <v>12</v>
      </c>
      <c r="D108" s="32">
        <v>24</v>
      </c>
    </row>
    <row r="109" spans="1:4" s="4" customFormat="1" ht="12.75">
      <c r="A109" s="5" t="s">
        <v>99</v>
      </c>
      <c r="B109" s="31">
        <v>188</v>
      </c>
      <c r="C109" s="32">
        <v>3</v>
      </c>
      <c r="D109" s="32">
        <v>191</v>
      </c>
    </row>
    <row r="110" spans="1:4" s="12" customFormat="1" ht="12.75">
      <c r="A110" s="53" t="s">
        <v>151</v>
      </c>
      <c r="B110" s="31">
        <v>6</v>
      </c>
      <c r="C110" s="32">
        <v>78</v>
      </c>
      <c r="D110" s="32">
        <v>84</v>
      </c>
    </row>
    <row r="111" spans="1:4" s="12" customFormat="1" ht="12.75">
      <c r="A111" s="12" t="s">
        <v>15</v>
      </c>
      <c r="B111" s="10">
        <f>SUM(B106:B110)</f>
        <v>219</v>
      </c>
      <c r="C111" s="11">
        <f>SUM(C106:C110)</f>
        <v>108</v>
      </c>
      <c r="D111" s="11">
        <f>SUM(D106:D110)</f>
        <v>327</v>
      </c>
    </row>
    <row r="112" spans="1:4" s="12" customFormat="1" ht="12.75">
      <c r="A112" s="4" t="s">
        <v>38</v>
      </c>
      <c r="B112" s="31"/>
      <c r="C112" s="32"/>
      <c r="D112" s="32"/>
    </row>
    <row r="113" spans="1:4" s="5" customFormat="1" ht="12.75">
      <c r="A113" s="19" t="s">
        <v>100</v>
      </c>
      <c r="B113" s="44">
        <v>18</v>
      </c>
      <c r="C113" s="38">
        <v>7</v>
      </c>
      <c r="D113" s="38">
        <v>25</v>
      </c>
    </row>
    <row r="114" spans="1:4" s="5" customFormat="1" ht="12.75">
      <c r="A114" s="12" t="s">
        <v>15</v>
      </c>
      <c r="B114" s="13">
        <f>SUM(B113)</f>
        <v>18</v>
      </c>
      <c r="C114" s="14">
        <f>SUM(C113)</f>
        <v>7</v>
      </c>
      <c r="D114" s="14">
        <f>SUM(D113)</f>
        <v>25</v>
      </c>
    </row>
    <row r="115" spans="1:4" s="5" customFormat="1" ht="12.75">
      <c r="A115" s="4" t="s">
        <v>14</v>
      </c>
      <c r="B115" s="7"/>
      <c r="C115" s="9"/>
      <c r="D115" s="9"/>
    </row>
    <row r="116" spans="1:4" s="12" customFormat="1" ht="12.75">
      <c r="A116" s="5" t="s">
        <v>101</v>
      </c>
      <c r="B116" s="31">
        <v>0</v>
      </c>
      <c r="C116" s="32">
        <v>11</v>
      </c>
      <c r="D116" s="32">
        <v>11</v>
      </c>
    </row>
    <row r="117" spans="1:4" s="12" customFormat="1" ht="12.75">
      <c r="A117" s="5" t="s">
        <v>152</v>
      </c>
      <c r="B117" s="44">
        <v>18</v>
      </c>
      <c r="C117" s="38">
        <v>241</v>
      </c>
      <c r="D117" s="38">
        <v>259</v>
      </c>
    </row>
    <row r="118" spans="1:4" s="5" customFormat="1" ht="12.75">
      <c r="A118" s="5" t="s">
        <v>102</v>
      </c>
      <c r="B118" s="44">
        <v>0</v>
      </c>
      <c r="C118" s="38">
        <v>6</v>
      </c>
      <c r="D118" s="38">
        <v>6</v>
      </c>
    </row>
    <row r="119" spans="1:4" s="5" customFormat="1" ht="12.75">
      <c r="A119" s="5" t="s">
        <v>103</v>
      </c>
      <c r="B119" s="44">
        <v>6</v>
      </c>
      <c r="C119" s="38">
        <v>103</v>
      </c>
      <c r="D119" s="38">
        <v>109</v>
      </c>
    </row>
    <row r="120" spans="1:4" s="12" customFormat="1" ht="12.75">
      <c r="A120" s="28" t="s">
        <v>15</v>
      </c>
      <c r="B120" s="13">
        <f>SUM(B116:B119)</f>
        <v>24</v>
      </c>
      <c r="C120" s="14">
        <f>SUM(C116:C119)</f>
        <v>361</v>
      </c>
      <c r="D120" s="14">
        <f>SUM(D116:D119)</f>
        <v>385</v>
      </c>
    </row>
    <row r="121" spans="1:4" s="5" customFormat="1" ht="12.75">
      <c r="A121" s="4" t="s">
        <v>31</v>
      </c>
      <c r="B121" s="44"/>
      <c r="C121" s="38"/>
      <c r="D121" s="38"/>
    </row>
    <row r="122" spans="1:4" s="5" customFormat="1" ht="12.75">
      <c r="A122" s="19" t="s">
        <v>104</v>
      </c>
      <c r="B122" s="31">
        <v>13</v>
      </c>
      <c r="C122" s="32">
        <v>120</v>
      </c>
      <c r="D122" s="32">
        <v>133</v>
      </c>
    </row>
    <row r="123" spans="1:4" s="12" customFormat="1" ht="12.75">
      <c r="A123" s="5" t="s">
        <v>105</v>
      </c>
      <c r="B123" s="44">
        <v>8</v>
      </c>
      <c r="C123" s="38">
        <v>53</v>
      </c>
      <c r="D123" s="38">
        <v>61</v>
      </c>
    </row>
    <row r="124" spans="1:4" s="12" customFormat="1" ht="12.75">
      <c r="A124" s="12" t="s">
        <v>15</v>
      </c>
      <c r="B124" s="10">
        <f>SUM(B122:B123)</f>
        <v>21</v>
      </c>
      <c r="C124" s="11">
        <f>SUM(C122:C123)</f>
        <v>173</v>
      </c>
      <c r="D124" s="11">
        <f>SUM(D122:D123)</f>
        <v>194</v>
      </c>
    </row>
    <row r="125" spans="1:4" s="5" customFormat="1" ht="12.75">
      <c r="A125" s="4" t="s">
        <v>32</v>
      </c>
      <c r="B125" s="7"/>
      <c r="C125" s="9"/>
      <c r="D125" s="9"/>
    </row>
    <row r="126" spans="1:4" s="5" customFormat="1" ht="12.75">
      <c r="A126" s="5" t="s">
        <v>128</v>
      </c>
      <c r="B126" s="7">
        <v>0</v>
      </c>
      <c r="C126" s="9">
        <v>2</v>
      </c>
      <c r="D126" s="9">
        <v>2</v>
      </c>
    </row>
    <row r="127" spans="1:4" s="12" customFormat="1" ht="12.75">
      <c r="A127" s="5" t="s">
        <v>133</v>
      </c>
      <c r="B127" s="44">
        <v>68</v>
      </c>
      <c r="C127" s="38">
        <v>0</v>
      </c>
      <c r="D127" s="38">
        <v>68</v>
      </c>
    </row>
    <row r="128" spans="1:4" s="12" customFormat="1" ht="12.75">
      <c r="A128" s="53" t="s">
        <v>153</v>
      </c>
      <c r="B128" s="55">
        <v>9</v>
      </c>
      <c r="C128" s="54">
        <v>0</v>
      </c>
      <c r="D128" s="54">
        <v>9</v>
      </c>
    </row>
    <row r="129" spans="1:4" s="5" customFormat="1" ht="12.75">
      <c r="A129" s="12" t="s">
        <v>15</v>
      </c>
      <c r="B129" s="13">
        <f>SUM(B126:B128)</f>
        <v>77</v>
      </c>
      <c r="C129" s="14">
        <f>SUM(C126:C128)</f>
        <v>2</v>
      </c>
      <c r="D129" s="14">
        <f>SUM(D126:D128)</f>
        <v>79</v>
      </c>
    </row>
    <row r="130" spans="1:4" s="12" customFormat="1" ht="12.75">
      <c r="A130" s="4" t="s">
        <v>13</v>
      </c>
      <c r="B130" s="44"/>
      <c r="C130" s="38"/>
      <c r="D130" s="38"/>
    </row>
    <row r="131" spans="1:4" s="12" customFormat="1" ht="12.75">
      <c r="A131" s="19" t="s">
        <v>106</v>
      </c>
      <c r="B131" s="44">
        <v>1</v>
      </c>
      <c r="C131" s="38">
        <v>0</v>
      </c>
      <c r="D131" s="38">
        <v>1</v>
      </c>
    </row>
    <row r="132" spans="1:4" s="5" customFormat="1" ht="12.75">
      <c r="A132" s="53" t="s">
        <v>129</v>
      </c>
      <c r="B132" s="44">
        <v>1</v>
      </c>
      <c r="C132" s="38">
        <v>0</v>
      </c>
      <c r="D132" s="38">
        <v>1</v>
      </c>
    </row>
    <row r="133" spans="1:4" s="5" customFormat="1" ht="12.75">
      <c r="A133" s="12" t="s">
        <v>15</v>
      </c>
      <c r="B133" s="13">
        <f>SUM(B131:B132)</f>
        <v>2</v>
      </c>
      <c r="C133" s="14">
        <f>SUM(C131:C132)</f>
        <v>0</v>
      </c>
      <c r="D133" s="14">
        <f>SUM(D131:D132)</f>
        <v>2</v>
      </c>
    </row>
    <row r="134" spans="1:4" s="5" customFormat="1" ht="12.75">
      <c r="A134" s="4" t="s">
        <v>33</v>
      </c>
      <c r="B134" s="7"/>
      <c r="C134" s="9"/>
      <c r="D134" s="9"/>
    </row>
    <row r="135" spans="1:4" s="12" customFormat="1" ht="12.75">
      <c r="A135" s="19" t="s">
        <v>107</v>
      </c>
      <c r="B135" s="44">
        <v>12</v>
      </c>
      <c r="C135" s="38">
        <v>0</v>
      </c>
      <c r="D135" s="38">
        <v>12</v>
      </c>
    </row>
    <row r="136" spans="1:4" s="5" customFormat="1" ht="12.75">
      <c r="A136" s="5" t="s">
        <v>108</v>
      </c>
      <c r="B136" s="44">
        <v>100</v>
      </c>
      <c r="C136" s="38">
        <v>1</v>
      </c>
      <c r="D136" s="38">
        <v>101</v>
      </c>
    </row>
    <row r="137" spans="1:4" s="5" customFormat="1" ht="12.75">
      <c r="A137" s="5" t="s">
        <v>109</v>
      </c>
      <c r="B137" s="44">
        <v>127</v>
      </c>
      <c r="C137" s="38">
        <v>2</v>
      </c>
      <c r="D137" s="38">
        <v>129</v>
      </c>
    </row>
    <row r="138" spans="1:4" s="5" customFormat="1" ht="12.75">
      <c r="A138" s="5" t="s">
        <v>110</v>
      </c>
      <c r="B138" s="44">
        <v>14</v>
      </c>
      <c r="C138" s="38">
        <v>2</v>
      </c>
      <c r="D138" s="38">
        <v>16</v>
      </c>
    </row>
    <row r="139" spans="1:4" s="5" customFormat="1" ht="12.75">
      <c r="A139" s="5" t="s">
        <v>111</v>
      </c>
      <c r="B139" s="44">
        <v>147</v>
      </c>
      <c r="C139" s="38">
        <v>2</v>
      </c>
      <c r="D139" s="38">
        <v>149</v>
      </c>
    </row>
    <row r="140" spans="1:4" s="5" customFormat="1" ht="12.75">
      <c r="A140" s="5" t="s">
        <v>112</v>
      </c>
      <c r="B140" s="31">
        <v>46</v>
      </c>
      <c r="C140" s="32">
        <v>0</v>
      </c>
      <c r="D140" s="32">
        <v>46</v>
      </c>
    </row>
    <row r="141" spans="1:4" s="12" customFormat="1" ht="12.75">
      <c r="A141" s="5" t="s">
        <v>121</v>
      </c>
      <c r="B141" s="31">
        <v>10</v>
      </c>
      <c r="C141" s="32">
        <v>0</v>
      </c>
      <c r="D141" s="32">
        <v>10</v>
      </c>
    </row>
    <row r="142" spans="1:4" s="5" customFormat="1" ht="12.75">
      <c r="A142" s="5" t="s">
        <v>113</v>
      </c>
      <c r="B142" s="31">
        <v>6</v>
      </c>
      <c r="C142" s="32">
        <v>0</v>
      </c>
      <c r="D142" s="32">
        <v>6</v>
      </c>
    </row>
    <row r="143" spans="1:4" s="5" customFormat="1" ht="12.75">
      <c r="A143" s="53" t="s">
        <v>130</v>
      </c>
      <c r="B143" s="31">
        <v>3</v>
      </c>
      <c r="C143" s="32">
        <v>0</v>
      </c>
      <c r="D143" s="32">
        <v>3</v>
      </c>
    </row>
    <row r="144" spans="1:4" s="5" customFormat="1" ht="12.75">
      <c r="A144" s="5" t="s">
        <v>114</v>
      </c>
      <c r="B144" s="31">
        <v>15</v>
      </c>
      <c r="C144" s="32">
        <v>0</v>
      </c>
      <c r="D144" s="32">
        <v>15</v>
      </c>
    </row>
    <row r="145" spans="1:4" s="5" customFormat="1" ht="12.75">
      <c r="A145" s="12" t="s">
        <v>15</v>
      </c>
      <c r="B145" s="10">
        <f>SUM(B135:B144)</f>
        <v>480</v>
      </c>
      <c r="C145" s="11">
        <f>SUM(C135:C144)</f>
        <v>7</v>
      </c>
      <c r="D145" s="11">
        <f>SUM(D135:D144)</f>
        <v>487</v>
      </c>
    </row>
    <row r="146" spans="1:4" s="12" customFormat="1" ht="12.75">
      <c r="A146" s="4" t="s">
        <v>34</v>
      </c>
      <c r="B146" s="44"/>
      <c r="C146" s="38"/>
      <c r="D146" s="38"/>
    </row>
    <row r="147" spans="1:4" s="12" customFormat="1" ht="12.75">
      <c r="A147" s="27" t="s">
        <v>154</v>
      </c>
      <c r="B147" s="44">
        <v>1</v>
      </c>
      <c r="C147" s="38">
        <v>0</v>
      </c>
      <c r="D147" s="38">
        <v>1</v>
      </c>
    </row>
    <row r="148" spans="1:4" s="5" customFormat="1" ht="12.75">
      <c r="A148" s="19" t="s">
        <v>115</v>
      </c>
      <c r="B148" s="44">
        <v>5</v>
      </c>
      <c r="C148" s="38">
        <v>2</v>
      </c>
      <c r="D148" s="38">
        <v>7</v>
      </c>
    </row>
    <row r="149" spans="1:4" s="5" customFormat="1" ht="12.75">
      <c r="A149" s="5" t="s">
        <v>155</v>
      </c>
      <c r="B149" s="44">
        <v>18</v>
      </c>
      <c r="C149" s="38">
        <v>10</v>
      </c>
      <c r="D149" s="38">
        <v>28</v>
      </c>
    </row>
    <row r="150" spans="1:4" s="5" customFormat="1" ht="12.75">
      <c r="A150" s="5" t="s">
        <v>116</v>
      </c>
      <c r="B150" s="31">
        <v>53</v>
      </c>
      <c r="C150" s="32">
        <v>44</v>
      </c>
      <c r="D150" s="32">
        <v>97</v>
      </c>
    </row>
    <row r="151" spans="1:4" s="5" customFormat="1" ht="12.75">
      <c r="A151" s="5" t="s">
        <v>156</v>
      </c>
      <c r="B151" s="31">
        <v>196</v>
      </c>
      <c r="C151" s="32">
        <v>180</v>
      </c>
      <c r="D151" s="32">
        <v>376</v>
      </c>
    </row>
    <row r="152" spans="1:4" s="5" customFormat="1" ht="12.75">
      <c r="A152" s="5" t="s">
        <v>117</v>
      </c>
      <c r="B152" s="31">
        <v>8</v>
      </c>
      <c r="C152" s="32">
        <v>4</v>
      </c>
      <c r="D152" s="32">
        <v>12</v>
      </c>
    </row>
    <row r="153" spans="1:4" s="5" customFormat="1" ht="12.75">
      <c r="A153" s="5" t="s">
        <v>157</v>
      </c>
      <c r="B153" s="31">
        <v>2</v>
      </c>
      <c r="C153" s="32">
        <v>9</v>
      </c>
      <c r="D153" s="32">
        <v>11</v>
      </c>
    </row>
    <row r="154" spans="1:4" s="5" customFormat="1" ht="12.75">
      <c r="A154" s="5" t="s">
        <v>158</v>
      </c>
      <c r="B154" s="31">
        <v>12</v>
      </c>
      <c r="C154" s="32">
        <v>6</v>
      </c>
      <c r="D154" s="32">
        <v>18</v>
      </c>
    </row>
    <row r="155" spans="1:4" s="5" customFormat="1" ht="12.75">
      <c r="A155" s="5" t="s">
        <v>159</v>
      </c>
      <c r="B155" s="31">
        <v>13</v>
      </c>
      <c r="C155" s="32">
        <v>7</v>
      </c>
      <c r="D155" s="32">
        <v>20</v>
      </c>
    </row>
    <row r="156" spans="1:4" s="53" customFormat="1" ht="12" customHeight="1">
      <c r="A156" s="5" t="s">
        <v>118</v>
      </c>
      <c r="B156" s="31">
        <v>1</v>
      </c>
      <c r="C156" s="32">
        <v>0</v>
      </c>
      <c r="D156" s="32">
        <v>1</v>
      </c>
    </row>
    <row r="157" spans="1:4" s="28" customFormat="1" ht="12.75">
      <c r="A157" s="5" t="s">
        <v>122</v>
      </c>
      <c r="B157" s="44">
        <v>2</v>
      </c>
      <c r="C157" s="38">
        <v>0</v>
      </c>
      <c r="D157" s="38">
        <v>2</v>
      </c>
    </row>
    <row r="158" spans="1:4" s="53" customFormat="1" ht="12.75">
      <c r="A158" s="5" t="s">
        <v>162</v>
      </c>
      <c r="B158" s="44">
        <v>4</v>
      </c>
      <c r="C158" s="38">
        <v>1</v>
      </c>
      <c r="D158" s="38">
        <v>5</v>
      </c>
    </row>
    <row r="159" spans="1:4" s="53" customFormat="1" ht="12.75">
      <c r="A159" s="5" t="s">
        <v>160</v>
      </c>
      <c r="B159" s="31">
        <v>176</v>
      </c>
      <c r="C159" s="32">
        <v>128</v>
      </c>
      <c r="D159" s="32">
        <v>304</v>
      </c>
    </row>
    <row r="160" spans="1:4" s="28" customFormat="1" ht="12.75">
      <c r="A160" s="5" t="s">
        <v>161</v>
      </c>
      <c r="B160" s="31">
        <v>13</v>
      </c>
      <c r="C160" s="32">
        <v>14</v>
      </c>
      <c r="D160" s="32">
        <v>27</v>
      </c>
    </row>
    <row r="161" spans="1:4" s="53" customFormat="1" ht="12.75">
      <c r="A161" s="28" t="s">
        <v>15</v>
      </c>
      <c r="B161" s="10">
        <f>SUM(B147:B160)</f>
        <v>504</v>
      </c>
      <c r="C161" s="11">
        <f>SUM(C147:C160)</f>
        <v>405</v>
      </c>
      <c r="D161" s="11">
        <f>SUM(D147:D160)</f>
        <v>909</v>
      </c>
    </row>
    <row r="162" spans="1:4" s="53" customFormat="1" ht="12.75">
      <c r="A162" s="61" t="s">
        <v>163</v>
      </c>
      <c r="B162" s="47"/>
      <c r="C162" s="35"/>
      <c r="D162" s="35"/>
    </row>
    <row r="163" spans="1:4" s="53" customFormat="1" ht="12.75">
      <c r="A163" s="58" t="s">
        <v>164</v>
      </c>
      <c r="B163" s="47">
        <v>3</v>
      </c>
      <c r="C163" s="35">
        <v>0</v>
      </c>
      <c r="D163" s="35">
        <v>3</v>
      </c>
    </row>
    <row r="164" spans="1:4" s="53" customFormat="1" ht="12.75">
      <c r="A164" s="28" t="s">
        <v>15</v>
      </c>
      <c r="B164" s="10">
        <v>3</v>
      </c>
      <c r="C164" s="11">
        <v>0</v>
      </c>
      <c r="D164" s="11">
        <v>3</v>
      </c>
    </row>
    <row r="165" spans="1:4" s="53" customFormat="1" ht="12.75">
      <c r="A165" s="52" t="s">
        <v>23</v>
      </c>
      <c r="B165" s="51"/>
      <c r="C165" s="36"/>
      <c r="D165" s="36"/>
    </row>
    <row r="166" spans="1:4" s="53" customFormat="1" ht="12.75">
      <c r="A166" s="53" t="s">
        <v>167</v>
      </c>
      <c r="B166" s="62">
        <v>37</v>
      </c>
      <c r="C166" s="63">
        <v>1</v>
      </c>
      <c r="D166" s="63">
        <v>38</v>
      </c>
    </row>
    <row r="167" spans="1:4" s="53" customFormat="1" ht="12.75">
      <c r="A167" s="53" t="s">
        <v>168</v>
      </c>
      <c r="B167" s="65">
        <v>16</v>
      </c>
      <c r="C167" s="56">
        <v>0</v>
      </c>
      <c r="D167" s="56">
        <v>16</v>
      </c>
    </row>
    <row r="168" spans="1:4" s="5" customFormat="1" ht="12.75">
      <c r="A168" s="53" t="s">
        <v>169</v>
      </c>
      <c r="B168" s="64">
        <v>45</v>
      </c>
      <c r="C168" s="59">
        <v>0</v>
      </c>
      <c r="D168" s="59">
        <v>45</v>
      </c>
    </row>
    <row r="169" spans="1:4" s="5" customFormat="1" ht="12.75">
      <c r="A169" s="53" t="s">
        <v>170</v>
      </c>
      <c r="B169" s="62">
        <v>36</v>
      </c>
      <c r="C169" s="63">
        <v>0</v>
      </c>
      <c r="D169" s="63">
        <v>36</v>
      </c>
    </row>
    <row r="170" spans="1:4" s="5" customFormat="1" ht="12.75">
      <c r="A170" s="53" t="s">
        <v>171</v>
      </c>
      <c r="B170" s="62">
        <v>152</v>
      </c>
      <c r="C170" s="63">
        <v>17</v>
      </c>
      <c r="D170" s="63">
        <v>169</v>
      </c>
    </row>
    <row r="171" spans="1:4" s="5" customFormat="1" ht="12.75">
      <c r="A171" s="53" t="s">
        <v>172</v>
      </c>
      <c r="B171" s="64">
        <v>111</v>
      </c>
      <c r="C171" s="59">
        <v>186</v>
      </c>
      <c r="D171" s="59">
        <v>297</v>
      </c>
    </row>
    <row r="172" spans="1:4" s="5" customFormat="1" ht="12.75">
      <c r="A172" s="53" t="s">
        <v>173</v>
      </c>
      <c r="B172" s="64">
        <v>22</v>
      </c>
      <c r="C172" s="59">
        <v>0</v>
      </c>
      <c r="D172" s="59">
        <v>22</v>
      </c>
    </row>
    <row r="173" spans="1:4" s="5" customFormat="1" ht="12.75">
      <c r="A173" s="53" t="s">
        <v>174</v>
      </c>
      <c r="B173" s="66">
        <v>3</v>
      </c>
      <c r="C173" s="63">
        <v>0</v>
      </c>
      <c r="D173" s="63">
        <v>3</v>
      </c>
    </row>
    <row r="174" spans="1:4" s="5" customFormat="1" ht="12.75">
      <c r="A174" s="53" t="s">
        <v>175</v>
      </c>
      <c r="B174" s="66">
        <v>47</v>
      </c>
      <c r="C174" s="63">
        <v>0</v>
      </c>
      <c r="D174" s="63">
        <v>47</v>
      </c>
    </row>
    <row r="175" spans="1:4" s="5" customFormat="1" ht="12.75">
      <c r="A175" s="53" t="s">
        <v>176</v>
      </c>
      <c r="B175" s="66">
        <v>12</v>
      </c>
      <c r="C175" s="63">
        <v>90</v>
      </c>
      <c r="D175" s="63">
        <v>102</v>
      </c>
    </row>
    <row r="176" spans="1:4" s="5" customFormat="1" ht="12.75">
      <c r="A176" s="53" t="s">
        <v>177</v>
      </c>
      <c r="B176" s="66">
        <v>101</v>
      </c>
      <c r="C176" s="63">
        <v>75</v>
      </c>
      <c r="D176" s="63">
        <v>176</v>
      </c>
    </row>
    <row r="177" spans="1:4" s="5" customFormat="1" ht="12.75">
      <c r="A177" s="28" t="s">
        <v>15</v>
      </c>
      <c r="B177" s="60">
        <f>SUM(B166:B176)</f>
        <v>582</v>
      </c>
      <c r="C177" s="57">
        <f>SUM(C166:C176)</f>
        <v>369</v>
      </c>
      <c r="D177" s="57">
        <f>SUM(D166:D176)</f>
        <v>951</v>
      </c>
    </row>
    <row r="178" spans="1:4" s="5" customFormat="1" ht="12.75">
      <c r="A178" s="4" t="s">
        <v>166</v>
      </c>
      <c r="B178" s="37"/>
      <c r="C178" s="9"/>
      <c r="D178" s="9"/>
    </row>
    <row r="179" spans="1:5" s="53" customFormat="1" ht="12.75">
      <c r="A179" s="53" t="s">
        <v>165</v>
      </c>
      <c r="B179" s="51">
        <v>51</v>
      </c>
      <c r="C179" s="36">
        <v>31</v>
      </c>
      <c r="D179" s="36">
        <v>82</v>
      </c>
      <c r="E179" s="67"/>
    </row>
    <row r="180" spans="1:4" s="5" customFormat="1" ht="12.75">
      <c r="A180" s="28" t="s">
        <v>15</v>
      </c>
      <c r="B180" s="39">
        <v>51</v>
      </c>
      <c r="C180" s="40">
        <v>31</v>
      </c>
      <c r="D180" s="40">
        <v>82</v>
      </c>
    </row>
    <row r="181" spans="1:4" s="5" customFormat="1" ht="12.75">
      <c r="A181" s="12" t="s">
        <v>17</v>
      </c>
      <c r="B181" s="50">
        <f>SUM(B180,B177,B164,B161,B145,B133,B129,B124,B120,B114,B111,B104,B83,B75,B68,B58,B47,B42,B31,B26,B20)</f>
        <v>4642</v>
      </c>
      <c r="C181" s="35">
        <f>SUM(C180,C177,C164,C161,C145,C133,C129,C124,C120,C114,C111,C104,C83,C75,C68,C58,C47,C42,C31,C26,C20)</f>
        <v>2293</v>
      </c>
      <c r="D181" s="35">
        <f>SUM(D180,D177,D164,D161,D145,D133,D129,D124,D120,D114,D111,D104,D83,D75,D68,D58,D47,D42,D31,D26,D20)</f>
        <v>6935</v>
      </c>
    </row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</sheetData>
  <sheetProtection/>
  <mergeCells count="3">
    <mergeCell ref="A2:D2"/>
    <mergeCell ref="A4:D4"/>
    <mergeCell ref="A5:D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2009-08-23T21:22:04Z</cp:lastPrinted>
  <dcterms:created xsi:type="dcterms:W3CDTF">2002-06-06T14:11:57Z</dcterms:created>
  <dcterms:modified xsi:type="dcterms:W3CDTF">2012-03-12T10:09:04Z</dcterms:modified>
  <cp:category/>
  <cp:version/>
  <cp:contentType/>
  <cp:contentStatus/>
</cp:coreProperties>
</file>