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8" yWindow="65524" windowWidth="9576" windowHeight="11640" tabRatio="728" activeTab="0"/>
  </bookViews>
  <sheets>
    <sheet name="INHOUD" sheetId="1" r:id="rId1"/>
    <sheet name="08sec50" sheetId="2" r:id="rId2"/>
    <sheet name="08sec51" sheetId="3" r:id="rId3"/>
    <sheet name="08sec52" sheetId="4" r:id="rId4"/>
    <sheet name="08sec53" sheetId="5" r:id="rId5"/>
    <sheet name="08sec54" sheetId="6" r:id="rId6"/>
    <sheet name="08sec55" sheetId="7" r:id="rId7"/>
    <sheet name="08sec56" sheetId="8" r:id="rId8"/>
    <sheet name="08sec57" sheetId="9" r:id="rId9"/>
    <sheet name="08sec58" sheetId="10" r:id="rId10"/>
    <sheet name="08sec59" sheetId="11" r:id="rId11"/>
    <sheet name="08sec60" sheetId="12" r:id="rId12"/>
    <sheet name="08sec61" sheetId="13" r:id="rId13"/>
    <sheet name="08sec62" sheetId="14" r:id="rId14"/>
    <sheet name="08sec63" sheetId="15" r:id="rId15"/>
    <sheet name="08sec64" sheetId="16" r:id="rId16"/>
    <sheet name="08sec65" sheetId="17" r:id="rId17"/>
  </sheet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6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6">#REF!</definedName>
    <definedName name="_p413">#REF!</definedName>
    <definedName name="_xlnm.Print_Area" localSheetId="2">'08sec51'!$A:$AH</definedName>
    <definedName name="_xlnm.Print_Area" localSheetId="10">'08sec59'!$A$1:$W$76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<sst xmlns="http://schemas.openxmlformats.org/spreadsheetml/2006/main" count="1280" uniqueCount="180">
  <si>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</si>
  <si>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</si>
  <si>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</si>
  <si>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</si>
  <si>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</si>
  <si>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</si>
  <si>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</si>
  <si>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</si>
  <si>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</si>
  <si>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</si>
  <si>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</si>
  <si>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</si>
  <si>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</si>
  <si>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</si>
  <si>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</si>
  <si>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</si>
  <si>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</si>
  <si>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</si>
  <si>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</si>
  <si>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</si>
  <si>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</si>
  <si>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</si>
  <si>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</si>
  <si>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</si>
  <si>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</si>
  <si>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</si>
  <si>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</si>
  <si>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</si>
  <si>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</si>
  <si>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Vl. Gemeenschapscomm.</t>
  </si>
  <si>
    <t xml:space="preserve">   Totaal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</si>
  <si>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</si>
  <si>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</si>
  <si>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</si>
  <si>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</si>
  <si>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</si>
  <si>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</si>
  <si>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</si>
  <si>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</si>
  <si>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</si>
  <si>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</si>
  <si>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</si>
  <si>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</si>
  <si>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</si>
  <si>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</si>
  <si>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</si>
  <si>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Bu.S.O.</t>
  </si>
  <si>
    <t>Bu.S.O. tot sociale aanpas-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</si>
  <si>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</si>
  <si>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</si>
  <si>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</si>
  <si>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</si>
  <si>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</si>
  <si>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</si>
  <si>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</si>
  <si>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</si>
  <si>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</si>
  <si>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</si>
  <si>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</si>
  <si>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Licht</t>
  </si>
  <si>
    <t>Matig en/of</t>
  </si>
  <si>
    <t>Karakteriële</t>
  </si>
  <si>
    <t xml:space="preserve">Fysieke </t>
  </si>
  <si>
    <t xml:space="preserve">Visuele </t>
  </si>
  <si>
    <t xml:space="preserve">Auditieve </t>
  </si>
  <si>
    <t>mentale</t>
  </si>
  <si>
    <t>ernstig mentale</t>
  </si>
  <si>
    <t>stoornissen</t>
  </si>
  <si>
    <t>handicap</t>
  </si>
  <si>
    <t>Schoolbevolking naar geboortejaar</t>
  </si>
  <si>
    <t>Totale schoolbevolking per type</t>
  </si>
  <si>
    <t>Schoolbevolking naar type</t>
  </si>
  <si>
    <t>OPLEIDINGSVORM 1 - Bu.S.O. TOT SOCIALE AANPASSING</t>
  </si>
  <si>
    <t>OPLEIDINGSVORM 2 - Bu.S.O. TOT SOCIALE AANPASSING EN ARBEIDSGESCHIKTMAKING</t>
  </si>
  <si>
    <t>OPLEIDINGSVORM 3 - Bu.S.O. BUITENGEWOON BEROEPSONDERWIJS</t>
  </si>
  <si>
    <t>OPLEIDINGSVORM 4 - Bu.S.O. SECUNDAIR ONDERWIJS</t>
  </si>
  <si>
    <t>Alle inrichtende machten</t>
  </si>
  <si>
    <t>Intercommunale</t>
  </si>
  <si>
    <t>Schoolbevolking per afdeling/opleiding en naar type (opleidingsvormen 3 en 4)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</si>
  <si>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</si>
  <si>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</si>
  <si>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</si>
  <si>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</si>
  <si>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</si>
  <si>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</si>
  <si>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 xml:space="preserve">  Intercommunale</t>
  </si>
  <si>
    <t>Schoolbevolking per afdeling/opleiding en soort inrichtende macht (opleidingsvormen 3 en 4)</t>
  </si>
  <si>
    <t>Loodgieter</t>
  </si>
  <si>
    <t>Ond. hulp in inst. en prof. schoonm.</t>
  </si>
  <si>
    <t>Observatie</t>
  </si>
  <si>
    <t>Alternerende beroepsopleiding</t>
  </si>
  <si>
    <t>Bakkersgast</t>
  </si>
  <si>
    <t>Grootkeukenmedewerker</t>
  </si>
  <si>
    <t>Hoeklasser</t>
  </si>
  <si>
    <t>Hulpwever</t>
  </si>
  <si>
    <t>Interieurbouwer</t>
  </si>
  <si>
    <t>Log. ass. in ziekenh. en zorginst.</t>
  </si>
  <si>
    <t>Magazijnmedewerker</t>
  </si>
  <si>
    <t>Metselaar</t>
  </si>
  <si>
    <t>Meubelstoffeerder</t>
  </si>
  <si>
    <t>Onderhoudsassistent</t>
  </si>
  <si>
    <t>Plaatbewerker</t>
  </si>
  <si>
    <t>Plaatslager</t>
  </si>
  <si>
    <t>Receptiemedewerker</t>
  </si>
  <si>
    <t>Schilder-decorateur</t>
  </si>
  <si>
    <t>Slagersgast</t>
  </si>
  <si>
    <t>Tuinbouwarbeider</t>
  </si>
  <si>
    <t>Verzorgende</t>
  </si>
  <si>
    <t>Vloerder-tegelzetter</t>
  </si>
  <si>
    <t>Werkplaatsschrijnwerker</t>
  </si>
  <si>
    <t>Winkelhulp</t>
  </si>
  <si>
    <t>Eerste graad (OV4)</t>
  </si>
  <si>
    <t>Tweede graad (OV4)</t>
  </si>
  <si>
    <t>Derde graad (OV4)</t>
  </si>
  <si>
    <t>Schooljaar 2008-2009</t>
  </si>
  <si>
    <t>1988 en voor</t>
  </si>
  <si>
    <t>1996 en na</t>
  </si>
  <si>
    <t>Op 1 februari 2009 werden er 298 leerlingen geteld in het buitengewoon secundair onderwijs van het type 5:</t>
  </si>
  <si>
    <t>Het gemeenschapsonderwijs telde 178 leerlingen, het privaatrechtelijk onderwijs telde 33 leerlingen en</t>
  </si>
  <si>
    <t>het gemeentelijk onderwijs telde 87 leerlingen.</t>
  </si>
  <si>
    <t xml:space="preserve">De gemiddelde aanwezigheid op jaarbasis bedroeg 151,71 voor het gemeenschapsonderwijs, 32,14 voor het </t>
  </si>
  <si>
    <t>privaatrechtelijk onderwijs en 74,44 voor het gemeentelijk onderwijs.</t>
  </si>
  <si>
    <t>Op 1 februari 2009 telde het gemeenschapsonderwijs 178 leerlingen. De gemiddelde aanwezigheid op jaarbasis bedroeg 151,71.</t>
  </si>
  <si>
    <t>Op 1 februari 2009 telde het privaatrechtelijk onderwijs 33 leerlingen. De gemiddelde aanwezigheid op jaarbasis bedroeg 32,14.</t>
  </si>
  <si>
    <t>Op 1 februari 2009 telde het gemeentelijk onderwijs 87 leerlingen. De gemiddelde aanwezigheid op jaarbasis bedroeg 74,44.</t>
  </si>
  <si>
    <t>Boekbinder</t>
  </si>
  <si>
    <t>Kappersmedewerker</t>
  </si>
  <si>
    <t>Wasserijoperator</t>
  </si>
  <si>
    <t>Zeefdrukker</t>
  </si>
  <si>
    <t>Auto-hulpmechanicien</t>
  </si>
  <si>
    <t>Boekhoudkundig medewerker</t>
  </si>
  <si>
    <t>Buisfitter</t>
  </si>
  <si>
    <t>Lasser monteerder MIG/MAG</t>
  </si>
  <si>
    <t>Machinaal houtbewerker</t>
  </si>
  <si>
    <t>Werfbediener ruwbouw</t>
  </si>
  <si>
    <t>Winkelbediende</t>
  </si>
  <si>
    <t>Lineair onderwijs :</t>
  </si>
  <si>
    <t>Modulair onderwijs :</t>
  </si>
  <si>
    <t>Aanvuller</t>
  </si>
  <si>
    <t>Basismedewerker in organisaties</t>
  </si>
  <si>
    <t>Dakdichter</t>
  </si>
  <si>
    <t>Gegevensinvoerder/typist</t>
  </si>
  <si>
    <t>Grootkeukenhulp</t>
  </si>
  <si>
    <t>Hulpkelner</t>
  </si>
  <si>
    <t>Keukenhulp</t>
  </si>
  <si>
    <t>Keukenmedewerker</t>
  </si>
  <si>
    <t>Log. assistent ziekenhuizen en zorginst.</t>
  </si>
  <si>
    <t>Puntlasser</t>
  </si>
  <si>
    <t>Schoonmaakhulp in instellingen &amp; dienst.</t>
  </si>
  <si>
    <t xml:space="preserve">Modulair onderwijs : </t>
  </si>
  <si>
    <t>Schoolbevolking buitengewoon secundair onderwijs</t>
  </si>
  <si>
    <t>Schoolbevolking naar opleidingsvorm en per type</t>
  </si>
  <si>
    <t>Schoolbevolking per type</t>
  </si>
  <si>
    <t xml:space="preserve">Schoolbevolking naar type -Opleidingsvorm 1 -Bu.S.O. tot sociale aanpassing </t>
  </si>
  <si>
    <t>Schoolbevolking naar type -Opleidingsvorm 2 -Bu.S.O. tot sociale aanpassing en arbeidsgeschiktmaking</t>
  </si>
  <si>
    <t>Schoolbevolking naar type - Opleidingsvorm 3 -Bu.S.O. beroepsonderwijs</t>
  </si>
  <si>
    <t>Schoolbevolking naar type - Opleidingsvorm 4 -Bu.S.O. secundair onderwijs</t>
  </si>
  <si>
    <t>Schoolbevolking opleidingsvorm 3 zn 4 per afdeling/opleiding en soort inrichtende macht</t>
  </si>
  <si>
    <t xml:space="preserve">Schoolbevolking opleidingsvorm 3 en 4 per afdeling/opleiding en type - Gemeenschapsonderwijs </t>
  </si>
  <si>
    <t>Schoolbevolking opleidingsvorm 3 en 4 per afdeling/opleiding en type - Privaatrechtelijk rechtspersoon</t>
  </si>
  <si>
    <t>Schoolbevolking opleidingsvorm 3 en 4 per afdeling/opleiding en type - Provincie</t>
  </si>
  <si>
    <t>Schoolbevolking opleidingsvorm 3 en 4 per afdeling/opleiding en type - Gemeente</t>
  </si>
  <si>
    <t>Schoolbevolking opleidingsvorm 3 en 4 per afdeling/opleiding en type - Intercommunale</t>
  </si>
  <si>
    <t>Schoolbevolking opleidingsvorm 3 en 4 per afdeling/opleiding en type - Vlaamse Gemeenschapscommissie</t>
  </si>
  <si>
    <t>08sec50</t>
  </si>
  <si>
    <t>08sec51</t>
  </si>
  <si>
    <t>08sec52</t>
  </si>
  <si>
    <t>08sec53</t>
  </si>
  <si>
    <t>08sec54</t>
  </si>
  <si>
    <t>08sec55</t>
  </si>
  <si>
    <t>08sec56</t>
  </si>
  <si>
    <t>08sec57</t>
  </si>
  <si>
    <t>08sec58</t>
  </si>
  <si>
    <t>08sec59</t>
  </si>
  <si>
    <t>08sec60</t>
  </si>
  <si>
    <t>08sec61</t>
  </si>
  <si>
    <t>08sec62</t>
  </si>
  <si>
    <t>08sec63</t>
  </si>
  <si>
    <t>08sec64</t>
  </si>
  <si>
    <t>08sec65</t>
  </si>
</sst>
</file>

<file path=xl/styles.xml><?xml version="1.0" encoding="utf-8"?>
<styleSheet xmlns="http://schemas.openxmlformats.org/spreadsheetml/2006/main">
  <numFmts count="1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/>
      <right/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/>
    </border>
    <border>
      <left style="thin"/>
      <right/>
      <top style="medium"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3" fontId="8" fillId="1" borderId="4" applyBorder="0">
      <alignment/>
      <protection/>
    </xf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8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39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0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164" fontId="0" fillId="0" borderId="22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0" fillId="0" borderId="21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7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1" fontId="8" fillId="0" borderId="0" xfId="69" applyNumberFormat="1" applyFont="1" applyAlignment="1">
      <alignment horizontal="left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9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38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164" fontId="0" fillId="0" borderId="22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2" xfId="0" applyNumberFormat="1" applyFont="1" applyFill="1" applyBorder="1" applyAlignment="1" applyProtection="1">
      <alignment/>
      <protection/>
    </xf>
    <xf numFmtId="164" fontId="0" fillId="0" borderId="20" xfId="0" applyNumberFormat="1" applyFont="1" applyFill="1" applyBorder="1" applyAlignment="1" applyProtection="1">
      <alignment/>
      <protection/>
    </xf>
    <xf numFmtId="164" fontId="0" fillId="0" borderId="16" xfId="0" applyNumberForma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4" fillId="0" borderId="39" xfId="0" applyFont="1" applyBorder="1" applyAlignment="1">
      <alignment horizontal="centerContinuous"/>
    </xf>
    <xf numFmtId="0" fontId="4" fillId="0" borderId="40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0" fontId="4" fillId="0" borderId="44" xfId="0" applyFont="1" applyBorder="1" applyAlignment="1">
      <alignment horizontal="centerContinuous"/>
    </xf>
    <xf numFmtId="0" fontId="4" fillId="0" borderId="32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4" fillId="0" borderId="33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164" fontId="3" fillId="0" borderId="33" xfId="0" applyNumberFormat="1" applyFont="1" applyBorder="1" applyAlignment="1">
      <alignment horizontal="right"/>
    </xf>
    <xf numFmtId="164" fontId="3" fillId="0" borderId="41" xfId="0" applyNumberFormat="1" applyFont="1" applyBorder="1" applyAlignment="1">
      <alignment horizontal="right"/>
    </xf>
    <xf numFmtId="0" fontId="3" fillId="0" borderId="43" xfId="0" applyFont="1" applyBorder="1" applyAlignment="1">
      <alignment/>
    </xf>
    <xf numFmtId="164" fontId="3" fillId="0" borderId="42" xfId="0" applyNumberFormat="1" applyFont="1" applyBorder="1" applyAlignment="1">
      <alignment horizontal="right"/>
    </xf>
    <xf numFmtId="164" fontId="3" fillId="0" borderId="43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0" borderId="42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3" fillId="0" borderId="16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4" fillId="0" borderId="43" xfId="0" applyFont="1" applyFill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12" xfId="0" applyNumberFormat="1" applyFont="1" applyFill="1" applyBorder="1" applyAlignment="1" applyProtection="1">
      <alignment/>
      <protection/>
    </xf>
    <xf numFmtId="164" fontId="3" fillId="0" borderId="13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42" xfId="0" applyNumberFormat="1" applyFont="1" applyFill="1" applyBorder="1" applyAlignment="1" applyProtection="1">
      <alignment/>
      <protection/>
    </xf>
    <xf numFmtId="164" fontId="4" fillId="0" borderId="43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right"/>
      <protection/>
    </xf>
    <xf numFmtId="164" fontId="0" fillId="0" borderId="42" xfId="0" applyNumberFormat="1" applyBorder="1" applyAlignment="1">
      <alignment horizontal="right"/>
    </xf>
    <xf numFmtId="164" fontId="0" fillId="0" borderId="42" xfId="0" applyNumberFormat="1" applyBorder="1" applyAlignment="1">
      <alignment/>
    </xf>
    <xf numFmtId="164" fontId="0" fillId="0" borderId="43" xfId="0" applyNumberFormat="1" applyFont="1" applyFill="1" applyBorder="1" applyAlignment="1" applyProtection="1">
      <alignment horizontal="right"/>
      <protection/>
    </xf>
    <xf numFmtId="164" fontId="0" fillId="0" borderId="42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70" applyFont="1">
      <alignment/>
      <protection/>
    </xf>
    <xf numFmtId="164" fontId="2" fillId="0" borderId="4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0" fontId="4" fillId="0" borderId="45" xfId="0" applyFont="1" applyBorder="1" applyAlignment="1">
      <alignment horizontal="centerContinuous"/>
    </xf>
    <xf numFmtId="1" fontId="0" fillId="0" borderId="0" xfId="69" applyNumberFormat="1" applyFont="1" applyBorder="1" applyAlignment="1">
      <alignment horizontal="left"/>
      <protection/>
    </xf>
    <xf numFmtId="0" fontId="0" fillId="0" borderId="0" xfId="70" applyFont="1" applyBorder="1">
      <alignment/>
      <protection/>
    </xf>
    <xf numFmtId="0" fontId="4" fillId="0" borderId="0" xfId="0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64" fontId="4" fillId="0" borderId="13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4" fillId="0" borderId="0" xfId="69" applyNumberFormat="1" applyFont="1" applyBorder="1" applyAlignment="1">
      <alignment horizontal="left"/>
      <protection/>
    </xf>
    <xf numFmtId="164" fontId="4" fillId="0" borderId="0" xfId="0" applyNumberFormat="1" applyFont="1" applyAlignment="1">
      <alignment/>
    </xf>
    <xf numFmtId="1" fontId="4" fillId="0" borderId="0" xfId="69" applyNumberFormat="1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70" applyFont="1" applyBorder="1">
      <alignment/>
      <protection/>
    </xf>
    <xf numFmtId="164" fontId="3" fillId="0" borderId="4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64" fontId="3" fillId="0" borderId="20" xfId="0" applyNumberFormat="1" applyFont="1" applyFill="1" applyBorder="1" applyAlignment="1">
      <alignment/>
    </xf>
    <xf numFmtId="0" fontId="0" fillId="0" borderId="26" xfId="0" applyBorder="1" applyAlignment="1">
      <alignment/>
    </xf>
    <xf numFmtId="164" fontId="2" fillId="0" borderId="42" xfId="0" applyNumberFormat="1" applyFont="1" applyBorder="1" applyAlignment="1">
      <alignment/>
    </xf>
    <xf numFmtId="0" fontId="4" fillId="0" borderId="34" xfId="0" applyFont="1" applyBorder="1" applyAlignment="1">
      <alignment horizontal="centerContinuous"/>
    </xf>
    <xf numFmtId="0" fontId="4" fillId="0" borderId="35" xfId="0" applyFont="1" applyBorder="1" applyAlignment="1">
      <alignment horizontal="centerContinuous"/>
    </xf>
    <xf numFmtId="0" fontId="4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3" xfId="0" applyNumberFormat="1" applyBorder="1" applyAlignment="1">
      <alignment horizontal="right"/>
    </xf>
    <xf numFmtId="0" fontId="4" fillId="0" borderId="0" xfId="0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" fontId="8" fillId="0" borderId="0" xfId="69" applyNumberFormat="1" applyFont="1" applyFill="1" applyAlignment="1">
      <alignment horizontal="left"/>
      <protection/>
    </xf>
    <xf numFmtId="0" fontId="8" fillId="0" borderId="0" xfId="70" applyFont="1" applyFill="1">
      <alignment/>
      <protection/>
    </xf>
    <xf numFmtId="164" fontId="3" fillId="0" borderId="47" xfId="0" applyNumberFormat="1" applyFont="1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42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2" fillId="0" borderId="31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0" fillId="0" borderId="0" xfId="0" applyNumberFormat="1" applyFill="1" applyBorder="1" applyAlignment="1" applyProtection="1">
      <alignment horizontal="right"/>
      <protection/>
    </xf>
    <xf numFmtId="164" fontId="2" fillId="0" borderId="20" xfId="0" applyNumberFormat="1" applyFont="1" applyFill="1" applyBorder="1" applyAlignment="1" applyProtection="1">
      <alignment horizontal="right"/>
      <protection/>
    </xf>
    <xf numFmtId="164" fontId="4" fillId="0" borderId="4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0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96BUSO01" xfId="69"/>
    <cellStyle name="Standaard_secund2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657225"/>
          <a:ext cx="590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022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11.7109375" style="0" customWidth="1"/>
  </cols>
  <sheetData>
    <row r="1" ht="15">
      <c r="A1" s="264" t="s">
        <v>33</v>
      </c>
    </row>
    <row r="2" ht="15">
      <c r="A2" s="264"/>
    </row>
    <row r="3" spans="1:2" ht="12.75">
      <c r="A3" t="s">
        <v>164</v>
      </c>
      <c r="B3" t="s">
        <v>150</v>
      </c>
    </row>
    <row r="4" spans="1:2" ht="12.75">
      <c r="A4" t="s">
        <v>165</v>
      </c>
      <c r="B4" t="s">
        <v>40</v>
      </c>
    </row>
    <row r="5" spans="1:2" ht="12.75">
      <c r="A5" t="s">
        <v>166</v>
      </c>
      <c r="B5" t="s">
        <v>151</v>
      </c>
    </row>
    <row r="6" spans="1:2" ht="12.75">
      <c r="A6" t="s">
        <v>167</v>
      </c>
      <c r="B6" t="s">
        <v>69</v>
      </c>
    </row>
    <row r="7" spans="1:2" ht="12.75">
      <c r="A7" t="s">
        <v>168</v>
      </c>
      <c r="B7" t="s">
        <v>152</v>
      </c>
    </row>
    <row r="8" spans="1:2" ht="12.75">
      <c r="A8" t="s">
        <v>169</v>
      </c>
      <c r="B8" t="s">
        <v>153</v>
      </c>
    </row>
    <row r="9" spans="1:2" ht="12.75">
      <c r="A9" t="s">
        <v>170</v>
      </c>
      <c r="B9" t="s">
        <v>154</v>
      </c>
    </row>
    <row r="10" spans="1:2" ht="12.75">
      <c r="A10" t="s">
        <v>171</v>
      </c>
      <c r="B10" t="s">
        <v>155</v>
      </c>
    </row>
    <row r="11" spans="1:2" ht="12.75">
      <c r="A11" t="s">
        <v>172</v>
      </c>
      <c r="B11" t="s">
        <v>156</v>
      </c>
    </row>
    <row r="12" spans="1:2" ht="12.75">
      <c r="A12" t="s">
        <v>173</v>
      </c>
      <c r="B12" t="s">
        <v>157</v>
      </c>
    </row>
    <row r="13" spans="1:2" ht="12.75">
      <c r="A13" t="s">
        <v>174</v>
      </c>
      <c r="B13" t="s">
        <v>158</v>
      </c>
    </row>
    <row r="14" spans="1:2" ht="12.75">
      <c r="A14" t="s">
        <v>175</v>
      </c>
      <c r="B14" t="s">
        <v>159</v>
      </c>
    </row>
    <row r="15" spans="1:2" ht="12.75">
      <c r="A15" t="s">
        <v>176</v>
      </c>
      <c r="B15" t="s">
        <v>160</v>
      </c>
    </row>
    <row r="16" spans="1:2" ht="12.75">
      <c r="A16" t="s">
        <v>177</v>
      </c>
      <c r="B16" t="s">
        <v>161</v>
      </c>
    </row>
    <row r="17" spans="1:2" ht="12.75">
      <c r="A17" t="s">
        <v>178</v>
      </c>
      <c r="B17" t="s">
        <v>162</v>
      </c>
    </row>
    <row r="18" spans="1:2" ht="12.75">
      <c r="A18" t="s">
        <v>179</v>
      </c>
      <c r="B18" t="s">
        <v>163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PageLayoutView="0" workbookViewId="0" topLeftCell="A1">
      <selection activeCell="G70" sqref="G70"/>
    </sheetView>
  </sheetViews>
  <sheetFormatPr defaultColWidth="9.140625" defaultRowHeight="12.75"/>
  <cols>
    <col min="1" max="1" width="24.140625" style="0" customWidth="1"/>
    <col min="2" max="16" width="9.421875" style="0" customWidth="1"/>
    <col min="17" max="17" width="9.28125" style="0" customWidth="1"/>
    <col min="18" max="18" width="14.1406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114</v>
      </c>
    </row>
    <row r="2" spans="1:16" ht="12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2.75">
      <c r="A3" s="273" t="s">
        <v>71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2.75">
      <c r="A4" s="273" t="s">
        <v>75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ht="13.5" thickBot="1">
      <c r="A5" s="3"/>
    </row>
    <row r="6" spans="1:16" s="37" customFormat="1" ht="11.25">
      <c r="A6" s="83"/>
      <c r="B6" s="135" t="s">
        <v>53</v>
      </c>
      <c r="C6" s="136"/>
      <c r="D6" s="135" t="s">
        <v>54</v>
      </c>
      <c r="E6" s="136"/>
      <c r="F6" s="135" t="s">
        <v>55</v>
      </c>
      <c r="G6" s="136"/>
      <c r="H6" s="135" t="s">
        <v>56</v>
      </c>
      <c r="I6" s="136"/>
      <c r="J6" s="135" t="s">
        <v>57</v>
      </c>
      <c r="K6" s="136"/>
      <c r="L6" s="135" t="s">
        <v>58</v>
      </c>
      <c r="M6" s="111"/>
      <c r="N6" s="87"/>
      <c r="O6" s="88"/>
      <c r="P6" s="83"/>
    </row>
    <row r="7" spans="2:16" s="35" customFormat="1" ht="11.25">
      <c r="B7" s="137" t="s">
        <v>59</v>
      </c>
      <c r="C7" s="138"/>
      <c r="D7" s="137" t="s">
        <v>60</v>
      </c>
      <c r="E7" s="138"/>
      <c r="F7" s="137" t="s">
        <v>61</v>
      </c>
      <c r="G7" s="138"/>
      <c r="H7" s="93" t="s">
        <v>62</v>
      </c>
      <c r="I7" s="138"/>
      <c r="J7" s="137" t="s">
        <v>63</v>
      </c>
      <c r="K7" s="138"/>
      <c r="L7" s="137" t="s">
        <v>64</v>
      </c>
      <c r="M7" s="138"/>
      <c r="N7" s="139" t="s">
        <v>14</v>
      </c>
      <c r="O7" s="126"/>
      <c r="P7" s="126"/>
    </row>
    <row r="8" spans="2:14" s="35" customFormat="1" ht="11.25">
      <c r="B8" s="139" t="s">
        <v>65</v>
      </c>
      <c r="C8" s="140"/>
      <c r="D8" s="139" t="s">
        <v>66</v>
      </c>
      <c r="E8" s="140"/>
      <c r="F8" s="139" t="s">
        <v>67</v>
      </c>
      <c r="G8" s="140"/>
      <c r="H8" s="112" t="s">
        <v>68</v>
      </c>
      <c r="I8" s="140"/>
      <c r="J8" s="139" t="s">
        <v>67</v>
      </c>
      <c r="K8" s="140"/>
      <c r="L8" s="139" t="s">
        <v>67</v>
      </c>
      <c r="M8" s="140"/>
      <c r="N8" s="41"/>
    </row>
    <row r="9" spans="1:16" s="37" customFormat="1" ht="11.25">
      <c r="A9" s="35"/>
      <c r="B9" s="141" t="s">
        <v>67</v>
      </c>
      <c r="C9" s="142"/>
      <c r="D9" s="143" t="s">
        <v>67</v>
      </c>
      <c r="E9" s="142"/>
      <c r="F9" s="141"/>
      <c r="G9" s="142"/>
      <c r="H9" s="141"/>
      <c r="I9" s="142"/>
      <c r="J9" s="141"/>
      <c r="K9" s="142"/>
      <c r="L9" s="141"/>
      <c r="M9" s="142"/>
      <c r="N9" s="41"/>
      <c r="O9" s="35"/>
      <c r="P9" s="35"/>
    </row>
    <row r="10" spans="1:16" s="37" customFormat="1" ht="11.25">
      <c r="A10" s="144"/>
      <c r="B10" s="145" t="s">
        <v>0</v>
      </c>
      <c r="C10" s="146" t="s">
        <v>1</v>
      </c>
      <c r="D10" s="145" t="s">
        <v>0</v>
      </c>
      <c r="E10" s="146" t="s">
        <v>1</v>
      </c>
      <c r="F10" s="145" t="s">
        <v>0</v>
      </c>
      <c r="G10" s="146" t="s">
        <v>1</v>
      </c>
      <c r="H10" s="145" t="s">
        <v>0</v>
      </c>
      <c r="I10" s="146" t="s">
        <v>1</v>
      </c>
      <c r="J10" s="145" t="s">
        <v>0</v>
      </c>
      <c r="K10" s="146" t="s">
        <v>1</v>
      </c>
      <c r="L10" s="145" t="s">
        <v>0</v>
      </c>
      <c r="M10" s="146" t="s">
        <v>1</v>
      </c>
      <c r="N10" s="39" t="s">
        <v>0</v>
      </c>
      <c r="O10" s="40" t="s">
        <v>1</v>
      </c>
      <c r="P10" s="50" t="s">
        <v>13</v>
      </c>
    </row>
    <row r="11" spans="1:16" s="34" customFormat="1" ht="12">
      <c r="A11" s="147" t="s">
        <v>2</v>
      </c>
      <c r="B11" s="148"/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50"/>
      <c r="O11" s="151"/>
      <c r="P11" s="151"/>
    </row>
    <row r="12" spans="1:16" s="35" customFormat="1" ht="11.25">
      <c r="A12" s="35" t="s">
        <v>25</v>
      </c>
      <c r="B12" s="152">
        <v>0</v>
      </c>
      <c r="C12" s="155">
        <v>0</v>
      </c>
      <c r="D12" s="152">
        <v>0</v>
      </c>
      <c r="E12" s="155">
        <v>0</v>
      </c>
      <c r="F12" s="152">
        <v>0</v>
      </c>
      <c r="G12" s="155">
        <v>0</v>
      </c>
      <c r="H12" s="152">
        <v>0</v>
      </c>
      <c r="I12" s="155">
        <v>0</v>
      </c>
      <c r="J12" s="152">
        <v>0</v>
      </c>
      <c r="K12" s="155">
        <v>0</v>
      </c>
      <c r="L12" s="152">
        <v>0</v>
      </c>
      <c r="M12" s="155">
        <v>0</v>
      </c>
      <c r="N12" s="154">
        <v>0</v>
      </c>
      <c r="O12" s="155">
        <v>0</v>
      </c>
      <c r="P12" s="155">
        <v>0</v>
      </c>
    </row>
    <row r="13" spans="1:16" s="35" customFormat="1" ht="11.25">
      <c r="A13" s="35" t="s">
        <v>26</v>
      </c>
      <c r="B13" s="152">
        <v>0</v>
      </c>
      <c r="C13" s="153">
        <v>0</v>
      </c>
      <c r="D13" s="152">
        <v>0</v>
      </c>
      <c r="E13" s="153">
        <v>0</v>
      </c>
      <c r="F13" s="152">
        <v>0</v>
      </c>
      <c r="G13" s="153">
        <v>0</v>
      </c>
      <c r="H13" s="152">
        <v>37</v>
      </c>
      <c r="I13" s="153">
        <v>8</v>
      </c>
      <c r="J13" s="152">
        <v>0</v>
      </c>
      <c r="K13" s="153">
        <v>0</v>
      </c>
      <c r="L13" s="152">
        <v>0</v>
      </c>
      <c r="M13" s="153">
        <v>0</v>
      </c>
      <c r="N13" s="154">
        <v>37</v>
      </c>
      <c r="O13" s="155">
        <v>8</v>
      </c>
      <c r="P13" s="155">
        <v>45</v>
      </c>
    </row>
    <row r="14" spans="1:16" s="35" customFormat="1" ht="11.25">
      <c r="A14" s="35" t="s">
        <v>27</v>
      </c>
      <c r="B14" s="152">
        <v>0</v>
      </c>
      <c r="C14" s="153">
        <v>0</v>
      </c>
      <c r="D14" s="152">
        <v>0</v>
      </c>
      <c r="E14" s="153">
        <v>0</v>
      </c>
      <c r="F14" s="152">
        <v>0</v>
      </c>
      <c r="G14" s="153">
        <v>0</v>
      </c>
      <c r="H14" s="152">
        <v>0</v>
      </c>
      <c r="I14" s="153">
        <v>0</v>
      </c>
      <c r="J14" s="152">
        <v>0</v>
      </c>
      <c r="K14" s="153">
        <v>0</v>
      </c>
      <c r="L14" s="152">
        <v>0</v>
      </c>
      <c r="M14" s="153">
        <v>0</v>
      </c>
      <c r="N14" s="154">
        <v>0</v>
      </c>
      <c r="O14" s="155">
        <v>0</v>
      </c>
      <c r="P14" s="155">
        <v>0</v>
      </c>
    </row>
    <row r="15" spans="1:16" s="37" customFormat="1" ht="11.25">
      <c r="A15" s="35" t="s">
        <v>24</v>
      </c>
      <c r="B15" s="152">
        <v>0</v>
      </c>
      <c r="C15" s="153">
        <v>0</v>
      </c>
      <c r="D15" s="152">
        <v>0</v>
      </c>
      <c r="E15" s="153">
        <v>0</v>
      </c>
      <c r="F15" s="152">
        <v>0</v>
      </c>
      <c r="G15" s="153">
        <v>0</v>
      </c>
      <c r="H15" s="152">
        <v>0</v>
      </c>
      <c r="I15" s="153">
        <v>0</v>
      </c>
      <c r="J15" s="152">
        <v>0</v>
      </c>
      <c r="K15" s="153">
        <v>0</v>
      </c>
      <c r="L15" s="152">
        <v>0</v>
      </c>
      <c r="M15" s="153">
        <v>0</v>
      </c>
      <c r="N15" s="154">
        <v>0</v>
      </c>
      <c r="O15" s="155">
        <v>0</v>
      </c>
      <c r="P15" s="155">
        <v>0</v>
      </c>
    </row>
    <row r="16" spans="1:16" s="36" customFormat="1" ht="12">
      <c r="A16" s="156" t="s">
        <v>12</v>
      </c>
      <c r="B16" s="157">
        <f>SUM(B12:B15)</f>
        <v>0</v>
      </c>
      <c r="C16" s="158">
        <f aca="true" t="shared" si="0" ref="C16:P16">SUM(C12:C15)</f>
        <v>0</v>
      </c>
      <c r="D16" s="157">
        <f t="shared" si="0"/>
        <v>0</v>
      </c>
      <c r="E16" s="158">
        <f t="shared" si="0"/>
        <v>0</v>
      </c>
      <c r="F16" s="157">
        <f t="shared" si="0"/>
        <v>0</v>
      </c>
      <c r="G16" s="158">
        <f t="shared" si="0"/>
        <v>0</v>
      </c>
      <c r="H16" s="157">
        <f t="shared" si="0"/>
        <v>37</v>
      </c>
      <c r="I16" s="158">
        <f t="shared" si="0"/>
        <v>8</v>
      </c>
      <c r="J16" s="157">
        <f t="shared" si="0"/>
        <v>0</v>
      </c>
      <c r="K16" s="158">
        <f t="shared" si="0"/>
        <v>0</v>
      </c>
      <c r="L16" s="157">
        <f t="shared" si="0"/>
        <v>0</v>
      </c>
      <c r="M16" s="158">
        <f t="shared" si="0"/>
        <v>0</v>
      </c>
      <c r="N16" s="52">
        <f t="shared" si="0"/>
        <v>37</v>
      </c>
      <c r="O16" s="53">
        <f t="shared" si="0"/>
        <v>8</v>
      </c>
      <c r="P16" s="53">
        <f t="shared" si="0"/>
        <v>45</v>
      </c>
    </row>
    <row r="17" spans="1:16" s="34" customFormat="1" ht="12">
      <c r="A17" s="159" t="s">
        <v>6</v>
      </c>
      <c r="B17" s="160"/>
      <c r="C17" s="161"/>
      <c r="D17" s="160"/>
      <c r="E17" s="161"/>
      <c r="F17" s="160"/>
      <c r="G17" s="161"/>
      <c r="H17" s="160"/>
      <c r="I17" s="161"/>
      <c r="J17" s="160"/>
      <c r="K17" s="161"/>
      <c r="L17" s="160"/>
      <c r="M17" s="161"/>
      <c r="N17" s="162"/>
      <c r="O17" s="163"/>
      <c r="P17" s="163"/>
    </row>
    <row r="18" spans="1:16" s="35" customFormat="1" ht="11.25">
      <c r="A18" s="164" t="s">
        <v>25</v>
      </c>
      <c r="B18" s="152">
        <v>0</v>
      </c>
      <c r="C18" s="153">
        <v>0</v>
      </c>
      <c r="D18" s="152">
        <v>0</v>
      </c>
      <c r="E18" s="153">
        <v>0</v>
      </c>
      <c r="F18" s="152">
        <v>0</v>
      </c>
      <c r="G18" s="153">
        <v>0</v>
      </c>
      <c r="H18" s="152">
        <v>0</v>
      </c>
      <c r="I18" s="153">
        <v>0</v>
      </c>
      <c r="J18" s="152">
        <v>0</v>
      </c>
      <c r="K18" s="153">
        <v>0</v>
      </c>
      <c r="L18" s="152">
        <v>0</v>
      </c>
      <c r="M18" s="153">
        <v>0</v>
      </c>
      <c r="N18" s="154">
        <v>0</v>
      </c>
      <c r="O18" s="155">
        <v>0</v>
      </c>
      <c r="P18" s="155">
        <v>0</v>
      </c>
    </row>
    <row r="19" spans="1:16" s="35" customFormat="1" ht="11.25">
      <c r="A19" s="164" t="s">
        <v>26</v>
      </c>
      <c r="B19" s="152">
        <v>0</v>
      </c>
      <c r="C19" s="153">
        <v>0</v>
      </c>
      <c r="D19" s="152">
        <v>0</v>
      </c>
      <c r="E19" s="153">
        <v>0</v>
      </c>
      <c r="F19" s="152">
        <v>0</v>
      </c>
      <c r="G19" s="153">
        <v>0</v>
      </c>
      <c r="H19" s="152">
        <v>0</v>
      </c>
      <c r="I19" s="153">
        <v>0</v>
      </c>
      <c r="J19" s="152">
        <v>0</v>
      </c>
      <c r="K19" s="153">
        <v>0</v>
      </c>
      <c r="L19" s="152">
        <v>0</v>
      </c>
      <c r="M19" s="153">
        <v>0</v>
      </c>
      <c r="N19" s="154">
        <v>0</v>
      </c>
      <c r="O19" s="155">
        <v>0</v>
      </c>
      <c r="P19" s="155">
        <v>0</v>
      </c>
    </row>
    <row r="20" spans="1:16" s="35" customFormat="1" ht="11.25">
      <c r="A20" s="164" t="s">
        <v>27</v>
      </c>
      <c r="B20" s="152">
        <v>0</v>
      </c>
      <c r="C20" s="153">
        <v>0</v>
      </c>
      <c r="D20" s="152">
        <v>0</v>
      </c>
      <c r="E20" s="153">
        <v>0</v>
      </c>
      <c r="F20" s="152">
        <v>0</v>
      </c>
      <c r="G20" s="153">
        <v>0</v>
      </c>
      <c r="H20" s="152">
        <v>0</v>
      </c>
      <c r="I20" s="153">
        <v>0</v>
      </c>
      <c r="J20" s="152">
        <v>0</v>
      </c>
      <c r="K20" s="153">
        <v>0</v>
      </c>
      <c r="L20" s="152">
        <v>0</v>
      </c>
      <c r="M20" s="153">
        <v>0</v>
      </c>
      <c r="N20" s="154">
        <v>0</v>
      </c>
      <c r="O20" s="155">
        <v>0</v>
      </c>
      <c r="P20" s="155">
        <v>0</v>
      </c>
    </row>
    <row r="21" spans="1:16" s="37" customFormat="1" ht="11.25">
      <c r="A21" s="164" t="s">
        <v>24</v>
      </c>
      <c r="B21" s="152">
        <v>0</v>
      </c>
      <c r="C21" s="153">
        <v>0</v>
      </c>
      <c r="D21" s="152">
        <v>0</v>
      </c>
      <c r="E21" s="153">
        <v>0</v>
      </c>
      <c r="F21" s="152">
        <v>0</v>
      </c>
      <c r="G21" s="153">
        <v>0</v>
      </c>
      <c r="H21" s="152">
        <v>0</v>
      </c>
      <c r="I21" s="153">
        <v>0</v>
      </c>
      <c r="J21" s="152">
        <v>0</v>
      </c>
      <c r="K21" s="153">
        <v>0</v>
      </c>
      <c r="L21" s="152">
        <v>0</v>
      </c>
      <c r="M21" s="153">
        <v>0</v>
      </c>
      <c r="N21" s="154">
        <v>0</v>
      </c>
      <c r="O21" s="155">
        <v>0</v>
      </c>
      <c r="P21" s="155">
        <v>0</v>
      </c>
    </row>
    <row r="22" spans="1:16" s="36" customFormat="1" ht="12">
      <c r="A22" s="156" t="s">
        <v>12</v>
      </c>
      <c r="B22" s="157">
        <v>0</v>
      </c>
      <c r="C22" s="158">
        <v>0</v>
      </c>
      <c r="D22" s="157">
        <v>0</v>
      </c>
      <c r="E22" s="158">
        <v>0</v>
      </c>
      <c r="F22" s="157">
        <v>0</v>
      </c>
      <c r="G22" s="158">
        <v>0</v>
      </c>
      <c r="H22" s="157">
        <v>0</v>
      </c>
      <c r="I22" s="158">
        <v>0</v>
      </c>
      <c r="J22" s="157">
        <v>0</v>
      </c>
      <c r="K22" s="158">
        <v>0</v>
      </c>
      <c r="L22" s="157">
        <v>0</v>
      </c>
      <c r="M22" s="158">
        <v>0</v>
      </c>
      <c r="N22" s="52">
        <v>0</v>
      </c>
      <c r="O22" s="53">
        <v>0</v>
      </c>
      <c r="P22" s="53">
        <v>0</v>
      </c>
    </row>
    <row r="23" spans="1:16" s="34" customFormat="1" ht="12">
      <c r="A23" s="159" t="s">
        <v>7</v>
      </c>
      <c r="B23" s="160"/>
      <c r="C23" s="161"/>
      <c r="D23" s="160"/>
      <c r="E23" s="161"/>
      <c r="F23" s="160"/>
      <c r="G23" s="161"/>
      <c r="H23" s="160"/>
      <c r="I23" s="161"/>
      <c r="J23" s="160"/>
      <c r="K23" s="161"/>
      <c r="L23" s="160"/>
      <c r="M23" s="161"/>
      <c r="N23" s="162"/>
      <c r="O23" s="163"/>
      <c r="P23" s="163"/>
    </row>
    <row r="24" spans="1:16" s="35" customFormat="1" ht="11.25">
      <c r="A24" s="164" t="s">
        <v>25</v>
      </c>
      <c r="B24" s="152">
        <v>0</v>
      </c>
      <c r="C24" s="153">
        <v>0</v>
      </c>
      <c r="D24" s="152">
        <v>0</v>
      </c>
      <c r="E24" s="153">
        <v>0</v>
      </c>
      <c r="F24" s="152">
        <v>0</v>
      </c>
      <c r="G24" s="153">
        <v>0</v>
      </c>
      <c r="H24" s="152">
        <v>0</v>
      </c>
      <c r="I24" s="153">
        <v>0</v>
      </c>
      <c r="J24" s="152">
        <v>0</v>
      </c>
      <c r="K24" s="153">
        <v>0</v>
      </c>
      <c r="L24" s="152">
        <v>0</v>
      </c>
      <c r="M24" s="153">
        <v>0</v>
      </c>
      <c r="N24" s="154">
        <v>0</v>
      </c>
      <c r="O24" s="155">
        <v>0</v>
      </c>
      <c r="P24" s="155">
        <v>0</v>
      </c>
    </row>
    <row r="25" spans="1:16" s="35" customFormat="1" ht="11.25">
      <c r="A25" s="164" t="s">
        <v>26</v>
      </c>
      <c r="B25" s="165">
        <v>0</v>
      </c>
      <c r="C25" s="166">
        <v>0</v>
      </c>
      <c r="D25" s="165">
        <v>0</v>
      </c>
      <c r="E25" s="166">
        <v>0</v>
      </c>
      <c r="F25" s="165">
        <v>0</v>
      </c>
      <c r="G25" s="166">
        <v>0</v>
      </c>
      <c r="H25" s="165">
        <v>0</v>
      </c>
      <c r="I25" s="166">
        <v>0</v>
      </c>
      <c r="J25" s="165">
        <v>10</v>
      </c>
      <c r="K25" s="166">
        <v>6</v>
      </c>
      <c r="L25" s="165">
        <v>60</v>
      </c>
      <c r="M25" s="166">
        <v>9</v>
      </c>
      <c r="N25" s="167">
        <v>70</v>
      </c>
      <c r="O25" s="168">
        <v>15</v>
      </c>
      <c r="P25" s="168">
        <v>85</v>
      </c>
    </row>
    <row r="26" spans="1:16" s="35" customFormat="1" ht="11.25">
      <c r="A26" s="164" t="s">
        <v>24</v>
      </c>
      <c r="B26" s="152">
        <v>0</v>
      </c>
      <c r="C26" s="153">
        <v>0</v>
      </c>
      <c r="D26" s="152">
        <v>0</v>
      </c>
      <c r="E26" s="153">
        <v>0</v>
      </c>
      <c r="F26" s="152">
        <v>0</v>
      </c>
      <c r="G26" s="153">
        <v>0</v>
      </c>
      <c r="H26" s="152">
        <v>0</v>
      </c>
      <c r="I26" s="153">
        <v>0</v>
      </c>
      <c r="J26" s="152">
        <v>0</v>
      </c>
      <c r="K26" s="153">
        <v>0</v>
      </c>
      <c r="L26" s="152">
        <v>0</v>
      </c>
      <c r="M26" s="153">
        <v>0</v>
      </c>
      <c r="N26" s="154">
        <v>0</v>
      </c>
      <c r="O26" s="155">
        <v>0</v>
      </c>
      <c r="P26" s="155">
        <v>0</v>
      </c>
    </row>
    <row r="27" spans="1:16" s="37" customFormat="1" ht="11.25">
      <c r="A27" s="164" t="s">
        <v>28</v>
      </c>
      <c r="B27" s="152">
        <v>0</v>
      </c>
      <c r="C27" s="153">
        <v>0</v>
      </c>
      <c r="D27" s="152">
        <v>0</v>
      </c>
      <c r="E27" s="153">
        <v>0</v>
      </c>
      <c r="F27" s="152">
        <v>0</v>
      </c>
      <c r="G27" s="153">
        <v>0</v>
      </c>
      <c r="H27" s="152">
        <v>0</v>
      </c>
      <c r="I27" s="153">
        <v>0</v>
      </c>
      <c r="J27" s="152">
        <v>0</v>
      </c>
      <c r="K27" s="153">
        <v>0</v>
      </c>
      <c r="L27" s="152">
        <v>0</v>
      </c>
      <c r="M27" s="153">
        <v>0</v>
      </c>
      <c r="N27" s="154">
        <v>0</v>
      </c>
      <c r="O27" s="155">
        <v>0</v>
      </c>
      <c r="P27" s="155">
        <v>0</v>
      </c>
    </row>
    <row r="28" spans="1:16" s="36" customFormat="1" ht="12">
      <c r="A28" s="156" t="s">
        <v>12</v>
      </c>
      <c r="B28" s="157">
        <f>SUM(B24:B27)</f>
        <v>0</v>
      </c>
      <c r="C28" s="158">
        <f aca="true" t="shared" si="1" ref="C28:P28">SUM(C24:C27)</f>
        <v>0</v>
      </c>
      <c r="D28" s="157">
        <f t="shared" si="1"/>
        <v>0</v>
      </c>
      <c r="E28" s="158">
        <f t="shared" si="1"/>
        <v>0</v>
      </c>
      <c r="F28" s="157">
        <f t="shared" si="1"/>
        <v>0</v>
      </c>
      <c r="G28" s="158">
        <f t="shared" si="1"/>
        <v>0</v>
      </c>
      <c r="H28" s="157">
        <f t="shared" si="1"/>
        <v>0</v>
      </c>
      <c r="I28" s="158">
        <f t="shared" si="1"/>
        <v>0</v>
      </c>
      <c r="J28" s="157">
        <f t="shared" si="1"/>
        <v>10</v>
      </c>
      <c r="K28" s="158">
        <f t="shared" si="1"/>
        <v>6</v>
      </c>
      <c r="L28" s="157">
        <f t="shared" si="1"/>
        <v>60</v>
      </c>
      <c r="M28" s="158">
        <f t="shared" si="1"/>
        <v>9</v>
      </c>
      <c r="N28" s="169">
        <f t="shared" si="1"/>
        <v>70</v>
      </c>
      <c r="O28" s="170">
        <f t="shared" si="1"/>
        <v>15</v>
      </c>
      <c r="P28" s="170">
        <f t="shared" si="1"/>
        <v>85</v>
      </c>
    </row>
    <row r="29" spans="1:16" s="34" customFormat="1" ht="12">
      <c r="A29" s="159" t="s">
        <v>8</v>
      </c>
      <c r="B29" s="171"/>
      <c r="C29" s="172"/>
      <c r="D29" s="171"/>
      <c r="E29" s="172"/>
      <c r="F29" s="171"/>
      <c r="G29" s="172"/>
      <c r="H29" s="171"/>
      <c r="I29" s="172"/>
      <c r="J29" s="171"/>
      <c r="K29" s="172"/>
      <c r="L29" s="171"/>
      <c r="M29" s="172"/>
      <c r="N29" s="173"/>
      <c r="O29" s="174"/>
      <c r="P29" s="174"/>
    </row>
    <row r="30" spans="1:16" s="35" customFormat="1" ht="11.25">
      <c r="A30" s="164" t="s">
        <v>25</v>
      </c>
      <c r="B30" s="152">
        <v>0</v>
      </c>
      <c r="C30" s="153">
        <v>0</v>
      </c>
      <c r="D30" s="152">
        <v>0</v>
      </c>
      <c r="E30" s="153">
        <v>0</v>
      </c>
      <c r="F30" s="152">
        <v>11</v>
      </c>
      <c r="G30" s="153">
        <v>1</v>
      </c>
      <c r="H30" s="152">
        <v>24</v>
      </c>
      <c r="I30" s="153">
        <v>0</v>
      </c>
      <c r="J30" s="152">
        <v>0</v>
      </c>
      <c r="K30" s="153">
        <v>0</v>
      </c>
      <c r="L30" s="152">
        <v>0</v>
      </c>
      <c r="M30" s="153">
        <v>0</v>
      </c>
      <c r="N30" s="154">
        <v>35</v>
      </c>
      <c r="O30" s="155">
        <v>1</v>
      </c>
      <c r="P30" s="155">
        <v>36</v>
      </c>
    </row>
    <row r="31" spans="1:16" s="35" customFormat="1" ht="11.25">
      <c r="A31" s="164" t="s">
        <v>26</v>
      </c>
      <c r="B31" s="165">
        <v>0</v>
      </c>
      <c r="C31" s="166">
        <v>0</v>
      </c>
      <c r="D31" s="165">
        <v>0</v>
      </c>
      <c r="E31" s="166">
        <v>0</v>
      </c>
      <c r="F31" s="165">
        <v>70</v>
      </c>
      <c r="G31" s="166">
        <v>0</v>
      </c>
      <c r="H31" s="165">
        <v>34</v>
      </c>
      <c r="I31" s="166">
        <v>20</v>
      </c>
      <c r="J31" s="165">
        <v>1</v>
      </c>
      <c r="K31" s="166">
        <v>4</v>
      </c>
      <c r="L31" s="165">
        <v>85</v>
      </c>
      <c r="M31" s="166">
        <v>11</v>
      </c>
      <c r="N31" s="167">
        <v>190</v>
      </c>
      <c r="O31" s="168">
        <v>35</v>
      </c>
      <c r="P31" s="168">
        <v>225</v>
      </c>
    </row>
    <row r="32" spans="1:16" s="35" customFormat="1" ht="11.25">
      <c r="A32" s="164" t="s">
        <v>27</v>
      </c>
      <c r="B32" s="152">
        <v>0</v>
      </c>
      <c r="C32" s="153">
        <v>0</v>
      </c>
      <c r="D32" s="152">
        <v>0</v>
      </c>
      <c r="E32" s="153">
        <v>0</v>
      </c>
      <c r="F32" s="152">
        <v>0</v>
      </c>
      <c r="G32" s="153">
        <v>0</v>
      </c>
      <c r="H32" s="152">
        <v>0</v>
      </c>
      <c r="I32" s="153">
        <v>0</v>
      </c>
      <c r="J32" s="152">
        <v>0</v>
      </c>
      <c r="K32" s="153">
        <v>0</v>
      </c>
      <c r="L32" s="152">
        <v>0</v>
      </c>
      <c r="M32" s="153">
        <v>0</v>
      </c>
      <c r="N32" s="154">
        <v>0</v>
      </c>
      <c r="O32" s="155">
        <v>0</v>
      </c>
      <c r="P32" s="155">
        <v>0</v>
      </c>
    </row>
    <row r="33" spans="1:16" s="37" customFormat="1" ht="11.25">
      <c r="A33" s="164" t="s">
        <v>24</v>
      </c>
      <c r="B33" s="152">
        <v>0</v>
      </c>
      <c r="C33" s="153">
        <v>0</v>
      </c>
      <c r="D33" s="152">
        <v>0</v>
      </c>
      <c r="E33" s="153">
        <v>0</v>
      </c>
      <c r="F33" s="152">
        <v>0</v>
      </c>
      <c r="G33" s="153">
        <v>0</v>
      </c>
      <c r="H33" s="152">
        <v>0</v>
      </c>
      <c r="I33" s="153">
        <v>0</v>
      </c>
      <c r="J33" s="152">
        <v>0</v>
      </c>
      <c r="K33" s="153">
        <v>0</v>
      </c>
      <c r="L33" s="152">
        <v>0</v>
      </c>
      <c r="M33" s="153">
        <v>0</v>
      </c>
      <c r="N33" s="154">
        <v>0</v>
      </c>
      <c r="O33" s="155">
        <v>0</v>
      </c>
      <c r="P33" s="155">
        <v>0</v>
      </c>
    </row>
    <row r="34" spans="1:16" s="36" customFormat="1" ht="12">
      <c r="A34" s="156" t="s">
        <v>12</v>
      </c>
      <c r="B34" s="157">
        <f>SUM(B30:B33)</f>
        <v>0</v>
      </c>
      <c r="C34" s="158">
        <f aca="true" t="shared" si="2" ref="C34:P34">SUM(C30:C33)</f>
        <v>0</v>
      </c>
      <c r="D34" s="157">
        <f t="shared" si="2"/>
        <v>0</v>
      </c>
      <c r="E34" s="158">
        <f t="shared" si="2"/>
        <v>0</v>
      </c>
      <c r="F34" s="157">
        <f t="shared" si="2"/>
        <v>81</v>
      </c>
      <c r="G34" s="158">
        <f t="shared" si="2"/>
        <v>1</v>
      </c>
      <c r="H34" s="157">
        <f t="shared" si="2"/>
        <v>58</v>
      </c>
      <c r="I34" s="158">
        <f t="shared" si="2"/>
        <v>20</v>
      </c>
      <c r="J34" s="157">
        <f t="shared" si="2"/>
        <v>1</v>
      </c>
      <c r="K34" s="158">
        <f t="shared" si="2"/>
        <v>4</v>
      </c>
      <c r="L34" s="157">
        <f t="shared" si="2"/>
        <v>85</v>
      </c>
      <c r="M34" s="158">
        <f t="shared" si="2"/>
        <v>11</v>
      </c>
      <c r="N34" s="169">
        <f t="shared" si="2"/>
        <v>225</v>
      </c>
      <c r="O34" s="170">
        <f t="shared" si="2"/>
        <v>36</v>
      </c>
      <c r="P34" s="170">
        <f t="shared" si="2"/>
        <v>261</v>
      </c>
    </row>
    <row r="35" spans="1:16" s="34" customFormat="1" ht="12">
      <c r="A35" s="159" t="s">
        <v>9</v>
      </c>
      <c r="B35" s="171"/>
      <c r="C35" s="172"/>
      <c r="D35" s="171"/>
      <c r="E35" s="172"/>
      <c r="F35" s="171"/>
      <c r="G35" s="172"/>
      <c r="H35" s="171"/>
      <c r="I35" s="172"/>
      <c r="J35" s="171"/>
      <c r="K35" s="172"/>
      <c r="L35" s="171"/>
      <c r="M35" s="172"/>
      <c r="N35" s="173"/>
      <c r="O35" s="174"/>
      <c r="P35" s="174"/>
    </row>
    <row r="36" spans="1:19" s="35" customFormat="1" ht="12.75">
      <c r="A36" s="164" t="s">
        <v>25</v>
      </c>
      <c r="B36" s="152">
        <v>0</v>
      </c>
      <c r="C36" s="153">
        <v>0</v>
      </c>
      <c r="D36" s="152">
        <v>0</v>
      </c>
      <c r="E36" s="153">
        <v>0</v>
      </c>
      <c r="F36" s="152">
        <v>35</v>
      </c>
      <c r="G36" s="153">
        <v>5</v>
      </c>
      <c r="H36" s="152">
        <v>0</v>
      </c>
      <c r="I36" s="153">
        <v>0</v>
      </c>
      <c r="J36" s="152">
        <v>0</v>
      </c>
      <c r="K36" s="153">
        <v>0</v>
      </c>
      <c r="L36" s="152">
        <v>0</v>
      </c>
      <c r="M36" s="153">
        <v>0</v>
      </c>
      <c r="N36" s="154">
        <v>35</v>
      </c>
      <c r="O36" s="155">
        <v>5</v>
      </c>
      <c r="P36" s="155">
        <v>40</v>
      </c>
      <c r="Q36" s="11"/>
      <c r="R36" s="11"/>
      <c r="S36" s="11"/>
    </row>
    <row r="37" spans="1:19" s="35" customFormat="1" ht="12.75">
      <c r="A37" s="164" t="s">
        <v>26</v>
      </c>
      <c r="B37" s="165">
        <v>0</v>
      </c>
      <c r="C37" s="166">
        <v>0</v>
      </c>
      <c r="D37" s="165">
        <v>0</v>
      </c>
      <c r="E37" s="166">
        <v>0</v>
      </c>
      <c r="F37" s="165">
        <v>0</v>
      </c>
      <c r="G37" s="166">
        <v>0</v>
      </c>
      <c r="H37" s="165">
        <v>43</v>
      </c>
      <c r="I37" s="166">
        <v>34</v>
      </c>
      <c r="J37" s="165">
        <v>0</v>
      </c>
      <c r="K37" s="166">
        <v>0</v>
      </c>
      <c r="L37" s="165">
        <v>26</v>
      </c>
      <c r="M37" s="166">
        <v>3</v>
      </c>
      <c r="N37" s="167">
        <v>69</v>
      </c>
      <c r="O37" s="168">
        <v>37</v>
      </c>
      <c r="P37" s="168">
        <v>106</v>
      </c>
      <c r="Q37" s="11"/>
      <c r="R37" s="11"/>
      <c r="S37" s="11"/>
    </row>
    <row r="38" spans="1:19" s="35" customFormat="1" ht="12.75">
      <c r="A38" s="164" t="s">
        <v>27</v>
      </c>
      <c r="B38" s="165">
        <v>0</v>
      </c>
      <c r="C38" s="166">
        <v>0</v>
      </c>
      <c r="D38" s="165">
        <v>0</v>
      </c>
      <c r="E38" s="166">
        <v>0</v>
      </c>
      <c r="F38" s="165">
        <v>66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L38" s="165">
        <v>0</v>
      </c>
      <c r="M38" s="166">
        <v>0</v>
      </c>
      <c r="N38" s="167">
        <v>66</v>
      </c>
      <c r="O38" s="168">
        <v>0</v>
      </c>
      <c r="P38" s="168">
        <v>66</v>
      </c>
      <c r="Q38" s="11"/>
      <c r="R38" s="11"/>
      <c r="S38" s="11"/>
    </row>
    <row r="39" spans="1:19" s="37" customFormat="1" ht="12.75">
      <c r="A39" s="175" t="s">
        <v>24</v>
      </c>
      <c r="B39" s="152">
        <v>0</v>
      </c>
      <c r="C39" s="153">
        <v>0</v>
      </c>
      <c r="D39" s="152">
        <v>0</v>
      </c>
      <c r="E39" s="153">
        <v>0</v>
      </c>
      <c r="F39" s="152">
        <v>0</v>
      </c>
      <c r="G39" s="153">
        <v>0</v>
      </c>
      <c r="H39" s="152">
        <v>0</v>
      </c>
      <c r="I39" s="153">
        <v>0</v>
      </c>
      <c r="J39" s="152">
        <v>0</v>
      </c>
      <c r="K39" s="153">
        <v>0</v>
      </c>
      <c r="L39" s="152">
        <v>0</v>
      </c>
      <c r="M39" s="153">
        <v>0</v>
      </c>
      <c r="N39" s="154">
        <v>0</v>
      </c>
      <c r="O39" s="155">
        <v>0</v>
      </c>
      <c r="P39" s="155">
        <v>0</v>
      </c>
      <c r="Q39" s="11"/>
      <c r="R39" s="11"/>
      <c r="S39" s="11"/>
    </row>
    <row r="40" spans="1:19" s="49" customFormat="1" ht="12.75">
      <c r="A40" s="156" t="s">
        <v>12</v>
      </c>
      <c r="B40" s="157">
        <f>SUM(B36:B39)</f>
        <v>0</v>
      </c>
      <c r="C40" s="158">
        <f aca="true" t="shared" si="3" ref="C40:P40">SUM(C36:C39)</f>
        <v>0</v>
      </c>
      <c r="D40" s="157">
        <f t="shared" si="3"/>
        <v>0</v>
      </c>
      <c r="E40" s="158">
        <f t="shared" si="3"/>
        <v>0</v>
      </c>
      <c r="F40" s="157">
        <f t="shared" si="3"/>
        <v>101</v>
      </c>
      <c r="G40" s="158">
        <f t="shared" si="3"/>
        <v>5</v>
      </c>
      <c r="H40" s="157">
        <f t="shared" si="3"/>
        <v>43</v>
      </c>
      <c r="I40" s="158">
        <f t="shared" si="3"/>
        <v>34</v>
      </c>
      <c r="J40" s="157">
        <f t="shared" si="3"/>
        <v>0</v>
      </c>
      <c r="K40" s="158">
        <f t="shared" si="3"/>
        <v>0</v>
      </c>
      <c r="L40" s="157">
        <f t="shared" si="3"/>
        <v>26</v>
      </c>
      <c r="M40" s="158">
        <f t="shared" si="3"/>
        <v>3</v>
      </c>
      <c r="N40" s="169">
        <f t="shared" si="3"/>
        <v>170</v>
      </c>
      <c r="O40" s="170">
        <f t="shared" si="3"/>
        <v>42</v>
      </c>
      <c r="P40" s="170">
        <f t="shared" si="3"/>
        <v>212</v>
      </c>
      <c r="Q40" s="11"/>
      <c r="R40" s="11"/>
      <c r="S40" s="11"/>
    </row>
    <row r="41" spans="1:16" s="34" customFormat="1" ht="12">
      <c r="A41" s="159" t="s">
        <v>10</v>
      </c>
      <c r="B41" s="160"/>
      <c r="C41" s="161"/>
      <c r="D41" s="160"/>
      <c r="E41" s="161"/>
      <c r="F41" s="160"/>
      <c r="G41" s="161"/>
      <c r="H41" s="160"/>
      <c r="I41" s="161"/>
      <c r="J41" s="160"/>
      <c r="K41" s="161"/>
      <c r="L41" s="160"/>
      <c r="M41" s="161"/>
      <c r="N41" s="162"/>
      <c r="O41" s="163"/>
      <c r="P41" s="163"/>
    </row>
    <row r="42" spans="1:16" s="35" customFormat="1" ht="11.25">
      <c r="A42" s="164" t="s">
        <v>25</v>
      </c>
      <c r="B42" s="152">
        <v>0</v>
      </c>
      <c r="C42" s="153">
        <v>0</v>
      </c>
      <c r="D42" s="152">
        <v>0</v>
      </c>
      <c r="E42" s="153">
        <v>0</v>
      </c>
      <c r="F42" s="152">
        <v>0</v>
      </c>
      <c r="G42" s="153">
        <v>0</v>
      </c>
      <c r="H42" s="152">
        <v>0</v>
      </c>
      <c r="I42" s="153">
        <v>0</v>
      </c>
      <c r="J42" s="152">
        <v>0</v>
      </c>
      <c r="K42" s="153">
        <v>0</v>
      </c>
      <c r="L42" s="152">
        <v>0</v>
      </c>
      <c r="M42" s="153">
        <v>0</v>
      </c>
      <c r="N42" s="154">
        <v>0</v>
      </c>
      <c r="O42" s="155">
        <v>0</v>
      </c>
      <c r="P42" s="155">
        <v>0</v>
      </c>
    </row>
    <row r="43" spans="1:16" s="35" customFormat="1" ht="11.25">
      <c r="A43" s="164" t="s">
        <v>26</v>
      </c>
      <c r="B43" s="165">
        <v>0</v>
      </c>
      <c r="C43" s="166">
        <v>0</v>
      </c>
      <c r="D43" s="165">
        <v>0</v>
      </c>
      <c r="E43" s="166">
        <v>0</v>
      </c>
      <c r="F43" s="165">
        <v>73</v>
      </c>
      <c r="G43" s="166">
        <v>5</v>
      </c>
      <c r="H43" s="165">
        <v>0</v>
      </c>
      <c r="I43" s="166">
        <v>0</v>
      </c>
      <c r="J43" s="165">
        <v>0</v>
      </c>
      <c r="K43" s="166">
        <v>0</v>
      </c>
      <c r="L43" s="165">
        <v>0</v>
      </c>
      <c r="M43" s="166">
        <v>0</v>
      </c>
      <c r="N43" s="167">
        <v>73</v>
      </c>
      <c r="O43" s="168">
        <v>5</v>
      </c>
      <c r="P43" s="168">
        <v>78</v>
      </c>
    </row>
    <row r="44" spans="1:16" s="35" customFormat="1" ht="11.25">
      <c r="A44" s="164" t="s">
        <v>27</v>
      </c>
      <c r="B44" s="165">
        <v>0</v>
      </c>
      <c r="C44" s="166">
        <v>0</v>
      </c>
      <c r="D44" s="165">
        <v>0</v>
      </c>
      <c r="E44" s="166">
        <v>0</v>
      </c>
      <c r="F44" s="165">
        <v>55</v>
      </c>
      <c r="G44" s="166">
        <v>6</v>
      </c>
      <c r="H44" s="165">
        <v>0</v>
      </c>
      <c r="I44" s="166">
        <v>0</v>
      </c>
      <c r="J44" s="165">
        <v>0</v>
      </c>
      <c r="K44" s="166">
        <v>0</v>
      </c>
      <c r="L44" s="165">
        <v>0</v>
      </c>
      <c r="M44" s="166">
        <v>0</v>
      </c>
      <c r="N44" s="167">
        <v>55</v>
      </c>
      <c r="O44" s="168">
        <v>6</v>
      </c>
      <c r="P44" s="168">
        <v>61</v>
      </c>
    </row>
    <row r="45" spans="1:16" s="37" customFormat="1" ht="11.25">
      <c r="A45" s="164" t="s">
        <v>24</v>
      </c>
      <c r="B45" s="152">
        <v>0</v>
      </c>
      <c r="C45" s="153">
        <v>0</v>
      </c>
      <c r="D45" s="152">
        <v>0</v>
      </c>
      <c r="E45" s="153">
        <v>0</v>
      </c>
      <c r="F45" s="152">
        <v>0</v>
      </c>
      <c r="G45" s="153">
        <v>0</v>
      </c>
      <c r="H45" s="152">
        <v>0</v>
      </c>
      <c r="I45" s="153">
        <v>0</v>
      </c>
      <c r="J45" s="152">
        <v>0</v>
      </c>
      <c r="K45" s="153">
        <v>0</v>
      </c>
      <c r="L45" s="152">
        <v>0</v>
      </c>
      <c r="M45" s="153">
        <v>0</v>
      </c>
      <c r="N45" s="154">
        <v>0</v>
      </c>
      <c r="O45" s="155">
        <v>0</v>
      </c>
      <c r="P45" s="155">
        <v>0</v>
      </c>
    </row>
    <row r="46" spans="1:16" s="37" customFormat="1" ht="11.25">
      <c r="A46" s="164" t="s">
        <v>85</v>
      </c>
      <c r="B46" s="152">
        <v>0</v>
      </c>
      <c r="C46" s="153">
        <v>0</v>
      </c>
      <c r="D46" s="152">
        <v>0</v>
      </c>
      <c r="E46" s="153">
        <v>0</v>
      </c>
      <c r="F46" s="152">
        <v>0</v>
      </c>
      <c r="G46" s="153">
        <v>0</v>
      </c>
      <c r="H46" s="152">
        <v>0</v>
      </c>
      <c r="I46" s="153">
        <v>0</v>
      </c>
      <c r="J46" s="152">
        <v>0</v>
      </c>
      <c r="K46" s="153">
        <v>0</v>
      </c>
      <c r="L46" s="152">
        <v>0</v>
      </c>
      <c r="M46" s="153">
        <v>0</v>
      </c>
      <c r="N46" s="154">
        <v>0</v>
      </c>
      <c r="O46" s="155">
        <v>0</v>
      </c>
      <c r="P46" s="155">
        <v>0</v>
      </c>
    </row>
    <row r="47" spans="1:16" s="36" customFormat="1" ht="12">
      <c r="A47" s="156" t="s">
        <v>12</v>
      </c>
      <c r="B47" s="157">
        <f>SUM(B42:B46)</f>
        <v>0</v>
      </c>
      <c r="C47" s="158">
        <f aca="true" t="shared" si="4" ref="C47:P47">SUM(C42:C46)</f>
        <v>0</v>
      </c>
      <c r="D47" s="157">
        <f t="shared" si="4"/>
        <v>0</v>
      </c>
      <c r="E47" s="158">
        <f t="shared" si="4"/>
        <v>0</v>
      </c>
      <c r="F47" s="157">
        <f t="shared" si="4"/>
        <v>128</v>
      </c>
      <c r="G47" s="158">
        <f t="shared" si="4"/>
        <v>11</v>
      </c>
      <c r="H47" s="157">
        <f t="shared" si="4"/>
        <v>0</v>
      </c>
      <c r="I47" s="158">
        <f t="shared" si="4"/>
        <v>0</v>
      </c>
      <c r="J47" s="157">
        <f t="shared" si="4"/>
        <v>0</v>
      </c>
      <c r="K47" s="158">
        <f t="shared" si="4"/>
        <v>0</v>
      </c>
      <c r="L47" s="157">
        <f t="shared" si="4"/>
        <v>0</v>
      </c>
      <c r="M47" s="158">
        <f t="shared" si="4"/>
        <v>0</v>
      </c>
      <c r="N47" s="52">
        <f t="shared" si="4"/>
        <v>128</v>
      </c>
      <c r="O47" s="53">
        <f t="shared" si="4"/>
        <v>11</v>
      </c>
      <c r="P47" s="53">
        <f t="shared" si="4"/>
        <v>139</v>
      </c>
    </row>
    <row r="48" spans="1:16" s="34" customFormat="1" ht="12">
      <c r="A48" s="147" t="s">
        <v>15</v>
      </c>
      <c r="B48" s="176"/>
      <c r="C48" s="177"/>
      <c r="D48" s="176"/>
      <c r="E48" s="177"/>
      <c r="F48" s="176"/>
      <c r="G48" s="177"/>
      <c r="H48" s="176"/>
      <c r="I48" s="177"/>
      <c r="J48" s="176"/>
      <c r="K48" s="177"/>
      <c r="L48" s="176"/>
      <c r="M48" s="177"/>
      <c r="N48" s="178"/>
      <c r="O48" s="179"/>
      <c r="P48" s="179"/>
    </row>
    <row r="49" spans="1:16" s="35" customFormat="1" ht="11.25">
      <c r="A49" s="35" t="s">
        <v>25</v>
      </c>
      <c r="B49" s="183">
        <f>SUM(B12,B18,B24,B30,B36,B42)</f>
        <v>0</v>
      </c>
      <c r="C49" s="184">
        <f aca="true" t="shared" si="5" ref="C49:P49">SUM(C12,C18,C24,C30,C36,C42)</f>
        <v>0</v>
      </c>
      <c r="D49" s="183">
        <f t="shared" si="5"/>
        <v>0</v>
      </c>
      <c r="E49" s="184">
        <f t="shared" si="5"/>
        <v>0</v>
      </c>
      <c r="F49" s="183">
        <f t="shared" si="5"/>
        <v>46</v>
      </c>
      <c r="G49" s="184">
        <f t="shared" si="5"/>
        <v>6</v>
      </c>
      <c r="H49" s="183">
        <f t="shared" si="5"/>
        <v>24</v>
      </c>
      <c r="I49" s="184">
        <f t="shared" si="5"/>
        <v>0</v>
      </c>
      <c r="J49" s="183">
        <f t="shared" si="5"/>
        <v>0</v>
      </c>
      <c r="K49" s="184">
        <f t="shared" si="5"/>
        <v>0</v>
      </c>
      <c r="L49" s="183">
        <f t="shared" si="5"/>
        <v>0</v>
      </c>
      <c r="M49" s="184">
        <f t="shared" si="5"/>
        <v>0</v>
      </c>
      <c r="N49" s="180">
        <f t="shared" si="5"/>
        <v>70</v>
      </c>
      <c r="O49" s="181">
        <f t="shared" si="5"/>
        <v>6</v>
      </c>
      <c r="P49" s="181">
        <f t="shared" si="5"/>
        <v>76</v>
      </c>
    </row>
    <row r="50" spans="1:16" s="35" customFormat="1" ht="11.25">
      <c r="A50" s="182" t="s">
        <v>26</v>
      </c>
      <c r="B50" s="183">
        <f>SUM(B13,B19,B25,B31,B37,B43)</f>
        <v>0</v>
      </c>
      <c r="C50" s="184">
        <f aca="true" t="shared" si="6" ref="C50:P50">SUM(C13,C19,C25,C31,C37,C43)</f>
        <v>0</v>
      </c>
      <c r="D50" s="183">
        <f t="shared" si="6"/>
        <v>0</v>
      </c>
      <c r="E50" s="184">
        <f t="shared" si="6"/>
        <v>0</v>
      </c>
      <c r="F50" s="183">
        <f t="shared" si="6"/>
        <v>143</v>
      </c>
      <c r="G50" s="184">
        <f t="shared" si="6"/>
        <v>5</v>
      </c>
      <c r="H50" s="183">
        <f t="shared" si="6"/>
        <v>114</v>
      </c>
      <c r="I50" s="184">
        <f t="shared" si="6"/>
        <v>62</v>
      </c>
      <c r="J50" s="183">
        <f t="shared" si="6"/>
        <v>11</v>
      </c>
      <c r="K50" s="184">
        <f t="shared" si="6"/>
        <v>10</v>
      </c>
      <c r="L50" s="183">
        <f t="shared" si="6"/>
        <v>171</v>
      </c>
      <c r="M50" s="184">
        <f t="shared" si="6"/>
        <v>23</v>
      </c>
      <c r="N50" s="180">
        <f t="shared" si="6"/>
        <v>439</v>
      </c>
      <c r="O50" s="181">
        <f t="shared" si="6"/>
        <v>100</v>
      </c>
      <c r="P50" s="181">
        <f t="shared" si="6"/>
        <v>539</v>
      </c>
    </row>
    <row r="51" spans="1:16" s="37" customFormat="1" ht="11.25">
      <c r="A51" s="182" t="s">
        <v>27</v>
      </c>
      <c r="B51" s="183">
        <f>SUM(B14,B20,B32,B38,B44)</f>
        <v>0</v>
      </c>
      <c r="C51" s="184">
        <f aca="true" t="shared" si="7" ref="C51:P51">SUM(C14,C20,C32,C38,C44)</f>
        <v>0</v>
      </c>
      <c r="D51" s="183">
        <f t="shared" si="7"/>
        <v>0</v>
      </c>
      <c r="E51" s="184">
        <f t="shared" si="7"/>
        <v>0</v>
      </c>
      <c r="F51" s="183">
        <f t="shared" si="7"/>
        <v>121</v>
      </c>
      <c r="G51" s="184">
        <f t="shared" si="7"/>
        <v>6</v>
      </c>
      <c r="H51" s="183">
        <f t="shared" si="7"/>
        <v>0</v>
      </c>
      <c r="I51" s="184">
        <f t="shared" si="7"/>
        <v>0</v>
      </c>
      <c r="J51" s="183">
        <f t="shared" si="7"/>
        <v>0</v>
      </c>
      <c r="K51" s="184">
        <f t="shared" si="7"/>
        <v>0</v>
      </c>
      <c r="L51" s="183">
        <f t="shared" si="7"/>
        <v>0</v>
      </c>
      <c r="M51" s="184">
        <f t="shared" si="7"/>
        <v>0</v>
      </c>
      <c r="N51" s="180">
        <f t="shared" si="7"/>
        <v>121</v>
      </c>
      <c r="O51" s="185">
        <f t="shared" si="7"/>
        <v>6</v>
      </c>
      <c r="P51" s="181">
        <f t="shared" si="7"/>
        <v>127</v>
      </c>
    </row>
    <row r="52" spans="1:16" s="37" customFormat="1" ht="11.25">
      <c r="A52" s="182" t="s">
        <v>24</v>
      </c>
      <c r="B52" s="183">
        <f>SUM(B15,B21,B26,B33,B39,B45)</f>
        <v>0</v>
      </c>
      <c r="C52" s="184">
        <f aca="true" t="shared" si="8" ref="C52:P52">SUM(C15,C21,C26,C33,C39,C45)</f>
        <v>0</v>
      </c>
      <c r="D52" s="183">
        <f t="shared" si="8"/>
        <v>0</v>
      </c>
      <c r="E52" s="184">
        <f t="shared" si="8"/>
        <v>0</v>
      </c>
      <c r="F52" s="183">
        <f t="shared" si="8"/>
        <v>0</v>
      </c>
      <c r="G52" s="184">
        <f t="shared" si="8"/>
        <v>0</v>
      </c>
      <c r="H52" s="183">
        <f t="shared" si="8"/>
        <v>0</v>
      </c>
      <c r="I52" s="184">
        <f t="shared" si="8"/>
        <v>0</v>
      </c>
      <c r="J52" s="183">
        <f t="shared" si="8"/>
        <v>0</v>
      </c>
      <c r="K52" s="184">
        <f t="shared" si="8"/>
        <v>0</v>
      </c>
      <c r="L52" s="183">
        <f t="shared" si="8"/>
        <v>0</v>
      </c>
      <c r="M52" s="184">
        <f t="shared" si="8"/>
        <v>0</v>
      </c>
      <c r="N52" s="183">
        <f t="shared" si="8"/>
        <v>0</v>
      </c>
      <c r="O52" s="181">
        <f t="shared" si="8"/>
        <v>0</v>
      </c>
      <c r="P52" s="181">
        <f t="shared" si="8"/>
        <v>0</v>
      </c>
    </row>
    <row r="53" spans="1:16" s="37" customFormat="1" ht="11.25">
      <c r="A53" s="182" t="s">
        <v>85</v>
      </c>
      <c r="B53" s="183">
        <f>SUM(B46)</f>
        <v>0</v>
      </c>
      <c r="C53" s="184">
        <f aca="true" t="shared" si="9" ref="C53:P53">SUM(C46)</f>
        <v>0</v>
      </c>
      <c r="D53" s="183">
        <f t="shared" si="9"/>
        <v>0</v>
      </c>
      <c r="E53" s="184">
        <f t="shared" si="9"/>
        <v>0</v>
      </c>
      <c r="F53" s="183">
        <f t="shared" si="9"/>
        <v>0</v>
      </c>
      <c r="G53" s="184">
        <f t="shared" si="9"/>
        <v>0</v>
      </c>
      <c r="H53" s="183">
        <f t="shared" si="9"/>
        <v>0</v>
      </c>
      <c r="I53" s="184">
        <f t="shared" si="9"/>
        <v>0</v>
      </c>
      <c r="J53" s="183">
        <f t="shared" si="9"/>
        <v>0</v>
      </c>
      <c r="K53" s="184">
        <f t="shared" si="9"/>
        <v>0</v>
      </c>
      <c r="L53" s="183">
        <f t="shared" si="9"/>
        <v>0</v>
      </c>
      <c r="M53" s="184">
        <f t="shared" si="9"/>
        <v>0</v>
      </c>
      <c r="N53" s="181">
        <f t="shared" si="9"/>
        <v>0</v>
      </c>
      <c r="O53" s="181">
        <f t="shared" si="9"/>
        <v>0</v>
      </c>
      <c r="P53" s="181">
        <f t="shared" si="9"/>
        <v>0</v>
      </c>
    </row>
    <row r="54" spans="1:16" s="37" customFormat="1" ht="11.25">
      <c r="A54" s="182" t="s">
        <v>28</v>
      </c>
      <c r="B54" s="183">
        <f>SUM(B27)</f>
        <v>0</v>
      </c>
      <c r="C54" s="184">
        <f aca="true" t="shared" si="10" ref="C54:P54">SUM(C27)</f>
        <v>0</v>
      </c>
      <c r="D54" s="183">
        <f t="shared" si="10"/>
        <v>0</v>
      </c>
      <c r="E54" s="184">
        <f t="shared" si="10"/>
        <v>0</v>
      </c>
      <c r="F54" s="183">
        <f t="shared" si="10"/>
        <v>0</v>
      </c>
      <c r="G54" s="184">
        <f t="shared" si="10"/>
        <v>0</v>
      </c>
      <c r="H54" s="183">
        <f t="shared" si="10"/>
        <v>0</v>
      </c>
      <c r="I54" s="184">
        <f t="shared" si="10"/>
        <v>0</v>
      </c>
      <c r="J54" s="183">
        <f t="shared" si="10"/>
        <v>0</v>
      </c>
      <c r="K54" s="184">
        <f t="shared" si="10"/>
        <v>0</v>
      </c>
      <c r="L54" s="183">
        <f t="shared" si="10"/>
        <v>0</v>
      </c>
      <c r="M54" s="184">
        <f t="shared" si="10"/>
        <v>0</v>
      </c>
      <c r="N54" s="180">
        <f t="shared" si="10"/>
        <v>0</v>
      </c>
      <c r="O54" s="185">
        <f t="shared" si="10"/>
        <v>0</v>
      </c>
      <c r="P54" s="181">
        <f t="shared" si="10"/>
        <v>0</v>
      </c>
    </row>
    <row r="55" spans="1:16" s="36" customFormat="1" ht="12">
      <c r="A55" s="156" t="s">
        <v>12</v>
      </c>
      <c r="B55" s="157">
        <f>SUM(B49:B54)</f>
        <v>0</v>
      </c>
      <c r="C55" s="158">
        <f aca="true" t="shared" si="11" ref="C55:P55">SUM(C49:C54)</f>
        <v>0</v>
      </c>
      <c r="D55" s="157">
        <f t="shared" si="11"/>
        <v>0</v>
      </c>
      <c r="E55" s="158">
        <f t="shared" si="11"/>
        <v>0</v>
      </c>
      <c r="F55" s="157">
        <f t="shared" si="11"/>
        <v>310</v>
      </c>
      <c r="G55" s="158">
        <f t="shared" si="11"/>
        <v>17</v>
      </c>
      <c r="H55" s="157">
        <f t="shared" si="11"/>
        <v>138</v>
      </c>
      <c r="I55" s="158">
        <f t="shared" si="11"/>
        <v>62</v>
      </c>
      <c r="J55" s="157">
        <f t="shared" si="11"/>
        <v>11</v>
      </c>
      <c r="K55" s="158">
        <f t="shared" si="11"/>
        <v>10</v>
      </c>
      <c r="L55" s="157">
        <f t="shared" si="11"/>
        <v>171</v>
      </c>
      <c r="M55" s="158">
        <f t="shared" si="11"/>
        <v>23</v>
      </c>
      <c r="N55" s="52">
        <f t="shared" si="11"/>
        <v>630</v>
      </c>
      <c r="O55" s="53">
        <f t="shared" si="11"/>
        <v>112</v>
      </c>
      <c r="P55" s="53">
        <f t="shared" si="11"/>
        <v>742</v>
      </c>
    </row>
    <row r="57" ht="12.75">
      <c r="A57" s="82" t="s">
        <v>38</v>
      </c>
    </row>
    <row r="58" ht="12.75">
      <c r="A58" s="230" t="s">
        <v>117</v>
      </c>
    </row>
    <row r="59" ht="12.75">
      <c r="A59" s="230" t="s">
        <v>118</v>
      </c>
    </row>
    <row r="60" ht="12.75">
      <c r="A60" s="230" t="s">
        <v>119</v>
      </c>
    </row>
    <row r="61" ht="12.75">
      <c r="A61" s="230" t="s">
        <v>120</v>
      </c>
    </row>
    <row r="62" ht="12.75">
      <c r="A62" s="231" t="s">
        <v>121</v>
      </c>
    </row>
  </sheetData>
  <sheetProtection/>
  <mergeCells count="3">
    <mergeCell ref="A2:P2"/>
    <mergeCell ref="A3:P3"/>
    <mergeCell ref="A4:P4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7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9.8515625" style="5" customWidth="1"/>
    <col min="2" max="3" width="6.8515625" style="0" customWidth="1"/>
    <col min="4" max="4" width="6.8515625" style="5" customWidth="1"/>
    <col min="5" max="6" width="6.8515625" style="0" customWidth="1"/>
    <col min="7" max="7" width="6.8515625" style="5" customWidth="1"/>
    <col min="8" max="9" width="6.8515625" style="0" customWidth="1"/>
    <col min="10" max="10" width="6.8515625" style="5" customWidth="1"/>
    <col min="11" max="12" width="6.8515625" style="0" customWidth="1"/>
    <col min="13" max="13" width="6.8515625" style="5" customWidth="1"/>
    <col min="14" max="15" width="6.8515625" style="0" customWidth="1"/>
    <col min="16" max="16" width="6.8515625" style="5" customWidth="1"/>
    <col min="17" max="18" width="6.8515625" style="0" customWidth="1"/>
    <col min="19" max="19" width="6.8515625" style="5" customWidth="1"/>
    <col min="20" max="21" width="6.8515625" style="0" customWidth="1"/>
    <col min="22" max="22" width="6.8515625" style="5" customWidth="1"/>
    <col min="23" max="23" width="0.13671875" style="0" hidden="1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114</v>
      </c>
    </row>
    <row r="2" spans="1:23" ht="12.75">
      <c r="A2" s="265" t="s">
        <v>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</row>
    <row r="3" spans="1:23" ht="12.75">
      <c r="A3" s="265" t="s">
        <v>86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</row>
    <row r="4" spans="1:23" ht="12.75">
      <c r="A4" s="265" t="s">
        <v>76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</row>
    <row r="5" ht="13.5" thickBot="1"/>
    <row r="6" spans="1:22" ht="12.75">
      <c r="A6" s="6"/>
      <c r="B6" s="269" t="s">
        <v>11</v>
      </c>
      <c r="C6" s="274"/>
      <c r="D6" s="270"/>
      <c r="E6" s="269" t="s">
        <v>3</v>
      </c>
      <c r="F6" s="274"/>
      <c r="G6" s="270"/>
      <c r="H6" s="269" t="s">
        <v>4</v>
      </c>
      <c r="I6" s="274"/>
      <c r="J6" s="270"/>
      <c r="K6" s="269" t="s">
        <v>5</v>
      </c>
      <c r="L6" s="274"/>
      <c r="M6" s="270"/>
      <c r="N6" s="269" t="s">
        <v>77</v>
      </c>
      <c r="O6" s="274"/>
      <c r="P6" s="270"/>
      <c r="Q6" s="269" t="s">
        <v>29</v>
      </c>
      <c r="R6" s="274"/>
      <c r="S6" s="270"/>
      <c r="T6" s="269" t="s">
        <v>12</v>
      </c>
      <c r="U6" s="274"/>
      <c r="V6" s="274"/>
    </row>
    <row r="7" spans="1:22" ht="12.75">
      <c r="A7" s="217"/>
      <c r="B7" s="23" t="s">
        <v>0</v>
      </c>
      <c r="C7" s="22" t="s">
        <v>1</v>
      </c>
      <c r="D7" s="186" t="s">
        <v>13</v>
      </c>
      <c r="E7" s="23" t="s">
        <v>0</v>
      </c>
      <c r="F7" s="22" t="s">
        <v>1</v>
      </c>
      <c r="G7" s="186" t="s">
        <v>13</v>
      </c>
      <c r="H7" s="23" t="s">
        <v>0</v>
      </c>
      <c r="I7" s="22" t="s">
        <v>1</v>
      </c>
      <c r="J7" s="186" t="s">
        <v>13</v>
      </c>
      <c r="K7" s="23" t="s">
        <v>0</v>
      </c>
      <c r="L7" s="22" t="s">
        <v>1</v>
      </c>
      <c r="M7" s="186" t="s">
        <v>13</v>
      </c>
      <c r="N7" s="23" t="s">
        <v>0</v>
      </c>
      <c r="O7" s="22" t="s">
        <v>1</v>
      </c>
      <c r="P7" s="186" t="s">
        <v>13</v>
      </c>
      <c r="Q7" s="23" t="s">
        <v>0</v>
      </c>
      <c r="R7" s="22" t="s">
        <v>1</v>
      </c>
      <c r="S7" s="186" t="s">
        <v>13</v>
      </c>
      <c r="T7" s="23" t="s">
        <v>0</v>
      </c>
      <c r="U7" s="22" t="s">
        <v>1</v>
      </c>
      <c r="V7" s="22" t="s">
        <v>13</v>
      </c>
    </row>
    <row r="8" spans="1:22" ht="12.75">
      <c r="A8" s="4" t="s">
        <v>136</v>
      </c>
      <c r="B8" s="20"/>
      <c r="C8" s="20"/>
      <c r="D8" s="249"/>
      <c r="E8" s="20"/>
      <c r="F8" s="20"/>
      <c r="G8" s="249"/>
      <c r="H8" s="20"/>
      <c r="I8" s="20"/>
      <c r="J8" s="249"/>
      <c r="K8" s="20"/>
      <c r="L8" s="20"/>
      <c r="M8" s="249"/>
      <c r="N8" s="20"/>
      <c r="O8" s="20"/>
      <c r="P8" s="249"/>
      <c r="Q8" s="20"/>
      <c r="R8" s="20"/>
      <c r="S8" s="249"/>
      <c r="T8" s="20"/>
      <c r="U8" s="2"/>
      <c r="V8" s="20"/>
    </row>
    <row r="9" spans="1:24" ht="12.75">
      <c r="A9" s="192" t="s">
        <v>89</v>
      </c>
      <c r="B9" s="188">
        <v>249</v>
      </c>
      <c r="C9" s="11">
        <v>179</v>
      </c>
      <c r="D9" s="12">
        <v>428</v>
      </c>
      <c r="E9" s="188">
        <v>762</v>
      </c>
      <c r="F9" s="11">
        <v>467</v>
      </c>
      <c r="G9" s="12">
        <v>1229</v>
      </c>
      <c r="H9" s="188">
        <v>13</v>
      </c>
      <c r="I9" s="11">
        <v>3</v>
      </c>
      <c r="J9" s="12">
        <v>16</v>
      </c>
      <c r="K9" s="188">
        <v>140</v>
      </c>
      <c r="L9" s="11">
        <v>90</v>
      </c>
      <c r="M9" s="12">
        <v>230</v>
      </c>
      <c r="N9" s="188">
        <v>11</v>
      </c>
      <c r="O9" s="11">
        <v>5</v>
      </c>
      <c r="P9" s="12">
        <v>16</v>
      </c>
      <c r="Q9" s="188">
        <v>19</v>
      </c>
      <c r="R9" s="11">
        <v>4</v>
      </c>
      <c r="S9" s="12">
        <v>23</v>
      </c>
      <c r="T9" s="188">
        <f>SUM(Q9,N9,K9,H9,E9,B9)</f>
        <v>1194</v>
      </c>
      <c r="U9" s="9">
        <f>SUM(R9,O9,L9,I9,F9,C9)</f>
        <v>748</v>
      </c>
      <c r="V9" s="24">
        <f>SUM(T9:U9)</f>
        <v>1942</v>
      </c>
      <c r="W9">
        <v>1942</v>
      </c>
      <c r="X9" s="11"/>
    </row>
    <row r="10" spans="1:22" s="5" customFormat="1" ht="12.75">
      <c r="A10" s="5" t="s">
        <v>129</v>
      </c>
      <c r="B10" s="187">
        <v>21</v>
      </c>
      <c r="C10" s="24">
        <v>0</v>
      </c>
      <c r="D10" s="76">
        <v>21</v>
      </c>
      <c r="E10" s="25">
        <v>93</v>
      </c>
      <c r="F10" s="24">
        <v>3</v>
      </c>
      <c r="G10" s="76">
        <v>96</v>
      </c>
      <c r="H10" s="25">
        <v>0</v>
      </c>
      <c r="I10" s="24">
        <v>0</v>
      </c>
      <c r="J10" s="76">
        <v>0</v>
      </c>
      <c r="K10" s="25">
        <v>0</v>
      </c>
      <c r="L10" s="24">
        <v>0</v>
      </c>
      <c r="M10" s="76">
        <v>0</v>
      </c>
      <c r="N10" s="25">
        <v>0</v>
      </c>
      <c r="O10" s="24">
        <v>0</v>
      </c>
      <c r="P10" s="76">
        <v>0</v>
      </c>
      <c r="Q10" s="25">
        <v>0</v>
      </c>
      <c r="R10" s="24">
        <v>0</v>
      </c>
      <c r="S10" s="76">
        <v>0</v>
      </c>
      <c r="T10" s="10">
        <f aca="true" t="shared" si="0" ref="T10:T40">SUM(Q10,N10,K10,H10,E10,B10)</f>
        <v>114</v>
      </c>
      <c r="U10" s="12">
        <f aca="true" t="shared" si="1" ref="U10:U40">SUM(R10,O10,L10,I10,F10,C10)</f>
        <v>3</v>
      </c>
      <c r="V10" s="24">
        <f aca="true" t="shared" si="2" ref="V10:V40">SUM(T10:U10)</f>
        <v>117</v>
      </c>
    </row>
    <row r="11" spans="1:22" s="5" customFormat="1" ht="12.75">
      <c r="A11" s="5" t="s">
        <v>91</v>
      </c>
      <c r="B11" s="187">
        <v>50</v>
      </c>
      <c r="C11" s="24">
        <v>9</v>
      </c>
      <c r="D11" s="76">
        <v>59</v>
      </c>
      <c r="E11" s="187">
        <v>89</v>
      </c>
      <c r="F11" s="24">
        <v>45</v>
      </c>
      <c r="G11" s="76">
        <v>134</v>
      </c>
      <c r="H11" s="25">
        <v>0</v>
      </c>
      <c r="I11" s="24">
        <v>0</v>
      </c>
      <c r="J11" s="76">
        <v>0</v>
      </c>
      <c r="K11" s="25">
        <v>0</v>
      </c>
      <c r="L11" s="24">
        <v>0</v>
      </c>
      <c r="M11" s="76">
        <v>0</v>
      </c>
      <c r="N11" s="25">
        <v>0</v>
      </c>
      <c r="O11" s="24">
        <v>0</v>
      </c>
      <c r="P11" s="76">
        <v>0</v>
      </c>
      <c r="Q11" s="25">
        <v>0</v>
      </c>
      <c r="R11" s="24">
        <v>0</v>
      </c>
      <c r="S11" s="76">
        <v>0</v>
      </c>
      <c r="T11" s="10">
        <f t="shared" si="0"/>
        <v>139</v>
      </c>
      <c r="U11" s="12">
        <f t="shared" si="1"/>
        <v>54</v>
      </c>
      <c r="V11" s="24">
        <f t="shared" si="2"/>
        <v>193</v>
      </c>
    </row>
    <row r="12" spans="1:22" s="5" customFormat="1" ht="12.75">
      <c r="A12" s="5" t="s">
        <v>125</v>
      </c>
      <c r="B12" s="187">
        <v>0</v>
      </c>
      <c r="C12" s="24">
        <v>0</v>
      </c>
      <c r="D12" s="76">
        <v>0</v>
      </c>
      <c r="E12" s="187">
        <v>0</v>
      </c>
      <c r="F12" s="24">
        <v>0</v>
      </c>
      <c r="G12" s="76">
        <v>0</v>
      </c>
      <c r="H12" s="25">
        <v>0</v>
      </c>
      <c r="I12" s="24">
        <v>0</v>
      </c>
      <c r="J12" s="76">
        <v>0</v>
      </c>
      <c r="K12" s="25">
        <v>0</v>
      </c>
      <c r="L12" s="24">
        <v>0</v>
      </c>
      <c r="M12" s="76">
        <v>0</v>
      </c>
      <c r="N12" s="25">
        <v>0</v>
      </c>
      <c r="O12" s="24">
        <v>0</v>
      </c>
      <c r="P12" s="76">
        <v>0</v>
      </c>
      <c r="Q12" s="25">
        <v>9</v>
      </c>
      <c r="R12" s="24">
        <v>4</v>
      </c>
      <c r="S12" s="76">
        <v>13</v>
      </c>
      <c r="T12" s="10">
        <f t="shared" si="0"/>
        <v>9</v>
      </c>
      <c r="U12" s="12">
        <f t="shared" si="1"/>
        <v>4</v>
      </c>
      <c r="V12" s="24">
        <f t="shared" si="2"/>
        <v>13</v>
      </c>
    </row>
    <row r="13" spans="1:22" s="5" customFormat="1" ht="12.75">
      <c r="A13" s="5" t="s">
        <v>92</v>
      </c>
      <c r="B13" s="187">
        <v>150</v>
      </c>
      <c r="C13" s="24">
        <v>183</v>
      </c>
      <c r="D13" s="76">
        <v>333</v>
      </c>
      <c r="E13" s="187">
        <v>270</v>
      </c>
      <c r="F13" s="24">
        <v>327</v>
      </c>
      <c r="G13" s="76">
        <v>597</v>
      </c>
      <c r="H13" s="25">
        <v>23</v>
      </c>
      <c r="I13" s="24">
        <v>19</v>
      </c>
      <c r="J13" s="76">
        <v>42</v>
      </c>
      <c r="K13" s="25">
        <v>76</v>
      </c>
      <c r="L13" s="24">
        <v>65</v>
      </c>
      <c r="M13" s="76">
        <v>141</v>
      </c>
      <c r="N13" s="25">
        <v>8</v>
      </c>
      <c r="O13" s="24">
        <v>23</v>
      </c>
      <c r="P13" s="76">
        <v>31</v>
      </c>
      <c r="Q13" s="25">
        <v>0</v>
      </c>
      <c r="R13" s="24">
        <v>0</v>
      </c>
      <c r="S13" s="76">
        <v>0</v>
      </c>
      <c r="T13" s="10">
        <f t="shared" si="0"/>
        <v>527</v>
      </c>
      <c r="U13" s="12">
        <f t="shared" si="1"/>
        <v>617</v>
      </c>
      <c r="V13" s="24">
        <f t="shared" si="2"/>
        <v>1144</v>
      </c>
    </row>
    <row r="14" spans="1:22" s="5" customFormat="1" ht="12.75">
      <c r="A14" s="5" t="s">
        <v>93</v>
      </c>
      <c r="B14" s="187">
        <v>97</v>
      </c>
      <c r="C14" s="24">
        <v>3</v>
      </c>
      <c r="D14" s="76">
        <v>100</v>
      </c>
      <c r="E14" s="187">
        <v>447</v>
      </c>
      <c r="F14" s="24">
        <v>9</v>
      </c>
      <c r="G14" s="76">
        <v>456</v>
      </c>
      <c r="H14" s="25">
        <v>18</v>
      </c>
      <c r="I14" s="24">
        <v>1</v>
      </c>
      <c r="J14" s="76">
        <v>19</v>
      </c>
      <c r="K14" s="25">
        <v>115</v>
      </c>
      <c r="L14" s="24">
        <v>0</v>
      </c>
      <c r="M14" s="76">
        <v>115</v>
      </c>
      <c r="N14" s="25">
        <v>24</v>
      </c>
      <c r="O14" s="24">
        <v>0</v>
      </c>
      <c r="P14" s="76">
        <v>24</v>
      </c>
      <c r="Q14" s="25">
        <v>0</v>
      </c>
      <c r="R14" s="24">
        <v>0</v>
      </c>
      <c r="S14" s="76">
        <v>0</v>
      </c>
      <c r="T14" s="10">
        <f t="shared" si="0"/>
        <v>701</v>
      </c>
      <c r="U14" s="12">
        <f t="shared" si="1"/>
        <v>13</v>
      </c>
      <c r="V14" s="24">
        <f t="shared" si="2"/>
        <v>714</v>
      </c>
    </row>
    <row r="15" spans="1:22" s="5" customFormat="1" ht="12.75">
      <c r="A15" s="5" t="s">
        <v>94</v>
      </c>
      <c r="B15" s="187">
        <v>0</v>
      </c>
      <c r="C15" s="24">
        <v>0</v>
      </c>
      <c r="D15" s="76">
        <v>0</v>
      </c>
      <c r="E15" s="187">
        <v>4</v>
      </c>
      <c r="F15" s="24">
        <v>5</v>
      </c>
      <c r="G15" s="76">
        <v>9</v>
      </c>
      <c r="H15" s="25">
        <v>0</v>
      </c>
      <c r="I15" s="24">
        <v>0</v>
      </c>
      <c r="J15" s="76">
        <v>0</v>
      </c>
      <c r="K15" s="25">
        <v>0</v>
      </c>
      <c r="L15" s="24">
        <v>0</v>
      </c>
      <c r="M15" s="76">
        <v>0</v>
      </c>
      <c r="N15" s="25">
        <v>0</v>
      </c>
      <c r="O15" s="24">
        <v>0</v>
      </c>
      <c r="P15" s="76">
        <v>0</v>
      </c>
      <c r="Q15" s="25">
        <v>0</v>
      </c>
      <c r="R15" s="24">
        <v>0</v>
      </c>
      <c r="S15" s="76">
        <v>0</v>
      </c>
      <c r="T15" s="10">
        <f t="shared" si="0"/>
        <v>4</v>
      </c>
      <c r="U15" s="12">
        <f t="shared" si="1"/>
        <v>5</v>
      </c>
      <c r="V15" s="24">
        <f t="shared" si="2"/>
        <v>9</v>
      </c>
    </row>
    <row r="16" spans="1:22" s="5" customFormat="1" ht="12.75">
      <c r="A16" s="5" t="s">
        <v>95</v>
      </c>
      <c r="B16" s="187">
        <v>146</v>
      </c>
      <c r="C16" s="24">
        <v>3</v>
      </c>
      <c r="D16" s="76">
        <v>149</v>
      </c>
      <c r="E16" s="187">
        <v>253</v>
      </c>
      <c r="F16" s="24">
        <v>7</v>
      </c>
      <c r="G16" s="76">
        <v>260</v>
      </c>
      <c r="H16" s="25">
        <v>0</v>
      </c>
      <c r="I16" s="24">
        <v>0</v>
      </c>
      <c r="J16" s="76">
        <v>0</v>
      </c>
      <c r="K16" s="25">
        <v>0</v>
      </c>
      <c r="L16" s="24">
        <v>0</v>
      </c>
      <c r="M16" s="76">
        <v>0</v>
      </c>
      <c r="N16" s="25">
        <v>0</v>
      </c>
      <c r="O16" s="24">
        <v>0</v>
      </c>
      <c r="P16" s="76">
        <v>0</v>
      </c>
      <c r="Q16" s="25">
        <v>0</v>
      </c>
      <c r="R16" s="24">
        <v>0</v>
      </c>
      <c r="S16" s="76">
        <v>0</v>
      </c>
      <c r="T16" s="10">
        <f t="shared" si="0"/>
        <v>399</v>
      </c>
      <c r="U16" s="12">
        <f t="shared" si="1"/>
        <v>10</v>
      </c>
      <c r="V16" s="24">
        <f t="shared" si="2"/>
        <v>409</v>
      </c>
    </row>
    <row r="17" spans="1:22" s="5" customFormat="1" ht="12.75">
      <c r="A17" s="5" t="s">
        <v>126</v>
      </c>
      <c r="B17" s="187">
        <v>9</v>
      </c>
      <c r="C17" s="24">
        <v>88</v>
      </c>
      <c r="D17" s="76">
        <v>97</v>
      </c>
      <c r="E17" s="187">
        <v>24</v>
      </c>
      <c r="F17" s="24">
        <v>321</v>
      </c>
      <c r="G17" s="76">
        <v>345</v>
      </c>
      <c r="H17" s="25">
        <v>0</v>
      </c>
      <c r="I17" s="24">
        <v>0</v>
      </c>
      <c r="J17" s="76">
        <v>0</v>
      </c>
      <c r="K17" s="25">
        <v>12</v>
      </c>
      <c r="L17" s="24">
        <v>27</v>
      </c>
      <c r="M17" s="76">
        <v>39</v>
      </c>
      <c r="N17" s="25">
        <v>0</v>
      </c>
      <c r="O17" s="24">
        <v>0</v>
      </c>
      <c r="P17" s="76">
        <v>0</v>
      </c>
      <c r="Q17" s="25">
        <v>0</v>
      </c>
      <c r="R17" s="24">
        <v>0</v>
      </c>
      <c r="S17" s="76">
        <v>0</v>
      </c>
      <c r="T17" s="10">
        <f t="shared" si="0"/>
        <v>45</v>
      </c>
      <c r="U17" s="12">
        <f t="shared" si="1"/>
        <v>436</v>
      </c>
      <c r="V17" s="24">
        <f t="shared" si="2"/>
        <v>481</v>
      </c>
    </row>
    <row r="18" spans="1:22" s="5" customFormat="1" ht="12.75">
      <c r="A18" s="5" t="s">
        <v>96</v>
      </c>
      <c r="B18" s="187">
        <v>28</v>
      </c>
      <c r="C18" s="24">
        <v>288</v>
      </c>
      <c r="D18" s="76">
        <v>316</v>
      </c>
      <c r="E18" s="187">
        <v>53</v>
      </c>
      <c r="F18" s="24">
        <v>697</v>
      </c>
      <c r="G18" s="76">
        <v>750</v>
      </c>
      <c r="H18" s="25">
        <v>4</v>
      </c>
      <c r="I18" s="24">
        <v>17</v>
      </c>
      <c r="J18" s="76">
        <v>21</v>
      </c>
      <c r="K18" s="25">
        <v>16</v>
      </c>
      <c r="L18" s="24">
        <v>149</v>
      </c>
      <c r="M18" s="76">
        <v>165</v>
      </c>
      <c r="N18" s="25">
        <v>0</v>
      </c>
      <c r="O18" s="24">
        <v>0</v>
      </c>
      <c r="P18" s="76">
        <v>0</v>
      </c>
      <c r="Q18" s="25">
        <v>0</v>
      </c>
      <c r="R18" s="24">
        <v>0</v>
      </c>
      <c r="S18" s="76">
        <v>0</v>
      </c>
      <c r="T18" s="10">
        <f t="shared" si="0"/>
        <v>101</v>
      </c>
      <c r="U18" s="12">
        <f t="shared" si="1"/>
        <v>1151</v>
      </c>
      <c r="V18" s="24">
        <f t="shared" si="2"/>
        <v>1252</v>
      </c>
    </row>
    <row r="19" spans="1:22" s="5" customFormat="1" ht="12.75">
      <c r="A19" s="5" t="s">
        <v>137</v>
      </c>
      <c r="B19" s="187">
        <v>16</v>
      </c>
      <c r="C19" s="24">
        <v>0</v>
      </c>
      <c r="D19" s="76">
        <v>16</v>
      </c>
      <c r="E19" s="187">
        <v>77</v>
      </c>
      <c r="F19" s="24">
        <v>3</v>
      </c>
      <c r="G19" s="76">
        <v>80</v>
      </c>
      <c r="H19" s="25">
        <v>0</v>
      </c>
      <c r="I19" s="24">
        <v>0</v>
      </c>
      <c r="J19" s="189">
        <v>0</v>
      </c>
      <c r="K19" s="187">
        <v>10</v>
      </c>
      <c r="L19" s="24">
        <v>0</v>
      </c>
      <c r="M19" s="76">
        <v>10</v>
      </c>
      <c r="N19" s="187">
        <v>0</v>
      </c>
      <c r="O19" s="24">
        <v>0</v>
      </c>
      <c r="P19" s="76">
        <v>0</v>
      </c>
      <c r="Q19" s="25">
        <v>41</v>
      </c>
      <c r="R19" s="24">
        <v>0</v>
      </c>
      <c r="S19" s="76">
        <v>41</v>
      </c>
      <c r="T19" s="10">
        <f t="shared" si="0"/>
        <v>144</v>
      </c>
      <c r="U19" s="12">
        <f t="shared" si="1"/>
        <v>3</v>
      </c>
      <c r="V19" s="24">
        <f t="shared" si="2"/>
        <v>147</v>
      </c>
    </row>
    <row r="20" spans="1:22" ht="12.75">
      <c r="A20" s="5" t="s">
        <v>97</v>
      </c>
      <c r="B20" s="187">
        <v>0</v>
      </c>
      <c r="C20" s="24">
        <v>0</v>
      </c>
      <c r="D20" s="76">
        <v>0</v>
      </c>
      <c r="E20" s="187">
        <v>128</v>
      </c>
      <c r="F20" s="24">
        <v>58</v>
      </c>
      <c r="G20" s="76">
        <v>186</v>
      </c>
      <c r="H20" s="187">
        <v>0</v>
      </c>
      <c r="I20" s="24">
        <v>0</v>
      </c>
      <c r="J20" s="76">
        <v>0</v>
      </c>
      <c r="K20" s="187">
        <v>0</v>
      </c>
      <c r="L20" s="24">
        <v>0</v>
      </c>
      <c r="M20" s="76">
        <v>0</v>
      </c>
      <c r="N20" s="187">
        <v>0</v>
      </c>
      <c r="O20" s="24">
        <v>0</v>
      </c>
      <c r="P20" s="76">
        <v>0</v>
      </c>
      <c r="Q20" s="187">
        <v>0</v>
      </c>
      <c r="R20" s="24">
        <v>0</v>
      </c>
      <c r="S20" s="76">
        <v>0</v>
      </c>
      <c r="T20" s="188">
        <f t="shared" si="0"/>
        <v>128</v>
      </c>
      <c r="U20" s="12">
        <f t="shared" si="1"/>
        <v>58</v>
      </c>
      <c r="V20" s="24">
        <f t="shared" si="2"/>
        <v>186</v>
      </c>
    </row>
    <row r="21" spans="1:22" s="122" customFormat="1" ht="12.75">
      <c r="A21" s="47" t="s">
        <v>98</v>
      </c>
      <c r="B21" s="190">
        <v>169</v>
      </c>
      <c r="C21" s="191">
        <v>2</v>
      </c>
      <c r="D21" s="121">
        <v>171</v>
      </c>
      <c r="E21" s="190">
        <v>453</v>
      </c>
      <c r="F21" s="191">
        <v>2</v>
      </c>
      <c r="G21" s="121">
        <v>455</v>
      </c>
      <c r="H21" s="190">
        <v>26</v>
      </c>
      <c r="I21" s="191">
        <v>0</v>
      </c>
      <c r="J21" s="121">
        <v>26</v>
      </c>
      <c r="K21" s="190">
        <v>130</v>
      </c>
      <c r="L21" s="191">
        <v>0</v>
      </c>
      <c r="M21" s="121">
        <v>130</v>
      </c>
      <c r="N21" s="190">
        <v>0</v>
      </c>
      <c r="O21" s="191">
        <v>0</v>
      </c>
      <c r="P21" s="121">
        <v>0</v>
      </c>
      <c r="Q21" s="190">
        <v>0</v>
      </c>
      <c r="R21" s="191">
        <v>0</v>
      </c>
      <c r="S21" s="121">
        <v>0</v>
      </c>
      <c r="T21" s="190">
        <f t="shared" si="0"/>
        <v>778</v>
      </c>
      <c r="U21" s="204">
        <f t="shared" si="1"/>
        <v>4</v>
      </c>
      <c r="V21" s="191">
        <f t="shared" si="2"/>
        <v>782</v>
      </c>
    </row>
    <row r="22" spans="1:22" s="5" customFormat="1" ht="12.75">
      <c r="A22" s="29" t="s">
        <v>99</v>
      </c>
      <c r="B22" s="187">
        <v>0</v>
      </c>
      <c r="C22" s="24">
        <v>0</v>
      </c>
      <c r="D22" s="76">
        <v>0</v>
      </c>
      <c r="E22" s="187">
        <v>14</v>
      </c>
      <c r="F22" s="24">
        <v>7</v>
      </c>
      <c r="G22" s="76">
        <v>21</v>
      </c>
      <c r="H22" s="187">
        <v>0</v>
      </c>
      <c r="I22" s="24">
        <v>0</v>
      </c>
      <c r="J22" s="76">
        <v>0</v>
      </c>
      <c r="K22" s="187">
        <v>0</v>
      </c>
      <c r="L22" s="24">
        <v>0</v>
      </c>
      <c r="M22" s="76">
        <v>0</v>
      </c>
      <c r="N22" s="187">
        <v>0</v>
      </c>
      <c r="O22" s="24">
        <v>0</v>
      </c>
      <c r="P22" s="76">
        <v>0</v>
      </c>
      <c r="Q22" s="187">
        <v>0</v>
      </c>
      <c r="R22" s="24">
        <v>0</v>
      </c>
      <c r="S22" s="76">
        <v>0</v>
      </c>
      <c r="T22" s="188">
        <f t="shared" si="0"/>
        <v>14</v>
      </c>
      <c r="U22" s="12">
        <f t="shared" si="1"/>
        <v>7</v>
      </c>
      <c r="V22" s="24">
        <f t="shared" si="2"/>
        <v>21</v>
      </c>
    </row>
    <row r="23" spans="1:22" ht="12.75">
      <c r="A23" s="29" t="s">
        <v>88</v>
      </c>
      <c r="B23" s="188">
        <v>0</v>
      </c>
      <c r="C23" s="11">
        <v>24</v>
      </c>
      <c r="D23" s="12">
        <v>24</v>
      </c>
      <c r="E23" s="188">
        <v>20</v>
      </c>
      <c r="F23" s="11">
        <v>125</v>
      </c>
      <c r="G23" s="12">
        <v>145</v>
      </c>
      <c r="H23" s="188">
        <v>0</v>
      </c>
      <c r="I23" s="11">
        <v>0</v>
      </c>
      <c r="J23" s="12">
        <v>0</v>
      </c>
      <c r="K23" s="188">
        <v>7</v>
      </c>
      <c r="L23" s="11">
        <v>10</v>
      </c>
      <c r="M23" s="12">
        <v>17</v>
      </c>
      <c r="N23" s="188">
        <v>2</v>
      </c>
      <c r="O23" s="11">
        <v>14</v>
      </c>
      <c r="P23" s="12">
        <v>16</v>
      </c>
      <c r="Q23" s="188">
        <v>6</v>
      </c>
      <c r="R23" s="11">
        <v>12</v>
      </c>
      <c r="S23" s="12">
        <v>18</v>
      </c>
      <c r="T23" s="188">
        <f t="shared" si="0"/>
        <v>35</v>
      </c>
      <c r="U23" s="11">
        <f t="shared" si="1"/>
        <v>185</v>
      </c>
      <c r="V23" s="12">
        <f t="shared" si="2"/>
        <v>220</v>
      </c>
    </row>
    <row r="24" spans="1:22" ht="12.75">
      <c r="A24" s="29" t="s">
        <v>100</v>
      </c>
      <c r="B24" s="188">
        <v>18</v>
      </c>
      <c r="C24" s="11">
        <v>0</v>
      </c>
      <c r="D24" s="12">
        <v>18</v>
      </c>
      <c r="E24" s="188">
        <v>137</v>
      </c>
      <c r="F24" s="11">
        <v>7</v>
      </c>
      <c r="G24" s="12">
        <v>144</v>
      </c>
      <c r="H24" s="188">
        <v>0</v>
      </c>
      <c r="I24" s="11">
        <v>0</v>
      </c>
      <c r="J24" s="12">
        <v>0</v>
      </c>
      <c r="K24" s="188">
        <v>0</v>
      </c>
      <c r="L24" s="11">
        <v>0</v>
      </c>
      <c r="M24" s="12">
        <v>0</v>
      </c>
      <c r="N24" s="188">
        <v>18</v>
      </c>
      <c r="O24" s="11">
        <v>0</v>
      </c>
      <c r="P24" s="12">
        <v>18</v>
      </c>
      <c r="Q24" s="188">
        <v>0</v>
      </c>
      <c r="R24" s="11">
        <v>0</v>
      </c>
      <c r="S24" s="12">
        <v>0</v>
      </c>
      <c r="T24" s="188">
        <f t="shared" si="0"/>
        <v>173</v>
      </c>
      <c r="U24" s="11">
        <f t="shared" si="1"/>
        <v>7</v>
      </c>
      <c r="V24" s="12">
        <f t="shared" si="2"/>
        <v>180</v>
      </c>
    </row>
    <row r="25" spans="1:22" ht="12.75">
      <c r="A25" s="29" t="s">
        <v>101</v>
      </c>
      <c r="B25" s="188">
        <v>0</v>
      </c>
      <c r="C25" s="11">
        <v>0</v>
      </c>
      <c r="D25" s="12">
        <v>0</v>
      </c>
      <c r="E25" s="188">
        <v>79</v>
      </c>
      <c r="F25" s="11">
        <v>0</v>
      </c>
      <c r="G25" s="12">
        <v>79</v>
      </c>
      <c r="H25" s="188">
        <v>0</v>
      </c>
      <c r="I25" s="11">
        <v>0</v>
      </c>
      <c r="J25" s="12">
        <v>0</v>
      </c>
      <c r="K25" s="188">
        <v>0</v>
      </c>
      <c r="L25" s="11">
        <v>0</v>
      </c>
      <c r="M25" s="12">
        <v>0</v>
      </c>
      <c r="N25" s="188">
        <v>0</v>
      </c>
      <c r="O25" s="11">
        <v>0</v>
      </c>
      <c r="P25" s="12">
        <v>0</v>
      </c>
      <c r="Q25" s="188">
        <v>0</v>
      </c>
      <c r="R25" s="11">
        <v>0</v>
      </c>
      <c r="S25" s="12">
        <v>0</v>
      </c>
      <c r="T25" s="188">
        <f t="shared" si="0"/>
        <v>79</v>
      </c>
      <c r="U25" s="11">
        <f t="shared" si="1"/>
        <v>0</v>
      </c>
      <c r="V25" s="12">
        <f t="shared" si="2"/>
        <v>79</v>
      </c>
    </row>
    <row r="26" spans="1:22" ht="12.75">
      <c r="A26" s="29" t="s">
        <v>102</v>
      </c>
      <c r="B26" s="188">
        <v>0</v>
      </c>
      <c r="C26" s="11">
        <v>0</v>
      </c>
      <c r="D26" s="12">
        <v>0</v>
      </c>
      <c r="E26" s="188">
        <v>71</v>
      </c>
      <c r="F26" s="11">
        <v>0</v>
      </c>
      <c r="G26" s="12">
        <v>71</v>
      </c>
      <c r="H26" s="188">
        <v>0</v>
      </c>
      <c r="I26" s="11">
        <v>0</v>
      </c>
      <c r="J26" s="12">
        <v>0</v>
      </c>
      <c r="K26" s="188">
        <v>53</v>
      </c>
      <c r="L26" s="11">
        <v>0</v>
      </c>
      <c r="M26" s="12">
        <v>53</v>
      </c>
      <c r="N26" s="188">
        <v>0</v>
      </c>
      <c r="O26" s="11">
        <v>0</v>
      </c>
      <c r="P26" s="12">
        <v>0</v>
      </c>
      <c r="Q26" s="188">
        <v>0</v>
      </c>
      <c r="R26" s="11">
        <v>0</v>
      </c>
      <c r="S26" s="12">
        <v>0</v>
      </c>
      <c r="T26" s="188">
        <f t="shared" si="0"/>
        <v>124</v>
      </c>
      <c r="U26" s="11">
        <f t="shared" si="1"/>
        <v>0</v>
      </c>
      <c r="V26" s="12">
        <f t="shared" si="2"/>
        <v>124</v>
      </c>
    </row>
    <row r="27" spans="1:22" ht="12.75">
      <c r="A27" s="29" t="s">
        <v>103</v>
      </c>
      <c r="B27" s="188">
        <v>0</v>
      </c>
      <c r="C27" s="11">
        <v>0</v>
      </c>
      <c r="D27" s="12">
        <v>0</v>
      </c>
      <c r="E27" s="188">
        <v>37</v>
      </c>
      <c r="F27" s="11">
        <v>19</v>
      </c>
      <c r="G27" s="12">
        <v>56</v>
      </c>
      <c r="H27" s="188">
        <v>0</v>
      </c>
      <c r="I27" s="11">
        <v>0</v>
      </c>
      <c r="J27" s="12">
        <v>0</v>
      </c>
      <c r="K27" s="188">
        <v>0</v>
      </c>
      <c r="L27" s="11">
        <v>0</v>
      </c>
      <c r="M27" s="12">
        <v>0</v>
      </c>
      <c r="N27" s="188">
        <v>0</v>
      </c>
      <c r="O27" s="11">
        <v>0</v>
      </c>
      <c r="P27" s="12">
        <v>0</v>
      </c>
      <c r="Q27" s="188">
        <v>0</v>
      </c>
      <c r="R27" s="11">
        <v>0</v>
      </c>
      <c r="S27" s="12">
        <v>0</v>
      </c>
      <c r="T27" s="188">
        <f t="shared" si="0"/>
        <v>37</v>
      </c>
      <c r="U27" s="11">
        <f t="shared" si="1"/>
        <v>19</v>
      </c>
      <c r="V27" s="12">
        <f t="shared" si="2"/>
        <v>56</v>
      </c>
    </row>
    <row r="28" spans="1:22" ht="12.75">
      <c r="A28" s="29" t="s">
        <v>104</v>
      </c>
      <c r="B28" s="188">
        <v>119</v>
      </c>
      <c r="C28" s="11">
        <v>34</v>
      </c>
      <c r="D28" s="12">
        <v>153</v>
      </c>
      <c r="E28" s="188">
        <v>184</v>
      </c>
      <c r="F28" s="11">
        <v>55</v>
      </c>
      <c r="G28" s="12">
        <v>239</v>
      </c>
      <c r="H28" s="188">
        <v>0</v>
      </c>
      <c r="I28" s="11">
        <v>0</v>
      </c>
      <c r="J28" s="12">
        <v>0</v>
      </c>
      <c r="K28" s="188">
        <v>95</v>
      </c>
      <c r="L28" s="11">
        <v>16</v>
      </c>
      <c r="M28" s="12">
        <v>111</v>
      </c>
      <c r="N28" s="188">
        <v>0</v>
      </c>
      <c r="O28" s="11">
        <v>0</v>
      </c>
      <c r="P28" s="12">
        <v>0</v>
      </c>
      <c r="Q28" s="188">
        <v>0</v>
      </c>
      <c r="R28" s="11">
        <v>0</v>
      </c>
      <c r="S28" s="12">
        <v>0</v>
      </c>
      <c r="T28" s="188">
        <f t="shared" si="0"/>
        <v>398</v>
      </c>
      <c r="U28" s="11">
        <f t="shared" si="1"/>
        <v>105</v>
      </c>
      <c r="V28" s="12">
        <f t="shared" si="2"/>
        <v>503</v>
      </c>
    </row>
    <row r="29" spans="1:22" ht="12.75">
      <c r="A29" s="29" t="s">
        <v>105</v>
      </c>
      <c r="B29" s="188">
        <v>0</v>
      </c>
      <c r="C29" s="11">
        <v>0</v>
      </c>
      <c r="D29" s="12">
        <v>0</v>
      </c>
      <c r="E29" s="188">
        <v>14</v>
      </c>
      <c r="F29" s="11">
        <v>1</v>
      </c>
      <c r="G29" s="12">
        <v>15</v>
      </c>
      <c r="H29" s="188">
        <v>0</v>
      </c>
      <c r="I29" s="11">
        <v>0</v>
      </c>
      <c r="J29" s="12">
        <v>0</v>
      </c>
      <c r="K29" s="188">
        <v>0</v>
      </c>
      <c r="L29" s="11">
        <v>0</v>
      </c>
      <c r="M29" s="12">
        <v>0</v>
      </c>
      <c r="N29" s="188">
        <v>0</v>
      </c>
      <c r="O29" s="11">
        <v>0</v>
      </c>
      <c r="P29" s="12">
        <v>0</v>
      </c>
      <c r="Q29" s="188">
        <v>0</v>
      </c>
      <c r="R29" s="11">
        <v>0</v>
      </c>
      <c r="S29" s="12">
        <v>0</v>
      </c>
      <c r="T29" s="188">
        <f t="shared" si="0"/>
        <v>14</v>
      </c>
      <c r="U29" s="11">
        <f t="shared" si="1"/>
        <v>1</v>
      </c>
      <c r="V29" s="12">
        <f t="shared" si="2"/>
        <v>15</v>
      </c>
    </row>
    <row r="30" spans="1:22" ht="12.75">
      <c r="A30" s="29" t="s">
        <v>106</v>
      </c>
      <c r="B30" s="188">
        <v>136</v>
      </c>
      <c r="C30" s="11">
        <v>24</v>
      </c>
      <c r="D30" s="12">
        <v>160</v>
      </c>
      <c r="E30" s="188">
        <v>314</v>
      </c>
      <c r="F30" s="11">
        <v>40</v>
      </c>
      <c r="G30" s="12">
        <v>354</v>
      </c>
      <c r="H30" s="188">
        <v>0</v>
      </c>
      <c r="I30" s="11">
        <v>0</v>
      </c>
      <c r="J30" s="12">
        <v>0</v>
      </c>
      <c r="K30" s="188">
        <v>100</v>
      </c>
      <c r="L30" s="11">
        <v>5</v>
      </c>
      <c r="M30" s="12">
        <v>105</v>
      </c>
      <c r="N30" s="188">
        <v>18</v>
      </c>
      <c r="O30" s="11">
        <v>0</v>
      </c>
      <c r="P30" s="12">
        <v>18</v>
      </c>
      <c r="Q30" s="188">
        <v>0</v>
      </c>
      <c r="R30" s="11">
        <v>0</v>
      </c>
      <c r="S30" s="12">
        <v>0</v>
      </c>
      <c r="T30" s="188">
        <f t="shared" si="0"/>
        <v>568</v>
      </c>
      <c r="U30" s="11">
        <f t="shared" si="1"/>
        <v>69</v>
      </c>
      <c r="V30" s="12">
        <f t="shared" si="2"/>
        <v>637</v>
      </c>
    </row>
    <row r="31" spans="1:22" ht="12.75">
      <c r="A31" s="29" t="s">
        <v>107</v>
      </c>
      <c r="B31" s="188">
        <v>0</v>
      </c>
      <c r="C31" s="11">
        <v>0</v>
      </c>
      <c r="D31" s="12">
        <v>0</v>
      </c>
      <c r="E31" s="188">
        <v>0</v>
      </c>
      <c r="F31" s="11">
        <v>1</v>
      </c>
      <c r="G31" s="12">
        <v>1</v>
      </c>
      <c r="H31" s="188">
        <v>0</v>
      </c>
      <c r="I31" s="11">
        <v>0</v>
      </c>
      <c r="J31" s="12">
        <v>0</v>
      </c>
      <c r="K31" s="188">
        <v>0</v>
      </c>
      <c r="L31" s="11">
        <v>0</v>
      </c>
      <c r="M31" s="12">
        <v>0</v>
      </c>
      <c r="N31" s="188">
        <v>0</v>
      </c>
      <c r="O31" s="11">
        <v>0</v>
      </c>
      <c r="P31" s="12">
        <v>0</v>
      </c>
      <c r="Q31" s="188">
        <v>0</v>
      </c>
      <c r="R31" s="11">
        <v>0</v>
      </c>
      <c r="S31" s="12">
        <v>0</v>
      </c>
      <c r="T31" s="188">
        <f t="shared" si="0"/>
        <v>0</v>
      </c>
      <c r="U31" s="11">
        <f t="shared" si="1"/>
        <v>1</v>
      </c>
      <c r="V31" s="12">
        <f t="shared" si="2"/>
        <v>1</v>
      </c>
    </row>
    <row r="32" spans="1:22" ht="12.75">
      <c r="A32" s="29" t="s">
        <v>108</v>
      </c>
      <c r="B32" s="188">
        <v>0</v>
      </c>
      <c r="C32" s="11">
        <v>0</v>
      </c>
      <c r="D32" s="12">
        <v>0</v>
      </c>
      <c r="E32" s="188">
        <v>22</v>
      </c>
      <c r="F32" s="11">
        <v>0</v>
      </c>
      <c r="G32" s="12">
        <v>22</v>
      </c>
      <c r="H32" s="188">
        <v>0</v>
      </c>
      <c r="I32" s="11">
        <v>0</v>
      </c>
      <c r="J32" s="12">
        <v>0</v>
      </c>
      <c r="K32" s="188">
        <v>0</v>
      </c>
      <c r="L32" s="11">
        <v>0</v>
      </c>
      <c r="M32" s="12">
        <v>0</v>
      </c>
      <c r="N32" s="188">
        <v>0</v>
      </c>
      <c r="O32" s="11">
        <v>0</v>
      </c>
      <c r="P32" s="12">
        <v>0</v>
      </c>
      <c r="Q32" s="188">
        <v>0</v>
      </c>
      <c r="R32" s="11">
        <v>0</v>
      </c>
      <c r="S32" s="12">
        <v>0</v>
      </c>
      <c r="T32" s="188">
        <f t="shared" si="0"/>
        <v>22</v>
      </c>
      <c r="U32" s="11">
        <f t="shared" si="1"/>
        <v>0</v>
      </c>
      <c r="V32" s="12">
        <f t="shared" si="2"/>
        <v>22</v>
      </c>
    </row>
    <row r="33" spans="1:22" ht="12.75">
      <c r="A33" s="29" t="s">
        <v>127</v>
      </c>
      <c r="B33" s="188">
        <v>0</v>
      </c>
      <c r="C33" s="11">
        <v>0</v>
      </c>
      <c r="D33" s="12">
        <v>0</v>
      </c>
      <c r="E33" s="188">
        <v>0</v>
      </c>
      <c r="F33" s="11">
        <v>0</v>
      </c>
      <c r="G33" s="12">
        <v>0</v>
      </c>
      <c r="H33" s="188">
        <v>0</v>
      </c>
      <c r="I33" s="11">
        <v>0</v>
      </c>
      <c r="J33" s="12">
        <v>0</v>
      </c>
      <c r="K33" s="188">
        <v>2</v>
      </c>
      <c r="L33" s="11">
        <v>8</v>
      </c>
      <c r="M33" s="12">
        <v>10</v>
      </c>
      <c r="N33" s="188">
        <v>0</v>
      </c>
      <c r="O33" s="11">
        <v>0</v>
      </c>
      <c r="P33" s="12">
        <v>0</v>
      </c>
      <c r="Q33" s="188">
        <v>0</v>
      </c>
      <c r="R33" s="11">
        <v>0</v>
      </c>
      <c r="S33" s="12">
        <v>0</v>
      </c>
      <c r="T33" s="188">
        <f t="shared" si="0"/>
        <v>2</v>
      </c>
      <c r="U33" s="11">
        <f t="shared" si="1"/>
        <v>8</v>
      </c>
      <c r="V33" s="12">
        <f t="shared" si="2"/>
        <v>10</v>
      </c>
    </row>
    <row r="34" spans="1:22" ht="12.75">
      <c r="A34" s="29" t="s">
        <v>109</v>
      </c>
      <c r="B34" s="188">
        <v>91</v>
      </c>
      <c r="C34" s="11">
        <v>0</v>
      </c>
      <c r="D34" s="12">
        <v>91</v>
      </c>
      <c r="E34" s="188">
        <v>442</v>
      </c>
      <c r="F34" s="11">
        <v>13</v>
      </c>
      <c r="G34" s="12">
        <v>455</v>
      </c>
      <c r="H34" s="188">
        <v>44</v>
      </c>
      <c r="I34" s="11">
        <v>0</v>
      </c>
      <c r="J34" s="12">
        <v>44</v>
      </c>
      <c r="K34" s="188">
        <v>60</v>
      </c>
      <c r="L34" s="11">
        <v>1</v>
      </c>
      <c r="M34" s="12">
        <v>61</v>
      </c>
      <c r="N34" s="188">
        <v>0</v>
      </c>
      <c r="O34" s="11">
        <v>0</v>
      </c>
      <c r="P34" s="12">
        <v>0</v>
      </c>
      <c r="Q34" s="188">
        <v>0</v>
      </c>
      <c r="R34" s="11">
        <v>0</v>
      </c>
      <c r="S34" s="12">
        <v>0</v>
      </c>
      <c r="T34" s="188">
        <f t="shared" si="0"/>
        <v>637</v>
      </c>
      <c r="U34" s="11">
        <f t="shared" si="1"/>
        <v>14</v>
      </c>
      <c r="V34" s="12">
        <f t="shared" si="2"/>
        <v>651</v>
      </c>
    </row>
    <row r="35" spans="1:22" ht="12.75">
      <c r="A35" s="29" t="s">
        <v>110</v>
      </c>
      <c r="B35" s="188">
        <v>17</v>
      </c>
      <c r="C35" s="11">
        <v>36</v>
      </c>
      <c r="D35" s="12">
        <v>53</v>
      </c>
      <c r="E35" s="188">
        <v>86</v>
      </c>
      <c r="F35" s="11">
        <v>228</v>
      </c>
      <c r="G35" s="12">
        <v>314</v>
      </c>
      <c r="H35" s="188">
        <v>0</v>
      </c>
      <c r="I35" s="11">
        <v>0</v>
      </c>
      <c r="J35" s="12">
        <v>0</v>
      </c>
      <c r="K35" s="188">
        <v>14</v>
      </c>
      <c r="L35" s="11">
        <v>14</v>
      </c>
      <c r="M35" s="12">
        <v>28</v>
      </c>
      <c r="N35" s="188">
        <v>0</v>
      </c>
      <c r="O35" s="11">
        <v>0</v>
      </c>
      <c r="P35" s="12">
        <v>0</v>
      </c>
      <c r="Q35" s="188">
        <v>0</v>
      </c>
      <c r="R35" s="11">
        <v>0</v>
      </c>
      <c r="S35" s="12">
        <v>0</v>
      </c>
      <c r="T35" s="188">
        <f t="shared" si="0"/>
        <v>117</v>
      </c>
      <c r="U35" s="11">
        <f t="shared" si="1"/>
        <v>278</v>
      </c>
      <c r="V35" s="12">
        <f t="shared" si="2"/>
        <v>395</v>
      </c>
    </row>
    <row r="36" spans="1:22" ht="12.75">
      <c r="A36" s="29" t="s">
        <v>128</v>
      </c>
      <c r="B36" s="188">
        <v>0</v>
      </c>
      <c r="C36" s="11">
        <v>0</v>
      </c>
      <c r="D36" s="12">
        <v>0</v>
      </c>
      <c r="E36" s="188">
        <v>13</v>
      </c>
      <c r="F36" s="11">
        <v>17</v>
      </c>
      <c r="G36" s="12">
        <v>30</v>
      </c>
      <c r="H36" s="188">
        <v>0</v>
      </c>
      <c r="I36" s="11">
        <v>0</v>
      </c>
      <c r="J36" s="12">
        <v>0</v>
      </c>
      <c r="K36" s="188">
        <v>0</v>
      </c>
      <c r="L36" s="11">
        <v>0</v>
      </c>
      <c r="M36" s="12">
        <v>0</v>
      </c>
      <c r="N36" s="188">
        <v>0</v>
      </c>
      <c r="O36" s="11">
        <v>0</v>
      </c>
      <c r="P36" s="12">
        <v>0</v>
      </c>
      <c r="Q36" s="188">
        <v>0</v>
      </c>
      <c r="R36" s="11">
        <v>0</v>
      </c>
      <c r="S36" s="12">
        <v>0</v>
      </c>
      <c r="T36" s="188">
        <f t="shared" si="0"/>
        <v>13</v>
      </c>
      <c r="U36" s="11">
        <f t="shared" si="1"/>
        <v>17</v>
      </c>
      <c r="V36" s="12">
        <f t="shared" si="2"/>
        <v>30</v>
      </c>
    </row>
    <row r="37" spans="1:22" ht="12.75">
      <c r="A37" s="29" t="s">
        <v>90</v>
      </c>
      <c r="B37" s="188">
        <v>97</v>
      </c>
      <c r="C37" s="11">
        <v>62</v>
      </c>
      <c r="D37" s="12">
        <v>159</v>
      </c>
      <c r="E37" s="188">
        <v>253</v>
      </c>
      <c r="F37" s="11">
        <v>164</v>
      </c>
      <c r="G37" s="12">
        <v>417</v>
      </c>
      <c r="H37" s="188">
        <v>5</v>
      </c>
      <c r="I37" s="11">
        <v>1</v>
      </c>
      <c r="J37" s="12">
        <v>6</v>
      </c>
      <c r="K37" s="188">
        <v>53</v>
      </c>
      <c r="L37" s="11">
        <v>25</v>
      </c>
      <c r="M37" s="12">
        <v>78</v>
      </c>
      <c r="N37" s="188">
        <v>7</v>
      </c>
      <c r="O37" s="11">
        <v>0</v>
      </c>
      <c r="P37" s="12">
        <v>7</v>
      </c>
      <c r="Q37" s="188">
        <v>1</v>
      </c>
      <c r="R37" s="11">
        <v>2</v>
      </c>
      <c r="S37" s="12">
        <v>3</v>
      </c>
      <c r="T37" s="188">
        <f t="shared" si="0"/>
        <v>416</v>
      </c>
      <c r="U37" s="11">
        <f t="shared" si="1"/>
        <v>254</v>
      </c>
      <c r="V37" s="12">
        <f t="shared" si="2"/>
        <v>670</v>
      </c>
    </row>
    <row r="38" spans="1:22" ht="12.75">
      <c r="A38" s="222" t="s">
        <v>111</v>
      </c>
      <c r="B38" s="188">
        <v>42</v>
      </c>
      <c r="C38" s="11">
        <v>3</v>
      </c>
      <c r="D38" s="12">
        <v>45</v>
      </c>
      <c r="E38" s="188">
        <v>211</v>
      </c>
      <c r="F38" s="11">
        <v>30</v>
      </c>
      <c r="G38" s="12">
        <v>241</v>
      </c>
      <c r="H38" s="188">
        <v>49</v>
      </c>
      <c r="I38" s="11">
        <v>4</v>
      </c>
      <c r="J38" s="12">
        <v>53</v>
      </c>
      <c r="K38" s="188">
        <v>0</v>
      </c>
      <c r="L38" s="11">
        <v>0</v>
      </c>
      <c r="M38" s="12">
        <v>0</v>
      </c>
      <c r="N38" s="188">
        <v>0</v>
      </c>
      <c r="O38" s="11">
        <v>0</v>
      </c>
      <c r="P38" s="12">
        <v>0</v>
      </c>
      <c r="Q38" s="188">
        <v>0</v>
      </c>
      <c r="R38" s="11">
        <v>0</v>
      </c>
      <c r="S38" s="12">
        <v>0</v>
      </c>
      <c r="T38" s="188">
        <f t="shared" si="0"/>
        <v>302</v>
      </c>
      <c r="U38" s="11">
        <f t="shared" si="1"/>
        <v>37</v>
      </c>
      <c r="V38" s="12">
        <f t="shared" si="2"/>
        <v>339</v>
      </c>
    </row>
    <row r="39" spans="1:22" ht="12.75">
      <c r="A39" s="222" t="s">
        <v>112</v>
      </c>
      <c r="B39" s="188">
        <v>28</v>
      </c>
      <c r="C39" s="11">
        <v>3</v>
      </c>
      <c r="D39" s="12">
        <v>31</v>
      </c>
      <c r="E39" s="188">
        <v>138</v>
      </c>
      <c r="F39" s="11">
        <v>34</v>
      </c>
      <c r="G39" s="12">
        <v>172</v>
      </c>
      <c r="H39" s="188">
        <v>57</v>
      </c>
      <c r="I39" s="11">
        <v>1</v>
      </c>
      <c r="J39" s="12">
        <v>58</v>
      </c>
      <c r="K39" s="188">
        <v>0</v>
      </c>
      <c r="L39" s="11">
        <v>0</v>
      </c>
      <c r="M39" s="12">
        <v>0</v>
      </c>
      <c r="N39" s="188">
        <v>0</v>
      </c>
      <c r="O39" s="11">
        <v>0</v>
      </c>
      <c r="P39" s="12">
        <v>0</v>
      </c>
      <c r="Q39" s="188">
        <v>0</v>
      </c>
      <c r="R39" s="11">
        <v>0</v>
      </c>
      <c r="S39" s="12">
        <v>0</v>
      </c>
      <c r="T39" s="188">
        <f t="shared" si="0"/>
        <v>223</v>
      </c>
      <c r="U39" s="11">
        <f t="shared" si="1"/>
        <v>38</v>
      </c>
      <c r="V39" s="12">
        <f t="shared" si="2"/>
        <v>261</v>
      </c>
    </row>
    <row r="40" spans="1:25" ht="12.75">
      <c r="A40" s="222" t="s">
        <v>113</v>
      </c>
      <c r="B40" s="188">
        <v>0</v>
      </c>
      <c r="C40" s="11">
        <v>0</v>
      </c>
      <c r="D40" s="12">
        <v>0</v>
      </c>
      <c r="E40" s="188">
        <v>90</v>
      </c>
      <c r="F40" s="11">
        <v>36</v>
      </c>
      <c r="G40" s="12">
        <v>126</v>
      </c>
      <c r="H40" s="188">
        <v>15</v>
      </c>
      <c r="I40" s="11">
        <v>1</v>
      </c>
      <c r="J40" s="12">
        <v>16</v>
      </c>
      <c r="K40" s="188">
        <v>0</v>
      </c>
      <c r="L40" s="11">
        <v>0</v>
      </c>
      <c r="M40" s="12">
        <v>0</v>
      </c>
      <c r="N40" s="188">
        <v>0</v>
      </c>
      <c r="O40" s="11">
        <v>0</v>
      </c>
      <c r="P40" s="12">
        <v>0</v>
      </c>
      <c r="Q40" s="188">
        <v>0</v>
      </c>
      <c r="R40" s="11">
        <v>0</v>
      </c>
      <c r="S40" s="12">
        <v>0</v>
      </c>
      <c r="T40" s="188">
        <f t="shared" si="0"/>
        <v>105</v>
      </c>
      <c r="U40" s="11">
        <f t="shared" si="1"/>
        <v>37</v>
      </c>
      <c r="V40" s="12">
        <f t="shared" si="2"/>
        <v>142</v>
      </c>
      <c r="Y40" s="11"/>
    </row>
    <row r="41" spans="1:22" s="3" customFormat="1" ht="12.75">
      <c r="A41" s="14" t="s">
        <v>12</v>
      </c>
      <c r="B41" s="193">
        <f>SUM(B9:B40)</f>
        <v>1483</v>
      </c>
      <c r="C41" s="194">
        <f aca="true" t="shared" si="3" ref="C41:V41">SUM(C9:C40)</f>
        <v>941</v>
      </c>
      <c r="D41" s="194">
        <f t="shared" si="3"/>
        <v>2424</v>
      </c>
      <c r="E41" s="193">
        <f t="shared" si="3"/>
        <v>4778</v>
      </c>
      <c r="F41" s="194">
        <f t="shared" si="3"/>
        <v>2721</v>
      </c>
      <c r="G41" s="194">
        <f t="shared" si="3"/>
        <v>7499</v>
      </c>
      <c r="H41" s="193">
        <f t="shared" si="3"/>
        <v>254</v>
      </c>
      <c r="I41" s="194">
        <f t="shared" si="3"/>
        <v>47</v>
      </c>
      <c r="J41" s="194">
        <f t="shared" si="3"/>
        <v>301</v>
      </c>
      <c r="K41" s="193">
        <f t="shared" si="3"/>
        <v>883</v>
      </c>
      <c r="L41" s="194">
        <f t="shared" si="3"/>
        <v>410</v>
      </c>
      <c r="M41" s="194">
        <f t="shared" si="3"/>
        <v>1293</v>
      </c>
      <c r="N41" s="193">
        <f t="shared" si="3"/>
        <v>88</v>
      </c>
      <c r="O41" s="194">
        <f t="shared" si="3"/>
        <v>42</v>
      </c>
      <c r="P41" s="194">
        <f t="shared" si="3"/>
        <v>130</v>
      </c>
      <c r="Q41" s="193">
        <f t="shared" si="3"/>
        <v>76</v>
      </c>
      <c r="R41" s="194">
        <f t="shared" si="3"/>
        <v>22</v>
      </c>
      <c r="S41" s="194">
        <f t="shared" si="3"/>
        <v>98</v>
      </c>
      <c r="T41" s="193">
        <f t="shared" si="3"/>
        <v>7562</v>
      </c>
      <c r="U41" s="194">
        <f t="shared" si="3"/>
        <v>4183</v>
      </c>
      <c r="V41" s="194">
        <f t="shared" si="3"/>
        <v>11745</v>
      </c>
    </row>
    <row r="42" spans="1:22" s="3" customFormat="1" ht="5.25" customHeight="1">
      <c r="A42" s="14"/>
      <c r="B42" s="218"/>
      <c r="C42" s="58"/>
      <c r="D42" s="58"/>
      <c r="E42" s="218"/>
      <c r="F42" s="58"/>
      <c r="G42" s="58"/>
      <c r="H42" s="218"/>
      <c r="I42" s="58"/>
      <c r="J42" s="58"/>
      <c r="K42" s="218"/>
      <c r="L42" s="58"/>
      <c r="M42" s="58"/>
      <c r="N42" s="218"/>
      <c r="O42" s="58"/>
      <c r="P42" s="58"/>
      <c r="Q42" s="218"/>
      <c r="R42" s="58"/>
      <c r="S42" s="58"/>
      <c r="T42" s="218"/>
      <c r="U42" s="58"/>
      <c r="V42" s="58"/>
    </row>
    <row r="43" spans="1:22" s="237" customFormat="1" ht="12.75">
      <c r="A43" s="248" t="s">
        <v>137</v>
      </c>
      <c r="B43" s="235"/>
      <c r="C43" s="236"/>
      <c r="D43" s="121"/>
      <c r="E43" s="235"/>
      <c r="F43" s="236"/>
      <c r="G43" s="121"/>
      <c r="H43" s="235"/>
      <c r="I43" s="236"/>
      <c r="J43" s="121"/>
      <c r="K43" s="235"/>
      <c r="L43" s="236"/>
      <c r="M43" s="121"/>
      <c r="N43" s="235"/>
      <c r="O43" s="236"/>
      <c r="P43" s="121"/>
      <c r="Q43" s="235"/>
      <c r="R43" s="236"/>
      <c r="S43" s="121"/>
      <c r="T43" s="235"/>
      <c r="U43" s="236"/>
      <c r="V43" s="236"/>
    </row>
    <row r="44" spans="1:22" s="237" customFormat="1" ht="12.75">
      <c r="A44" s="234" t="s">
        <v>138</v>
      </c>
      <c r="B44" s="235">
        <v>0</v>
      </c>
      <c r="C44" s="236">
        <v>0</v>
      </c>
      <c r="D44" s="121">
        <v>0</v>
      </c>
      <c r="E44" s="235">
        <v>5</v>
      </c>
      <c r="F44" s="236">
        <v>13</v>
      </c>
      <c r="G44" s="121">
        <v>18</v>
      </c>
      <c r="H44" s="235">
        <v>0</v>
      </c>
      <c r="I44" s="236">
        <v>0</v>
      </c>
      <c r="J44" s="121">
        <v>0</v>
      </c>
      <c r="K44" s="235">
        <v>0</v>
      </c>
      <c r="L44" s="236">
        <v>0</v>
      </c>
      <c r="M44" s="121">
        <v>0</v>
      </c>
      <c r="N44" s="235">
        <v>0</v>
      </c>
      <c r="O44" s="236">
        <v>0</v>
      </c>
      <c r="P44" s="121">
        <v>0</v>
      </c>
      <c r="Q44" s="235">
        <v>0</v>
      </c>
      <c r="R44" s="236">
        <v>0</v>
      </c>
      <c r="S44" s="121">
        <v>0</v>
      </c>
      <c r="T44" s="188">
        <f>SUM(Q44,N44,K44,H44,E44,B44)</f>
        <v>5</v>
      </c>
      <c r="U44" s="12">
        <f>SUM(R44,O44,L44,I44,F44,C44)</f>
        <v>13</v>
      </c>
      <c r="V44" s="12">
        <f>SUM(S44,P44,M44,J44,G44,D44)</f>
        <v>18</v>
      </c>
    </row>
    <row r="45" spans="1:22" s="237" customFormat="1" ht="12.75">
      <c r="A45" s="234" t="s">
        <v>139</v>
      </c>
      <c r="B45" s="235">
        <v>0</v>
      </c>
      <c r="C45" s="236">
        <v>0</v>
      </c>
      <c r="D45" s="121">
        <v>0</v>
      </c>
      <c r="E45" s="235">
        <v>0</v>
      </c>
      <c r="F45" s="236">
        <v>0</v>
      </c>
      <c r="G45" s="121">
        <v>0</v>
      </c>
      <c r="H45" s="235">
        <v>0</v>
      </c>
      <c r="I45" s="236">
        <v>0</v>
      </c>
      <c r="J45" s="121">
        <v>0</v>
      </c>
      <c r="K45" s="235">
        <v>2</v>
      </c>
      <c r="L45" s="236">
        <v>11</v>
      </c>
      <c r="M45" s="121">
        <v>13</v>
      </c>
      <c r="N45" s="235">
        <v>0</v>
      </c>
      <c r="O45" s="236">
        <v>0</v>
      </c>
      <c r="P45" s="121">
        <v>0</v>
      </c>
      <c r="Q45" s="235">
        <v>0</v>
      </c>
      <c r="R45" s="236">
        <v>0</v>
      </c>
      <c r="S45" s="121">
        <v>0</v>
      </c>
      <c r="T45" s="188">
        <f aca="true" t="shared" si="4" ref="T45:T67">SUM(Q45,N45,K45,H45,E45,B45)</f>
        <v>2</v>
      </c>
      <c r="U45" s="12">
        <f aca="true" t="shared" si="5" ref="U45:U67">SUM(R45,O45,L45,I45,F45,C45)</f>
        <v>11</v>
      </c>
      <c r="V45" s="12">
        <f aca="true" t="shared" si="6" ref="V45:V67">SUM(S45,P45,M45,J45,G45,D45)</f>
        <v>13</v>
      </c>
    </row>
    <row r="46" spans="1:22" s="237" customFormat="1" ht="12.75">
      <c r="A46" s="234" t="s">
        <v>130</v>
      </c>
      <c r="B46" s="235">
        <v>0</v>
      </c>
      <c r="C46" s="236">
        <v>0</v>
      </c>
      <c r="D46" s="121">
        <v>0</v>
      </c>
      <c r="E46" s="235">
        <v>0</v>
      </c>
      <c r="F46" s="236">
        <v>0</v>
      </c>
      <c r="G46" s="121">
        <v>0</v>
      </c>
      <c r="H46" s="235">
        <v>0</v>
      </c>
      <c r="I46" s="236">
        <v>0</v>
      </c>
      <c r="J46" s="121">
        <v>0</v>
      </c>
      <c r="K46" s="235">
        <v>0</v>
      </c>
      <c r="L46" s="236">
        <v>0</v>
      </c>
      <c r="M46" s="121">
        <v>0</v>
      </c>
      <c r="N46" s="235">
        <v>0</v>
      </c>
      <c r="O46" s="236">
        <v>0</v>
      </c>
      <c r="P46" s="121">
        <v>0</v>
      </c>
      <c r="Q46" s="235">
        <v>7</v>
      </c>
      <c r="R46" s="236">
        <v>1</v>
      </c>
      <c r="S46" s="121">
        <v>8</v>
      </c>
      <c r="T46" s="188">
        <f t="shared" si="4"/>
        <v>7</v>
      </c>
      <c r="U46" s="12">
        <f t="shared" si="5"/>
        <v>1</v>
      </c>
      <c r="V46" s="12">
        <f t="shared" si="6"/>
        <v>8</v>
      </c>
    </row>
    <row r="47" spans="1:22" s="237" customFormat="1" ht="12.75">
      <c r="A47" s="234" t="s">
        <v>131</v>
      </c>
      <c r="B47" s="235">
        <v>0</v>
      </c>
      <c r="C47" s="236">
        <v>0</v>
      </c>
      <c r="D47" s="121">
        <v>0</v>
      </c>
      <c r="E47" s="235">
        <v>2</v>
      </c>
      <c r="F47" s="236">
        <v>0</v>
      </c>
      <c r="G47" s="121">
        <v>2</v>
      </c>
      <c r="H47" s="235">
        <v>0</v>
      </c>
      <c r="I47" s="236">
        <v>0</v>
      </c>
      <c r="J47" s="121">
        <v>0</v>
      </c>
      <c r="K47" s="235">
        <v>0</v>
      </c>
      <c r="L47" s="236">
        <v>0</v>
      </c>
      <c r="M47" s="121">
        <v>0</v>
      </c>
      <c r="N47" s="235">
        <v>0</v>
      </c>
      <c r="O47" s="236">
        <v>0</v>
      </c>
      <c r="P47" s="121">
        <v>0</v>
      </c>
      <c r="Q47" s="235">
        <v>0</v>
      </c>
      <c r="R47" s="236">
        <v>0</v>
      </c>
      <c r="S47" s="121">
        <v>0</v>
      </c>
      <c r="T47" s="188">
        <f t="shared" si="4"/>
        <v>2</v>
      </c>
      <c r="U47" s="12">
        <f t="shared" si="5"/>
        <v>0</v>
      </c>
      <c r="V47" s="12">
        <f t="shared" si="6"/>
        <v>2</v>
      </c>
    </row>
    <row r="48" spans="1:22" s="237" customFormat="1" ht="12.75">
      <c r="A48" s="234" t="s">
        <v>140</v>
      </c>
      <c r="B48" s="235">
        <v>0</v>
      </c>
      <c r="C48" s="236">
        <v>0</v>
      </c>
      <c r="D48" s="121">
        <v>0</v>
      </c>
      <c r="E48" s="235">
        <v>4</v>
      </c>
      <c r="F48" s="236">
        <v>0</v>
      </c>
      <c r="G48" s="121">
        <v>4</v>
      </c>
      <c r="H48" s="235">
        <v>0</v>
      </c>
      <c r="I48" s="236">
        <v>0</v>
      </c>
      <c r="J48" s="121">
        <v>0</v>
      </c>
      <c r="K48" s="235">
        <v>0</v>
      </c>
      <c r="L48" s="236">
        <v>0</v>
      </c>
      <c r="M48" s="121">
        <v>0</v>
      </c>
      <c r="N48" s="235">
        <v>0</v>
      </c>
      <c r="O48" s="236">
        <v>0</v>
      </c>
      <c r="P48" s="121">
        <v>0</v>
      </c>
      <c r="Q48" s="235">
        <v>0</v>
      </c>
      <c r="R48" s="236">
        <v>0</v>
      </c>
      <c r="S48" s="121">
        <v>0</v>
      </c>
      <c r="T48" s="188">
        <f t="shared" si="4"/>
        <v>4</v>
      </c>
      <c r="U48" s="12">
        <f t="shared" si="5"/>
        <v>0</v>
      </c>
      <c r="V48" s="12">
        <f t="shared" si="6"/>
        <v>4</v>
      </c>
    </row>
    <row r="49" spans="1:22" s="237" customFormat="1" ht="12.75">
      <c r="A49" s="234" t="s">
        <v>141</v>
      </c>
      <c r="B49" s="235">
        <v>0</v>
      </c>
      <c r="C49" s="236">
        <v>0</v>
      </c>
      <c r="D49" s="121">
        <v>0</v>
      </c>
      <c r="E49" s="235">
        <v>0</v>
      </c>
      <c r="F49" s="236">
        <v>0</v>
      </c>
      <c r="G49" s="121">
        <v>0</v>
      </c>
      <c r="H49" s="235">
        <v>0</v>
      </c>
      <c r="I49" s="236">
        <v>0</v>
      </c>
      <c r="J49" s="121">
        <v>0</v>
      </c>
      <c r="K49" s="235">
        <v>0</v>
      </c>
      <c r="L49" s="236">
        <v>0</v>
      </c>
      <c r="M49" s="121">
        <v>0</v>
      </c>
      <c r="N49" s="235">
        <v>0</v>
      </c>
      <c r="O49" s="236">
        <v>0</v>
      </c>
      <c r="P49" s="121">
        <v>0</v>
      </c>
      <c r="Q49" s="235">
        <v>20</v>
      </c>
      <c r="R49" s="236">
        <v>2</v>
      </c>
      <c r="S49" s="121">
        <v>22</v>
      </c>
      <c r="T49" s="188">
        <f t="shared" si="4"/>
        <v>20</v>
      </c>
      <c r="U49" s="12">
        <f t="shared" si="5"/>
        <v>2</v>
      </c>
      <c r="V49" s="12">
        <f t="shared" si="6"/>
        <v>22</v>
      </c>
    </row>
    <row r="50" spans="1:22" s="237" customFormat="1" ht="12.75">
      <c r="A50" s="234" t="s">
        <v>142</v>
      </c>
      <c r="B50" s="235">
        <v>0</v>
      </c>
      <c r="C50" s="236">
        <v>0</v>
      </c>
      <c r="D50" s="121">
        <v>0</v>
      </c>
      <c r="E50" s="235">
        <v>3</v>
      </c>
      <c r="F50" s="236">
        <v>3</v>
      </c>
      <c r="G50" s="121">
        <v>6</v>
      </c>
      <c r="H50" s="235">
        <v>0</v>
      </c>
      <c r="I50" s="236">
        <v>0</v>
      </c>
      <c r="J50" s="121">
        <v>0</v>
      </c>
      <c r="K50" s="235">
        <v>4</v>
      </c>
      <c r="L50" s="236">
        <v>5</v>
      </c>
      <c r="M50" s="121">
        <v>9</v>
      </c>
      <c r="N50" s="235">
        <v>0</v>
      </c>
      <c r="O50" s="236">
        <v>0</v>
      </c>
      <c r="P50" s="121">
        <v>0</v>
      </c>
      <c r="Q50" s="235">
        <v>0</v>
      </c>
      <c r="R50" s="236">
        <v>1</v>
      </c>
      <c r="S50" s="121">
        <v>1</v>
      </c>
      <c r="T50" s="188">
        <f t="shared" si="4"/>
        <v>7</v>
      </c>
      <c r="U50" s="12">
        <f t="shared" si="5"/>
        <v>9</v>
      </c>
      <c r="V50" s="12">
        <f t="shared" si="6"/>
        <v>16</v>
      </c>
    </row>
    <row r="51" spans="1:22" s="237" customFormat="1" ht="12.75">
      <c r="A51" s="234" t="s">
        <v>92</v>
      </c>
      <c r="B51" s="235">
        <v>0</v>
      </c>
      <c r="C51" s="236">
        <v>0</v>
      </c>
      <c r="D51" s="121">
        <v>0</v>
      </c>
      <c r="E51" s="235">
        <v>0</v>
      </c>
      <c r="F51" s="236">
        <v>0</v>
      </c>
      <c r="G51" s="121">
        <v>0</v>
      </c>
      <c r="H51" s="235">
        <v>0</v>
      </c>
      <c r="I51" s="236">
        <v>0</v>
      </c>
      <c r="J51" s="121">
        <v>0</v>
      </c>
      <c r="K51" s="235">
        <v>0</v>
      </c>
      <c r="L51" s="236">
        <v>1</v>
      </c>
      <c r="M51" s="121">
        <v>1</v>
      </c>
      <c r="N51" s="235">
        <v>0</v>
      </c>
      <c r="O51" s="236">
        <v>0</v>
      </c>
      <c r="P51" s="121">
        <v>0</v>
      </c>
      <c r="Q51" s="235">
        <v>0</v>
      </c>
      <c r="R51" s="236">
        <v>0</v>
      </c>
      <c r="S51" s="121">
        <v>0</v>
      </c>
      <c r="T51" s="188">
        <f t="shared" si="4"/>
        <v>0</v>
      </c>
      <c r="U51" s="12">
        <f t="shared" si="5"/>
        <v>1</v>
      </c>
      <c r="V51" s="12">
        <f t="shared" si="6"/>
        <v>1</v>
      </c>
    </row>
    <row r="52" spans="1:22" s="237" customFormat="1" ht="12.75">
      <c r="A52" s="234" t="s">
        <v>93</v>
      </c>
      <c r="B52" s="235">
        <v>0</v>
      </c>
      <c r="C52" s="236">
        <v>0</v>
      </c>
      <c r="D52" s="121">
        <v>0</v>
      </c>
      <c r="E52" s="235">
        <v>0</v>
      </c>
      <c r="F52" s="236">
        <v>0</v>
      </c>
      <c r="G52" s="121">
        <v>0</v>
      </c>
      <c r="H52" s="235">
        <v>0</v>
      </c>
      <c r="I52" s="236">
        <v>0</v>
      </c>
      <c r="J52" s="121">
        <v>0</v>
      </c>
      <c r="K52" s="235">
        <v>16</v>
      </c>
      <c r="L52" s="236">
        <v>1</v>
      </c>
      <c r="M52" s="121">
        <v>17</v>
      </c>
      <c r="N52" s="235">
        <v>0</v>
      </c>
      <c r="O52" s="236">
        <v>0</v>
      </c>
      <c r="P52" s="121">
        <v>0</v>
      </c>
      <c r="Q52" s="235">
        <v>6</v>
      </c>
      <c r="R52" s="236">
        <v>0</v>
      </c>
      <c r="S52" s="121">
        <v>6</v>
      </c>
      <c r="T52" s="188">
        <f t="shared" si="4"/>
        <v>22</v>
      </c>
      <c r="U52" s="12">
        <f t="shared" si="5"/>
        <v>1</v>
      </c>
      <c r="V52" s="12">
        <f t="shared" si="6"/>
        <v>23</v>
      </c>
    </row>
    <row r="53" spans="1:22" s="237" customFormat="1" ht="12.75">
      <c r="A53" s="234" t="s">
        <v>143</v>
      </c>
      <c r="B53" s="235">
        <v>0</v>
      </c>
      <c r="C53" s="236">
        <v>0</v>
      </c>
      <c r="D53" s="121">
        <v>0</v>
      </c>
      <c r="E53" s="235">
        <v>0</v>
      </c>
      <c r="F53" s="236">
        <v>0</v>
      </c>
      <c r="G53" s="121">
        <v>0</v>
      </c>
      <c r="H53" s="235">
        <v>0</v>
      </c>
      <c r="I53" s="236">
        <v>0</v>
      </c>
      <c r="J53" s="121">
        <v>0</v>
      </c>
      <c r="K53" s="235">
        <v>0</v>
      </c>
      <c r="L53" s="236">
        <v>1</v>
      </c>
      <c r="M53" s="121">
        <v>1</v>
      </c>
      <c r="N53" s="235">
        <v>0</v>
      </c>
      <c r="O53" s="236">
        <v>0</v>
      </c>
      <c r="P53" s="121">
        <v>0</v>
      </c>
      <c r="Q53" s="235">
        <v>0</v>
      </c>
      <c r="R53" s="236">
        <v>0</v>
      </c>
      <c r="S53" s="121">
        <v>0</v>
      </c>
      <c r="T53" s="188">
        <f t="shared" si="4"/>
        <v>0</v>
      </c>
      <c r="U53" s="12">
        <f t="shared" si="5"/>
        <v>1</v>
      </c>
      <c r="V53" s="12">
        <f t="shared" si="6"/>
        <v>1</v>
      </c>
    </row>
    <row r="54" spans="1:22" s="237" customFormat="1" ht="12.75">
      <c r="A54" s="234" t="s">
        <v>144</v>
      </c>
      <c r="B54" s="235">
        <v>0</v>
      </c>
      <c r="C54" s="236">
        <v>0</v>
      </c>
      <c r="D54" s="121">
        <v>0</v>
      </c>
      <c r="E54" s="235">
        <v>5</v>
      </c>
      <c r="F54" s="236">
        <v>4</v>
      </c>
      <c r="G54" s="121">
        <v>9</v>
      </c>
      <c r="H54" s="235">
        <v>0</v>
      </c>
      <c r="I54" s="236">
        <v>0</v>
      </c>
      <c r="J54" s="121">
        <v>0</v>
      </c>
      <c r="K54" s="235">
        <v>2</v>
      </c>
      <c r="L54" s="236">
        <v>8</v>
      </c>
      <c r="M54" s="121">
        <v>10</v>
      </c>
      <c r="N54" s="235">
        <v>0</v>
      </c>
      <c r="O54" s="236">
        <v>0</v>
      </c>
      <c r="P54" s="121">
        <v>0</v>
      </c>
      <c r="Q54" s="235">
        <v>5</v>
      </c>
      <c r="R54" s="236">
        <v>4</v>
      </c>
      <c r="S54" s="121">
        <v>9</v>
      </c>
      <c r="T54" s="188">
        <f t="shared" si="4"/>
        <v>12</v>
      </c>
      <c r="U54" s="12">
        <f t="shared" si="5"/>
        <v>16</v>
      </c>
      <c r="V54" s="12">
        <f t="shared" si="6"/>
        <v>28</v>
      </c>
    </row>
    <row r="55" spans="1:22" s="237" customFormat="1" ht="12.75">
      <c r="A55" s="234" t="s">
        <v>145</v>
      </c>
      <c r="B55" s="235">
        <v>0</v>
      </c>
      <c r="C55" s="236">
        <v>0</v>
      </c>
      <c r="D55" s="121">
        <v>0</v>
      </c>
      <c r="E55" s="235">
        <v>0</v>
      </c>
      <c r="F55" s="236">
        <v>2</v>
      </c>
      <c r="G55" s="121">
        <v>2</v>
      </c>
      <c r="H55" s="235">
        <v>0</v>
      </c>
      <c r="I55" s="236">
        <v>0</v>
      </c>
      <c r="J55" s="121">
        <v>0</v>
      </c>
      <c r="K55" s="235">
        <v>3</v>
      </c>
      <c r="L55" s="236">
        <v>5</v>
      </c>
      <c r="M55" s="121">
        <v>8</v>
      </c>
      <c r="N55" s="235">
        <v>0</v>
      </c>
      <c r="O55" s="236">
        <v>0</v>
      </c>
      <c r="P55" s="121">
        <v>0</v>
      </c>
      <c r="Q55" s="235">
        <v>0</v>
      </c>
      <c r="R55" s="236">
        <v>0</v>
      </c>
      <c r="S55" s="121">
        <v>0</v>
      </c>
      <c r="T55" s="188">
        <f t="shared" si="4"/>
        <v>3</v>
      </c>
      <c r="U55" s="12">
        <f t="shared" si="5"/>
        <v>7</v>
      </c>
      <c r="V55" s="12">
        <f t="shared" si="6"/>
        <v>10</v>
      </c>
    </row>
    <row r="56" spans="1:22" s="237" customFormat="1" ht="12.75">
      <c r="A56" s="234" t="s">
        <v>132</v>
      </c>
      <c r="B56" s="235">
        <v>0</v>
      </c>
      <c r="C56" s="236">
        <v>0</v>
      </c>
      <c r="D56" s="121">
        <v>0</v>
      </c>
      <c r="E56" s="235">
        <v>23</v>
      </c>
      <c r="F56" s="236">
        <v>0</v>
      </c>
      <c r="G56" s="121">
        <v>23</v>
      </c>
      <c r="H56" s="235">
        <v>0</v>
      </c>
      <c r="I56" s="236">
        <v>0</v>
      </c>
      <c r="J56" s="121">
        <v>0</v>
      </c>
      <c r="K56" s="235">
        <v>0</v>
      </c>
      <c r="L56" s="236">
        <v>0</v>
      </c>
      <c r="M56" s="121">
        <v>0</v>
      </c>
      <c r="N56" s="235">
        <v>0</v>
      </c>
      <c r="O56" s="236">
        <v>0</v>
      </c>
      <c r="P56" s="121">
        <v>0</v>
      </c>
      <c r="Q56" s="235">
        <v>0</v>
      </c>
      <c r="R56" s="236">
        <v>0</v>
      </c>
      <c r="S56" s="121">
        <v>0</v>
      </c>
      <c r="T56" s="188">
        <f t="shared" si="4"/>
        <v>23</v>
      </c>
      <c r="U56" s="12">
        <f t="shared" si="5"/>
        <v>0</v>
      </c>
      <c r="V56" s="12">
        <f t="shared" si="6"/>
        <v>23</v>
      </c>
    </row>
    <row r="57" spans="1:22" s="237" customFormat="1" ht="12.75">
      <c r="A57" s="234" t="s">
        <v>146</v>
      </c>
      <c r="B57" s="235">
        <v>0</v>
      </c>
      <c r="C57" s="236">
        <v>0</v>
      </c>
      <c r="D57" s="121">
        <v>0</v>
      </c>
      <c r="E57" s="235">
        <v>2</v>
      </c>
      <c r="F57" s="236">
        <v>22</v>
      </c>
      <c r="G57" s="121">
        <v>24</v>
      </c>
      <c r="H57" s="235">
        <v>0</v>
      </c>
      <c r="I57" s="236">
        <v>0</v>
      </c>
      <c r="J57" s="121">
        <v>0</v>
      </c>
      <c r="K57" s="235">
        <v>1</v>
      </c>
      <c r="L57" s="236">
        <v>7</v>
      </c>
      <c r="M57" s="121">
        <v>8</v>
      </c>
      <c r="N57" s="235">
        <v>0</v>
      </c>
      <c r="O57" s="236">
        <v>0</v>
      </c>
      <c r="P57" s="121">
        <v>0</v>
      </c>
      <c r="Q57" s="235">
        <v>0</v>
      </c>
      <c r="R57" s="236">
        <v>0</v>
      </c>
      <c r="S57" s="121">
        <v>0</v>
      </c>
      <c r="T57" s="188">
        <f t="shared" si="4"/>
        <v>3</v>
      </c>
      <c r="U57" s="12">
        <f t="shared" si="5"/>
        <v>29</v>
      </c>
      <c r="V57" s="12">
        <f t="shared" si="6"/>
        <v>32</v>
      </c>
    </row>
    <row r="58" spans="1:22" s="237" customFormat="1" ht="12.75">
      <c r="A58" s="234" t="s">
        <v>87</v>
      </c>
      <c r="B58" s="235">
        <v>0</v>
      </c>
      <c r="C58" s="236">
        <v>0</v>
      </c>
      <c r="D58" s="121">
        <v>0</v>
      </c>
      <c r="E58" s="235">
        <v>10</v>
      </c>
      <c r="F58" s="236">
        <v>0</v>
      </c>
      <c r="G58" s="121">
        <v>10</v>
      </c>
      <c r="H58" s="235">
        <v>0</v>
      </c>
      <c r="I58" s="236">
        <v>0</v>
      </c>
      <c r="J58" s="121">
        <v>0</v>
      </c>
      <c r="K58" s="235">
        <v>0</v>
      </c>
      <c r="L58" s="236">
        <v>0</v>
      </c>
      <c r="M58" s="121">
        <v>0</v>
      </c>
      <c r="N58" s="235">
        <v>0</v>
      </c>
      <c r="O58" s="236">
        <v>0</v>
      </c>
      <c r="P58" s="121">
        <v>0</v>
      </c>
      <c r="Q58" s="235">
        <v>0</v>
      </c>
      <c r="R58" s="236">
        <v>0</v>
      </c>
      <c r="S58" s="121">
        <v>0</v>
      </c>
      <c r="T58" s="188">
        <f t="shared" si="4"/>
        <v>10</v>
      </c>
      <c r="U58" s="12">
        <f t="shared" si="5"/>
        <v>0</v>
      </c>
      <c r="V58" s="12">
        <f t="shared" si="6"/>
        <v>10</v>
      </c>
    </row>
    <row r="59" spans="1:22" s="237" customFormat="1" ht="12.75">
      <c r="A59" s="234" t="s">
        <v>133</v>
      </c>
      <c r="B59" s="235">
        <v>0</v>
      </c>
      <c r="C59" s="236">
        <v>0</v>
      </c>
      <c r="D59" s="121">
        <v>0</v>
      </c>
      <c r="E59" s="235">
        <v>29</v>
      </c>
      <c r="F59" s="236">
        <v>1</v>
      </c>
      <c r="G59" s="121">
        <v>30</v>
      </c>
      <c r="H59" s="235">
        <v>0</v>
      </c>
      <c r="I59" s="236">
        <v>0</v>
      </c>
      <c r="J59" s="121">
        <v>0</v>
      </c>
      <c r="K59" s="235">
        <v>0</v>
      </c>
      <c r="L59" s="236">
        <v>0</v>
      </c>
      <c r="M59" s="121">
        <v>0</v>
      </c>
      <c r="N59" s="235">
        <v>0</v>
      </c>
      <c r="O59" s="236">
        <v>0</v>
      </c>
      <c r="P59" s="121">
        <v>0</v>
      </c>
      <c r="Q59" s="235">
        <v>0</v>
      </c>
      <c r="R59" s="236">
        <v>0</v>
      </c>
      <c r="S59" s="121">
        <v>0</v>
      </c>
      <c r="T59" s="188">
        <f t="shared" si="4"/>
        <v>29</v>
      </c>
      <c r="U59" s="12">
        <f t="shared" si="5"/>
        <v>1</v>
      </c>
      <c r="V59" s="12">
        <f t="shared" si="6"/>
        <v>30</v>
      </c>
    </row>
    <row r="60" spans="1:22" s="237" customFormat="1" ht="12.75">
      <c r="A60" s="234" t="s">
        <v>98</v>
      </c>
      <c r="B60" s="235">
        <v>0</v>
      </c>
      <c r="C60" s="236">
        <v>0</v>
      </c>
      <c r="D60" s="121">
        <v>0</v>
      </c>
      <c r="E60" s="235">
        <v>0</v>
      </c>
      <c r="F60" s="236">
        <v>0</v>
      </c>
      <c r="G60" s="121">
        <v>0</v>
      </c>
      <c r="H60" s="235">
        <v>0</v>
      </c>
      <c r="I60" s="236">
        <v>0</v>
      </c>
      <c r="J60" s="121">
        <v>0</v>
      </c>
      <c r="K60" s="235">
        <v>5</v>
      </c>
      <c r="L60" s="236">
        <v>0</v>
      </c>
      <c r="M60" s="121">
        <v>5</v>
      </c>
      <c r="N60" s="235">
        <v>0</v>
      </c>
      <c r="O60" s="236">
        <v>0</v>
      </c>
      <c r="P60" s="121">
        <v>0</v>
      </c>
      <c r="Q60" s="235">
        <v>0</v>
      </c>
      <c r="R60" s="236">
        <v>0</v>
      </c>
      <c r="S60" s="121">
        <v>0</v>
      </c>
      <c r="T60" s="188">
        <f t="shared" si="4"/>
        <v>5</v>
      </c>
      <c r="U60" s="12">
        <f t="shared" si="5"/>
        <v>0</v>
      </c>
      <c r="V60" s="12">
        <f t="shared" si="6"/>
        <v>5</v>
      </c>
    </row>
    <row r="61" spans="1:22" s="237" customFormat="1" ht="12.75">
      <c r="A61" s="234" t="s">
        <v>147</v>
      </c>
      <c r="B61" s="235">
        <v>0</v>
      </c>
      <c r="C61" s="236">
        <v>0</v>
      </c>
      <c r="D61" s="121">
        <v>0</v>
      </c>
      <c r="E61" s="235">
        <v>0</v>
      </c>
      <c r="F61" s="236">
        <v>0</v>
      </c>
      <c r="G61" s="121">
        <v>0</v>
      </c>
      <c r="H61" s="235">
        <v>0</v>
      </c>
      <c r="I61" s="236">
        <v>0</v>
      </c>
      <c r="J61" s="121">
        <v>0</v>
      </c>
      <c r="K61" s="235">
        <v>5</v>
      </c>
      <c r="L61" s="236">
        <v>0</v>
      </c>
      <c r="M61" s="121">
        <v>5</v>
      </c>
      <c r="N61" s="235">
        <v>0</v>
      </c>
      <c r="O61" s="236">
        <v>0</v>
      </c>
      <c r="P61" s="121">
        <v>0</v>
      </c>
      <c r="Q61" s="235">
        <v>0</v>
      </c>
      <c r="R61" s="236">
        <v>0</v>
      </c>
      <c r="S61" s="121">
        <v>0</v>
      </c>
      <c r="T61" s="188">
        <f t="shared" si="4"/>
        <v>5</v>
      </c>
      <c r="U61" s="12">
        <f t="shared" si="5"/>
        <v>0</v>
      </c>
      <c r="V61" s="12">
        <f t="shared" si="6"/>
        <v>5</v>
      </c>
    </row>
    <row r="62" spans="1:22" s="237" customFormat="1" ht="12.75">
      <c r="A62" s="234" t="s">
        <v>148</v>
      </c>
      <c r="B62" s="235">
        <v>0</v>
      </c>
      <c r="C62" s="236">
        <v>0</v>
      </c>
      <c r="D62" s="121">
        <v>0</v>
      </c>
      <c r="E62" s="235">
        <v>0</v>
      </c>
      <c r="F62" s="236">
        <v>5</v>
      </c>
      <c r="G62" s="121">
        <v>5</v>
      </c>
      <c r="H62" s="235">
        <v>0</v>
      </c>
      <c r="I62" s="236">
        <v>0</v>
      </c>
      <c r="J62" s="121">
        <v>0</v>
      </c>
      <c r="K62" s="235">
        <v>1</v>
      </c>
      <c r="L62" s="236">
        <v>9</v>
      </c>
      <c r="M62" s="121">
        <v>10</v>
      </c>
      <c r="N62" s="235">
        <v>0</v>
      </c>
      <c r="O62" s="236">
        <v>0</v>
      </c>
      <c r="P62" s="121">
        <v>0</v>
      </c>
      <c r="Q62" s="235">
        <v>0</v>
      </c>
      <c r="R62" s="236">
        <v>0</v>
      </c>
      <c r="S62" s="121">
        <v>0</v>
      </c>
      <c r="T62" s="188">
        <f t="shared" si="4"/>
        <v>1</v>
      </c>
      <c r="U62" s="12">
        <f t="shared" si="5"/>
        <v>14</v>
      </c>
      <c r="V62" s="12">
        <f t="shared" si="6"/>
        <v>15</v>
      </c>
    </row>
    <row r="63" spans="1:22" s="237" customFormat="1" ht="12.75">
      <c r="A63" s="234" t="s">
        <v>134</v>
      </c>
      <c r="B63" s="235">
        <v>0</v>
      </c>
      <c r="C63" s="236">
        <v>0</v>
      </c>
      <c r="D63" s="121">
        <v>0</v>
      </c>
      <c r="E63" s="235">
        <v>29</v>
      </c>
      <c r="F63" s="236">
        <v>0</v>
      </c>
      <c r="G63" s="121">
        <v>29</v>
      </c>
      <c r="H63" s="235">
        <v>0</v>
      </c>
      <c r="I63" s="236">
        <v>0</v>
      </c>
      <c r="J63" s="121">
        <v>0</v>
      </c>
      <c r="K63" s="235">
        <v>18</v>
      </c>
      <c r="L63" s="236">
        <v>0</v>
      </c>
      <c r="M63" s="121">
        <v>18</v>
      </c>
      <c r="N63" s="235">
        <v>0</v>
      </c>
      <c r="O63" s="236">
        <v>0</v>
      </c>
      <c r="P63" s="121">
        <v>0</v>
      </c>
      <c r="Q63" s="235">
        <v>0</v>
      </c>
      <c r="R63" s="236">
        <v>0</v>
      </c>
      <c r="S63" s="121">
        <v>0</v>
      </c>
      <c r="T63" s="188">
        <f t="shared" si="4"/>
        <v>47</v>
      </c>
      <c r="U63" s="12">
        <f t="shared" si="5"/>
        <v>0</v>
      </c>
      <c r="V63" s="12">
        <f t="shared" si="6"/>
        <v>47</v>
      </c>
    </row>
    <row r="64" spans="1:22" s="237" customFormat="1" ht="12.75">
      <c r="A64" s="234" t="s">
        <v>109</v>
      </c>
      <c r="B64" s="235">
        <v>0</v>
      </c>
      <c r="C64" s="236">
        <v>0</v>
      </c>
      <c r="D64" s="121">
        <v>0</v>
      </c>
      <c r="E64" s="235">
        <v>5</v>
      </c>
      <c r="F64" s="236">
        <v>1</v>
      </c>
      <c r="G64" s="121">
        <v>6</v>
      </c>
      <c r="H64" s="235">
        <v>0</v>
      </c>
      <c r="I64" s="236">
        <v>0</v>
      </c>
      <c r="J64" s="121">
        <v>0</v>
      </c>
      <c r="K64" s="235">
        <v>0</v>
      </c>
      <c r="L64" s="236">
        <v>0</v>
      </c>
      <c r="M64" s="121">
        <v>0</v>
      </c>
      <c r="N64" s="235">
        <v>0</v>
      </c>
      <c r="O64" s="236">
        <v>0</v>
      </c>
      <c r="P64" s="121">
        <v>0</v>
      </c>
      <c r="Q64" s="235">
        <v>0</v>
      </c>
      <c r="R64" s="236">
        <v>0</v>
      </c>
      <c r="S64" s="121">
        <v>0</v>
      </c>
      <c r="T64" s="188">
        <f t="shared" si="4"/>
        <v>5</v>
      </c>
      <c r="U64" s="12">
        <f t="shared" si="5"/>
        <v>1</v>
      </c>
      <c r="V64" s="12">
        <f t="shared" si="6"/>
        <v>6</v>
      </c>
    </row>
    <row r="65" spans="1:22" s="237" customFormat="1" ht="12.75">
      <c r="A65" s="234" t="s">
        <v>135</v>
      </c>
      <c r="B65" s="235">
        <v>0</v>
      </c>
      <c r="C65" s="236">
        <v>0</v>
      </c>
      <c r="D65" s="121">
        <v>0</v>
      </c>
      <c r="E65" s="235">
        <v>0</v>
      </c>
      <c r="F65" s="236">
        <v>1</v>
      </c>
      <c r="G65" s="121">
        <v>1</v>
      </c>
      <c r="H65" s="235">
        <v>0</v>
      </c>
      <c r="I65" s="236">
        <v>0</v>
      </c>
      <c r="J65" s="121">
        <v>0</v>
      </c>
      <c r="K65" s="235">
        <v>0</v>
      </c>
      <c r="L65" s="236">
        <v>0</v>
      </c>
      <c r="M65" s="121">
        <v>0</v>
      </c>
      <c r="N65" s="235">
        <v>0</v>
      </c>
      <c r="O65" s="236">
        <v>0</v>
      </c>
      <c r="P65" s="121">
        <v>0</v>
      </c>
      <c r="Q65" s="235">
        <v>0</v>
      </c>
      <c r="R65" s="236">
        <v>0</v>
      </c>
      <c r="S65" s="121">
        <v>0</v>
      </c>
      <c r="T65" s="188">
        <f t="shared" si="4"/>
        <v>0</v>
      </c>
      <c r="U65" s="12">
        <f t="shared" si="5"/>
        <v>1</v>
      </c>
      <c r="V65" s="12">
        <f t="shared" si="6"/>
        <v>1</v>
      </c>
    </row>
    <row r="66" spans="1:22" s="237" customFormat="1" ht="12.75">
      <c r="A66" s="234" t="s">
        <v>110</v>
      </c>
      <c r="B66" s="235">
        <v>0</v>
      </c>
      <c r="C66" s="236">
        <v>0</v>
      </c>
      <c r="D66" s="121">
        <v>0</v>
      </c>
      <c r="E66" s="235">
        <v>3</v>
      </c>
      <c r="F66" s="236">
        <v>4</v>
      </c>
      <c r="G66" s="121">
        <v>7</v>
      </c>
      <c r="H66" s="235">
        <v>0</v>
      </c>
      <c r="I66" s="236">
        <v>0</v>
      </c>
      <c r="J66" s="121">
        <v>0</v>
      </c>
      <c r="K66" s="235">
        <v>0</v>
      </c>
      <c r="L66" s="236">
        <v>0</v>
      </c>
      <c r="M66" s="121">
        <v>0</v>
      </c>
      <c r="N66" s="235">
        <v>0</v>
      </c>
      <c r="O66" s="236">
        <v>0</v>
      </c>
      <c r="P66" s="121">
        <v>0</v>
      </c>
      <c r="Q66" s="235">
        <v>0</v>
      </c>
      <c r="R66" s="236">
        <v>0</v>
      </c>
      <c r="S66" s="121">
        <v>0</v>
      </c>
      <c r="T66" s="188">
        <f t="shared" si="4"/>
        <v>3</v>
      </c>
      <c r="U66" s="12">
        <f t="shared" si="5"/>
        <v>4</v>
      </c>
      <c r="V66" s="12">
        <f t="shared" si="6"/>
        <v>7</v>
      </c>
    </row>
    <row r="67" spans="1:22" s="31" customFormat="1" ht="12.75">
      <c r="A67" s="31" t="s">
        <v>12</v>
      </c>
      <c r="B67" s="227">
        <v>0</v>
      </c>
      <c r="C67" s="226">
        <v>0</v>
      </c>
      <c r="D67" s="250">
        <v>0</v>
      </c>
      <c r="E67" s="227">
        <v>120</v>
      </c>
      <c r="F67" s="226">
        <v>56</v>
      </c>
      <c r="G67" s="250">
        <v>176</v>
      </c>
      <c r="H67" s="227">
        <v>0</v>
      </c>
      <c r="I67" s="226">
        <v>0</v>
      </c>
      <c r="J67" s="250">
        <v>0</v>
      </c>
      <c r="K67" s="227">
        <v>57</v>
      </c>
      <c r="L67" s="226">
        <v>48</v>
      </c>
      <c r="M67" s="250">
        <v>105</v>
      </c>
      <c r="N67" s="227">
        <v>0</v>
      </c>
      <c r="O67" s="226">
        <v>0</v>
      </c>
      <c r="P67" s="250">
        <v>0</v>
      </c>
      <c r="Q67" s="227">
        <v>38</v>
      </c>
      <c r="R67" s="226">
        <v>8</v>
      </c>
      <c r="S67" s="250">
        <v>46</v>
      </c>
      <c r="T67" s="193">
        <f t="shared" si="4"/>
        <v>215</v>
      </c>
      <c r="U67" s="194">
        <f t="shared" si="5"/>
        <v>112</v>
      </c>
      <c r="V67" s="194">
        <f t="shared" si="6"/>
        <v>327</v>
      </c>
    </row>
    <row r="68" spans="1:22" s="237" customFormat="1" ht="12.75">
      <c r="A68" s="234"/>
      <c r="B68" s="235"/>
      <c r="C68" s="236"/>
      <c r="D68" s="121"/>
      <c r="E68" s="235"/>
      <c r="F68" s="236"/>
      <c r="G68" s="121"/>
      <c r="H68" s="235"/>
      <c r="I68" s="236"/>
      <c r="J68" s="121"/>
      <c r="K68" s="235"/>
      <c r="L68" s="236"/>
      <c r="M68" s="121"/>
      <c r="N68" s="235"/>
      <c r="O68" s="236"/>
      <c r="P68" s="121"/>
      <c r="Q68" s="235"/>
      <c r="R68" s="236"/>
      <c r="S68" s="121"/>
      <c r="T68" s="235"/>
      <c r="U68" s="236"/>
      <c r="V68" s="236"/>
    </row>
    <row r="69" spans="1:22" s="229" customFormat="1" ht="12.75">
      <c r="A69" s="31" t="s">
        <v>14</v>
      </c>
      <c r="B69" s="238">
        <f>SUM(B43,B41)</f>
        <v>1483</v>
      </c>
      <c r="C69" s="228">
        <f aca="true" t="shared" si="7" ref="C69:V69">SUM(C43,C41)</f>
        <v>941</v>
      </c>
      <c r="D69" s="228">
        <f t="shared" si="7"/>
        <v>2424</v>
      </c>
      <c r="E69" s="238">
        <f t="shared" si="7"/>
        <v>4778</v>
      </c>
      <c r="F69" s="228">
        <f t="shared" si="7"/>
        <v>2721</v>
      </c>
      <c r="G69" s="228">
        <f t="shared" si="7"/>
        <v>7499</v>
      </c>
      <c r="H69" s="238">
        <f t="shared" si="7"/>
        <v>254</v>
      </c>
      <c r="I69" s="228">
        <f t="shared" si="7"/>
        <v>47</v>
      </c>
      <c r="J69" s="228">
        <f t="shared" si="7"/>
        <v>301</v>
      </c>
      <c r="K69" s="238">
        <f t="shared" si="7"/>
        <v>883</v>
      </c>
      <c r="L69" s="228">
        <f t="shared" si="7"/>
        <v>410</v>
      </c>
      <c r="M69" s="228">
        <f t="shared" si="7"/>
        <v>1293</v>
      </c>
      <c r="N69" s="238">
        <f t="shared" si="7"/>
        <v>88</v>
      </c>
      <c r="O69" s="228">
        <f t="shared" si="7"/>
        <v>42</v>
      </c>
      <c r="P69" s="228">
        <f t="shared" si="7"/>
        <v>130</v>
      </c>
      <c r="Q69" s="238">
        <f t="shared" si="7"/>
        <v>76</v>
      </c>
      <c r="R69" s="228">
        <f t="shared" si="7"/>
        <v>22</v>
      </c>
      <c r="S69" s="228">
        <f t="shared" si="7"/>
        <v>98</v>
      </c>
      <c r="T69" s="238">
        <f t="shared" si="7"/>
        <v>7562</v>
      </c>
      <c r="U69" s="228">
        <f t="shared" si="7"/>
        <v>4183</v>
      </c>
      <c r="V69" s="228">
        <f t="shared" si="7"/>
        <v>11745</v>
      </c>
    </row>
    <row r="70" spans="2:22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</row>
    <row r="71" spans="1:22" ht="12.75">
      <c r="A71" s="82" t="s">
        <v>38</v>
      </c>
      <c r="T71" s="11"/>
      <c r="U71" s="11"/>
      <c r="V71" s="11"/>
    </row>
    <row r="72" ht="12.75">
      <c r="A72" s="230" t="s">
        <v>117</v>
      </c>
    </row>
    <row r="73" ht="12.75">
      <c r="A73" s="230" t="s">
        <v>118</v>
      </c>
    </row>
    <row r="74" ht="12.75">
      <c r="A74" s="230" t="s">
        <v>119</v>
      </c>
    </row>
    <row r="75" ht="12.75">
      <c r="A75" s="230" t="s">
        <v>120</v>
      </c>
    </row>
    <row r="76" ht="12.75">
      <c r="A76" s="231" t="s">
        <v>121</v>
      </c>
    </row>
  </sheetData>
  <sheetProtection/>
  <mergeCells count="10">
    <mergeCell ref="H6:J6"/>
    <mergeCell ref="E6:G6"/>
    <mergeCell ref="B6:D6"/>
    <mergeCell ref="A2:W2"/>
    <mergeCell ref="A3:W3"/>
    <mergeCell ref="A4:W4"/>
    <mergeCell ref="T6:V6"/>
    <mergeCell ref="Q6:S6"/>
    <mergeCell ref="N6:P6"/>
    <mergeCell ref="K6:M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33.8515625" style="35" customWidth="1"/>
    <col min="2" max="13" width="8.8515625" style="37" customWidth="1"/>
    <col min="14" max="14" width="7.28125" style="37" customWidth="1"/>
    <col min="15" max="15" width="7.140625" style="37" customWidth="1"/>
    <col min="16" max="16" width="8.8515625" style="35" customWidth="1"/>
    <col min="17" max="17" width="7.57421875" style="37" customWidth="1"/>
    <col min="18" max="18" width="14.140625" style="37" customWidth="1"/>
    <col min="19" max="20" width="8.57421875" style="37" customWidth="1"/>
    <col min="21" max="21" width="14.140625" style="37" customWidth="1"/>
    <col min="22" max="23" width="7.00390625" style="37" customWidth="1"/>
    <col min="24" max="24" width="9.28125" style="37" customWidth="1"/>
    <col min="25" max="26" width="7.00390625" style="37" customWidth="1"/>
    <col min="27" max="27" width="9.28125" style="37" customWidth="1"/>
    <col min="28" max="28" width="18.140625" style="37" customWidth="1"/>
    <col min="29" max="30" width="13.421875" style="37" customWidth="1"/>
    <col min="31" max="31" width="10.57421875" style="37" customWidth="1"/>
    <col min="32" max="33" width="5.00390625" style="37" customWidth="1"/>
    <col min="34" max="34" width="10.57421875" style="37" customWidth="1"/>
    <col min="35" max="36" width="4.7109375" style="37" customWidth="1"/>
    <col min="37" max="37" width="10.28125" style="37" customWidth="1"/>
    <col min="38" max="38" width="19.00390625" style="37" customWidth="1"/>
    <col min="39" max="40" width="12.00390625" style="37" customWidth="1"/>
    <col min="41" max="41" width="10.57421875" style="37" customWidth="1"/>
    <col min="42" max="43" width="5.00390625" style="37" customWidth="1"/>
    <col min="44" max="44" width="10.57421875" style="37" customWidth="1"/>
    <col min="45" max="46" width="4.7109375" style="37" customWidth="1"/>
    <col min="47" max="47" width="10.28125" style="37" customWidth="1"/>
    <col min="48" max="48" width="17.57421875" style="37" customWidth="1"/>
    <col min="49" max="49" width="43.421875" style="37" customWidth="1"/>
    <col min="50" max="51" width="7.00390625" style="37" customWidth="1"/>
    <col min="52" max="52" width="9.28125" style="37" customWidth="1"/>
    <col min="53" max="16384" width="9.140625" style="37" customWidth="1"/>
  </cols>
  <sheetData>
    <row r="1" ht="12.75">
      <c r="A1" s="4" t="s">
        <v>114</v>
      </c>
    </row>
    <row r="2" spans="1:17" ht="12">
      <c r="A2" s="277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ht="12">
      <c r="A3" s="277" t="s">
        <v>78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ht="12">
      <c r="A4" s="277" t="s">
        <v>79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</row>
    <row r="5" ht="12" thickBot="1">
      <c r="Q5" s="215"/>
    </row>
    <row r="6" spans="1:16" ht="12.75" customHeight="1">
      <c r="A6" s="59"/>
      <c r="B6" s="60" t="s">
        <v>53</v>
      </c>
      <c r="C6" s="195"/>
      <c r="D6" s="60" t="s">
        <v>54</v>
      </c>
      <c r="E6" s="195"/>
      <c r="F6" s="60" t="s">
        <v>55</v>
      </c>
      <c r="G6" s="195"/>
      <c r="H6" s="60" t="s">
        <v>56</v>
      </c>
      <c r="I6" s="195"/>
      <c r="J6" s="60" t="s">
        <v>57</v>
      </c>
      <c r="K6" s="195"/>
      <c r="L6" s="275" t="s">
        <v>58</v>
      </c>
      <c r="M6" s="276"/>
      <c r="N6" s="60"/>
      <c r="O6" s="61"/>
      <c r="P6" s="61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2:15" ht="11.25"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</row>
    <row r="10" spans="1:16" s="117" customFormat="1" ht="12.75" customHeight="1">
      <c r="A10" s="128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117" customFormat="1" ht="12.75" customHeight="1">
      <c r="A11" s="208" t="s">
        <v>89</v>
      </c>
      <c r="B11" s="154">
        <v>190</v>
      </c>
      <c r="C11" s="155">
        <v>167</v>
      </c>
      <c r="D11" s="154">
        <v>0</v>
      </c>
      <c r="E11" s="155">
        <v>0</v>
      </c>
      <c r="F11" s="154">
        <v>31</v>
      </c>
      <c r="G11" s="155">
        <v>8</v>
      </c>
      <c r="H11" s="154">
        <v>17</v>
      </c>
      <c r="I11" s="155">
        <v>3</v>
      </c>
      <c r="J11" s="154">
        <v>0</v>
      </c>
      <c r="K11" s="155">
        <v>0</v>
      </c>
      <c r="L11" s="154">
        <v>11</v>
      </c>
      <c r="M11" s="155">
        <v>1</v>
      </c>
      <c r="N11" s="154">
        <f>SUM(L11,J11,H11,F11,D11,B11)</f>
        <v>249</v>
      </c>
      <c r="O11" s="66">
        <f>SUM(M11,K11,I11,G11,E11,C11)</f>
        <v>179</v>
      </c>
      <c r="P11" s="155">
        <f>SUM(N11:O11)</f>
        <v>428</v>
      </c>
    </row>
    <row r="12" spans="1:16" s="35" customFormat="1" ht="12" customHeight="1">
      <c r="A12" s="207" t="s">
        <v>129</v>
      </c>
      <c r="B12" s="154">
        <v>19</v>
      </c>
      <c r="C12" s="155">
        <v>0</v>
      </c>
      <c r="D12" s="154">
        <v>0</v>
      </c>
      <c r="E12" s="155">
        <v>0</v>
      </c>
      <c r="F12" s="154">
        <v>2</v>
      </c>
      <c r="G12" s="155">
        <v>0</v>
      </c>
      <c r="H12" s="154">
        <v>0</v>
      </c>
      <c r="I12" s="155">
        <v>0</v>
      </c>
      <c r="J12" s="154">
        <v>0</v>
      </c>
      <c r="K12" s="155">
        <v>0</v>
      </c>
      <c r="L12" s="154">
        <v>0</v>
      </c>
      <c r="M12" s="155">
        <v>0</v>
      </c>
      <c r="N12" s="167">
        <f aca="true" t="shared" si="0" ref="N12:N29">SUM(L12,J12,H12,F12,D12,B12)</f>
        <v>21</v>
      </c>
      <c r="O12" s="168">
        <f aca="true" t="shared" si="1" ref="O12:O29">SUM(M12,K12,I12,G12,E12,C12)</f>
        <v>0</v>
      </c>
      <c r="P12" s="168">
        <f aca="true" t="shared" si="2" ref="P12:P29">SUM(N12:O12)</f>
        <v>21</v>
      </c>
    </row>
    <row r="13" spans="1:16" s="35" customFormat="1" ht="12" customHeight="1">
      <c r="A13" s="35" t="s">
        <v>91</v>
      </c>
      <c r="B13" s="154">
        <v>35</v>
      </c>
      <c r="C13" s="155">
        <v>5</v>
      </c>
      <c r="D13" s="154">
        <v>0</v>
      </c>
      <c r="E13" s="155">
        <v>0</v>
      </c>
      <c r="F13" s="154">
        <v>8</v>
      </c>
      <c r="G13" s="155">
        <v>2</v>
      </c>
      <c r="H13" s="154">
        <v>7</v>
      </c>
      <c r="I13" s="155">
        <v>2</v>
      </c>
      <c r="J13" s="154">
        <v>0</v>
      </c>
      <c r="K13" s="155">
        <v>0</v>
      </c>
      <c r="L13" s="154">
        <v>0</v>
      </c>
      <c r="M13" s="155">
        <v>0</v>
      </c>
      <c r="N13" s="167">
        <f t="shared" si="0"/>
        <v>50</v>
      </c>
      <c r="O13" s="168">
        <f t="shared" si="1"/>
        <v>9</v>
      </c>
      <c r="P13" s="168">
        <f t="shared" si="2"/>
        <v>59</v>
      </c>
    </row>
    <row r="14" spans="1:16" s="35" customFormat="1" ht="12" customHeight="1">
      <c r="A14" s="35" t="s">
        <v>92</v>
      </c>
      <c r="B14" s="154">
        <v>114</v>
      </c>
      <c r="C14" s="155">
        <v>165</v>
      </c>
      <c r="D14" s="154">
        <v>0</v>
      </c>
      <c r="E14" s="155">
        <v>0</v>
      </c>
      <c r="F14" s="154">
        <v>22</v>
      </c>
      <c r="G14" s="155">
        <v>13</v>
      </c>
      <c r="H14" s="154">
        <v>12</v>
      </c>
      <c r="I14" s="155">
        <v>4</v>
      </c>
      <c r="J14" s="152">
        <v>0</v>
      </c>
      <c r="K14" s="155">
        <v>0</v>
      </c>
      <c r="L14" s="154">
        <v>2</v>
      </c>
      <c r="M14" s="155">
        <v>1</v>
      </c>
      <c r="N14" s="167">
        <f t="shared" si="0"/>
        <v>150</v>
      </c>
      <c r="O14" s="168">
        <f t="shared" si="1"/>
        <v>183</v>
      </c>
      <c r="P14" s="168">
        <f t="shared" si="2"/>
        <v>333</v>
      </c>
    </row>
    <row r="15" spans="1:16" s="35" customFormat="1" ht="12" customHeight="1">
      <c r="A15" s="35" t="s">
        <v>93</v>
      </c>
      <c r="B15" s="154">
        <v>72</v>
      </c>
      <c r="C15" s="155">
        <v>3</v>
      </c>
      <c r="D15" s="154">
        <v>0</v>
      </c>
      <c r="E15" s="155">
        <v>0</v>
      </c>
      <c r="F15" s="154">
        <v>23</v>
      </c>
      <c r="G15" s="155">
        <v>0</v>
      </c>
      <c r="H15" s="154">
        <v>2</v>
      </c>
      <c r="I15" s="155">
        <v>0</v>
      </c>
      <c r="J15" s="154">
        <v>0</v>
      </c>
      <c r="K15" s="155">
        <v>0</v>
      </c>
      <c r="L15" s="154">
        <v>0</v>
      </c>
      <c r="M15" s="155">
        <v>0</v>
      </c>
      <c r="N15" s="167">
        <f t="shared" si="0"/>
        <v>97</v>
      </c>
      <c r="O15" s="168">
        <f t="shared" si="1"/>
        <v>3</v>
      </c>
      <c r="P15" s="168">
        <f t="shared" si="2"/>
        <v>100</v>
      </c>
    </row>
    <row r="16" spans="1:16" s="35" customFormat="1" ht="12" customHeight="1">
      <c r="A16" s="35" t="s">
        <v>95</v>
      </c>
      <c r="B16" s="154">
        <v>129</v>
      </c>
      <c r="C16" s="155">
        <v>3</v>
      </c>
      <c r="D16" s="154">
        <v>0</v>
      </c>
      <c r="E16" s="155">
        <v>0</v>
      </c>
      <c r="F16" s="154">
        <v>15</v>
      </c>
      <c r="G16" s="155">
        <v>0</v>
      </c>
      <c r="H16" s="154">
        <v>0</v>
      </c>
      <c r="I16" s="155">
        <v>0</v>
      </c>
      <c r="J16" s="154">
        <v>0</v>
      </c>
      <c r="K16" s="155">
        <v>0</v>
      </c>
      <c r="L16" s="154">
        <v>2</v>
      </c>
      <c r="M16" s="155">
        <v>0</v>
      </c>
      <c r="N16" s="167">
        <f t="shared" si="0"/>
        <v>146</v>
      </c>
      <c r="O16" s="168">
        <f t="shared" si="1"/>
        <v>3</v>
      </c>
      <c r="P16" s="168">
        <f t="shared" si="2"/>
        <v>149</v>
      </c>
    </row>
    <row r="17" spans="1:16" s="35" customFormat="1" ht="12" customHeight="1">
      <c r="A17" s="35" t="s">
        <v>126</v>
      </c>
      <c r="B17" s="154">
        <v>7</v>
      </c>
      <c r="C17" s="155">
        <v>81</v>
      </c>
      <c r="D17" s="154">
        <v>0</v>
      </c>
      <c r="E17" s="155">
        <v>0</v>
      </c>
      <c r="F17" s="154">
        <v>2</v>
      </c>
      <c r="G17" s="155">
        <v>6</v>
      </c>
      <c r="H17" s="154">
        <v>0</v>
      </c>
      <c r="I17" s="155">
        <v>1</v>
      </c>
      <c r="J17" s="152">
        <v>0</v>
      </c>
      <c r="K17" s="155">
        <v>0</v>
      </c>
      <c r="L17" s="154">
        <v>0</v>
      </c>
      <c r="M17" s="155">
        <v>0</v>
      </c>
      <c r="N17" s="167">
        <f t="shared" si="0"/>
        <v>9</v>
      </c>
      <c r="O17" s="168">
        <f t="shared" si="1"/>
        <v>88</v>
      </c>
      <c r="P17" s="168">
        <f t="shared" si="2"/>
        <v>97</v>
      </c>
    </row>
    <row r="18" spans="1:16" s="35" customFormat="1" ht="12" customHeight="1">
      <c r="A18" s="35" t="s">
        <v>96</v>
      </c>
      <c r="B18" s="152">
        <v>23</v>
      </c>
      <c r="C18" s="155">
        <v>256</v>
      </c>
      <c r="D18" s="152">
        <v>0</v>
      </c>
      <c r="E18" s="155">
        <v>0</v>
      </c>
      <c r="F18" s="154">
        <v>4</v>
      </c>
      <c r="G18" s="155">
        <v>28</v>
      </c>
      <c r="H18" s="154">
        <v>1</v>
      </c>
      <c r="I18" s="155">
        <v>3</v>
      </c>
      <c r="J18" s="152">
        <v>0</v>
      </c>
      <c r="K18" s="155">
        <v>0</v>
      </c>
      <c r="L18" s="154">
        <v>0</v>
      </c>
      <c r="M18" s="155">
        <v>1</v>
      </c>
      <c r="N18" s="167">
        <f t="shared" si="0"/>
        <v>28</v>
      </c>
      <c r="O18" s="168">
        <f t="shared" si="1"/>
        <v>288</v>
      </c>
      <c r="P18" s="168">
        <f t="shared" si="2"/>
        <v>316</v>
      </c>
    </row>
    <row r="19" spans="1:16" s="35" customFormat="1" ht="12" customHeight="1">
      <c r="A19" s="35" t="s">
        <v>87</v>
      </c>
      <c r="B19" s="154">
        <v>15</v>
      </c>
      <c r="C19" s="155">
        <v>0</v>
      </c>
      <c r="D19" s="154">
        <v>0</v>
      </c>
      <c r="E19" s="155">
        <v>0</v>
      </c>
      <c r="F19" s="154">
        <v>0</v>
      </c>
      <c r="G19" s="155">
        <v>0</v>
      </c>
      <c r="H19" s="154">
        <v>0</v>
      </c>
      <c r="I19" s="155">
        <v>0</v>
      </c>
      <c r="J19" s="152">
        <v>0</v>
      </c>
      <c r="K19" s="155">
        <v>0</v>
      </c>
      <c r="L19" s="154">
        <v>1</v>
      </c>
      <c r="M19" s="155">
        <v>0</v>
      </c>
      <c r="N19" s="167">
        <f t="shared" si="0"/>
        <v>16</v>
      </c>
      <c r="O19" s="168">
        <f t="shared" si="1"/>
        <v>0</v>
      </c>
      <c r="P19" s="168">
        <f t="shared" si="2"/>
        <v>16</v>
      </c>
    </row>
    <row r="20" spans="1:16" s="35" customFormat="1" ht="12" customHeight="1">
      <c r="A20" s="35" t="s">
        <v>98</v>
      </c>
      <c r="B20" s="154">
        <v>134</v>
      </c>
      <c r="C20" s="155">
        <v>2</v>
      </c>
      <c r="D20" s="154">
        <v>0</v>
      </c>
      <c r="E20" s="155">
        <v>0</v>
      </c>
      <c r="F20" s="154">
        <v>32</v>
      </c>
      <c r="G20" s="155">
        <v>0</v>
      </c>
      <c r="H20" s="154">
        <v>3</v>
      </c>
      <c r="I20" s="155">
        <v>0</v>
      </c>
      <c r="J20" s="152">
        <v>0</v>
      </c>
      <c r="K20" s="155">
        <v>0</v>
      </c>
      <c r="L20" s="154">
        <v>0</v>
      </c>
      <c r="M20" s="155">
        <v>0</v>
      </c>
      <c r="N20" s="167">
        <f t="shared" si="0"/>
        <v>169</v>
      </c>
      <c r="O20" s="168">
        <f t="shared" si="1"/>
        <v>2</v>
      </c>
      <c r="P20" s="168">
        <f t="shared" si="2"/>
        <v>171</v>
      </c>
    </row>
    <row r="21" spans="1:16" s="35" customFormat="1" ht="12" customHeight="1">
      <c r="A21" s="35" t="s">
        <v>88</v>
      </c>
      <c r="B21" s="154">
        <v>0</v>
      </c>
      <c r="C21" s="155">
        <v>22</v>
      </c>
      <c r="D21" s="154">
        <v>0</v>
      </c>
      <c r="E21" s="155">
        <v>0</v>
      </c>
      <c r="F21" s="154">
        <v>0</v>
      </c>
      <c r="G21" s="155">
        <v>2</v>
      </c>
      <c r="H21" s="154">
        <v>0</v>
      </c>
      <c r="I21" s="155">
        <v>0</v>
      </c>
      <c r="J21" s="152">
        <v>0</v>
      </c>
      <c r="K21" s="155">
        <v>0</v>
      </c>
      <c r="L21" s="154">
        <v>0</v>
      </c>
      <c r="M21" s="155">
        <v>0</v>
      </c>
      <c r="N21" s="167">
        <f t="shared" si="0"/>
        <v>0</v>
      </c>
      <c r="O21" s="168">
        <f t="shared" si="1"/>
        <v>24</v>
      </c>
      <c r="P21" s="168">
        <f t="shared" si="2"/>
        <v>24</v>
      </c>
    </row>
    <row r="22" spans="1:16" s="35" customFormat="1" ht="12" customHeight="1">
      <c r="A22" s="35" t="s">
        <v>100</v>
      </c>
      <c r="B22" s="154">
        <v>13</v>
      </c>
      <c r="C22" s="155">
        <v>0</v>
      </c>
      <c r="D22" s="154">
        <v>0</v>
      </c>
      <c r="E22" s="155">
        <v>0</v>
      </c>
      <c r="F22" s="154">
        <v>4</v>
      </c>
      <c r="G22" s="155">
        <v>0</v>
      </c>
      <c r="H22" s="154">
        <v>1</v>
      </c>
      <c r="I22" s="155">
        <v>0</v>
      </c>
      <c r="J22" s="152">
        <v>0</v>
      </c>
      <c r="K22" s="155">
        <v>0</v>
      </c>
      <c r="L22" s="154">
        <v>0</v>
      </c>
      <c r="M22" s="155">
        <v>0</v>
      </c>
      <c r="N22" s="167">
        <f t="shared" si="0"/>
        <v>18</v>
      </c>
      <c r="O22" s="168">
        <f t="shared" si="1"/>
        <v>0</v>
      </c>
      <c r="P22" s="168">
        <f t="shared" si="2"/>
        <v>18</v>
      </c>
    </row>
    <row r="23" spans="1:16" s="35" customFormat="1" ht="12" customHeight="1">
      <c r="A23" s="35" t="s">
        <v>104</v>
      </c>
      <c r="B23" s="154">
        <v>90</v>
      </c>
      <c r="C23" s="155">
        <v>28</v>
      </c>
      <c r="D23" s="154">
        <v>0</v>
      </c>
      <c r="E23" s="155">
        <v>0</v>
      </c>
      <c r="F23" s="154">
        <v>27</v>
      </c>
      <c r="G23" s="155">
        <v>5</v>
      </c>
      <c r="H23" s="154">
        <v>2</v>
      </c>
      <c r="I23" s="155">
        <v>1</v>
      </c>
      <c r="J23" s="152">
        <v>0</v>
      </c>
      <c r="K23" s="155">
        <v>0</v>
      </c>
      <c r="L23" s="154">
        <v>0</v>
      </c>
      <c r="M23" s="155">
        <v>0</v>
      </c>
      <c r="N23" s="167">
        <f t="shared" si="0"/>
        <v>119</v>
      </c>
      <c r="O23" s="168">
        <f t="shared" si="1"/>
        <v>34</v>
      </c>
      <c r="P23" s="168">
        <f t="shared" si="2"/>
        <v>153</v>
      </c>
    </row>
    <row r="24" spans="1:16" s="35" customFormat="1" ht="12" customHeight="1">
      <c r="A24" s="35" t="s">
        <v>106</v>
      </c>
      <c r="B24" s="154">
        <v>105</v>
      </c>
      <c r="C24" s="155">
        <v>23</v>
      </c>
      <c r="D24" s="154">
        <v>0</v>
      </c>
      <c r="E24" s="155">
        <v>0</v>
      </c>
      <c r="F24" s="154">
        <v>24</v>
      </c>
      <c r="G24" s="155">
        <v>1</v>
      </c>
      <c r="H24" s="154">
        <v>4</v>
      </c>
      <c r="I24" s="155">
        <v>0</v>
      </c>
      <c r="J24" s="152">
        <v>0</v>
      </c>
      <c r="K24" s="155">
        <v>0</v>
      </c>
      <c r="L24" s="154">
        <v>3</v>
      </c>
      <c r="M24" s="155">
        <v>0</v>
      </c>
      <c r="N24" s="167">
        <f t="shared" si="0"/>
        <v>136</v>
      </c>
      <c r="O24" s="168">
        <f t="shared" si="1"/>
        <v>24</v>
      </c>
      <c r="P24" s="168">
        <f t="shared" si="2"/>
        <v>160</v>
      </c>
    </row>
    <row r="25" spans="1:16" s="35" customFormat="1" ht="12" customHeight="1">
      <c r="A25" s="35" t="s">
        <v>109</v>
      </c>
      <c r="B25" s="152">
        <v>86</v>
      </c>
      <c r="C25" s="155">
        <v>0</v>
      </c>
      <c r="D25" s="152">
        <v>0</v>
      </c>
      <c r="E25" s="155">
        <v>0</v>
      </c>
      <c r="F25" s="154">
        <v>3</v>
      </c>
      <c r="G25" s="155">
        <v>0</v>
      </c>
      <c r="H25" s="154">
        <v>2</v>
      </c>
      <c r="I25" s="155">
        <v>0</v>
      </c>
      <c r="J25" s="152">
        <v>0</v>
      </c>
      <c r="K25" s="155">
        <v>0</v>
      </c>
      <c r="L25" s="154">
        <v>0</v>
      </c>
      <c r="M25" s="155">
        <v>0</v>
      </c>
      <c r="N25" s="167">
        <f t="shared" si="0"/>
        <v>91</v>
      </c>
      <c r="O25" s="168">
        <f t="shared" si="1"/>
        <v>0</v>
      </c>
      <c r="P25" s="168">
        <f t="shared" si="2"/>
        <v>91</v>
      </c>
    </row>
    <row r="26" spans="1:16" s="35" customFormat="1" ht="12" customHeight="1">
      <c r="A26" s="35" t="s">
        <v>110</v>
      </c>
      <c r="B26" s="152">
        <v>10</v>
      </c>
      <c r="C26" s="155">
        <v>32</v>
      </c>
      <c r="D26" s="152">
        <v>0</v>
      </c>
      <c r="E26" s="155">
        <v>0</v>
      </c>
      <c r="F26" s="154">
        <v>2</v>
      </c>
      <c r="G26" s="155">
        <v>2</v>
      </c>
      <c r="H26" s="154">
        <v>5</v>
      </c>
      <c r="I26" s="155">
        <v>2</v>
      </c>
      <c r="J26" s="152">
        <v>0</v>
      </c>
      <c r="K26" s="155">
        <v>0</v>
      </c>
      <c r="L26" s="154">
        <v>0</v>
      </c>
      <c r="M26" s="155">
        <v>0</v>
      </c>
      <c r="N26" s="167">
        <f t="shared" si="0"/>
        <v>17</v>
      </c>
      <c r="O26" s="168">
        <f t="shared" si="1"/>
        <v>36</v>
      </c>
      <c r="P26" s="168">
        <f t="shared" si="2"/>
        <v>53</v>
      </c>
    </row>
    <row r="27" spans="1:16" s="35" customFormat="1" ht="12" customHeight="1">
      <c r="A27" s="35" t="s">
        <v>90</v>
      </c>
      <c r="B27" s="25">
        <v>90</v>
      </c>
      <c r="C27" s="233">
        <v>58</v>
      </c>
      <c r="D27" s="24">
        <v>0</v>
      </c>
      <c r="E27" s="233">
        <v>0</v>
      </c>
      <c r="F27" s="24">
        <v>5</v>
      </c>
      <c r="G27" s="233">
        <v>3</v>
      </c>
      <c r="H27" s="24">
        <v>2</v>
      </c>
      <c r="I27" s="233">
        <v>1</v>
      </c>
      <c r="J27" s="24">
        <v>0</v>
      </c>
      <c r="K27" s="233">
        <v>0</v>
      </c>
      <c r="L27" s="24">
        <v>0</v>
      </c>
      <c r="M27" s="233">
        <v>0</v>
      </c>
      <c r="N27" s="12">
        <f t="shared" si="0"/>
        <v>97</v>
      </c>
      <c r="O27" s="12">
        <f t="shared" si="1"/>
        <v>62</v>
      </c>
      <c r="P27" s="12">
        <f t="shared" si="2"/>
        <v>159</v>
      </c>
    </row>
    <row r="28" spans="1:16" s="35" customFormat="1" ht="12" customHeight="1">
      <c r="A28" s="35" t="s">
        <v>111</v>
      </c>
      <c r="B28" s="25">
        <v>0</v>
      </c>
      <c r="C28" s="233">
        <v>0</v>
      </c>
      <c r="D28" s="26">
        <v>0</v>
      </c>
      <c r="E28" s="233">
        <v>0</v>
      </c>
      <c r="F28" s="24">
        <v>25</v>
      </c>
      <c r="G28" s="233">
        <v>3</v>
      </c>
      <c r="H28" s="24">
        <v>17</v>
      </c>
      <c r="I28" s="233">
        <v>0</v>
      </c>
      <c r="J28" s="26">
        <v>0</v>
      </c>
      <c r="K28" s="233">
        <v>0</v>
      </c>
      <c r="L28" s="24">
        <v>0</v>
      </c>
      <c r="M28" s="233">
        <v>0</v>
      </c>
      <c r="N28" s="12">
        <f t="shared" si="0"/>
        <v>42</v>
      </c>
      <c r="O28" s="12">
        <f t="shared" si="1"/>
        <v>3</v>
      </c>
      <c r="P28" s="12">
        <f t="shared" si="2"/>
        <v>45</v>
      </c>
    </row>
    <row r="29" spans="1:16" s="35" customFormat="1" ht="12" customHeight="1">
      <c r="A29" s="35" t="s">
        <v>112</v>
      </c>
      <c r="B29" s="25">
        <v>0</v>
      </c>
      <c r="C29" s="233">
        <v>0</v>
      </c>
      <c r="D29" s="26">
        <v>0</v>
      </c>
      <c r="E29" s="233">
        <v>0</v>
      </c>
      <c r="F29" s="24">
        <v>21</v>
      </c>
      <c r="G29" s="233">
        <v>3</v>
      </c>
      <c r="H29" s="24">
        <v>7</v>
      </c>
      <c r="I29" s="233">
        <v>0</v>
      </c>
      <c r="J29" s="26">
        <v>0</v>
      </c>
      <c r="K29" s="233">
        <v>0</v>
      </c>
      <c r="L29" s="24">
        <v>0</v>
      </c>
      <c r="M29" s="233">
        <v>0</v>
      </c>
      <c r="N29" s="12">
        <f t="shared" si="0"/>
        <v>28</v>
      </c>
      <c r="O29" s="12">
        <f t="shared" si="1"/>
        <v>3</v>
      </c>
      <c r="P29" s="12">
        <f t="shared" si="2"/>
        <v>31</v>
      </c>
    </row>
    <row r="30" spans="1:17" s="212" customFormat="1" ht="12" customHeight="1">
      <c r="A30" s="36" t="s">
        <v>12</v>
      </c>
      <c r="B30" s="210">
        <f>SUM(B11:B29)</f>
        <v>1132</v>
      </c>
      <c r="C30" s="232">
        <f aca="true" t="shared" si="3" ref="C30:P30">SUM(C11:C29)</f>
        <v>845</v>
      </c>
      <c r="D30" s="211">
        <f t="shared" si="3"/>
        <v>0</v>
      </c>
      <c r="E30" s="232">
        <f t="shared" si="3"/>
        <v>0</v>
      </c>
      <c r="F30" s="211">
        <f t="shared" si="3"/>
        <v>250</v>
      </c>
      <c r="G30" s="232">
        <f t="shared" si="3"/>
        <v>76</v>
      </c>
      <c r="H30" s="211">
        <f t="shared" si="3"/>
        <v>82</v>
      </c>
      <c r="I30" s="232">
        <f t="shared" si="3"/>
        <v>17</v>
      </c>
      <c r="J30" s="211">
        <f t="shared" si="3"/>
        <v>0</v>
      </c>
      <c r="K30" s="232">
        <f t="shared" si="3"/>
        <v>0</v>
      </c>
      <c r="L30" s="211">
        <f t="shared" si="3"/>
        <v>19</v>
      </c>
      <c r="M30" s="232">
        <f t="shared" si="3"/>
        <v>3</v>
      </c>
      <c r="N30" s="211">
        <f t="shared" si="3"/>
        <v>1483</v>
      </c>
      <c r="O30" s="216">
        <f t="shared" si="3"/>
        <v>941</v>
      </c>
      <c r="P30" s="211">
        <f t="shared" si="3"/>
        <v>2424</v>
      </c>
      <c r="Q30" s="213"/>
    </row>
    <row r="31" ht="12" customHeight="1"/>
    <row r="32" ht="11.25">
      <c r="A32" s="82" t="s">
        <v>38</v>
      </c>
    </row>
    <row r="33" spans="1:18" ht="11.25">
      <c r="A33" s="230" t="s">
        <v>122</v>
      </c>
      <c r="P33" s="37"/>
      <c r="R33" s="35"/>
    </row>
  </sheetData>
  <sheetProtection/>
  <mergeCells count="4">
    <mergeCell ref="L6:M6"/>
    <mergeCell ref="A2:Q2"/>
    <mergeCell ref="A3:Q3"/>
    <mergeCell ref="A4:Q4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0.7109375" style="35" customWidth="1"/>
    <col min="2" max="15" width="8.140625" style="37" customWidth="1"/>
    <col min="16" max="16" width="10.140625" style="35" customWidth="1"/>
    <col min="17" max="18" width="7.00390625" style="37" customWidth="1"/>
    <col min="19" max="19" width="9.28125" style="37" customWidth="1"/>
    <col min="20" max="21" width="7.00390625" style="37" customWidth="1"/>
    <col min="22" max="22" width="9.28125" style="37" customWidth="1"/>
    <col min="23" max="23" width="18.140625" style="37" customWidth="1"/>
    <col min="24" max="25" width="13.421875" style="37" customWidth="1"/>
    <col min="26" max="26" width="10.57421875" style="37" customWidth="1"/>
    <col min="27" max="28" width="5.00390625" style="37" customWidth="1"/>
    <col min="29" max="29" width="10.57421875" style="37" customWidth="1"/>
    <col min="30" max="31" width="4.7109375" style="37" customWidth="1"/>
    <col min="32" max="32" width="10.28125" style="37" customWidth="1"/>
    <col min="33" max="33" width="19.00390625" style="37" customWidth="1"/>
    <col min="34" max="35" width="12.00390625" style="37" customWidth="1"/>
    <col min="36" max="36" width="10.57421875" style="37" customWidth="1"/>
    <col min="37" max="38" width="5.00390625" style="37" customWidth="1"/>
    <col min="39" max="39" width="10.57421875" style="37" customWidth="1"/>
    <col min="40" max="41" width="4.7109375" style="37" customWidth="1"/>
    <col min="42" max="42" width="10.28125" style="37" customWidth="1"/>
    <col min="43" max="43" width="17.57421875" style="37" customWidth="1"/>
    <col min="44" max="44" width="43.421875" style="37" customWidth="1"/>
    <col min="45" max="46" width="7.00390625" style="37" customWidth="1"/>
    <col min="47" max="47" width="9.28125" style="37" customWidth="1"/>
    <col min="48" max="16384" width="9.140625" style="37" customWidth="1"/>
  </cols>
  <sheetData>
    <row r="1" ht="12.75">
      <c r="A1" s="4" t="s">
        <v>114</v>
      </c>
    </row>
    <row r="2" spans="1:16" ht="12">
      <c r="A2" s="277" t="s">
        <v>39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12">
      <c r="A3" s="277" t="s">
        <v>78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2">
      <c r="A4" s="277" t="s">
        <v>80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ht="12" thickBot="1">
      <c r="A5" s="34"/>
    </row>
    <row r="6" spans="1:16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2:15" ht="11.25"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</row>
    <row r="10" spans="1:16" s="117" customFormat="1" ht="11.25">
      <c r="A10" s="128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117" customFormat="1" ht="15" customHeight="1">
      <c r="A11" s="254" t="s">
        <v>136</v>
      </c>
      <c r="B11" s="39"/>
      <c r="C11" s="260"/>
      <c r="D11" s="45"/>
      <c r="E11" s="45"/>
      <c r="F11" s="39"/>
      <c r="G11" s="260"/>
      <c r="H11" s="45"/>
      <c r="I11" s="45"/>
      <c r="J11" s="39"/>
      <c r="K11" s="260"/>
      <c r="L11" s="45"/>
      <c r="M11" s="45"/>
      <c r="N11" s="39"/>
      <c r="O11" s="40"/>
      <c r="P11" s="40"/>
    </row>
    <row r="12" spans="1:16" s="35" customFormat="1" ht="12.75" customHeight="1">
      <c r="A12" s="35" t="s">
        <v>89</v>
      </c>
      <c r="B12" s="152">
        <v>551</v>
      </c>
      <c r="C12" s="155">
        <v>429</v>
      </c>
      <c r="D12" s="152">
        <v>0</v>
      </c>
      <c r="E12" s="155">
        <v>0</v>
      </c>
      <c r="F12" s="152">
        <v>162</v>
      </c>
      <c r="G12" s="155">
        <v>24</v>
      </c>
      <c r="H12" s="152">
        <v>9</v>
      </c>
      <c r="I12" s="155">
        <v>2</v>
      </c>
      <c r="J12" s="152">
        <v>1</v>
      </c>
      <c r="K12" s="155">
        <v>2</v>
      </c>
      <c r="L12" s="152">
        <v>39</v>
      </c>
      <c r="M12" s="155">
        <v>10</v>
      </c>
      <c r="N12" s="165">
        <f>SUM(L12,J12,H12,F12,D12,B12)</f>
        <v>762</v>
      </c>
      <c r="O12" s="168">
        <f>SUM(M12,K12,I12,G12,E12,C12)</f>
        <v>467</v>
      </c>
      <c r="P12" s="168">
        <f>SUM(N12:O12)</f>
        <v>1229</v>
      </c>
    </row>
    <row r="13" spans="1:16" s="35" customFormat="1" ht="12.75" customHeight="1">
      <c r="A13" s="35" t="s">
        <v>129</v>
      </c>
      <c r="B13" s="152">
        <v>75</v>
      </c>
      <c r="C13" s="155">
        <v>3</v>
      </c>
      <c r="D13" s="152">
        <v>0</v>
      </c>
      <c r="E13" s="155">
        <v>0</v>
      </c>
      <c r="F13" s="152">
        <v>18</v>
      </c>
      <c r="G13" s="155">
        <v>0</v>
      </c>
      <c r="H13" s="152">
        <v>0</v>
      </c>
      <c r="I13" s="155">
        <v>0</v>
      </c>
      <c r="J13" s="152">
        <v>0</v>
      </c>
      <c r="K13" s="155">
        <v>0</v>
      </c>
      <c r="L13" s="152">
        <v>0</v>
      </c>
      <c r="M13" s="155">
        <v>0</v>
      </c>
      <c r="N13" s="165">
        <f aca="true" t="shared" si="0" ref="N13:N42">SUM(L13,J13,H13,F13,D13,B13)</f>
        <v>93</v>
      </c>
      <c r="O13" s="168">
        <f aca="true" t="shared" si="1" ref="O13:O42">SUM(M13,K13,I13,G13,E13,C13)</f>
        <v>3</v>
      </c>
      <c r="P13" s="168">
        <f aca="true" t="shared" si="2" ref="P13:P42">SUM(N13:O13)</f>
        <v>96</v>
      </c>
    </row>
    <row r="14" spans="1:16" s="35" customFormat="1" ht="12.75" customHeight="1">
      <c r="A14" s="205" t="s">
        <v>91</v>
      </c>
      <c r="B14" s="165">
        <v>50</v>
      </c>
      <c r="C14" s="168">
        <v>39</v>
      </c>
      <c r="D14" s="165">
        <v>0</v>
      </c>
      <c r="E14" s="168">
        <v>0</v>
      </c>
      <c r="F14" s="165">
        <v>21</v>
      </c>
      <c r="G14" s="168">
        <v>3</v>
      </c>
      <c r="H14" s="165">
        <v>0</v>
      </c>
      <c r="I14" s="168">
        <v>0</v>
      </c>
      <c r="J14" s="165">
        <v>0</v>
      </c>
      <c r="K14" s="168">
        <v>0</v>
      </c>
      <c r="L14" s="165">
        <v>18</v>
      </c>
      <c r="M14" s="168">
        <v>3</v>
      </c>
      <c r="N14" s="165">
        <f t="shared" si="0"/>
        <v>89</v>
      </c>
      <c r="O14" s="168">
        <f t="shared" si="1"/>
        <v>45</v>
      </c>
      <c r="P14" s="168">
        <f t="shared" si="2"/>
        <v>134</v>
      </c>
    </row>
    <row r="15" spans="1:16" s="35" customFormat="1" ht="12.75" customHeight="1">
      <c r="A15" s="35" t="s">
        <v>92</v>
      </c>
      <c r="B15" s="165">
        <v>175</v>
      </c>
      <c r="C15" s="168">
        <v>268</v>
      </c>
      <c r="D15" s="165">
        <v>0</v>
      </c>
      <c r="E15" s="168">
        <v>0</v>
      </c>
      <c r="F15" s="165">
        <v>72</v>
      </c>
      <c r="G15" s="168">
        <v>46</v>
      </c>
      <c r="H15" s="165">
        <v>1</v>
      </c>
      <c r="I15" s="168">
        <v>0</v>
      </c>
      <c r="J15" s="165">
        <v>0</v>
      </c>
      <c r="K15" s="168">
        <v>0</v>
      </c>
      <c r="L15" s="165">
        <v>22</v>
      </c>
      <c r="M15" s="168">
        <v>13</v>
      </c>
      <c r="N15" s="165">
        <f t="shared" si="0"/>
        <v>270</v>
      </c>
      <c r="O15" s="168">
        <f t="shared" si="1"/>
        <v>327</v>
      </c>
      <c r="P15" s="168">
        <f t="shared" si="2"/>
        <v>597</v>
      </c>
    </row>
    <row r="16" spans="1:16" s="35" customFormat="1" ht="12.75" customHeight="1">
      <c r="A16" s="35" t="s">
        <v>93</v>
      </c>
      <c r="B16" s="152">
        <v>353</v>
      </c>
      <c r="C16" s="155">
        <v>7</v>
      </c>
      <c r="D16" s="152">
        <v>0</v>
      </c>
      <c r="E16" s="155">
        <v>0</v>
      </c>
      <c r="F16" s="152">
        <v>91</v>
      </c>
      <c r="G16" s="155">
        <v>2</v>
      </c>
      <c r="H16" s="152">
        <v>1</v>
      </c>
      <c r="I16" s="155">
        <v>0</v>
      </c>
      <c r="J16" s="152">
        <v>0</v>
      </c>
      <c r="K16" s="155">
        <v>0</v>
      </c>
      <c r="L16" s="152">
        <v>2</v>
      </c>
      <c r="M16" s="155">
        <v>0</v>
      </c>
      <c r="N16" s="165">
        <f t="shared" si="0"/>
        <v>447</v>
      </c>
      <c r="O16" s="168">
        <f t="shared" si="1"/>
        <v>9</v>
      </c>
      <c r="P16" s="168">
        <f t="shared" si="2"/>
        <v>456</v>
      </c>
    </row>
    <row r="17" spans="1:16" s="35" customFormat="1" ht="12.75" customHeight="1">
      <c r="A17" s="35" t="s">
        <v>94</v>
      </c>
      <c r="B17" s="165">
        <v>4</v>
      </c>
      <c r="C17" s="168">
        <v>5</v>
      </c>
      <c r="D17" s="165">
        <v>0</v>
      </c>
      <c r="E17" s="168">
        <v>0</v>
      </c>
      <c r="F17" s="165">
        <v>0</v>
      </c>
      <c r="G17" s="168">
        <v>0</v>
      </c>
      <c r="H17" s="165">
        <v>0</v>
      </c>
      <c r="I17" s="168">
        <v>0</v>
      </c>
      <c r="J17" s="165">
        <v>0</v>
      </c>
      <c r="K17" s="168">
        <v>0</v>
      </c>
      <c r="L17" s="165">
        <v>0</v>
      </c>
      <c r="M17" s="168">
        <v>0</v>
      </c>
      <c r="N17" s="165">
        <f t="shared" si="0"/>
        <v>4</v>
      </c>
      <c r="O17" s="168">
        <f t="shared" si="1"/>
        <v>5</v>
      </c>
      <c r="P17" s="168">
        <f t="shared" si="2"/>
        <v>9</v>
      </c>
    </row>
    <row r="18" spans="1:16" s="35" customFormat="1" ht="12.75" customHeight="1">
      <c r="A18" s="35" t="s">
        <v>95</v>
      </c>
      <c r="B18" s="152">
        <v>222</v>
      </c>
      <c r="C18" s="155">
        <v>5</v>
      </c>
      <c r="D18" s="152">
        <v>0</v>
      </c>
      <c r="E18" s="155">
        <v>0</v>
      </c>
      <c r="F18" s="152">
        <v>31</v>
      </c>
      <c r="G18" s="155">
        <v>2</v>
      </c>
      <c r="H18" s="152">
        <v>0</v>
      </c>
      <c r="I18" s="155">
        <v>0</v>
      </c>
      <c r="J18" s="152">
        <v>0</v>
      </c>
      <c r="K18" s="155">
        <v>0</v>
      </c>
      <c r="L18" s="152">
        <v>0</v>
      </c>
      <c r="M18" s="155">
        <v>0</v>
      </c>
      <c r="N18" s="165">
        <f t="shared" si="0"/>
        <v>253</v>
      </c>
      <c r="O18" s="168">
        <f t="shared" si="1"/>
        <v>7</v>
      </c>
      <c r="P18" s="168">
        <f t="shared" si="2"/>
        <v>260</v>
      </c>
    </row>
    <row r="19" spans="1:16" s="35" customFormat="1" ht="12.75" customHeight="1">
      <c r="A19" s="35" t="s">
        <v>137</v>
      </c>
      <c r="B19" s="152">
        <v>18</v>
      </c>
      <c r="C19" s="155">
        <v>304</v>
      </c>
      <c r="D19" s="152">
        <v>0</v>
      </c>
      <c r="E19" s="155">
        <v>0</v>
      </c>
      <c r="F19" s="152">
        <v>6</v>
      </c>
      <c r="G19" s="155">
        <v>17</v>
      </c>
      <c r="H19" s="152">
        <v>0</v>
      </c>
      <c r="I19" s="155">
        <v>0</v>
      </c>
      <c r="J19" s="152">
        <v>0</v>
      </c>
      <c r="K19" s="155">
        <v>0</v>
      </c>
      <c r="L19" s="152">
        <v>0</v>
      </c>
      <c r="M19" s="155">
        <v>0</v>
      </c>
      <c r="N19" s="165">
        <f t="shared" si="0"/>
        <v>24</v>
      </c>
      <c r="O19" s="168">
        <f t="shared" si="1"/>
        <v>321</v>
      </c>
      <c r="P19" s="168">
        <f t="shared" si="2"/>
        <v>345</v>
      </c>
    </row>
    <row r="20" spans="1:16" s="35" customFormat="1" ht="12.75" customHeight="1">
      <c r="A20" s="35" t="s">
        <v>96</v>
      </c>
      <c r="B20" s="152">
        <v>46</v>
      </c>
      <c r="C20" s="155">
        <v>653</v>
      </c>
      <c r="D20" s="152">
        <v>0</v>
      </c>
      <c r="E20" s="155">
        <v>0</v>
      </c>
      <c r="F20" s="152">
        <v>2</v>
      </c>
      <c r="G20" s="155">
        <v>35</v>
      </c>
      <c r="H20" s="152">
        <v>0</v>
      </c>
      <c r="I20" s="155">
        <v>4</v>
      </c>
      <c r="J20" s="152">
        <v>3</v>
      </c>
      <c r="K20" s="155">
        <v>3</v>
      </c>
      <c r="L20" s="152">
        <v>2</v>
      </c>
      <c r="M20" s="155">
        <v>2</v>
      </c>
      <c r="N20" s="165">
        <f t="shared" si="0"/>
        <v>53</v>
      </c>
      <c r="O20" s="168">
        <f t="shared" si="1"/>
        <v>697</v>
      </c>
      <c r="P20" s="168">
        <f t="shared" si="2"/>
        <v>750</v>
      </c>
    </row>
    <row r="21" spans="1:16" s="35" customFormat="1" ht="12.75" customHeight="1">
      <c r="A21" s="35" t="s">
        <v>87</v>
      </c>
      <c r="B21" s="152">
        <v>70</v>
      </c>
      <c r="C21" s="155">
        <v>3</v>
      </c>
      <c r="D21" s="152">
        <v>0</v>
      </c>
      <c r="E21" s="155">
        <v>0</v>
      </c>
      <c r="F21" s="152">
        <v>7</v>
      </c>
      <c r="G21" s="155">
        <v>0</v>
      </c>
      <c r="H21" s="152">
        <v>0</v>
      </c>
      <c r="I21" s="155">
        <v>0</v>
      </c>
      <c r="J21" s="152">
        <v>0</v>
      </c>
      <c r="K21" s="155">
        <v>0</v>
      </c>
      <c r="L21" s="152">
        <v>0</v>
      </c>
      <c r="M21" s="155">
        <v>0</v>
      </c>
      <c r="N21" s="165">
        <f t="shared" si="0"/>
        <v>77</v>
      </c>
      <c r="O21" s="168">
        <f t="shared" si="1"/>
        <v>3</v>
      </c>
      <c r="P21" s="168">
        <f t="shared" si="2"/>
        <v>80</v>
      </c>
    </row>
    <row r="22" spans="1:16" s="35" customFormat="1" ht="12.75" customHeight="1">
      <c r="A22" s="35" t="s">
        <v>97</v>
      </c>
      <c r="B22" s="152">
        <v>72</v>
      </c>
      <c r="C22" s="155">
        <v>53</v>
      </c>
      <c r="D22" s="152">
        <v>0</v>
      </c>
      <c r="E22" s="155">
        <v>0</v>
      </c>
      <c r="F22" s="152">
        <v>41</v>
      </c>
      <c r="G22" s="155">
        <v>2</v>
      </c>
      <c r="H22" s="152">
        <v>5</v>
      </c>
      <c r="I22" s="155">
        <v>1</v>
      </c>
      <c r="J22" s="152">
        <v>1</v>
      </c>
      <c r="K22" s="155">
        <v>0</v>
      </c>
      <c r="L22" s="152">
        <v>9</v>
      </c>
      <c r="M22" s="155">
        <v>2</v>
      </c>
      <c r="N22" s="165">
        <f t="shared" si="0"/>
        <v>128</v>
      </c>
      <c r="O22" s="168">
        <f t="shared" si="1"/>
        <v>58</v>
      </c>
      <c r="P22" s="168">
        <f t="shared" si="2"/>
        <v>186</v>
      </c>
    </row>
    <row r="23" spans="1:16" s="35" customFormat="1" ht="12.75" customHeight="1">
      <c r="A23" s="35" t="s">
        <v>98</v>
      </c>
      <c r="B23" s="152">
        <v>347</v>
      </c>
      <c r="C23" s="155">
        <v>2</v>
      </c>
      <c r="D23" s="152">
        <v>0</v>
      </c>
      <c r="E23" s="155">
        <v>0</v>
      </c>
      <c r="F23" s="152">
        <v>106</v>
      </c>
      <c r="G23" s="155">
        <v>0</v>
      </c>
      <c r="H23" s="152">
        <v>0</v>
      </c>
      <c r="I23" s="155">
        <v>0</v>
      </c>
      <c r="J23" s="152">
        <v>0</v>
      </c>
      <c r="K23" s="155">
        <v>0</v>
      </c>
      <c r="L23" s="152">
        <v>0</v>
      </c>
      <c r="M23" s="155">
        <v>0</v>
      </c>
      <c r="N23" s="165">
        <f t="shared" si="0"/>
        <v>453</v>
      </c>
      <c r="O23" s="168">
        <f t="shared" si="1"/>
        <v>2</v>
      </c>
      <c r="P23" s="168">
        <f t="shared" si="2"/>
        <v>455</v>
      </c>
    </row>
    <row r="24" spans="1:16" s="35" customFormat="1" ht="12.75" customHeight="1">
      <c r="A24" s="35" t="s">
        <v>99</v>
      </c>
      <c r="B24" s="152">
        <v>10</v>
      </c>
      <c r="C24" s="155">
        <v>6</v>
      </c>
      <c r="D24" s="152">
        <v>0</v>
      </c>
      <c r="E24" s="155">
        <v>0</v>
      </c>
      <c r="F24" s="152">
        <v>4</v>
      </c>
      <c r="G24" s="155">
        <v>1</v>
      </c>
      <c r="H24" s="152">
        <v>0</v>
      </c>
      <c r="I24" s="155">
        <v>0</v>
      </c>
      <c r="J24" s="152">
        <v>0</v>
      </c>
      <c r="K24" s="155">
        <v>0</v>
      </c>
      <c r="L24" s="152">
        <v>0</v>
      </c>
      <c r="M24" s="155">
        <v>0</v>
      </c>
      <c r="N24" s="165">
        <f t="shared" si="0"/>
        <v>14</v>
      </c>
      <c r="O24" s="168">
        <f t="shared" si="1"/>
        <v>7</v>
      </c>
      <c r="P24" s="168">
        <f t="shared" si="2"/>
        <v>21</v>
      </c>
    </row>
    <row r="25" spans="1:16" s="35" customFormat="1" ht="12.75" customHeight="1">
      <c r="A25" s="35" t="s">
        <v>88</v>
      </c>
      <c r="B25" s="152">
        <v>13</v>
      </c>
      <c r="C25" s="155">
        <v>117</v>
      </c>
      <c r="D25" s="152">
        <v>0</v>
      </c>
      <c r="E25" s="155">
        <v>0</v>
      </c>
      <c r="F25" s="152">
        <v>7</v>
      </c>
      <c r="G25" s="155">
        <v>8</v>
      </c>
      <c r="H25" s="152">
        <v>0</v>
      </c>
      <c r="I25" s="155">
        <v>0</v>
      </c>
      <c r="J25" s="152">
        <v>0</v>
      </c>
      <c r="K25" s="155">
        <v>0</v>
      </c>
      <c r="L25" s="152">
        <v>0</v>
      </c>
      <c r="M25" s="155">
        <v>0</v>
      </c>
      <c r="N25" s="165">
        <f t="shared" si="0"/>
        <v>20</v>
      </c>
      <c r="O25" s="168">
        <f t="shared" si="1"/>
        <v>125</v>
      </c>
      <c r="P25" s="168">
        <f t="shared" si="2"/>
        <v>145</v>
      </c>
    </row>
    <row r="26" spans="1:16" s="35" customFormat="1" ht="12.75" customHeight="1">
      <c r="A26" s="35" t="s">
        <v>100</v>
      </c>
      <c r="B26" s="152">
        <v>100</v>
      </c>
      <c r="C26" s="155">
        <v>2</v>
      </c>
      <c r="D26" s="152">
        <v>0</v>
      </c>
      <c r="E26" s="155">
        <v>0</v>
      </c>
      <c r="F26" s="152">
        <v>20</v>
      </c>
      <c r="G26" s="155">
        <v>2</v>
      </c>
      <c r="H26" s="152">
        <v>0</v>
      </c>
      <c r="I26" s="155">
        <v>0</v>
      </c>
      <c r="J26" s="152">
        <v>0</v>
      </c>
      <c r="K26" s="155">
        <v>0</v>
      </c>
      <c r="L26" s="152">
        <v>17</v>
      </c>
      <c r="M26" s="155">
        <v>3</v>
      </c>
      <c r="N26" s="165">
        <f t="shared" si="0"/>
        <v>137</v>
      </c>
      <c r="O26" s="168">
        <f t="shared" si="1"/>
        <v>7</v>
      </c>
      <c r="P26" s="168">
        <f t="shared" si="2"/>
        <v>144</v>
      </c>
    </row>
    <row r="27" spans="1:16" s="35" customFormat="1" ht="12.75" customHeight="1">
      <c r="A27" s="35" t="s">
        <v>101</v>
      </c>
      <c r="B27" s="152">
        <v>64</v>
      </c>
      <c r="C27" s="155">
        <v>0</v>
      </c>
      <c r="D27" s="152">
        <v>0</v>
      </c>
      <c r="E27" s="155">
        <v>0</v>
      </c>
      <c r="F27" s="152">
        <v>15</v>
      </c>
      <c r="G27" s="155">
        <v>0</v>
      </c>
      <c r="H27" s="152">
        <v>0</v>
      </c>
      <c r="I27" s="155">
        <v>0</v>
      </c>
      <c r="J27" s="152">
        <v>0</v>
      </c>
      <c r="K27" s="155">
        <v>0</v>
      </c>
      <c r="L27" s="152">
        <v>0</v>
      </c>
      <c r="M27" s="155">
        <v>0</v>
      </c>
      <c r="N27" s="165">
        <f t="shared" si="0"/>
        <v>79</v>
      </c>
      <c r="O27" s="168">
        <f t="shared" si="1"/>
        <v>0</v>
      </c>
      <c r="P27" s="168">
        <f t="shared" si="2"/>
        <v>79</v>
      </c>
    </row>
    <row r="28" spans="1:16" s="35" customFormat="1" ht="12.75" customHeight="1">
      <c r="A28" s="35" t="s">
        <v>102</v>
      </c>
      <c r="B28" s="152">
        <v>60</v>
      </c>
      <c r="C28" s="155">
        <v>0</v>
      </c>
      <c r="D28" s="152">
        <v>0</v>
      </c>
      <c r="E28" s="155">
        <v>0</v>
      </c>
      <c r="F28" s="152">
        <v>11</v>
      </c>
      <c r="G28" s="155">
        <v>0</v>
      </c>
      <c r="H28" s="152">
        <v>0</v>
      </c>
      <c r="I28" s="155">
        <v>0</v>
      </c>
      <c r="J28" s="152">
        <v>0</v>
      </c>
      <c r="K28" s="155">
        <v>0</v>
      </c>
      <c r="L28" s="152">
        <v>0</v>
      </c>
      <c r="M28" s="155">
        <v>0</v>
      </c>
      <c r="N28" s="165">
        <f t="shared" si="0"/>
        <v>71</v>
      </c>
      <c r="O28" s="168">
        <f t="shared" si="1"/>
        <v>0</v>
      </c>
      <c r="P28" s="168">
        <f t="shared" si="2"/>
        <v>71</v>
      </c>
    </row>
    <row r="29" spans="1:16" s="35" customFormat="1" ht="12.75" customHeight="1">
      <c r="A29" s="35" t="s">
        <v>103</v>
      </c>
      <c r="B29" s="152">
        <v>1</v>
      </c>
      <c r="C29" s="155">
        <v>0</v>
      </c>
      <c r="D29" s="152">
        <v>0</v>
      </c>
      <c r="E29" s="155">
        <v>0</v>
      </c>
      <c r="F29" s="152">
        <v>2</v>
      </c>
      <c r="G29" s="155">
        <v>4</v>
      </c>
      <c r="H29" s="152">
        <v>2</v>
      </c>
      <c r="I29" s="155">
        <v>3</v>
      </c>
      <c r="J29" s="152">
        <v>5</v>
      </c>
      <c r="K29" s="155">
        <v>4</v>
      </c>
      <c r="L29" s="152">
        <v>27</v>
      </c>
      <c r="M29" s="155">
        <v>8</v>
      </c>
      <c r="N29" s="165">
        <f t="shared" si="0"/>
        <v>37</v>
      </c>
      <c r="O29" s="168">
        <f t="shared" si="1"/>
        <v>19</v>
      </c>
      <c r="P29" s="168">
        <f t="shared" si="2"/>
        <v>56</v>
      </c>
    </row>
    <row r="30" spans="1:16" s="35" customFormat="1" ht="12.75" customHeight="1">
      <c r="A30" s="35" t="s">
        <v>104</v>
      </c>
      <c r="B30" s="152">
        <v>135</v>
      </c>
      <c r="C30" s="155">
        <v>51</v>
      </c>
      <c r="D30" s="152">
        <v>0</v>
      </c>
      <c r="E30" s="155">
        <v>0</v>
      </c>
      <c r="F30" s="152">
        <v>31</v>
      </c>
      <c r="G30" s="155">
        <v>3</v>
      </c>
      <c r="H30" s="152">
        <v>0</v>
      </c>
      <c r="I30" s="155">
        <v>0</v>
      </c>
      <c r="J30" s="152">
        <v>0</v>
      </c>
      <c r="K30" s="155">
        <v>0</v>
      </c>
      <c r="L30" s="152">
        <v>18</v>
      </c>
      <c r="M30" s="155">
        <v>1</v>
      </c>
      <c r="N30" s="165">
        <f t="shared" si="0"/>
        <v>184</v>
      </c>
      <c r="O30" s="168">
        <f t="shared" si="1"/>
        <v>55</v>
      </c>
      <c r="P30" s="168">
        <f t="shared" si="2"/>
        <v>239</v>
      </c>
    </row>
    <row r="31" spans="1:16" s="35" customFormat="1" ht="12.75" customHeight="1">
      <c r="A31" s="35" t="s">
        <v>105</v>
      </c>
      <c r="B31" s="152">
        <v>8</v>
      </c>
      <c r="C31" s="155">
        <v>0</v>
      </c>
      <c r="D31" s="152">
        <v>0</v>
      </c>
      <c r="E31" s="155">
        <v>0</v>
      </c>
      <c r="F31" s="152">
        <v>1</v>
      </c>
      <c r="G31" s="155">
        <v>0</v>
      </c>
      <c r="H31" s="152">
        <v>0</v>
      </c>
      <c r="I31" s="155">
        <v>0</v>
      </c>
      <c r="J31" s="152">
        <v>0</v>
      </c>
      <c r="K31" s="155">
        <v>0</v>
      </c>
      <c r="L31" s="152">
        <v>5</v>
      </c>
      <c r="M31" s="155">
        <v>1</v>
      </c>
      <c r="N31" s="165">
        <f t="shared" si="0"/>
        <v>14</v>
      </c>
      <c r="O31" s="168">
        <f t="shared" si="1"/>
        <v>1</v>
      </c>
      <c r="P31" s="168">
        <f t="shared" si="2"/>
        <v>15</v>
      </c>
    </row>
    <row r="32" spans="1:16" ht="12.75" customHeight="1">
      <c r="A32" s="35" t="s">
        <v>106</v>
      </c>
      <c r="B32" s="165">
        <v>214</v>
      </c>
      <c r="C32" s="206">
        <v>38</v>
      </c>
      <c r="D32" s="165">
        <v>0</v>
      </c>
      <c r="E32" s="206">
        <v>0</v>
      </c>
      <c r="F32" s="165">
        <v>87</v>
      </c>
      <c r="G32" s="206">
        <v>2</v>
      </c>
      <c r="H32" s="165">
        <v>2</v>
      </c>
      <c r="I32" s="206">
        <v>0</v>
      </c>
      <c r="J32" s="165">
        <v>0</v>
      </c>
      <c r="K32" s="206">
        <v>0</v>
      </c>
      <c r="L32" s="165">
        <v>11</v>
      </c>
      <c r="M32" s="206">
        <v>0</v>
      </c>
      <c r="N32" s="165">
        <f t="shared" si="0"/>
        <v>314</v>
      </c>
      <c r="O32" s="206">
        <f t="shared" si="1"/>
        <v>40</v>
      </c>
      <c r="P32" s="168">
        <f t="shared" si="2"/>
        <v>354</v>
      </c>
    </row>
    <row r="33" spans="1:16" s="35" customFormat="1" ht="12.75" customHeight="1">
      <c r="A33" s="35" t="s">
        <v>107</v>
      </c>
      <c r="B33" s="152">
        <v>0</v>
      </c>
      <c r="C33" s="155">
        <v>1</v>
      </c>
      <c r="D33" s="152">
        <v>0</v>
      </c>
      <c r="E33" s="155">
        <v>0</v>
      </c>
      <c r="F33" s="152">
        <v>0</v>
      </c>
      <c r="G33" s="155">
        <v>0</v>
      </c>
      <c r="H33" s="152">
        <v>0</v>
      </c>
      <c r="I33" s="155">
        <v>0</v>
      </c>
      <c r="J33" s="152">
        <v>0</v>
      </c>
      <c r="K33" s="155">
        <v>0</v>
      </c>
      <c r="L33" s="152">
        <v>0</v>
      </c>
      <c r="M33" s="155">
        <v>0</v>
      </c>
      <c r="N33" s="165">
        <f t="shared" si="0"/>
        <v>0</v>
      </c>
      <c r="O33" s="168">
        <f t="shared" si="1"/>
        <v>1</v>
      </c>
      <c r="P33" s="168">
        <f t="shared" si="2"/>
        <v>1</v>
      </c>
    </row>
    <row r="34" spans="1:16" ht="12.75" customHeight="1">
      <c r="A34" s="35" t="s">
        <v>108</v>
      </c>
      <c r="B34" s="165">
        <v>22</v>
      </c>
      <c r="C34" s="206">
        <v>0</v>
      </c>
      <c r="D34" s="165">
        <v>0</v>
      </c>
      <c r="E34" s="206">
        <v>0</v>
      </c>
      <c r="F34" s="165">
        <v>0</v>
      </c>
      <c r="G34" s="206">
        <v>0</v>
      </c>
      <c r="H34" s="165">
        <v>0</v>
      </c>
      <c r="I34" s="206">
        <v>0</v>
      </c>
      <c r="J34" s="165">
        <v>0</v>
      </c>
      <c r="K34" s="206">
        <v>0</v>
      </c>
      <c r="L34" s="165">
        <v>0</v>
      </c>
      <c r="M34" s="206">
        <v>0</v>
      </c>
      <c r="N34" s="165">
        <f t="shared" si="0"/>
        <v>22</v>
      </c>
      <c r="O34" s="206">
        <f t="shared" si="1"/>
        <v>0</v>
      </c>
      <c r="P34" s="168">
        <f t="shared" si="2"/>
        <v>22</v>
      </c>
    </row>
    <row r="35" spans="1:16" s="35" customFormat="1" ht="12.75" customHeight="1">
      <c r="A35" s="35" t="s">
        <v>109</v>
      </c>
      <c r="B35" s="152">
        <v>358</v>
      </c>
      <c r="C35" s="155">
        <v>10</v>
      </c>
      <c r="D35" s="152">
        <v>0</v>
      </c>
      <c r="E35" s="155">
        <v>0</v>
      </c>
      <c r="F35" s="152">
        <v>72</v>
      </c>
      <c r="G35" s="155">
        <v>3</v>
      </c>
      <c r="H35" s="152">
        <v>1</v>
      </c>
      <c r="I35" s="155">
        <v>0</v>
      </c>
      <c r="J35" s="152">
        <v>0</v>
      </c>
      <c r="K35" s="155">
        <v>0</v>
      </c>
      <c r="L35" s="152">
        <v>11</v>
      </c>
      <c r="M35" s="155">
        <v>0</v>
      </c>
      <c r="N35" s="165">
        <f t="shared" si="0"/>
        <v>442</v>
      </c>
      <c r="O35" s="168">
        <f t="shared" si="1"/>
        <v>13</v>
      </c>
      <c r="P35" s="168">
        <f t="shared" si="2"/>
        <v>455</v>
      </c>
    </row>
    <row r="36" spans="1:16" ht="12.75" customHeight="1">
      <c r="A36" s="35" t="s">
        <v>110</v>
      </c>
      <c r="B36" s="165">
        <v>58</v>
      </c>
      <c r="C36" s="206">
        <v>205</v>
      </c>
      <c r="D36" s="165">
        <v>0</v>
      </c>
      <c r="E36" s="206">
        <v>0</v>
      </c>
      <c r="F36" s="165">
        <v>22</v>
      </c>
      <c r="G36" s="206">
        <v>16</v>
      </c>
      <c r="H36" s="165">
        <v>0</v>
      </c>
      <c r="I36" s="206">
        <v>2</v>
      </c>
      <c r="J36" s="165">
        <v>1</v>
      </c>
      <c r="K36" s="206">
        <v>0</v>
      </c>
      <c r="L36" s="165">
        <v>5</v>
      </c>
      <c r="M36" s="206">
        <v>5</v>
      </c>
      <c r="N36" s="165">
        <f t="shared" si="0"/>
        <v>86</v>
      </c>
      <c r="O36" s="206">
        <f t="shared" si="1"/>
        <v>228</v>
      </c>
      <c r="P36" s="168">
        <f t="shared" si="2"/>
        <v>314</v>
      </c>
    </row>
    <row r="37" spans="1:16" ht="12.75" customHeight="1">
      <c r="A37" s="35" t="s">
        <v>128</v>
      </c>
      <c r="B37" s="165">
        <v>13</v>
      </c>
      <c r="C37" s="206">
        <v>17</v>
      </c>
      <c r="D37" s="165">
        <v>0</v>
      </c>
      <c r="E37" s="206">
        <v>0</v>
      </c>
      <c r="F37" s="165">
        <v>0</v>
      </c>
      <c r="G37" s="206">
        <v>0</v>
      </c>
      <c r="H37" s="165">
        <v>0</v>
      </c>
      <c r="I37" s="206">
        <v>0</v>
      </c>
      <c r="J37" s="165">
        <v>0</v>
      </c>
      <c r="K37" s="206">
        <v>0</v>
      </c>
      <c r="L37" s="165">
        <v>0</v>
      </c>
      <c r="M37" s="206">
        <v>0</v>
      </c>
      <c r="N37" s="165">
        <f t="shared" si="0"/>
        <v>13</v>
      </c>
      <c r="O37" s="206">
        <f t="shared" si="1"/>
        <v>17</v>
      </c>
      <c r="P37" s="168">
        <f t="shared" si="2"/>
        <v>30</v>
      </c>
    </row>
    <row r="38" spans="1:16" s="35" customFormat="1" ht="12.75" customHeight="1">
      <c r="A38" s="35" t="s">
        <v>90</v>
      </c>
      <c r="B38" s="152">
        <v>214</v>
      </c>
      <c r="C38" s="155">
        <v>153</v>
      </c>
      <c r="D38" s="152">
        <v>0</v>
      </c>
      <c r="E38" s="155">
        <v>0</v>
      </c>
      <c r="F38" s="152">
        <v>19</v>
      </c>
      <c r="G38" s="155">
        <v>6</v>
      </c>
      <c r="H38" s="152">
        <v>2</v>
      </c>
      <c r="I38" s="155">
        <v>2</v>
      </c>
      <c r="J38" s="152">
        <v>0</v>
      </c>
      <c r="K38" s="155">
        <v>0</v>
      </c>
      <c r="L38" s="152">
        <v>18</v>
      </c>
      <c r="M38" s="155">
        <v>3</v>
      </c>
      <c r="N38" s="165">
        <f t="shared" si="0"/>
        <v>253</v>
      </c>
      <c r="O38" s="168">
        <f t="shared" si="1"/>
        <v>164</v>
      </c>
      <c r="P38" s="168">
        <f t="shared" si="2"/>
        <v>417</v>
      </c>
    </row>
    <row r="39" spans="1:16" ht="12.75" customHeight="1">
      <c r="A39" s="205" t="s">
        <v>111</v>
      </c>
      <c r="B39" s="165">
        <v>0</v>
      </c>
      <c r="C39" s="206">
        <v>0</v>
      </c>
      <c r="D39" s="165">
        <v>0</v>
      </c>
      <c r="E39" s="206">
        <v>0</v>
      </c>
      <c r="F39" s="165">
        <v>80</v>
      </c>
      <c r="G39" s="206">
        <v>5</v>
      </c>
      <c r="H39" s="165">
        <v>52</v>
      </c>
      <c r="I39" s="206">
        <v>13</v>
      </c>
      <c r="J39" s="165">
        <v>1</v>
      </c>
      <c r="K39" s="206">
        <v>1</v>
      </c>
      <c r="L39" s="165">
        <v>78</v>
      </c>
      <c r="M39" s="206">
        <v>11</v>
      </c>
      <c r="N39" s="165">
        <f t="shared" si="0"/>
        <v>211</v>
      </c>
      <c r="O39" s="206">
        <f t="shared" si="1"/>
        <v>30</v>
      </c>
      <c r="P39" s="168">
        <f t="shared" si="2"/>
        <v>241</v>
      </c>
    </row>
    <row r="40" spans="1:16" s="35" customFormat="1" ht="12.75" customHeight="1">
      <c r="A40" s="205" t="s">
        <v>112</v>
      </c>
      <c r="B40" s="152">
        <v>0</v>
      </c>
      <c r="C40" s="155">
        <v>0</v>
      </c>
      <c r="D40" s="152">
        <v>0</v>
      </c>
      <c r="E40" s="155">
        <v>0</v>
      </c>
      <c r="F40" s="152">
        <v>50</v>
      </c>
      <c r="G40" s="155">
        <v>0</v>
      </c>
      <c r="H40" s="152">
        <v>33</v>
      </c>
      <c r="I40" s="155">
        <v>24</v>
      </c>
      <c r="J40" s="152">
        <v>4</v>
      </c>
      <c r="K40" s="155">
        <v>4</v>
      </c>
      <c r="L40" s="152">
        <v>51</v>
      </c>
      <c r="M40" s="155">
        <v>6</v>
      </c>
      <c r="N40" s="165">
        <f t="shared" si="0"/>
        <v>138</v>
      </c>
      <c r="O40" s="168">
        <f t="shared" si="1"/>
        <v>34</v>
      </c>
      <c r="P40" s="168">
        <f t="shared" si="2"/>
        <v>172</v>
      </c>
    </row>
    <row r="41" spans="1:16" s="35" customFormat="1" ht="12.75" customHeight="1">
      <c r="A41" s="209" t="s">
        <v>113</v>
      </c>
      <c r="B41" s="152">
        <v>0</v>
      </c>
      <c r="C41" s="155">
        <v>0</v>
      </c>
      <c r="D41" s="152">
        <v>0</v>
      </c>
      <c r="E41" s="155">
        <v>0</v>
      </c>
      <c r="F41" s="152">
        <v>13</v>
      </c>
      <c r="G41" s="155">
        <v>0</v>
      </c>
      <c r="H41" s="152">
        <v>29</v>
      </c>
      <c r="I41" s="155">
        <v>25</v>
      </c>
      <c r="J41" s="152">
        <v>6</v>
      </c>
      <c r="K41" s="155">
        <v>5</v>
      </c>
      <c r="L41" s="152">
        <v>42</v>
      </c>
      <c r="M41" s="155">
        <v>6</v>
      </c>
      <c r="N41" s="165">
        <f t="shared" si="0"/>
        <v>90</v>
      </c>
      <c r="O41" s="168">
        <f t="shared" si="1"/>
        <v>36</v>
      </c>
      <c r="P41" s="168">
        <f t="shared" si="2"/>
        <v>126</v>
      </c>
    </row>
    <row r="42" spans="1:16" s="212" customFormat="1" ht="12.75" customHeight="1">
      <c r="A42" s="36" t="s">
        <v>12</v>
      </c>
      <c r="B42" s="210">
        <f aca="true" t="shared" si="3" ref="B42:M42">SUM(B12:B41)</f>
        <v>3253</v>
      </c>
      <c r="C42" s="211">
        <f t="shared" si="3"/>
        <v>2371</v>
      </c>
      <c r="D42" s="210">
        <f t="shared" si="3"/>
        <v>0</v>
      </c>
      <c r="E42" s="211">
        <f t="shared" si="3"/>
        <v>0</v>
      </c>
      <c r="F42" s="210">
        <f t="shared" si="3"/>
        <v>991</v>
      </c>
      <c r="G42" s="211">
        <f t="shared" si="3"/>
        <v>181</v>
      </c>
      <c r="H42" s="210">
        <f t="shared" si="3"/>
        <v>137</v>
      </c>
      <c r="I42" s="211">
        <f t="shared" si="3"/>
        <v>76</v>
      </c>
      <c r="J42" s="210">
        <f t="shared" si="3"/>
        <v>22</v>
      </c>
      <c r="K42" s="211">
        <f t="shared" si="3"/>
        <v>19</v>
      </c>
      <c r="L42" s="210">
        <f t="shared" si="3"/>
        <v>375</v>
      </c>
      <c r="M42" s="211">
        <f t="shared" si="3"/>
        <v>74</v>
      </c>
      <c r="N42" s="210">
        <f t="shared" si="0"/>
        <v>4778</v>
      </c>
      <c r="O42" s="211">
        <f t="shared" si="1"/>
        <v>2721</v>
      </c>
      <c r="P42" s="211">
        <f t="shared" si="2"/>
        <v>7499</v>
      </c>
    </row>
    <row r="43" spans="2:16" ht="7.5" customHeight="1">
      <c r="B43" s="165"/>
      <c r="C43" s="206"/>
      <c r="D43" s="165"/>
      <c r="E43" s="206"/>
      <c r="F43" s="165"/>
      <c r="G43" s="206"/>
      <c r="H43" s="165"/>
      <c r="I43" s="206"/>
      <c r="J43" s="165"/>
      <c r="K43" s="206"/>
      <c r="L43" s="165"/>
      <c r="M43" s="206"/>
      <c r="N43" s="165"/>
      <c r="O43" s="206"/>
      <c r="P43" s="168"/>
    </row>
    <row r="44" spans="1:16" s="239" customFormat="1" ht="12.75" customHeight="1">
      <c r="A44" s="253" t="s">
        <v>149</v>
      </c>
      <c r="B44" s="251"/>
      <c r="C44" s="252"/>
      <c r="D44" s="251"/>
      <c r="E44" s="252"/>
      <c r="F44" s="251"/>
      <c r="G44" s="252"/>
      <c r="H44" s="251"/>
      <c r="I44" s="252"/>
      <c r="J44" s="251"/>
      <c r="K44" s="252"/>
      <c r="L44" s="251"/>
      <c r="M44" s="252"/>
      <c r="N44" s="251"/>
      <c r="O44" s="252"/>
      <c r="P44" s="252"/>
    </row>
    <row r="45" spans="1:16" s="239" customFormat="1" ht="12.75" customHeight="1">
      <c r="A45" s="225" t="s">
        <v>138</v>
      </c>
      <c r="B45" s="251">
        <v>2</v>
      </c>
      <c r="C45" s="252">
        <v>13</v>
      </c>
      <c r="D45" s="251"/>
      <c r="E45" s="252"/>
      <c r="F45" s="251">
        <v>3</v>
      </c>
      <c r="G45" s="252">
        <v>0</v>
      </c>
      <c r="H45" s="251"/>
      <c r="I45" s="252"/>
      <c r="J45" s="251">
        <v>0</v>
      </c>
      <c r="K45" s="252"/>
      <c r="L45" s="251">
        <v>0</v>
      </c>
      <c r="M45" s="252">
        <v>0</v>
      </c>
      <c r="N45" s="165">
        <f>SUM(L45,J45,H45,F45,D45,B45)</f>
        <v>5</v>
      </c>
      <c r="O45" s="168">
        <f>SUM(M45,K45,I45,G45,E45,C45)</f>
        <v>13</v>
      </c>
      <c r="P45" s="168">
        <f>SUM(N45:O45)</f>
        <v>18</v>
      </c>
    </row>
    <row r="46" spans="1:16" s="239" customFormat="1" ht="12.75" customHeight="1">
      <c r="A46" s="225" t="s">
        <v>131</v>
      </c>
      <c r="B46" s="251">
        <v>2</v>
      </c>
      <c r="C46" s="252">
        <v>0</v>
      </c>
      <c r="D46" s="251"/>
      <c r="E46" s="252"/>
      <c r="F46" s="251">
        <v>0</v>
      </c>
      <c r="G46" s="252">
        <v>0</v>
      </c>
      <c r="H46" s="251"/>
      <c r="I46" s="252"/>
      <c r="J46" s="251">
        <v>0</v>
      </c>
      <c r="K46" s="252"/>
      <c r="L46" s="251">
        <v>0</v>
      </c>
      <c r="M46" s="252">
        <v>0</v>
      </c>
      <c r="N46" s="165">
        <f aca="true" t="shared" si="4" ref="N46:N60">SUM(L46,J46,H46,F46,D46,B46)</f>
        <v>2</v>
      </c>
      <c r="O46" s="168">
        <f aca="true" t="shared" si="5" ref="O46:O60">SUM(M46,K46,I46,G46,E46,C46)</f>
        <v>0</v>
      </c>
      <c r="P46" s="168">
        <f aca="true" t="shared" si="6" ref="P46:P59">SUM(N46:O46)</f>
        <v>2</v>
      </c>
    </row>
    <row r="47" spans="1:16" s="239" customFormat="1" ht="12.75" customHeight="1">
      <c r="A47" s="225" t="s">
        <v>140</v>
      </c>
      <c r="B47" s="251">
        <v>3</v>
      </c>
      <c r="C47" s="252">
        <v>0</v>
      </c>
      <c r="D47" s="251"/>
      <c r="E47" s="252"/>
      <c r="F47" s="251">
        <v>1</v>
      </c>
      <c r="G47" s="252">
        <v>0</v>
      </c>
      <c r="H47" s="251"/>
      <c r="I47" s="252"/>
      <c r="J47" s="251">
        <v>0</v>
      </c>
      <c r="K47" s="252"/>
      <c r="L47" s="251">
        <v>0</v>
      </c>
      <c r="M47" s="252">
        <v>0</v>
      </c>
      <c r="N47" s="165">
        <f t="shared" si="4"/>
        <v>4</v>
      </c>
      <c r="O47" s="168">
        <f t="shared" si="5"/>
        <v>0</v>
      </c>
      <c r="P47" s="168">
        <f t="shared" si="6"/>
        <v>4</v>
      </c>
    </row>
    <row r="48" spans="1:16" s="239" customFormat="1" ht="12.75" customHeight="1">
      <c r="A48" s="225" t="s">
        <v>142</v>
      </c>
      <c r="B48" s="251">
        <v>3</v>
      </c>
      <c r="C48" s="252">
        <v>2</v>
      </c>
      <c r="D48" s="251"/>
      <c r="E48" s="252"/>
      <c r="F48" s="251">
        <v>0</v>
      </c>
      <c r="G48" s="252">
        <v>1</v>
      </c>
      <c r="H48" s="251"/>
      <c r="I48" s="252"/>
      <c r="J48" s="251">
        <v>0</v>
      </c>
      <c r="K48" s="252"/>
      <c r="L48" s="251">
        <v>0</v>
      </c>
      <c r="M48" s="252">
        <v>0</v>
      </c>
      <c r="N48" s="165">
        <f t="shared" si="4"/>
        <v>3</v>
      </c>
      <c r="O48" s="168">
        <f t="shared" si="5"/>
        <v>3</v>
      </c>
      <c r="P48" s="168">
        <f t="shared" si="6"/>
        <v>6</v>
      </c>
    </row>
    <row r="49" spans="1:16" s="239" customFormat="1" ht="12.75" customHeight="1">
      <c r="A49" s="225" t="s">
        <v>144</v>
      </c>
      <c r="B49" s="251">
        <v>4</v>
      </c>
      <c r="C49" s="252">
        <v>3</v>
      </c>
      <c r="D49" s="251"/>
      <c r="E49" s="252"/>
      <c r="F49" s="251">
        <v>1</v>
      </c>
      <c r="G49" s="252">
        <v>1</v>
      </c>
      <c r="H49" s="251"/>
      <c r="I49" s="252"/>
      <c r="J49" s="251">
        <v>0</v>
      </c>
      <c r="K49" s="252"/>
      <c r="L49" s="251">
        <v>0</v>
      </c>
      <c r="M49" s="252">
        <v>0</v>
      </c>
      <c r="N49" s="165">
        <f t="shared" si="4"/>
        <v>5</v>
      </c>
      <c r="O49" s="168">
        <f t="shared" si="5"/>
        <v>4</v>
      </c>
      <c r="P49" s="168">
        <f t="shared" si="6"/>
        <v>9</v>
      </c>
    </row>
    <row r="50" spans="1:16" s="239" customFormat="1" ht="12.75" customHeight="1">
      <c r="A50" s="225" t="s">
        <v>145</v>
      </c>
      <c r="B50" s="251">
        <v>0</v>
      </c>
      <c r="C50" s="252">
        <v>1</v>
      </c>
      <c r="D50" s="251"/>
      <c r="E50" s="252"/>
      <c r="F50" s="251">
        <v>0</v>
      </c>
      <c r="G50" s="252">
        <v>1</v>
      </c>
      <c r="H50" s="251"/>
      <c r="I50" s="252"/>
      <c r="J50" s="251">
        <v>0</v>
      </c>
      <c r="K50" s="252"/>
      <c r="L50" s="251">
        <v>0</v>
      </c>
      <c r="M50" s="252">
        <v>0</v>
      </c>
      <c r="N50" s="165">
        <f t="shared" si="4"/>
        <v>0</v>
      </c>
      <c r="O50" s="168">
        <f t="shared" si="5"/>
        <v>2</v>
      </c>
      <c r="P50" s="168">
        <f t="shared" si="6"/>
        <v>2</v>
      </c>
    </row>
    <row r="51" spans="1:16" s="239" customFormat="1" ht="12.75" customHeight="1">
      <c r="A51" s="225" t="s">
        <v>132</v>
      </c>
      <c r="B51" s="251">
        <v>10</v>
      </c>
      <c r="C51" s="252">
        <v>0</v>
      </c>
      <c r="D51" s="251"/>
      <c r="E51" s="252"/>
      <c r="F51" s="251">
        <v>13</v>
      </c>
      <c r="G51" s="252">
        <v>0</v>
      </c>
      <c r="H51" s="251"/>
      <c r="I51" s="252"/>
      <c r="J51" s="251">
        <v>0</v>
      </c>
      <c r="K51" s="252"/>
      <c r="L51" s="251">
        <v>0</v>
      </c>
      <c r="M51" s="252">
        <v>0</v>
      </c>
      <c r="N51" s="165">
        <f t="shared" si="4"/>
        <v>23</v>
      </c>
      <c r="O51" s="168">
        <f t="shared" si="5"/>
        <v>0</v>
      </c>
      <c r="P51" s="168">
        <f t="shared" si="6"/>
        <v>23</v>
      </c>
    </row>
    <row r="52" spans="1:16" s="239" customFormat="1" ht="12.75" customHeight="1">
      <c r="A52" s="225" t="s">
        <v>146</v>
      </c>
      <c r="B52" s="251">
        <v>1</v>
      </c>
      <c r="C52" s="252">
        <v>20</v>
      </c>
      <c r="D52" s="251"/>
      <c r="E52" s="252"/>
      <c r="F52" s="251">
        <v>1</v>
      </c>
      <c r="G52" s="252">
        <v>2</v>
      </c>
      <c r="H52" s="251"/>
      <c r="I52" s="252"/>
      <c r="J52" s="251">
        <v>0</v>
      </c>
      <c r="K52" s="252"/>
      <c r="L52" s="251">
        <v>0</v>
      </c>
      <c r="M52" s="252">
        <v>0</v>
      </c>
      <c r="N52" s="165">
        <f t="shared" si="4"/>
        <v>2</v>
      </c>
      <c r="O52" s="168">
        <f t="shared" si="5"/>
        <v>22</v>
      </c>
      <c r="P52" s="168">
        <f t="shared" si="6"/>
        <v>24</v>
      </c>
    </row>
    <row r="53" spans="1:16" s="239" customFormat="1" ht="12.75" customHeight="1">
      <c r="A53" s="225" t="s">
        <v>87</v>
      </c>
      <c r="B53" s="251">
        <v>6</v>
      </c>
      <c r="C53" s="252">
        <v>0</v>
      </c>
      <c r="D53" s="251"/>
      <c r="E53" s="252"/>
      <c r="F53" s="251">
        <v>4</v>
      </c>
      <c r="G53" s="252">
        <v>0</v>
      </c>
      <c r="H53" s="251"/>
      <c r="I53" s="252"/>
      <c r="J53" s="251">
        <v>0</v>
      </c>
      <c r="K53" s="252"/>
      <c r="L53" s="251">
        <v>0</v>
      </c>
      <c r="M53" s="252">
        <v>0</v>
      </c>
      <c r="N53" s="165">
        <f t="shared" si="4"/>
        <v>10</v>
      </c>
      <c r="O53" s="168">
        <f t="shared" si="5"/>
        <v>0</v>
      </c>
      <c r="P53" s="168">
        <f t="shared" si="6"/>
        <v>10</v>
      </c>
    </row>
    <row r="54" spans="1:16" s="239" customFormat="1" ht="12.75" customHeight="1">
      <c r="A54" s="225" t="s">
        <v>133</v>
      </c>
      <c r="B54" s="251">
        <v>21</v>
      </c>
      <c r="C54" s="252">
        <v>1</v>
      </c>
      <c r="D54" s="251"/>
      <c r="E54" s="252"/>
      <c r="F54" s="251">
        <v>8</v>
      </c>
      <c r="G54" s="252">
        <v>0</v>
      </c>
      <c r="H54" s="251"/>
      <c r="I54" s="252"/>
      <c r="J54" s="251">
        <v>0</v>
      </c>
      <c r="K54" s="252"/>
      <c r="L54" s="251">
        <v>0</v>
      </c>
      <c r="M54" s="252">
        <v>0</v>
      </c>
      <c r="N54" s="165">
        <f t="shared" si="4"/>
        <v>29</v>
      </c>
      <c r="O54" s="168">
        <f t="shared" si="5"/>
        <v>1</v>
      </c>
      <c r="P54" s="168">
        <f t="shared" si="6"/>
        <v>30</v>
      </c>
    </row>
    <row r="55" spans="1:16" s="239" customFormat="1" ht="12.75" customHeight="1">
      <c r="A55" s="225" t="s">
        <v>148</v>
      </c>
      <c r="B55" s="251">
        <v>0</v>
      </c>
      <c r="C55" s="252">
        <v>5</v>
      </c>
      <c r="D55" s="251"/>
      <c r="E55" s="252"/>
      <c r="F55" s="251">
        <v>0</v>
      </c>
      <c r="G55" s="252">
        <v>0</v>
      </c>
      <c r="H55" s="251"/>
      <c r="I55" s="252"/>
      <c r="J55" s="251">
        <v>0</v>
      </c>
      <c r="K55" s="252"/>
      <c r="L55" s="251">
        <v>0</v>
      </c>
      <c r="M55" s="252">
        <v>0</v>
      </c>
      <c r="N55" s="165">
        <f t="shared" si="4"/>
        <v>0</v>
      </c>
      <c r="O55" s="168">
        <f t="shared" si="5"/>
        <v>5</v>
      </c>
      <c r="P55" s="168">
        <f t="shared" si="6"/>
        <v>5</v>
      </c>
    </row>
    <row r="56" spans="1:16" s="239" customFormat="1" ht="12.75" customHeight="1">
      <c r="A56" s="225" t="s">
        <v>134</v>
      </c>
      <c r="B56" s="251">
        <v>16</v>
      </c>
      <c r="C56" s="252">
        <v>0</v>
      </c>
      <c r="D56" s="251"/>
      <c r="E56" s="252"/>
      <c r="F56" s="251">
        <v>13</v>
      </c>
      <c r="G56" s="252">
        <v>0</v>
      </c>
      <c r="H56" s="251"/>
      <c r="I56" s="252"/>
      <c r="J56" s="251">
        <v>0</v>
      </c>
      <c r="K56" s="252"/>
      <c r="L56" s="251">
        <v>0</v>
      </c>
      <c r="M56" s="252">
        <v>0</v>
      </c>
      <c r="N56" s="165">
        <f t="shared" si="4"/>
        <v>29</v>
      </c>
      <c r="O56" s="168">
        <f t="shared" si="5"/>
        <v>0</v>
      </c>
      <c r="P56" s="168">
        <f t="shared" si="6"/>
        <v>29</v>
      </c>
    </row>
    <row r="57" spans="1:16" s="239" customFormat="1" ht="12.75" customHeight="1">
      <c r="A57" s="225" t="s">
        <v>109</v>
      </c>
      <c r="B57" s="251">
        <v>1</v>
      </c>
      <c r="C57" s="252">
        <v>1</v>
      </c>
      <c r="D57" s="251"/>
      <c r="E57" s="252"/>
      <c r="F57" s="251">
        <v>4</v>
      </c>
      <c r="G57" s="252">
        <v>0</v>
      </c>
      <c r="H57" s="251"/>
      <c r="I57" s="252"/>
      <c r="J57" s="251">
        <v>0</v>
      </c>
      <c r="K57" s="252"/>
      <c r="L57" s="251">
        <v>0</v>
      </c>
      <c r="M57" s="252">
        <v>0</v>
      </c>
      <c r="N57" s="165">
        <f t="shared" si="4"/>
        <v>5</v>
      </c>
      <c r="O57" s="168">
        <f t="shared" si="5"/>
        <v>1</v>
      </c>
      <c r="P57" s="168">
        <f t="shared" si="6"/>
        <v>6</v>
      </c>
    </row>
    <row r="58" spans="1:16" s="239" customFormat="1" ht="12.75" customHeight="1">
      <c r="A58" s="225" t="s">
        <v>135</v>
      </c>
      <c r="B58" s="251">
        <v>0</v>
      </c>
      <c r="C58" s="252">
        <v>1</v>
      </c>
      <c r="D58" s="251"/>
      <c r="E58" s="252"/>
      <c r="F58" s="251">
        <v>0</v>
      </c>
      <c r="G58" s="252">
        <v>0</v>
      </c>
      <c r="H58" s="251"/>
      <c r="I58" s="252"/>
      <c r="J58" s="251">
        <v>0</v>
      </c>
      <c r="K58" s="252"/>
      <c r="L58" s="251">
        <v>0</v>
      </c>
      <c r="M58" s="252">
        <v>0</v>
      </c>
      <c r="N58" s="165">
        <f t="shared" si="4"/>
        <v>0</v>
      </c>
      <c r="O58" s="168">
        <f t="shared" si="5"/>
        <v>1</v>
      </c>
      <c r="P58" s="168">
        <f t="shared" si="6"/>
        <v>1</v>
      </c>
    </row>
    <row r="59" spans="1:16" s="239" customFormat="1" ht="12.75" customHeight="1">
      <c r="A59" s="225" t="s">
        <v>110</v>
      </c>
      <c r="B59" s="251">
        <v>3</v>
      </c>
      <c r="C59" s="252">
        <v>3</v>
      </c>
      <c r="D59" s="251"/>
      <c r="E59" s="252"/>
      <c r="F59" s="251">
        <v>0</v>
      </c>
      <c r="G59" s="252">
        <v>1</v>
      </c>
      <c r="H59" s="251"/>
      <c r="I59" s="252"/>
      <c r="J59" s="251">
        <v>0</v>
      </c>
      <c r="K59" s="252"/>
      <c r="L59" s="251">
        <v>0</v>
      </c>
      <c r="M59" s="252">
        <v>0</v>
      </c>
      <c r="N59" s="165">
        <f t="shared" si="4"/>
        <v>3</v>
      </c>
      <c r="O59" s="168">
        <f t="shared" si="5"/>
        <v>4</v>
      </c>
      <c r="P59" s="168">
        <f t="shared" si="6"/>
        <v>7</v>
      </c>
    </row>
    <row r="60" spans="1:16" s="255" customFormat="1" ht="12.75" customHeight="1">
      <c r="A60" s="255" t="s">
        <v>12</v>
      </c>
      <c r="B60" s="256">
        <v>72</v>
      </c>
      <c r="C60" s="257">
        <v>50</v>
      </c>
      <c r="D60" s="256"/>
      <c r="E60" s="257"/>
      <c r="F60" s="256">
        <v>48</v>
      </c>
      <c r="G60" s="257">
        <v>6</v>
      </c>
      <c r="H60" s="256"/>
      <c r="I60" s="257"/>
      <c r="J60" s="256">
        <v>0</v>
      </c>
      <c r="K60" s="257"/>
      <c r="L60" s="256">
        <v>0</v>
      </c>
      <c r="M60" s="257">
        <v>0</v>
      </c>
      <c r="N60" s="258">
        <f t="shared" si="4"/>
        <v>120</v>
      </c>
      <c r="O60" s="259">
        <f t="shared" si="5"/>
        <v>56</v>
      </c>
      <c r="P60" s="259">
        <f>SUM(N60:O60)</f>
        <v>176</v>
      </c>
    </row>
    <row r="61" spans="1:16" s="239" customFormat="1" ht="12.75" customHeight="1">
      <c r="A61" s="225"/>
      <c r="B61" s="251"/>
      <c r="C61" s="252"/>
      <c r="D61" s="251"/>
      <c r="E61" s="252"/>
      <c r="F61" s="251"/>
      <c r="G61" s="252"/>
      <c r="H61" s="251"/>
      <c r="I61" s="252"/>
      <c r="J61" s="251"/>
      <c r="K61" s="252"/>
      <c r="L61" s="251"/>
      <c r="M61" s="252"/>
      <c r="N61" s="251"/>
      <c r="O61" s="252"/>
      <c r="P61" s="252"/>
    </row>
    <row r="62" spans="1:16" s="212" customFormat="1" ht="12">
      <c r="A62" s="36" t="s">
        <v>14</v>
      </c>
      <c r="B62" s="171">
        <f>SUM(B44,B42)</f>
        <v>3253</v>
      </c>
      <c r="C62" s="213">
        <f aca="true" t="shared" si="7" ref="C62:P62">SUM(C44,C42)</f>
        <v>2371</v>
      </c>
      <c r="D62" s="171">
        <f t="shared" si="7"/>
        <v>0</v>
      </c>
      <c r="E62" s="213">
        <f t="shared" si="7"/>
        <v>0</v>
      </c>
      <c r="F62" s="171">
        <f t="shared" si="7"/>
        <v>991</v>
      </c>
      <c r="G62" s="213">
        <f t="shared" si="7"/>
        <v>181</v>
      </c>
      <c r="H62" s="171">
        <f t="shared" si="7"/>
        <v>137</v>
      </c>
      <c r="I62" s="213">
        <f t="shared" si="7"/>
        <v>76</v>
      </c>
      <c r="J62" s="171">
        <f t="shared" si="7"/>
        <v>22</v>
      </c>
      <c r="K62" s="213">
        <f t="shared" si="7"/>
        <v>19</v>
      </c>
      <c r="L62" s="171">
        <f t="shared" si="7"/>
        <v>375</v>
      </c>
      <c r="M62" s="213">
        <f t="shared" si="7"/>
        <v>74</v>
      </c>
      <c r="N62" s="171">
        <f t="shared" si="7"/>
        <v>4778</v>
      </c>
      <c r="O62" s="213">
        <f t="shared" si="7"/>
        <v>2721</v>
      </c>
      <c r="P62" s="214">
        <f t="shared" si="7"/>
        <v>7499</v>
      </c>
    </row>
    <row r="63" spans="1:16" s="34" customFormat="1" ht="12">
      <c r="A63" s="36"/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68"/>
      <c r="O63" s="168"/>
      <c r="P63" s="168"/>
    </row>
    <row r="64" spans="1:16" s="212" customFormat="1" ht="12">
      <c r="A64" s="82" t="s">
        <v>38</v>
      </c>
      <c r="B64" s="214"/>
      <c r="C64" s="213"/>
      <c r="D64" s="214"/>
      <c r="E64" s="213"/>
      <c r="F64" s="214"/>
      <c r="G64" s="213"/>
      <c r="H64" s="214"/>
      <c r="I64" s="213"/>
      <c r="J64" s="214"/>
      <c r="K64" s="213"/>
      <c r="L64" s="214"/>
      <c r="M64" s="213"/>
      <c r="N64" s="214"/>
      <c r="O64" s="213"/>
      <c r="P64" s="214"/>
    </row>
    <row r="65" ht="11.25">
      <c r="A65" s="230" t="s">
        <v>123</v>
      </c>
    </row>
  </sheetData>
  <sheetProtection/>
  <mergeCells count="3">
    <mergeCell ref="A2:P2"/>
    <mergeCell ref="A3:P3"/>
    <mergeCell ref="A4:P4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69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O50" sqref="O50"/>
    </sheetView>
  </sheetViews>
  <sheetFormatPr defaultColWidth="9.140625" defaultRowHeight="12.75"/>
  <cols>
    <col min="1" max="1" width="29.28125" style="0" customWidth="1"/>
    <col min="2" max="16" width="7.7109375" style="0" customWidth="1"/>
    <col min="17" max="18" width="7.00390625" style="0" customWidth="1"/>
    <col min="19" max="19" width="9.28125" style="0" customWidth="1"/>
    <col min="20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114</v>
      </c>
    </row>
    <row r="2" spans="1:16" ht="12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2.75">
      <c r="A3" s="273" t="s">
        <v>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2.75">
      <c r="A4" s="273" t="s">
        <v>81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ht="13.5" thickBot="1">
      <c r="A5" s="3"/>
    </row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117" customFormat="1" ht="11.25" customHeight="1">
      <c r="A11" s="208" t="s">
        <v>89</v>
      </c>
      <c r="B11" s="152">
        <v>10</v>
      </c>
      <c r="C11" s="155">
        <v>3</v>
      </c>
      <c r="D11" s="152">
        <v>0</v>
      </c>
      <c r="E11" s="155">
        <v>0</v>
      </c>
      <c r="F11" s="152">
        <v>3</v>
      </c>
      <c r="G11" s="155">
        <v>0</v>
      </c>
      <c r="H11" s="152">
        <v>0</v>
      </c>
      <c r="I11" s="155">
        <v>0</v>
      </c>
      <c r="J11" s="152">
        <v>0</v>
      </c>
      <c r="K11" s="155">
        <v>0</v>
      </c>
      <c r="L11" s="152">
        <v>0</v>
      </c>
      <c r="M11" s="155">
        <v>0</v>
      </c>
      <c r="N11" s="152">
        <f>SUM(B11,L11,J11,H11,F11,D11)</f>
        <v>13</v>
      </c>
      <c r="O11" s="66">
        <f>SUM(C11,M11,K11,I11,G11,E11)</f>
        <v>3</v>
      </c>
      <c r="P11" s="66">
        <f>SUM(N11:O11)</f>
        <v>16</v>
      </c>
    </row>
    <row r="12" spans="1:16" s="35" customFormat="1" ht="11.25">
      <c r="A12" s="35" t="s">
        <v>92</v>
      </c>
      <c r="B12" s="152">
        <v>18</v>
      </c>
      <c r="C12" s="155">
        <v>18</v>
      </c>
      <c r="D12" s="152">
        <v>0</v>
      </c>
      <c r="E12" s="155">
        <v>0</v>
      </c>
      <c r="F12" s="152">
        <v>5</v>
      </c>
      <c r="G12" s="155">
        <v>1</v>
      </c>
      <c r="H12" s="152">
        <v>0</v>
      </c>
      <c r="I12" s="155">
        <v>0</v>
      </c>
      <c r="J12" s="152">
        <v>0</v>
      </c>
      <c r="K12" s="155">
        <v>0</v>
      </c>
      <c r="L12" s="152">
        <v>0</v>
      </c>
      <c r="M12" s="155">
        <v>0</v>
      </c>
      <c r="N12" s="165">
        <f aca="true" t="shared" si="0" ref="N12:N20">SUM(B12,L12,J12,H12,F12,D12)</f>
        <v>23</v>
      </c>
      <c r="O12" s="168">
        <f aca="true" t="shared" si="1" ref="O12:O20">SUM(C12,M12,K12,I12,G12,E12)</f>
        <v>19</v>
      </c>
      <c r="P12" s="168">
        <f aca="true" t="shared" si="2" ref="P12:P20">SUM(N12:O12)</f>
        <v>42</v>
      </c>
    </row>
    <row r="13" spans="1:16" s="45" customFormat="1" ht="11.25">
      <c r="A13" s="198" t="s">
        <v>93</v>
      </c>
      <c r="B13" s="152">
        <v>17</v>
      </c>
      <c r="C13" s="155">
        <v>1</v>
      </c>
      <c r="D13" s="152">
        <v>0</v>
      </c>
      <c r="E13" s="155">
        <v>0</v>
      </c>
      <c r="F13" s="152">
        <v>1</v>
      </c>
      <c r="G13" s="155">
        <v>0</v>
      </c>
      <c r="H13" s="152">
        <v>0</v>
      </c>
      <c r="I13" s="155">
        <v>0</v>
      </c>
      <c r="J13" s="152">
        <v>0</v>
      </c>
      <c r="K13" s="155">
        <v>0</v>
      </c>
      <c r="L13" s="152">
        <v>0</v>
      </c>
      <c r="M13" s="155">
        <v>0</v>
      </c>
      <c r="N13" s="152">
        <f t="shared" si="0"/>
        <v>18</v>
      </c>
      <c r="O13" s="155">
        <f t="shared" si="1"/>
        <v>1</v>
      </c>
      <c r="P13" s="155">
        <f t="shared" si="2"/>
        <v>19</v>
      </c>
    </row>
    <row r="14" spans="1:16" s="35" customFormat="1" ht="11.25">
      <c r="A14" s="35" t="s">
        <v>96</v>
      </c>
      <c r="B14" s="152">
        <v>3</v>
      </c>
      <c r="C14" s="155">
        <v>16</v>
      </c>
      <c r="D14" s="152">
        <v>0</v>
      </c>
      <c r="E14" s="155">
        <v>0</v>
      </c>
      <c r="F14" s="152">
        <v>1</v>
      </c>
      <c r="G14" s="155">
        <v>1</v>
      </c>
      <c r="H14" s="152">
        <v>0</v>
      </c>
      <c r="I14" s="155">
        <v>0</v>
      </c>
      <c r="J14" s="152">
        <v>0</v>
      </c>
      <c r="K14" s="155">
        <v>0</v>
      </c>
      <c r="L14" s="152">
        <v>0</v>
      </c>
      <c r="M14" s="155">
        <v>0</v>
      </c>
      <c r="N14" s="165">
        <f t="shared" si="0"/>
        <v>4</v>
      </c>
      <c r="O14" s="168">
        <f t="shared" si="1"/>
        <v>17</v>
      </c>
      <c r="P14" s="168">
        <f t="shared" si="2"/>
        <v>21</v>
      </c>
    </row>
    <row r="15" spans="1:16" s="35" customFormat="1" ht="11.25">
      <c r="A15" s="35" t="s">
        <v>98</v>
      </c>
      <c r="B15" s="152">
        <v>24</v>
      </c>
      <c r="C15" s="155">
        <v>0</v>
      </c>
      <c r="D15" s="152">
        <v>0</v>
      </c>
      <c r="E15" s="155">
        <v>0</v>
      </c>
      <c r="F15" s="152">
        <v>2</v>
      </c>
      <c r="G15" s="155">
        <v>0</v>
      </c>
      <c r="H15" s="152">
        <v>0</v>
      </c>
      <c r="I15" s="155">
        <v>0</v>
      </c>
      <c r="J15" s="152">
        <v>0</v>
      </c>
      <c r="K15" s="155">
        <v>0</v>
      </c>
      <c r="L15" s="152">
        <v>0</v>
      </c>
      <c r="M15" s="155">
        <v>0</v>
      </c>
      <c r="N15" s="165">
        <f t="shared" si="0"/>
        <v>26</v>
      </c>
      <c r="O15" s="168">
        <f t="shared" si="1"/>
        <v>0</v>
      </c>
      <c r="P15" s="168">
        <f t="shared" si="2"/>
        <v>26</v>
      </c>
    </row>
    <row r="16" spans="1:16" ht="12.75">
      <c r="A16" t="s">
        <v>109</v>
      </c>
      <c r="B16" s="188">
        <v>35</v>
      </c>
      <c r="C16" s="11">
        <v>0</v>
      </c>
      <c r="D16" s="188">
        <v>0</v>
      </c>
      <c r="E16" s="11">
        <v>0</v>
      </c>
      <c r="F16" s="188">
        <v>9</v>
      </c>
      <c r="G16" s="11">
        <v>0</v>
      </c>
      <c r="H16" s="188">
        <v>0</v>
      </c>
      <c r="I16" s="11">
        <v>0</v>
      </c>
      <c r="J16" s="188">
        <v>0</v>
      </c>
      <c r="K16" s="11">
        <v>0</v>
      </c>
      <c r="L16" s="188">
        <v>0</v>
      </c>
      <c r="M16" s="11">
        <v>0</v>
      </c>
      <c r="N16" s="188">
        <f t="shared" si="0"/>
        <v>44</v>
      </c>
      <c r="O16" s="11">
        <f t="shared" si="1"/>
        <v>0</v>
      </c>
      <c r="P16" s="11">
        <f t="shared" si="2"/>
        <v>44</v>
      </c>
    </row>
    <row r="17" spans="1:16" ht="12.75">
      <c r="A17" s="35" t="s">
        <v>90</v>
      </c>
      <c r="B17" s="188">
        <v>5</v>
      </c>
      <c r="C17" s="11">
        <v>1</v>
      </c>
      <c r="D17" s="188">
        <v>0</v>
      </c>
      <c r="E17" s="11">
        <v>0</v>
      </c>
      <c r="F17" s="223">
        <v>0</v>
      </c>
      <c r="G17" s="224">
        <v>0</v>
      </c>
      <c r="H17" s="188">
        <v>0</v>
      </c>
      <c r="I17" s="11">
        <v>0</v>
      </c>
      <c r="J17" s="188">
        <v>0</v>
      </c>
      <c r="K17" s="11">
        <v>0</v>
      </c>
      <c r="L17" s="188">
        <v>0</v>
      </c>
      <c r="M17" s="11">
        <v>0</v>
      </c>
      <c r="N17" s="188">
        <f t="shared" si="0"/>
        <v>5</v>
      </c>
      <c r="O17" s="11">
        <f t="shared" si="1"/>
        <v>1</v>
      </c>
      <c r="P17" s="11">
        <f t="shared" si="2"/>
        <v>6</v>
      </c>
    </row>
    <row r="18" spans="1:16" s="35" customFormat="1" ht="12.75">
      <c r="A18" s="196" t="s">
        <v>111</v>
      </c>
      <c r="B18" s="152">
        <v>0</v>
      </c>
      <c r="C18" s="155">
        <v>0</v>
      </c>
      <c r="D18" s="152">
        <v>0</v>
      </c>
      <c r="E18" s="155">
        <v>0</v>
      </c>
      <c r="F18" s="152">
        <v>49</v>
      </c>
      <c r="G18" s="155">
        <v>4</v>
      </c>
      <c r="H18" s="152">
        <v>0</v>
      </c>
      <c r="I18" s="155">
        <v>0</v>
      </c>
      <c r="J18" s="152">
        <v>0</v>
      </c>
      <c r="K18" s="155">
        <v>0</v>
      </c>
      <c r="L18" s="152">
        <v>0</v>
      </c>
      <c r="M18" s="155">
        <v>0</v>
      </c>
      <c r="N18" s="165">
        <f t="shared" si="0"/>
        <v>49</v>
      </c>
      <c r="O18" s="168">
        <f t="shared" si="1"/>
        <v>4</v>
      </c>
      <c r="P18" s="168">
        <f t="shared" si="2"/>
        <v>53</v>
      </c>
    </row>
    <row r="19" spans="1:16" ht="12.75">
      <c r="A19" s="196" t="s">
        <v>112</v>
      </c>
      <c r="B19" s="188">
        <v>0</v>
      </c>
      <c r="C19" s="11">
        <v>0</v>
      </c>
      <c r="D19" s="188">
        <v>0</v>
      </c>
      <c r="E19" s="11">
        <v>0</v>
      </c>
      <c r="F19" s="188">
        <v>57</v>
      </c>
      <c r="G19" s="11">
        <v>1</v>
      </c>
      <c r="H19" s="188">
        <v>0</v>
      </c>
      <c r="I19" s="11">
        <v>0</v>
      </c>
      <c r="J19" s="188">
        <v>0</v>
      </c>
      <c r="K19" s="11">
        <v>0</v>
      </c>
      <c r="L19" s="188">
        <v>0</v>
      </c>
      <c r="M19" s="11">
        <v>0</v>
      </c>
      <c r="N19" s="188">
        <f t="shared" si="0"/>
        <v>57</v>
      </c>
      <c r="O19" s="11">
        <f t="shared" si="1"/>
        <v>1</v>
      </c>
      <c r="P19" s="11">
        <f t="shared" si="2"/>
        <v>58</v>
      </c>
    </row>
    <row r="20" spans="1:16" s="35" customFormat="1" ht="12.75">
      <c r="A20" s="197" t="s">
        <v>113</v>
      </c>
      <c r="B20" s="152">
        <v>0</v>
      </c>
      <c r="C20" s="155">
        <v>0</v>
      </c>
      <c r="D20" s="152">
        <v>0</v>
      </c>
      <c r="E20" s="155">
        <v>0</v>
      </c>
      <c r="F20" s="152">
        <v>15</v>
      </c>
      <c r="G20" s="155">
        <v>1</v>
      </c>
      <c r="H20" s="152">
        <v>0</v>
      </c>
      <c r="I20" s="155">
        <v>0</v>
      </c>
      <c r="J20" s="152">
        <v>0</v>
      </c>
      <c r="K20" s="155">
        <v>0</v>
      </c>
      <c r="L20" s="152">
        <v>0</v>
      </c>
      <c r="M20" s="155">
        <v>0</v>
      </c>
      <c r="N20" s="165">
        <f t="shared" si="0"/>
        <v>15</v>
      </c>
      <c r="O20" s="168">
        <f t="shared" si="1"/>
        <v>1</v>
      </c>
      <c r="P20" s="168">
        <f t="shared" si="2"/>
        <v>16</v>
      </c>
    </row>
    <row r="21" spans="1:16" s="3" customFormat="1" ht="12.75">
      <c r="A21" s="19" t="s">
        <v>12</v>
      </c>
      <c r="B21" s="193">
        <f>SUM(B11:B20)</f>
        <v>112</v>
      </c>
      <c r="C21" s="194">
        <f aca="true" t="shared" si="3" ref="C21:P21">SUM(C11:C20)</f>
        <v>39</v>
      </c>
      <c r="D21" s="193">
        <f t="shared" si="3"/>
        <v>0</v>
      </c>
      <c r="E21" s="194">
        <f t="shared" si="3"/>
        <v>0</v>
      </c>
      <c r="F21" s="193">
        <f t="shared" si="3"/>
        <v>142</v>
      </c>
      <c r="G21" s="194">
        <f t="shared" si="3"/>
        <v>8</v>
      </c>
      <c r="H21" s="193">
        <f t="shared" si="3"/>
        <v>0</v>
      </c>
      <c r="I21" s="194">
        <f t="shared" si="3"/>
        <v>0</v>
      </c>
      <c r="J21" s="193">
        <f t="shared" si="3"/>
        <v>0</v>
      </c>
      <c r="K21" s="194">
        <f t="shared" si="3"/>
        <v>0</v>
      </c>
      <c r="L21" s="193">
        <f t="shared" si="3"/>
        <v>0</v>
      </c>
      <c r="M21" s="194">
        <f t="shared" si="3"/>
        <v>0</v>
      </c>
      <c r="N21" s="193">
        <f t="shared" si="3"/>
        <v>254</v>
      </c>
      <c r="O21" s="194">
        <f t="shared" si="3"/>
        <v>47</v>
      </c>
      <c r="P21" s="194">
        <f t="shared" si="3"/>
        <v>301</v>
      </c>
    </row>
  </sheetData>
  <sheetProtection/>
  <mergeCells count="3">
    <mergeCell ref="A2:P2"/>
    <mergeCell ref="A3:P3"/>
    <mergeCell ref="A4:P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7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2.00390625" style="0" customWidth="1"/>
    <col min="2" max="13" width="8.00390625" style="0" customWidth="1"/>
    <col min="14" max="14" width="7.28125" style="0" customWidth="1"/>
    <col min="15" max="15" width="7.140625" style="0" customWidth="1"/>
    <col min="16" max="16" width="8.00390625" style="0" customWidth="1"/>
    <col min="17" max="18" width="7.00390625" style="0" customWidth="1"/>
    <col min="19" max="19" width="9.28125" style="0" customWidth="1"/>
    <col min="20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114</v>
      </c>
    </row>
    <row r="2" spans="1:16" ht="12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2.75">
      <c r="A3" s="273" t="s">
        <v>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2.75">
      <c r="A4" s="273" t="s">
        <v>82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117" customFormat="1" ht="12">
      <c r="A11" s="254" t="s">
        <v>136</v>
      </c>
      <c r="B11" s="48"/>
      <c r="C11" s="45"/>
      <c r="D11" s="48"/>
      <c r="E11" s="45"/>
      <c r="F11" s="48"/>
      <c r="G11" s="45"/>
      <c r="H11" s="48"/>
      <c r="I11" s="45"/>
      <c r="J11" s="48"/>
      <c r="K11" s="45"/>
      <c r="L11" s="48"/>
      <c r="M11" s="45"/>
      <c r="N11" s="48"/>
      <c r="O11" s="40"/>
      <c r="P11" s="40"/>
    </row>
    <row r="12" spans="1:16" s="35" customFormat="1" ht="11.25">
      <c r="A12" s="35" t="s">
        <v>89</v>
      </c>
      <c r="B12" s="154">
        <v>130</v>
      </c>
      <c r="C12" s="155">
        <v>89</v>
      </c>
      <c r="D12" s="154">
        <v>0</v>
      </c>
      <c r="E12" s="155">
        <v>0</v>
      </c>
      <c r="F12" s="154">
        <v>9</v>
      </c>
      <c r="G12" s="155">
        <v>1</v>
      </c>
      <c r="H12" s="154">
        <v>0</v>
      </c>
      <c r="I12" s="199">
        <v>0</v>
      </c>
      <c r="J12" s="154">
        <v>0</v>
      </c>
      <c r="K12" s="155">
        <v>0</v>
      </c>
      <c r="L12" s="154">
        <v>1</v>
      </c>
      <c r="M12" s="155">
        <v>0</v>
      </c>
      <c r="N12" s="167">
        <f>SUM(L12,J12,H12,F12,D12,B12)</f>
        <v>140</v>
      </c>
      <c r="O12" s="168">
        <f>SUM(M12,K12,I12,G12,E12,C12)</f>
        <v>90</v>
      </c>
      <c r="P12" s="168">
        <f>SUM(N12:O12)</f>
        <v>230</v>
      </c>
    </row>
    <row r="13" spans="1:16" s="35" customFormat="1" ht="11.25">
      <c r="A13" s="35" t="s">
        <v>92</v>
      </c>
      <c r="B13" s="154">
        <v>59</v>
      </c>
      <c r="C13" s="155">
        <v>63</v>
      </c>
      <c r="D13" s="154">
        <v>0</v>
      </c>
      <c r="E13" s="155">
        <v>0</v>
      </c>
      <c r="F13" s="154">
        <v>16</v>
      </c>
      <c r="G13" s="155">
        <v>2</v>
      </c>
      <c r="H13" s="154">
        <v>0</v>
      </c>
      <c r="I13" s="199">
        <v>0</v>
      </c>
      <c r="J13" s="154">
        <v>0</v>
      </c>
      <c r="K13" s="155">
        <v>0</v>
      </c>
      <c r="L13" s="154">
        <v>1</v>
      </c>
      <c r="M13" s="155">
        <v>0</v>
      </c>
      <c r="N13" s="167">
        <f aca="true" t="shared" si="0" ref="N13:N27">SUM(L13,J13,H13,F13,D13,B13)</f>
        <v>76</v>
      </c>
      <c r="O13" s="168">
        <f aca="true" t="shared" si="1" ref="O13:O27">SUM(M13,K13,I13,G13,E13,C13)</f>
        <v>65</v>
      </c>
      <c r="P13" s="168">
        <f aca="true" t="shared" si="2" ref="P13:P27">SUM(N13:O13)</f>
        <v>141</v>
      </c>
    </row>
    <row r="14" spans="1:16" s="35" customFormat="1" ht="11.25">
      <c r="A14" s="35" t="s">
        <v>93</v>
      </c>
      <c r="B14" s="154">
        <v>103</v>
      </c>
      <c r="C14" s="155">
        <v>0</v>
      </c>
      <c r="D14" s="154">
        <v>0</v>
      </c>
      <c r="E14" s="155">
        <v>0</v>
      </c>
      <c r="F14" s="154">
        <v>10</v>
      </c>
      <c r="G14" s="155">
        <v>0</v>
      </c>
      <c r="H14" s="154">
        <v>0</v>
      </c>
      <c r="I14" s="199">
        <v>0</v>
      </c>
      <c r="J14" s="154">
        <v>0</v>
      </c>
      <c r="K14" s="155">
        <v>0</v>
      </c>
      <c r="L14" s="154">
        <v>2</v>
      </c>
      <c r="M14" s="155">
        <v>0</v>
      </c>
      <c r="N14" s="167">
        <f t="shared" si="0"/>
        <v>115</v>
      </c>
      <c r="O14" s="168">
        <f t="shared" si="1"/>
        <v>0</v>
      </c>
      <c r="P14" s="168">
        <f t="shared" si="2"/>
        <v>115</v>
      </c>
    </row>
    <row r="15" spans="1:16" s="35" customFormat="1" ht="11.25">
      <c r="A15" s="35" t="s">
        <v>126</v>
      </c>
      <c r="B15" s="154">
        <v>11</v>
      </c>
      <c r="C15" s="155">
        <v>26</v>
      </c>
      <c r="D15" s="154">
        <v>0</v>
      </c>
      <c r="E15" s="155">
        <v>0</v>
      </c>
      <c r="F15" s="154">
        <v>1</v>
      </c>
      <c r="G15" s="155">
        <v>1</v>
      </c>
      <c r="H15" s="154">
        <v>0</v>
      </c>
      <c r="I15" s="199">
        <v>0</v>
      </c>
      <c r="J15" s="154">
        <v>0</v>
      </c>
      <c r="K15" s="155">
        <v>0</v>
      </c>
      <c r="L15" s="154">
        <v>0</v>
      </c>
      <c r="M15" s="155">
        <v>0</v>
      </c>
      <c r="N15" s="167">
        <f t="shared" si="0"/>
        <v>12</v>
      </c>
      <c r="O15" s="168">
        <f t="shared" si="1"/>
        <v>27</v>
      </c>
      <c r="P15" s="168">
        <f t="shared" si="2"/>
        <v>39</v>
      </c>
    </row>
    <row r="16" spans="1:16" s="35" customFormat="1" ht="11.25">
      <c r="A16" s="35" t="s">
        <v>96</v>
      </c>
      <c r="B16" s="154">
        <v>14</v>
      </c>
      <c r="C16" s="155">
        <v>143</v>
      </c>
      <c r="D16" s="154">
        <v>0</v>
      </c>
      <c r="E16" s="155">
        <v>0</v>
      </c>
      <c r="F16" s="154">
        <v>1</v>
      </c>
      <c r="G16" s="155">
        <v>4</v>
      </c>
      <c r="H16" s="154">
        <v>0</v>
      </c>
      <c r="I16" s="199">
        <v>2</v>
      </c>
      <c r="J16" s="154">
        <v>0</v>
      </c>
      <c r="K16" s="155">
        <v>0</v>
      </c>
      <c r="L16" s="154">
        <v>1</v>
      </c>
      <c r="M16" s="155">
        <v>0</v>
      </c>
      <c r="N16" s="167">
        <f t="shared" si="0"/>
        <v>16</v>
      </c>
      <c r="O16" s="168">
        <f t="shared" si="1"/>
        <v>149</v>
      </c>
      <c r="P16" s="168">
        <f t="shared" si="2"/>
        <v>165</v>
      </c>
    </row>
    <row r="17" spans="1:16" s="35" customFormat="1" ht="11.25">
      <c r="A17" s="35" t="s">
        <v>87</v>
      </c>
      <c r="B17" s="154">
        <v>10</v>
      </c>
      <c r="C17" s="155">
        <v>0</v>
      </c>
      <c r="D17" s="154">
        <v>0</v>
      </c>
      <c r="E17" s="155">
        <v>0</v>
      </c>
      <c r="F17" s="154">
        <v>0</v>
      </c>
      <c r="G17" s="155">
        <v>0</v>
      </c>
      <c r="H17" s="154">
        <v>0</v>
      </c>
      <c r="I17" s="199">
        <v>0</v>
      </c>
      <c r="J17" s="154">
        <v>0</v>
      </c>
      <c r="K17" s="155">
        <v>0</v>
      </c>
      <c r="L17" s="154">
        <v>0</v>
      </c>
      <c r="M17" s="155">
        <v>0</v>
      </c>
      <c r="N17" s="167">
        <f t="shared" si="0"/>
        <v>10</v>
      </c>
      <c r="O17" s="168">
        <f t="shared" si="1"/>
        <v>0</v>
      </c>
      <c r="P17" s="168">
        <f t="shared" si="2"/>
        <v>10</v>
      </c>
    </row>
    <row r="18" spans="1:16" s="35" customFormat="1" ht="11.25">
      <c r="A18" s="35" t="s">
        <v>98</v>
      </c>
      <c r="B18" s="154">
        <v>118</v>
      </c>
      <c r="C18" s="155">
        <v>0</v>
      </c>
      <c r="D18" s="154">
        <v>0</v>
      </c>
      <c r="E18" s="155">
        <v>0</v>
      </c>
      <c r="F18" s="154">
        <v>7</v>
      </c>
      <c r="G18" s="155">
        <v>0</v>
      </c>
      <c r="H18" s="154">
        <v>0</v>
      </c>
      <c r="I18" s="199">
        <v>0</v>
      </c>
      <c r="J18" s="154">
        <v>0</v>
      </c>
      <c r="K18" s="155">
        <v>0</v>
      </c>
      <c r="L18" s="154">
        <v>5</v>
      </c>
      <c r="M18" s="155">
        <v>0</v>
      </c>
      <c r="N18" s="167">
        <f t="shared" si="0"/>
        <v>130</v>
      </c>
      <c r="O18" s="168">
        <f t="shared" si="1"/>
        <v>0</v>
      </c>
      <c r="P18" s="168">
        <f t="shared" si="2"/>
        <v>130</v>
      </c>
    </row>
    <row r="19" spans="1:16" s="35" customFormat="1" ht="11.25">
      <c r="A19" s="35" t="s">
        <v>137</v>
      </c>
      <c r="B19" s="154">
        <v>4</v>
      </c>
      <c r="C19" s="155">
        <v>10</v>
      </c>
      <c r="D19" s="154">
        <v>0</v>
      </c>
      <c r="E19" s="155">
        <v>0</v>
      </c>
      <c r="F19" s="154">
        <v>3</v>
      </c>
      <c r="G19" s="155">
        <v>0</v>
      </c>
      <c r="H19" s="154">
        <v>0</v>
      </c>
      <c r="I19" s="199">
        <v>0</v>
      </c>
      <c r="J19" s="154">
        <v>0</v>
      </c>
      <c r="K19" s="155">
        <v>0</v>
      </c>
      <c r="L19" s="154">
        <v>0</v>
      </c>
      <c r="M19" s="155">
        <v>0</v>
      </c>
      <c r="N19" s="167">
        <f t="shared" si="0"/>
        <v>7</v>
      </c>
      <c r="O19" s="168">
        <f t="shared" si="1"/>
        <v>10</v>
      </c>
      <c r="P19" s="168">
        <f t="shared" si="2"/>
        <v>17</v>
      </c>
    </row>
    <row r="20" spans="1:16" s="35" customFormat="1" ht="11.25">
      <c r="A20" s="35" t="s">
        <v>102</v>
      </c>
      <c r="B20" s="154">
        <v>48</v>
      </c>
      <c r="C20" s="155">
        <v>0</v>
      </c>
      <c r="D20" s="154">
        <v>0</v>
      </c>
      <c r="E20" s="155">
        <v>0</v>
      </c>
      <c r="F20" s="154">
        <v>5</v>
      </c>
      <c r="G20" s="155">
        <v>0</v>
      </c>
      <c r="H20" s="154">
        <v>0</v>
      </c>
      <c r="I20" s="199">
        <v>0</v>
      </c>
      <c r="J20" s="154">
        <v>0</v>
      </c>
      <c r="K20" s="155">
        <v>0</v>
      </c>
      <c r="L20" s="154">
        <v>0</v>
      </c>
      <c r="M20" s="155">
        <v>0</v>
      </c>
      <c r="N20" s="167">
        <f t="shared" si="0"/>
        <v>53</v>
      </c>
      <c r="O20" s="168">
        <f t="shared" si="1"/>
        <v>0</v>
      </c>
      <c r="P20" s="168">
        <f t="shared" si="2"/>
        <v>53</v>
      </c>
    </row>
    <row r="21" spans="1:16" s="35" customFormat="1" ht="11.25">
      <c r="A21" s="35" t="s">
        <v>104</v>
      </c>
      <c r="B21" s="154">
        <v>83</v>
      </c>
      <c r="C21" s="155">
        <v>14</v>
      </c>
      <c r="D21" s="154">
        <v>0</v>
      </c>
      <c r="E21" s="155">
        <v>0</v>
      </c>
      <c r="F21" s="154">
        <v>11</v>
      </c>
      <c r="G21" s="155">
        <v>2</v>
      </c>
      <c r="H21" s="154">
        <v>1</v>
      </c>
      <c r="I21" s="199">
        <v>0</v>
      </c>
      <c r="J21" s="154">
        <v>0</v>
      </c>
      <c r="K21" s="155">
        <v>0</v>
      </c>
      <c r="L21" s="154">
        <v>0</v>
      </c>
      <c r="M21" s="155">
        <v>0</v>
      </c>
      <c r="N21" s="167">
        <f t="shared" si="0"/>
        <v>95</v>
      </c>
      <c r="O21" s="168">
        <f t="shared" si="1"/>
        <v>16</v>
      </c>
      <c r="P21" s="168">
        <f t="shared" si="2"/>
        <v>111</v>
      </c>
    </row>
    <row r="22" spans="1:16" s="35" customFormat="1" ht="11.25">
      <c r="A22" s="35" t="s">
        <v>106</v>
      </c>
      <c r="B22" s="154">
        <v>88</v>
      </c>
      <c r="C22" s="155">
        <v>5</v>
      </c>
      <c r="D22" s="154">
        <v>0</v>
      </c>
      <c r="E22" s="155">
        <v>0</v>
      </c>
      <c r="F22" s="154">
        <v>11</v>
      </c>
      <c r="G22" s="155">
        <v>0</v>
      </c>
      <c r="H22" s="154">
        <v>1</v>
      </c>
      <c r="I22" s="199">
        <v>0</v>
      </c>
      <c r="J22" s="154">
        <v>0</v>
      </c>
      <c r="K22" s="155">
        <v>0</v>
      </c>
      <c r="L22" s="154">
        <v>0</v>
      </c>
      <c r="M22" s="155">
        <v>0</v>
      </c>
      <c r="N22" s="167">
        <f t="shared" si="0"/>
        <v>100</v>
      </c>
      <c r="O22" s="168">
        <f t="shared" si="1"/>
        <v>5</v>
      </c>
      <c r="P22" s="168">
        <f t="shared" si="2"/>
        <v>105</v>
      </c>
    </row>
    <row r="23" spans="1:16" s="35" customFormat="1" ht="11.25">
      <c r="A23" s="35" t="s">
        <v>127</v>
      </c>
      <c r="B23" s="154">
        <v>2</v>
      </c>
      <c r="C23" s="155">
        <v>8</v>
      </c>
      <c r="D23" s="154">
        <v>0</v>
      </c>
      <c r="E23" s="155">
        <v>0</v>
      </c>
      <c r="F23" s="154">
        <v>0</v>
      </c>
      <c r="G23" s="155">
        <v>0</v>
      </c>
      <c r="H23" s="154">
        <v>0</v>
      </c>
      <c r="I23" s="199">
        <v>0</v>
      </c>
      <c r="J23" s="154">
        <v>0</v>
      </c>
      <c r="K23" s="155">
        <v>0</v>
      </c>
      <c r="L23" s="154">
        <v>0</v>
      </c>
      <c r="M23" s="155">
        <v>0</v>
      </c>
      <c r="N23" s="167">
        <f t="shared" si="0"/>
        <v>2</v>
      </c>
      <c r="O23" s="168">
        <f t="shared" si="1"/>
        <v>8</v>
      </c>
      <c r="P23" s="168">
        <f t="shared" si="2"/>
        <v>10</v>
      </c>
    </row>
    <row r="24" spans="1:16" s="35" customFormat="1" ht="11.25">
      <c r="A24" s="35" t="s">
        <v>109</v>
      </c>
      <c r="B24" s="154">
        <v>57</v>
      </c>
      <c r="C24" s="155">
        <v>1</v>
      </c>
      <c r="D24" s="154">
        <v>0</v>
      </c>
      <c r="E24" s="155">
        <v>0</v>
      </c>
      <c r="F24" s="154">
        <v>3</v>
      </c>
      <c r="G24" s="155">
        <v>0</v>
      </c>
      <c r="H24" s="154">
        <v>0</v>
      </c>
      <c r="I24" s="199">
        <v>0</v>
      </c>
      <c r="J24" s="154">
        <v>0</v>
      </c>
      <c r="K24" s="155">
        <v>0</v>
      </c>
      <c r="L24" s="154">
        <v>0</v>
      </c>
      <c r="M24" s="155">
        <v>0</v>
      </c>
      <c r="N24" s="167">
        <f t="shared" si="0"/>
        <v>60</v>
      </c>
      <c r="O24" s="168">
        <f t="shared" si="1"/>
        <v>1</v>
      </c>
      <c r="P24" s="168">
        <f t="shared" si="2"/>
        <v>61</v>
      </c>
    </row>
    <row r="25" spans="1:16" s="35" customFormat="1" ht="11.25">
      <c r="A25" s="35" t="s">
        <v>110</v>
      </c>
      <c r="B25" s="154">
        <v>14</v>
      </c>
      <c r="C25" s="155">
        <v>14</v>
      </c>
      <c r="D25" s="154">
        <v>0</v>
      </c>
      <c r="E25" s="155">
        <v>0</v>
      </c>
      <c r="F25" s="154">
        <v>0</v>
      </c>
      <c r="G25" s="155">
        <v>0</v>
      </c>
      <c r="H25" s="154">
        <v>0</v>
      </c>
      <c r="I25" s="199">
        <v>0</v>
      </c>
      <c r="J25" s="154">
        <v>0</v>
      </c>
      <c r="K25" s="155">
        <v>0</v>
      </c>
      <c r="L25" s="154">
        <v>0</v>
      </c>
      <c r="M25" s="155">
        <v>0</v>
      </c>
      <c r="N25" s="167">
        <f t="shared" si="0"/>
        <v>14</v>
      </c>
      <c r="O25" s="168">
        <f t="shared" si="1"/>
        <v>14</v>
      </c>
      <c r="P25" s="168">
        <f t="shared" si="2"/>
        <v>28</v>
      </c>
    </row>
    <row r="26" spans="1:16" s="35" customFormat="1" ht="11.25">
      <c r="A26" s="35" t="s">
        <v>90</v>
      </c>
      <c r="B26" s="154">
        <v>52</v>
      </c>
      <c r="C26" s="155">
        <v>25</v>
      </c>
      <c r="D26" s="154">
        <v>0</v>
      </c>
      <c r="E26" s="155">
        <v>0</v>
      </c>
      <c r="F26" s="154">
        <v>1</v>
      </c>
      <c r="G26" s="155">
        <v>0</v>
      </c>
      <c r="H26" s="154">
        <v>0</v>
      </c>
      <c r="I26" s="199">
        <v>0</v>
      </c>
      <c r="J26" s="154">
        <v>0</v>
      </c>
      <c r="K26" s="155">
        <v>0</v>
      </c>
      <c r="L26" s="154">
        <v>0</v>
      </c>
      <c r="M26" s="155">
        <v>0</v>
      </c>
      <c r="N26" s="167">
        <f t="shared" si="0"/>
        <v>53</v>
      </c>
      <c r="O26" s="168">
        <f t="shared" si="1"/>
        <v>25</v>
      </c>
      <c r="P26" s="168">
        <f t="shared" si="2"/>
        <v>78</v>
      </c>
    </row>
    <row r="27" spans="1:16" s="36" customFormat="1" ht="12">
      <c r="A27" s="36" t="s">
        <v>12</v>
      </c>
      <c r="B27" s="52">
        <f aca="true" t="shared" si="3" ref="B27:M27">SUM(B12:B26)</f>
        <v>793</v>
      </c>
      <c r="C27" s="53">
        <f t="shared" si="3"/>
        <v>398</v>
      </c>
      <c r="D27" s="52">
        <f t="shared" si="3"/>
        <v>0</v>
      </c>
      <c r="E27" s="53">
        <f t="shared" si="3"/>
        <v>0</v>
      </c>
      <c r="F27" s="52">
        <f t="shared" si="3"/>
        <v>78</v>
      </c>
      <c r="G27" s="53">
        <f t="shared" si="3"/>
        <v>10</v>
      </c>
      <c r="H27" s="52">
        <f t="shared" si="3"/>
        <v>2</v>
      </c>
      <c r="I27" s="51">
        <f t="shared" si="3"/>
        <v>2</v>
      </c>
      <c r="J27" s="52">
        <f t="shared" si="3"/>
        <v>0</v>
      </c>
      <c r="K27" s="53">
        <f t="shared" si="3"/>
        <v>0</v>
      </c>
      <c r="L27" s="52">
        <f t="shared" si="3"/>
        <v>10</v>
      </c>
      <c r="M27" s="53">
        <f t="shared" si="3"/>
        <v>0</v>
      </c>
      <c r="N27" s="52">
        <f t="shared" si="0"/>
        <v>883</v>
      </c>
      <c r="O27" s="53">
        <f t="shared" si="1"/>
        <v>410</v>
      </c>
      <c r="P27" s="53">
        <f t="shared" si="2"/>
        <v>1293</v>
      </c>
    </row>
    <row r="28" spans="2:16" s="35" customFormat="1" ht="11.25">
      <c r="B28" s="154"/>
      <c r="C28" s="155"/>
      <c r="D28" s="154"/>
      <c r="E28" s="155"/>
      <c r="F28" s="154"/>
      <c r="G28" s="155"/>
      <c r="H28" s="154"/>
      <c r="I28" s="199"/>
      <c r="J28" s="154"/>
      <c r="K28" s="155"/>
      <c r="L28" s="154"/>
      <c r="M28" s="155"/>
      <c r="N28" s="167"/>
      <c r="O28" s="168"/>
      <c r="P28" s="168"/>
    </row>
    <row r="29" spans="1:16" s="225" customFormat="1" ht="12">
      <c r="A29" s="253" t="s">
        <v>137</v>
      </c>
      <c r="B29" s="240"/>
      <c r="C29" s="241"/>
      <c r="D29" s="240"/>
      <c r="E29" s="241"/>
      <c r="F29" s="240"/>
      <c r="G29" s="241"/>
      <c r="H29" s="240"/>
      <c r="I29" s="244"/>
      <c r="J29" s="240"/>
      <c r="K29" s="241"/>
      <c r="L29" s="240"/>
      <c r="M29" s="241"/>
      <c r="N29" s="242"/>
      <c r="O29" s="243"/>
      <c r="P29" s="243"/>
    </row>
    <row r="30" spans="1:16" s="225" customFormat="1" ht="11.25">
      <c r="A30" s="225" t="s">
        <v>139</v>
      </c>
      <c r="B30" s="240">
        <v>2</v>
      </c>
      <c r="C30" s="241">
        <v>11</v>
      </c>
      <c r="D30" s="240">
        <v>0</v>
      </c>
      <c r="E30" s="241">
        <v>0</v>
      </c>
      <c r="F30" s="240">
        <v>0</v>
      </c>
      <c r="G30" s="241">
        <v>0</v>
      </c>
      <c r="H30" s="240">
        <v>0</v>
      </c>
      <c r="I30" s="244">
        <v>0</v>
      </c>
      <c r="J30" s="240">
        <v>0</v>
      </c>
      <c r="K30" s="241">
        <v>0</v>
      </c>
      <c r="L30" s="240">
        <v>0</v>
      </c>
      <c r="M30" s="241">
        <v>0</v>
      </c>
      <c r="N30" s="167">
        <f>SUM(L30,J30,H30,F30,D30,B30)</f>
        <v>2</v>
      </c>
      <c r="O30" s="168">
        <f>SUM(M30,K30,I30,G30,E30,C30)</f>
        <v>11</v>
      </c>
      <c r="P30" s="168">
        <f>SUM(N30:O30)</f>
        <v>13</v>
      </c>
    </row>
    <row r="31" spans="1:16" s="225" customFormat="1" ht="11.25">
      <c r="A31" s="225" t="s">
        <v>142</v>
      </c>
      <c r="B31" s="240">
        <v>4</v>
      </c>
      <c r="C31" s="241">
        <v>5</v>
      </c>
      <c r="D31" s="240">
        <v>0</v>
      </c>
      <c r="E31" s="241">
        <v>0</v>
      </c>
      <c r="F31" s="240">
        <v>0</v>
      </c>
      <c r="G31" s="241">
        <v>0</v>
      </c>
      <c r="H31" s="240">
        <v>0</v>
      </c>
      <c r="I31" s="244">
        <v>0</v>
      </c>
      <c r="J31" s="240">
        <v>0</v>
      </c>
      <c r="K31" s="241">
        <v>0</v>
      </c>
      <c r="L31" s="240">
        <v>0</v>
      </c>
      <c r="M31" s="241">
        <v>0</v>
      </c>
      <c r="N31" s="167">
        <f aca="true" t="shared" si="4" ref="N31:N42">SUM(L31,J31,H31,F31,D31,B31)</f>
        <v>4</v>
      </c>
      <c r="O31" s="168">
        <f aca="true" t="shared" si="5" ref="O31:O42">SUM(M31,K31,I31,G31,E31,C31)</f>
        <v>5</v>
      </c>
      <c r="P31" s="168">
        <f aca="true" t="shared" si="6" ref="P31:P42">SUM(N31:O31)</f>
        <v>9</v>
      </c>
    </row>
    <row r="32" spans="1:16" s="225" customFormat="1" ht="11.25">
      <c r="A32" s="225" t="s">
        <v>92</v>
      </c>
      <c r="B32" s="240">
        <v>0</v>
      </c>
      <c r="C32" s="241">
        <v>1</v>
      </c>
      <c r="D32" s="240">
        <v>0</v>
      </c>
      <c r="E32" s="241">
        <v>0</v>
      </c>
      <c r="F32" s="240">
        <v>0</v>
      </c>
      <c r="G32" s="241">
        <v>0</v>
      </c>
      <c r="H32" s="240">
        <v>0</v>
      </c>
      <c r="I32" s="244">
        <v>0</v>
      </c>
      <c r="J32" s="240">
        <v>0</v>
      </c>
      <c r="K32" s="241">
        <v>0</v>
      </c>
      <c r="L32" s="240">
        <v>0</v>
      </c>
      <c r="M32" s="241">
        <v>0</v>
      </c>
      <c r="N32" s="167">
        <f t="shared" si="4"/>
        <v>0</v>
      </c>
      <c r="O32" s="168">
        <f t="shared" si="5"/>
        <v>1</v>
      </c>
      <c r="P32" s="168">
        <f t="shared" si="6"/>
        <v>1</v>
      </c>
    </row>
    <row r="33" spans="1:16" s="225" customFormat="1" ht="11.25">
      <c r="A33" s="225" t="s">
        <v>93</v>
      </c>
      <c r="B33" s="240">
        <v>16</v>
      </c>
      <c r="C33" s="241">
        <v>1</v>
      </c>
      <c r="D33" s="240">
        <v>0</v>
      </c>
      <c r="E33" s="241">
        <v>0</v>
      </c>
      <c r="F33" s="240">
        <v>0</v>
      </c>
      <c r="G33" s="241">
        <v>0</v>
      </c>
      <c r="H33" s="240">
        <v>0</v>
      </c>
      <c r="I33" s="244">
        <v>0</v>
      </c>
      <c r="J33" s="240">
        <v>0</v>
      </c>
      <c r="K33" s="241">
        <v>0</v>
      </c>
      <c r="L33" s="240">
        <v>0</v>
      </c>
      <c r="M33" s="241">
        <v>0</v>
      </c>
      <c r="N33" s="167">
        <f t="shared" si="4"/>
        <v>16</v>
      </c>
      <c r="O33" s="168">
        <f t="shared" si="5"/>
        <v>1</v>
      </c>
      <c r="P33" s="168">
        <f t="shared" si="6"/>
        <v>17</v>
      </c>
    </row>
    <row r="34" spans="1:16" s="225" customFormat="1" ht="11.25">
      <c r="A34" s="225" t="s">
        <v>143</v>
      </c>
      <c r="B34" s="240">
        <v>0</v>
      </c>
      <c r="C34" s="241">
        <v>1</v>
      </c>
      <c r="D34" s="240">
        <v>0</v>
      </c>
      <c r="E34" s="241">
        <v>0</v>
      </c>
      <c r="F34" s="240">
        <v>0</v>
      </c>
      <c r="G34" s="241">
        <v>0</v>
      </c>
      <c r="H34" s="240">
        <v>0</v>
      </c>
      <c r="I34" s="244">
        <v>0</v>
      </c>
      <c r="J34" s="240">
        <v>0</v>
      </c>
      <c r="K34" s="241">
        <v>0</v>
      </c>
      <c r="L34" s="240">
        <v>0</v>
      </c>
      <c r="M34" s="241">
        <v>0</v>
      </c>
      <c r="N34" s="167">
        <f t="shared" si="4"/>
        <v>0</v>
      </c>
      <c r="O34" s="168">
        <f t="shared" si="5"/>
        <v>1</v>
      </c>
      <c r="P34" s="168">
        <f t="shared" si="6"/>
        <v>1</v>
      </c>
    </row>
    <row r="35" spans="1:16" s="225" customFormat="1" ht="11.25">
      <c r="A35" s="225" t="s">
        <v>144</v>
      </c>
      <c r="B35" s="240">
        <v>2</v>
      </c>
      <c r="C35" s="241">
        <v>8</v>
      </c>
      <c r="D35" s="240">
        <v>0</v>
      </c>
      <c r="E35" s="241">
        <v>0</v>
      </c>
      <c r="F35" s="240">
        <v>0</v>
      </c>
      <c r="G35" s="241">
        <v>0</v>
      </c>
      <c r="H35" s="240">
        <v>0</v>
      </c>
      <c r="I35" s="244">
        <v>0</v>
      </c>
      <c r="J35" s="240">
        <v>0</v>
      </c>
      <c r="K35" s="241">
        <v>0</v>
      </c>
      <c r="L35" s="240">
        <v>0</v>
      </c>
      <c r="M35" s="241">
        <v>0</v>
      </c>
      <c r="N35" s="167">
        <f t="shared" si="4"/>
        <v>2</v>
      </c>
      <c r="O35" s="168">
        <f t="shared" si="5"/>
        <v>8</v>
      </c>
      <c r="P35" s="168">
        <f t="shared" si="6"/>
        <v>10</v>
      </c>
    </row>
    <row r="36" spans="1:16" s="225" customFormat="1" ht="11.25">
      <c r="A36" s="225" t="s">
        <v>145</v>
      </c>
      <c r="B36" s="240">
        <v>3</v>
      </c>
      <c r="C36" s="241">
        <v>5</v>
      </c>
      <c r="D36" s="240">
        <v>0</v>
      </c>
      <c r="E36" s="241">
        <v>0</v>
      </c>
      <c r="F36" s="240">
        <v>0</v>
      </c>
      <c r="G36" s="241">
        <v>0</v>
      </c>
      <c r="H36" s="240">
        <v>0</v>
      </c>
      <c r="I36" s="244">
        <v>0</v>
      </c>
      <c r="J36" s="240">
        <v>0</v>
      </c>
      <c r="K36" s="241">
        <v>0</v>
      </c>
      <c r="L36" s="240">
        <v>0</v>
      </c>
      <c r="M36" s="241">
        <v>0</v>
      </c>
      <c r="N36" s="167">
        <f t="shared" si="4"/>
        <v>3</v>
      </c>
      <c r="O36" s="168">
        <f t="shared" si="5"/>
        <v>5</v>
      </c>
      <c r="P36" s="168">
        <f t="shared" si="6"/>
        <v>8</v>
      </c>
    </row>
    <row r="37" spans="1:16" s="225" customFormat="1" ht="11.25">
      <c r="A37" s="225" t="s">
        <v>146</v>
      </c>
      <c r="B37" s="240">
        <v>1</v>
      </c>
      <c r="C37" s="241">
        <v>7</v>
      </c>
      <c r="D37" s="240">
        <v>0</v>
      </c>
      <c r="E37" s="241">
        <v>0</v>
      </c>
      <c r="F37" s="240">
        <v>0</v>
      </c>
      <c r="G37" s="241">
        <v>0</v>
      </c>
      <c r="H37" s="240">
        <v>0</v>
      </c>
      <c r="I37" s="244">
        <v>0</v>
      </c>
      <c r="J37" s="240">
        <v>0</v>
      </c>
      <c r="K37" s="241">
        <v>0</v>
      </c>
      <c r="L37" s="240">
        <v>0</v>
      </c>
      <c r="M37" s="241">
        <v>0</v>
      </c>
      <c r="N37" s="167">
        <f t="shared" si="4"/>
        <v>1</v>
      </c>
      <c r="O37" s="168">
        <f t="shared" si="5"/>
        <v>7</v>
      </c>
      <c r="P37" s="168">
        <f t="shared" si="6"/>
        <v>8</v>
      </c>
    </row>
    <row r="38" spans="1:16" s="225" customFormat="1" ht="11.25">
      <c r="A38" s="225" t="s">
        <v>98</v>
      </c>
      <c r="B38" s="240">
        <v>5</v>
      </c>
      <c r="C38" s="241">
        <v>0</v>
      </c>
      <c r="D38" s="240">
        <v>0</v>
      </c>
      <c r="E38" s="241">
        <v>0</v>
      </c>
      <c r="F38" s="240">
        <v>0</v>
      </c>
      <c r="G38" s="241">
        <v>0</v>
      </c>
      <c r="H38" s="240">
        <v>0</v>
      </c>
      <c r="I38" s="244">
        <v>0</v>
      </c>
      <c r="J38" s="240">
        <v>0</v>
      </c>
      <c r="K38" s="241">
        <v>0</v>
      </c>
      <c r="L38" s="240">
        <v>0</v>
      </c>
      <c r="M38" s="241">
        <v>0</v>
      </c>
      <c r="N38" s="167">
        <f t="shared" si="4"/>
        <v>5</v>
      </c>
      <c r="O38" s="168">
        <f t="shared" si="5"/>
        <v>0</v>
      </c>
      <c r="P38" s="168">
        <f t="shared" si="6"/>
        <v>5</v>
      </c>
    </row>
    <row r="39" spans="1:16" s="225" customFormat="1" ht="11.25">
      <c r="A39" s="225" t="s">
        <v>147</v>
      </c>
      <c r="B39" s="240">
        <v>5</v>
      </c>
      <c r="C39" s="241">
        <v>0</v>
      </c>
      <c r="D39" s="240">
        <v>0</v>
      </c>
      <c r="E39" s="241">
        <v>0</v>
      </c>
      <c r="F39" s="240">
        <v>0</v>
      </c>
      <c r="G39" s="241">
        <v>0</v>
      </c>
      <c r="H39" s="240">
        <v>0</v>
      </c>
      <c r="I39" s="244">
        <v>0</v>
      </c>
      <c r="J39" s="240">
        <v>0</v>
      </c>
      <c r="K39" s="241">
        <v>0</v>
      </c>
      <c r="L39" s="240">
        <v>0</v>
      </c>
      <c r="M39" s="241">
        <v>0</v>
      </c>
      <c r="N39" s="167">
        <f t="shared" si="4"/>
        <v>5</v>
      </c>
      <c r="O39" s="168">
        <f t="shared" si="5"/>
        <v>0</v>
      </c>
      <c r="P39" s="168">
        <f t="shared" si="6"/>
        <v>5</v>
      </c>
    </row>
    <row r="40" spans="1:16" s="225" customFormat="1" ht="11.25">
      <c r="A40" s="225" t="s">
        <v>148</v>
      </c>
      <c r="B40" s="240">
        <v>1</v>
      </c>
      <c r="C40" s="241">
        <v>9</v>
      </c>
      <c r="D40" s="240">
        <v>0</v>
      </c>
      <c r="E40" s="241">
        <v>0</v>
      </c>
      <c r="F40" s="240">
        <v>0</v>
      </c>
      <c r="G40" s="241">
        <v>0</v>
      </c>
      <c r="H40" s="240">
        <v>0</v>
      </c>
      <c r="I40" s="244">
        <v>0</v>
      </c>
      <c r="J40" s="240">
        <v>0</v>
      </c>
      <c r="K40" s="241">
        <v>0</v>
      </c>
      <c r="L40" s="240">
        <v>0</v>
      </c>
      <c r="M40" s="241">
        <v>0</v>
      </c>
      <c r="N40" s="167">
        <f t="shared" si="4"/>
        <v>1</v>
      </c>
      <c r="O40" s="168">
        <f t="shared" si="5"/>
        <v>9</v>
      </c>
      <c r="P40" s="168">
        <f t="shared" si="6"/>
        <v>10</v>
      </c>
    </row>
    <row r="41" spans="1:16" s="225" customFormat="1" ht="11.25">
      <c r="A41" s="225" t="s">
        <v>134</v>
      </c>
      <c r="B41" s="240">
        <v>18</v>
      </c>
      <c r="C41" s="241">
        <v>0</v>
      </c>
      <c r="D41" s="240">
        <v>0</v>
      </c>
      <c r="E41" s="241">
        <v>0</v>
      </c>
      <c r="F41" s="240">
        <v>0</v>
      </c>
      <c r="G41" s="241">
        <v>0</v>
      </c>
      <c r="H41" s="240">
        <v>0</v>
      </c>
      <c r="I41" s="244">
        <v>0</v>
      </c>
      <c r="J41" s="240">
        <v>0</v>
      </c>
      <c r="K41" s="241">
        <v>0</v>
      </c>
      <c r="L41" s="240">
        <v>0</v>
      </c>
      <c r="M41" s="241">
        <v>0</v>
      </c>
      <c r="N41" s="167">
        <f t="shared" si="4"/>
        <v>18</v>
      </c>
      <c r="O41" s="168">
        <f t="shared" si="5"/>
        <v>0</v>
      </c>
      <c r="P41" s="168">
        <f t="shared" si="6"/>
        <v>18</v>
      </c>
    </row>
    <row r="42" spans="1:16" s="255" customFormat="1" ht="12">
      <c r="A42" s="255" t="s">
        <v>12</v>
      </c>
      <c r="B42" s="261">
        <v>57</v>
      </c>
      <c r="C42" s="262">
        <v>48</v>
      </c>
      <c r="D42" s="261">
        <v>0</v>
      </c>
      <c r="E42" s="262">
        <v>0</v>
      </c>
      <c r="F42" s="261">
        <v>0</v>
      </c>
      <c r="G42" s="262">
        <v>0</v>
      </c>
      <c r="H42" s="261">
        <v>0</v>
      </c>
      <c r="I42" s="263">
        <v>0</v>
      </c>
      <c r="J42" s="261">
        <v>0</v>
      </c>
      <c r="K42" s="262">
        <v>0</v>
      </c>
      <c r="L42" s="261">
        <v>0</v>
      </c>
      <c r="M42" s="262">
        <v>0</v>
      </c>
      <c r="N42" s="52">
        <f t="shared" si="4"/>
        <v>57</v>
      </c>
      <c r="O42" s="53">
        <f t="shared" si="5"/>
        <v>48</v>
      </c>
      <c r="P42" s="53">
        <f t="shared" si="6"/>
        <v>105</v>
      </c>
    </row>
    <row r="43" spans="2:16" s="225" customFormat="1" ht="11.25">
      <c r="B43" s="240"/>
      <c r="C43" s="241"/>
      <c r="D43" s="240"/>
      <c r="E43" s="241"/>
      <c r="F43" s="240"/>
      <c r="G43" s="241"/>
      <c r="H43" s="240"/>
      <c r="I43" s="244"/>
      <c r="J43" s="240"/>
      <c r="K43" s="241"/>
      <c r="L43" s="240"/>
      <c r="M43" s="241"/>
      <c r="N43" s="242"/>
      <c r="O43" s="243"/>
      <c r="P43" s="243"/>
    </row>
    <row r="44" spans="1:16" s="36" customFormat="1" ht="12">
      <c r="A44" s="36" t="s">
        <v>14</v>
      </c>
      <c r="B44" s="52">
        <f>SUM(B29,B27)</f>
        <v>793</v>
      </c>
      <c r="C44" s="53">
        <f aca="true" t="shared" si="7" ref="C44:M44">SUM(C29,C27)</f>
        <v>398</v>
      </c>
      <c r="D44" s="52">
        <f t="shared" si="7"/>
        <v>0</v>
      </c>
      <c r="E44" s="53">
        <f t="shared" si="7"/>
        <v>0</v>
      </c>
      <c r="F44" s="52">
        <f t="shared" si="7"/>
        <v>78</v>
      </c>
      <c r="G44" s="53">
        <f t="shared" si="7"/>
        <v>10</v>
      </c>
      <c r="H44" s="52">
        <f t="shared" si="7"/>
        <v>2</v>
      </c>
      <c r="I44" s="51">
        <f t="shared" si="7"/>
        <v>2</v>
      </c>
      <c r="J44" s="52">
        <f t="shared" si="7"/>
        <v>0</v>
      </c>
      <c r="K44" s="53">
        <f t="shared" si="7"/>
        <v>0</v>
      </c>
      <c r="L44" s="52">
        <f t="shared" si="7"/>
        <v>10</v>
      </c>
      <c r="M44" s="53">
        <f t="shared" si="7"/>
        <v>0</v>
      </c>
      <c r="N44" s="52">
        <f>SUM(L44,J44,H44,F44,D44,B44)</f>
        <v>883</v>
      </c>
      <c r="O44" s="53">
        <f>SUM(M44,K44,I44,G44,E44,C44)</f>
        <v>410</v>
      </c>
      <c r="P44" s="53">
        <f>SUM(N44:O44)</f>
        <v>1293</v>
      </c>
    </row>
    <row r="46" ht="12.75">
      <c r="A46" s="82" t="s">
        <v>38</v>
      </c>
    </row>
    <row r="47" ht="12.75">
      <c r="A47" s="230" t="s">
        <v>124</v>
      </c>
    </row>
  </sheetData>
  <sheetProtection/>
  <mergeCells count="3">
    <mergeCell ref="A2:P2"/>
    <mergeCell ref="A3:P3"/>
    <mergeCell ref="A4:P4"/>
  </mergeCells>
  <printOptions/>
  <pageMargins left="0.75" right="0.75" top="1" bottom="1" header="0.5" footer="0.5"/>
  <pageSetup fitToHeight="1" fitToWidth="1" horizontalDpi="600" verticalDpi="600" orientation="landscape" paperSize="9" scale="81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0.8515625" style="5" customWidth="1"/>
    <col min="2" max="15" width="7.57421875" style="0" customWidth="1"/>
    <col min="16" max="16" width="7.140625" style="5" customWidth="1"/>
    <col min="17" max="17" width="0.2890625" style="0" customWidth="1"/>
    <col min="18" max="18" width="14.140625" style="0" customWidth="1"/>
    <col min="19" max="20" width="7.00390625" style="0" customWidth="1"/>
    <col min="21" max="21" width="9.281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spans="1:2" ht="12.75">
      <c r="A1" s="4" t="s">
        <v>114</v>
      </c>
      <c r="B1" s="4"/>
    </row>
    <row r="2" spans="1:17" ht="12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</row>
    <row r="3" spans="1:17" ht="12.75">
      <c r="A3" s="273" t="s">
        <v>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</row>
    <row r="4" spans="1:17" ht="12.75">
      <c r="A4" s="273" t="s">
        <v>83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35" customFormat="1" ht="12.75">
      <c r="A11" s="35" t="s">
        <v>89</v>
      </c>
      <c r="B11" s="8">
        <v>6</v>
      </c>
      <c r="C11" s="9">
        <v>5</v>
      </c>
      <c r="D11" s="8">
        <v>0</v>
      </c>
      <c r="E11" s="9">
        <v>0</v>
      </c>
      <c r="F11" s="8">
        <v>5</v>
      </c>
      <c r="G11" s="9">
        <v>0</v>
      </c>
      <c r="H11" s="8">
        <v>0</v>
      </c>
      <c r="I11" s="55">
        <v>0</v>
      </c>
      <c r="J11" s="8">
        <v>0</v>
      </c>
      <c r="K11" s="55">
        <v>0</v>
      </c>
      <c r="L11" s="8">
        <v>0</v>
      </c>
      <c r="M11" s="55">
        <v>0</v>
      </c>
      <c r="N11" s="8">
        <f>SUM(L11,J11,H11,F11,D11,B11)</f>
        <v>11</v>
      </c>
      <c r="O11" s="9">
        <f>SUM(M11,K11,I11,G11,E11,C11)</f>
        <v>5</v>
      </c>
      <c r="P11" s="9">
        <f>SUM(N11:O11)</f>
        <v>16</v>
      </c>
    </row>
    <row r="12" spans="1:16" s="35" customFormat="1" ht="12.75">
      <c r="A12" s="5" t="s">
        <v>92</v>
      </c>
      <c r="B12" s="10">
        <v>3</v>
      </c>
      <c r="C12" s="12">
        <v>16</v>
      </c>
      <c r="D12" s="10">
        <v>0</v>
      </c>
      <c r="E12" s="108">
        <v>0</v>
      </c>
      <c r="F12" s="10">
        <v>5</v>
      </c>
      <c r="G12" s="12">
        <v>7</v>
      </c>
      <c r="H12" s="10">
        <v>0</v>
      </c>
      <c r="I12" s="56">
        <v>0</v>
      </c>
      <c r="J12" s="10">
        <v>0</v>
      </c>
      <c r="K12" s="56">
        <v>0</v>
      </c>
      <c r="L12" s="10">
        <v>0</v>
      </c>
      <c r="M12" s="56">
        <v>0</v>
      </c>
      <c r="N12" s="10">
        <f aca="true" t="shared" si="0" ref="N12:N17">SUM(L12,J12,H12,F12,D12,B12)</f>
        <v>8</v>
      </c>
      <c r="O12" s="12">
        <f aca="true" t="shared" si="1" ref="O12:O17">SUM(M12,K12,I12,G12,E12,C12)</f>
        <v>23</v>
      </c>
      <c r="P12" s="12">
        <f aca="true" t="shared" si="2" ref="P12:P17">SUM(N12:O12)</f>
        <v>31</v>
      </c>
    </row>
    <row r="13" spans="1:16" s="35" customFormat="1" ht="12.75">
      <c r="A13" s="5" t="s">
        <v>93</v>
      </c>
      <c r="B13" s="10">
        <v>17</v>
      </c>
      <c r="C13" s="12">
        <v>0</v>
      </c>
      <c r="D13" s="10">
        <v>0</v>
      </c>
      <c r="E13" s="108">
        <v>0</v>
      </c>
      <c r="F13" s="10">
        <v>7</v>
      </c>
      <c r="G13" s="12">
        <v>0</v>
      </c>
      <c r="H13" s="10">
        <v>0</v>
      </c>
      <c r="I13" s="56">
        <v>0</v>
      </c>
      <c r="J13" s="10">
        <v>0</v>
      </c>
      <c r="K13" s="56">
        <v>0</v>
      </c>
      <c r="L13" s="10">
        <v>0</v>
      </c>
      <c r="M13" s="56">
        <v>0</v>
      </c>
      <c r="N13" s="10">
        <f t="shared" si="0"/>
        <v>24</v>
      </c>
      <c r="O13" s="12">
        <f t="shared" si="1"/>
        <v>0</v>
      </c>
      <c r="P13" s="12">
        <f t="shared" si="2"/>
        <v>24</v>
      </c>
    </row>
    <row r="14" spans="1:16" s="35" customFormat="1" ht="12.75">
      <c r="A14" s="5" t="s">
        <v>88</v>
      </c>
      <c r="B14" s="10">
        <v>1</v>
      </c>
      <c r="C14" s="12">
        <v>12</v>
      </c>
      <c r="D14" s="10">
        <v>0</v>
      </c>
      <c r="E14" s="108">
        <v>0</v>
      </c>
      <c r="F14" s="10">
        <v>1</v>
      </c>
      <c r="G14" s="12">
        <v>2</v>
      </c>
      <c r="H14" s="10">
        <v>0</v>
      </c>
      <c r="I14" s="56">
        <v>0</v>
      </c>
      <c r="J14" s="10">
        <v>0</v>
      </c>
      <c r="K14" s="56">
        <v>0</v>
      </c>
      <c r="L14" s="10">
        <v>0</v>
      </c>
      <c r="M14" s="56">
        <v>0</v>
      </c>
      <c r="N14" s="10">
        <f t="shared" si="0"/>
        <v>2</v>
      </c>
      <c r="O14" s="12">
        <f t="shared" si="1"/>
        <v>14</v>
      </c>
      <c r="P14" s="12">
        <f t="shared" si="2"/>
        <v>16</v>
      </c>
    </row>
    <row r="15" spans="1:16" s="35" customFormat="1" ht="12.75">
      <c r="A15" s="5" t="s">
        <v>100</v>
      </c>
      <c r="B15" s="10">
        <v>10</v>
      </c>
      <c r="C15" s="12">
        <v>0</v>
      </c>
      <c r="D15" s="10">
        <v>0</v>
      </c>
      <c r="E15" s="108">
        <v>0</v>
      </c>
      <c r="F15" s="10">
        <v>8</v>
      </c>
      <c r="G15" s="12">
        <v>0</v>
      </c>
      <c r="H15" s="10">
        <v>0</v>
      </c>
      <c r="I15" s="56">
        <v>0</v>
      </c>
      <c r="J15" s="10">
        <v>0</v>
      </c>
      <c r="K15" s="56">
        <v>0</v>
      </c>
      <c r="L15" s="10">
        <v>0</v>
      </c>
      <c r="M15" s="56">
        <v>0</v>
      </c>
      <c r="N15" s="10">
        <f t="shared" si="0"/>
        <v>18</v>
      </c>
      <c r="O15" s="12">
        <f t="shared" si="1"/>
        <v>0</v>
      </c>
      <c r="P15" s="12">
        <f t="shared" si="2"/>
        <v>18</v>
      </c>
    </row>
    <row r="16" spans="1:16" s="35" customFormat="1" ht="12.75">
      <c r="A16" s="5" t="s">
        <v>106</v>
      </c>
      <c r="B16" s="10">
        <v>13</v>
      </c>
      <c r="C16" s="108">
        <v>0</v>
      </c>
      <c r="D16" s="10">
        <v>0</v>
      </c>
      <c r="E16" s="108">
        <v>0</v>
      </c>
      <c r="F16" s="10">
        <v>4</v>
      </c>
      <c r="G16" s="12">
        <v>0</v>
      </c>
      <c r="H16" s="10">
        <v>0</v>
      </c>
      <c r="I16" s="56">
        <v>0</v>
      </c>
      <c r="J16" s="10">
        <v>1</v>
      </c>
      <c r="K16" s="56">
        <v>0</v>
      </c>
      <c r="L16" s="10">
        <v>0</v>
      </c>
      <c r="M16" s="56">
        <v>0</v>
      </c>
      <c r="N16" s="10">
        <f t="shared" si="0"/>
        <v>18</v>
      </c>
      <c r="O16" s="12">
        <f t="shared" si="1"/>
        <v>0</v>
      </c>
      <c r="P16" s="12">
        <f t="shared" si="2"/>
        <v>18</v>
      </c>
    </row>
    <row r="17" spans="1:16" s="35" customFormat="1" ht="12.75">
      <c r="A17" s="5" t="s">
        <v>90</v>
      </c>
      <c r="B17" s="10">
        <v>6</v>
      </c>
      <c r="C17" s="12">
        <v>0</v>
      </c>
      <c r="D17" s="10">
        <v>0</v>
      </c>
      <c r="E17" s="108">
        <v>0</v>
      </c>
      <c r="F17" s="10">
        <v>1</v>
      </c>
      <c r="G17" s="12">
        <v>0</v>
      </c>
      <c r="H17" s="10">
        <v>0</v>
      </c>
      <c r="I17" s="56">
        <v>0</v>
      </c>
      <c r="J17" s="10">
        <v>0</v>
      </c>
      <c r="K17" s="56">
        <v>0</v>
      </c>
      <c r="L17" s="10">
        <v>0</v>
      </c>
      <c r="M17" s="56">
        <v>0</v>
      </c>
      <c r="N17" s="10">
        <f t="shared" si="0"/>
        <v>7</v>
      </c>
      <c r="O17" s="12">
        <f t="shared" si="1"/>
        <v>0</v>
      </c>
      <c r="P17" s="12">
        <f t="shared" si="2"/>
        <v>7</v>
      </c>
    </row>
    <row r="18" spans="1:16" s="36" customFormat="1" ht="12">
      <c r="A18" s="200" t="s">
        <v>12</v>
      </c>
      <c r="B18" s="52">
        <f>SUM(B11:B17)</f>
        <v>56</v>
      </c>
      <c r="C18" s="53">
        <f aca="true" t="shared" si="3" ref="C18:P18">SUM(C11:C17)</f>
        <v>33</v>
      </c>
      <c r="D18" s="52">
        <f t="shared" si="3"/>
        <v>0</v>
      </c>
      <c r="E18" s="53">
        <f t="shared" si="3"/>
        <v>0</v>
      </c>
      <c r="F18" s="52">
        <f t="shared" si="3"/>
        <v>31</v>
      </c>
      <c r="G18" s="53">
        <f t="shared" si="3"/>
        <v>9</v>
      </c>
      <c r="H18" s="52">
        <f t="shared" si="3"/>
        <v>0</v>
      </c>
      <c r="I18" s="51">
        <f t="shared" si="3"/>
        <v>0</v>
      </c>
      <c r="J18" s="52">
        <f t="shared" si="3"/>
        <v>1</v>
      </c>
      <c r="K18" s="51">
        <f t="shared" si="3"/>
        <v>0</v>
      </c>
      <c r="L18" s="52">
        <f t="shared" si="3"/>
        <v>0</v>
      </c>
      <c r="M18" s="51">
        <f t="shared" si="3"/>
        <v>0</v>
      </c>
      <c r="N18" s="52">
        <f t="shared" si="3"/>
        <v>88</v>
      </c>
      <c r="O18" s="53">
        <f t="shared" si="3"/>
        <v>42</v>
      </c>
      <c r="P18" s="53">
        <f t="shared" si="3"/>
        <v>130</v>
      </c>
    </row>
    <row r="21" spans="1:16" ht="12.75">
      <c r="A21"/>
      <c r="P21"/>
    </row>
    <row r="22" spans="1:16" ht="12.75">
      <c r="A22"/>
      <c r="P22"/>
    </row>
    <row r="23" spans="1:16" ht="12.75">
      <c r="A23"/>
      <c r="P23"/>
    </row>
    <row r="24" spans="1:16" ht="12.75">
      <c r="A24"/>
      <c r="P24"/>
    </row>
    <row r="25" spans="1:16" ht="12.75">
      <c r="A25"/>
      <c r="P25"/>
    </row>
  </sheetData>
  <sheetProtection/>
  <mergeCells count="3">
    <mergeCell ref="A2:Q2"/>
    <mergeCell ref="A3:Q3"/>
    <mergeCell ref="A4:Q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O43" sqref="O43"/>
    </sheetView>
  </sheetViews>
  <sheetFormatPr defaultColWidth="9.140625" defaultRowHeight="12.75"/>
  <cols>
    <col min="1" max="1" width="32.8515625" style="0" bestFit="1" customWidth="1"/>
    <col min="2" max="13" width="6.421875" style="0" customWidth="1"/>
    <col min="14" max="14" width="7.28125" style="0" customWidth="1"/>
    <col min="15" max="15" width="7.140625" style="0" customWidth="1"/>
    <col min="16" max="16" width="6.421875" style="0" customWidth="1"/>
    <col min="17" max="17" width="9.28125" style="0" customWidth="1"/>
    <col min="18" max="19" width="7.00390625" style="0" customWidth="1"/>
    <col min="20" max="20" width="9.28125" style="0" customWidth="1"/>
    <col min="21" max="22" width="7.00390625" style="0" customWidth="1"/>
    <col min="23" max="23" width="9.28125" style="0" customWidth="1"/>
    <col min="24" max="24" width="18.140625" style="0" customWidth="1"/>
    <col min="25" max="26" width="13.421875" style="0" customWidth="1"/>
    <col min="27" max="27" width="10.57421875" style="0" customWidth="1"/>
    <col min="28" max="29" width="5.00390625" style="0" customWidth="1"/>
    <col min="30" max="30" width="10.57421875" style="0" customWidth="1"/>
    <col min="31" max="32" width="4.7109375" style="0" customWidth="1"/>
    <col min="33" max="33" width="10.28125" style="0" customWidth="1"/>
    <col min="34" max="34" width="19.00390625" style="0" customWidth="1"/>
    <col min="35" max="36" width="12.00390625" style="0" customWidth="1"/>
    <col min="37" max="37" width="10.57421875" style="0" customWidth="1"/>
    <col min="38" max="39" width="5.00390625" style="0" customWidth="1"/>
    <col min="40" max="40" width="10.57421875" style="0" customWidth="1"/>
    <col min="41" max="42" width="4.7109375" style="0" customWidth="1"/>
    <col min="43" max="43" width="10.28125" style="0" customWidth="1"/>
    <col min="44" max="44" width="17.57421875" style="0" customWidth="1"/>
    <col min="45" max="45" width="43.421875" style="0" customWidth="1"/>
    <col min="46" max="47" width="7.00390625" style="0" customWidth="1"/>
    <col min="48" max="48" width="9.28125" style="0" customWidth="1"/>
  </cols>
  <sheetData>
    <row r="1" ht="12.75">
      <c r="A1" s="4" t="s">
        <v>114</v>
      </c>
    </row>
    <row r="2" spans="1:16" ht="12.75">
      <c r="A2" s="273" t="s">
        <v>39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</row>
    <row r="3" spans="1:16" ht="12.75">
      <c r="A3" s="273" t="s">
        <v>78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</row>
    <row r="4" spans="1:16" ht="12.75">
      <c r="A4" s="273" t="s">
        <v>84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ht="13.5" thickBot="1">
      <c r="A5" s="3"/>
    </row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42" t="s">
        <v>0</v>
      </c>
      <c r="C10" s="46" t="s">
        <v>1</v>
      </c>
      <c r="D10" s="42" t="s">
        <v>0</v>
      </c>
      <c r="E10" s="46" t="s">
        <v>1</v>
      </c>
      <c r="F10" s="42" t="s">
        <v>0</v>
      </c>
      <c r="G10" s="46" t="s">
        <v>1</v>
      </c>
      <c r="H10" s="42" t="s">
        <v>0</v>
      </c>
      <c r="I10" s="46" t="s">
        <v>1</v>
      </c>
      <c r="J10" s="42" t="s">
        <v>0</v>
      </c>
      <c r="K10" s="46" t="s">
        <v>1</v>
      </c>
      <c r="L10" s="42" t="s">
        <v>0</v>
      </c>
      <c r="M10" s="46" t="s">
        <v>1</v>
      </c>
      <c r="N10" s="42" t="s">
        <v>0</v>
      </c>
      <c r="O10" s="46" t="s">
        <v>1</v>
      </c>
      <c r="P10" s="46" t="s">
        <v>13</v>
      </c>
    </row>
    <row r="11" spans="1:16" s="117" customFormat="1" ht="12">
      <c r="A11" s="254" t="s">
        <v>136</v>
      </c>
      <c r="B11" s="48"/>
      <c r="C11" s="45"/>
      <c r="D11" s="48"/>
      <c r="E11" s="45"/>
      <c r="F11" s="48"/>
      <c r="G11" s="45"/>
      <c r="H11" s="48"/>
      <c r="I11" s="45"/>
      <c r="J11" s="48"/>
      <c r="K11" s="45"/>
      <c r="L11" s="48"/>
      <c r="M11" s="45"/>
      <c r="N11" s="48"/>
      <c r="O11" s="40"/>
      <c r="P11" s="45"/>
    </row>
    <row r="12" spans="1:16" s="35" customFormat="1" ht="12" customHeight="1">
      <c r="A12" s="35" t="s">
        <v>89</v>
      </c>
      <c r="B12" s="154">
        <v>5</v>
      </c>
      <c r="C12" s="155">
        <v>3</v>
      </c>
      <c r="D12" s="154">
        <v>0</v>
      </c>
      <c r="E12" s="155">
        <v>0</v>
      </c>
      <c r="F12" s="154">
        <v>4</v>
      </c>
      <c r="G12" s="155">
        <v>0</v>
      </c>
      <c r="H12" s="154">
        <v>0</v>
      </c>
      <c r="I12" s="155">
        <v>0</v>
      </c>
      <c r="J12" s="154">
        <v>1</v>
      </c>
      <c r="K12" s="155">
        <v>0</v>
      </c>
      <c r="L12" s="154">
        <v>9</v>
      </c>
      <c r="M12" s="155">
        <v>1</v>
      </c>
      <c r="N12" s="167">
        <f aca="true" t="shared" si="0" ref="N12:O17">SUM(L12,J12,H12,F12,D12,B12)</f>
        <v>19</v>
      </c>
      <c r="O12" s="201">
        <f t="shared" si="0"/>
        <v>4</v>
      </c>
      <c r="P12" s="168">
        <f aca="true" t="shared" si="1" ref="P12:P17">SUM(N12:O12)</f>
        <v>23</v>
      </c>
    </row>
    <row r="13" spans="1:16" s="35" customFormat="1" ht="11.25">
      <c r="A13" s="35" t="s">
        <v>125</v>
      </c>
      <c r="B13" s="154">
        <v>7</v>
      </c>
      <c r="C13" s="155">
        <v>3</v>
      </c>
      <c r="D13" s="154">
        <v>0</v>
      </c>
      <c r="E13" s="155">
        <v>0</v>
      </c>
      <c r="F13" s="154">
        <v>2</v>
      </c>
      <c r="G13" s="155">
        <v>1</v>
      </c>
      <c r="H13" s="154">
        <v>0</v>
      </c>
      <c r="I13" s="155">
        <v>0</v>
      </c>
      <c r="J13" s="154">
        <v>0</v>
      </c>
      <c r="K13" s="155">
        <v>0</v>
      </c>
      <c r="L13" s="154">
        <v>0</v>
      </c>
      <c r="M13" s="155">
        <v>0</v>
      </c>
      <c r="N13" s="167">
        <f t="shared" si="0"/>
        <v>9</v>
      </c>
      <c r="O13" s="168">
        <f t="shared" si="0"/>
        <v>4</v>
      </c>
      <c r="P13" s="168">
        <f t="shared" si="1"/>
        <v>13</v>
      </c>
    </row>
    <row r="14" spans="1:16" s="35" customFormat="1" ht="11.25">
      <c r="A14" s="35" t="s">
        <v>87</v>
      </c>
      <c r="B14" s="154">
        <v>34</v>
      </c>
      <c r="C14" s="155">
        <v>0</v>
      </c>
      <c r="D14" s="154">
        <v>0</v>
      </c>
      <c r="E14" s="155">
        <v>0</v>
      </c>
      <c r="F14" s="154">
        <v>7</v>
      </c>
      <c r="G14" s="155">
        <v>0</v>
      </c>
      <c r="H14" s="154">
        <v>0</v>
      </c>
      <c r="I14" s="155">
        <v>0</v>
      </c>
      <c r="J14" s="154">
        <v>0</v>
      </c>
      <c r="K14" s="155">
        <v>0</v>
      </c>
      <c r="L14" s="154">
        <v>0</v>
      </c>
      <c r="M14" s="155">
        <v>0</v>
      </c>
      <c r="N14" s="167">
        <f t="shared" si="0"/>
        <v>41</v>
      </c>
      <c r="O14" s="168">
        <f t="shared" si="0"/>
        <v>0</v>
      </c>
      <c r="P14" s="168">
        <f t="shared" si="1"/>
        <v>41</v>
      </c>
    </row>
    <row r="15" spans="1:16" s="35" customFormat="1" ht="11.25">
      <c r="A15" s="35" t="s">
        <v>88</v>
      </c>
      <c r="B15" s="154">
        <v>4</v>
      </c>
      <c r="C15" s="155">
        <v>11</v>
      </c>
      <c r="D15" s="154">
        <v>0</v>
      </c>
      <c r="E15" s="155">
        <v>0</v>
      </c>
      <c r="F15" s="154">
        <v>2</v>
      </c>
      <c r="G15" s="155">
        <v>1</v>
      </c>
      <c r="H15" s="154">
        <v>0</v>
      </c>
      <c r="I15" s="155">
        <v>0</v>
      </c>
      <c r="J15" s="154">
        <v>0</v>
      </c>
      <c r="K15" s="155">
        <v>0</v>
      </c>
      <c r="L15" s="154">
        <v>0</v>
      </c>
      <c r="M15" s="155">
        <v>0</v>
      </c>
      <c r="N15" s="167">
        <f t="shared" si="0"/>
        <v>6</v>
      </c>
      <c r="O15" s="168">
        <f t="shared" si="0"/>
        <v>12</v>
      </c>
      <c r="P15" s="168">
        <f t="shared" si="1"/>
        <v>18</v>
      </c>
    </row>
    <row r="16" spans="1:16" s="35" customFormat="1" ht="11.25">
      <c r="A16" s="35" t="s">
        <v>90</v>
      </c>
      <c r="B16" s="154">
        <v>1</v>
      </c>
      <c r="C16" s="155">
        <v>2</v>
      </c>
      <c r="D16" s="154">
        <v>0</v>
      </c>
      <c r="E16" s="155">
        <v>0</v>
      </c>
      <c r="F16" s="154">
        <v>0</v>
      </c>
      <c r="G16" s="155">
        <v>0</v>
      </c>
      <c r="H16" s="154">
        <v>0</v>
      </c>
      <c r="I16" s="155">
        <v>0</v>
      </c>
      <c r="J16" s="154">
        <v>0</v>
      </c>
      <c r="K16" s="155">
        <v>0</v>
      </c>
      <c r="L16" s="154">
        <v>0</v>
      </c>
      <c r="M16" s="155">
        <v>0</v>
      </c>
      <c r="N16" s="167">
        <f t="shared" si="0"/>
        <v>1</v>
      </c>
      <c r="O16" s="168">
        <f t="shared" si="0"/>
        <v>2</v>
      </c>
      <c r="P16" s="168">
        <f t="shared" si="1"/>
        <v>3</v>
      </c>
    </row>
    <row r="17" spans="1:16" s="36" customFormat="1" ht="12">
      <c r="A17" s="200" t="s">
        <v>12</v>
      </c>
      <c r="B17" s="52">
        <f aca="true" t="shared" si="2" ref="B17:M17">SUM(B12:B16)</f>
        <v>51</v>
      </c>
      <c r="C17" s="53">
        <f t="shared" si="2"/>
        <v>19</v>
      </c>
      <c r="D17" s="52">
        <v>0</v>
      </c>
      <c r="E17" s="53">
        <f t="shared" si="2"/>
        <v>0</v>
      </c>
      <c r="F17" s="52">
        <f t="shared" si="2"/>
        <v>15</v>
      </c>
      <c r="G17" s="53">
        <f t="shared" si="2"/>
        <v>2</v>
      </c>
      <c r="H17" s="52">
        <f t="shared" si="2"/>
        <v>0</v>
      </c>
      <c r="I17" s="53">
        <f t="shared" si="2"/>
        <v>0</v>
      </c>
      <c r="J17" s="52">
        <f t="shared" si="2"/>
        <v>1</v>
      </c>
      <c r="K17" s="53">
        <f t="shared" si="2"/>
        <v>0</v>
      </c>
      <c r="L17" s="52">
        <f t="shared" si="2"/>
        <v>9</v>
      </c>
      <c r="M17" s="53">
        <f t="shared" si="2"/>
        <v>1</v>
      </c>
      <c r="N17" s="52">
        <f t="shared" si="0"/>
        <v>76</v>
      </c>
      <c r="O17" s="53">
        <f t="shared" si="0"/>
        <v>22</v>
      </c>
      <c r="P17" s="53">
        <f t="shared" si="1"/>
        <v>98</v>
      </c>
    </row>
    <row r="18" spans="2:16" s="36" customFormat="1" ht="7.5" customHeight="1">
      <c r="B18" s="162"/>
      <c r="C18" s="163"/>
      <c r="D18" s="162"/>
      <c r="E18" s="163"/>
      <c r="F18" s="162"/>
      <c r="G18" s="163"/>
      <c r="H18" s="162"/>
      <c r="I18" s="163"/>
      <c r="J18" s="162"/>
      <c r="K18" s="163"/>
      <c r="L18" s="162"/>
      <c r="M18" s="163"/>
      <c r="N18" s="162"/>
      <c r="O18" s="163"/>
      <c r="P18" s="163"/>
    </row>
    <row r="19" spans="1:16" s="225" customFormat="1" ht="12">
      <c r="A19" s="253" t="s">
        <v>137</v>
      </c>
      <c r="B19" s="240"/>
      <c r="C19" s="241"/>
      <c r="D19" s="240"/>
      <c r="E19" s="241"/>
      <c r="F19" s="240"/>
      <c r="G19" s="241"/>
      <c r="H19" s="240"/>
      <c r="I19" s="241"/>
      <c r="J19" s="240"/>
      <c r="K19" s="241"/>
      <c r="L19" s="240"/>
      <c r="M19" s="241"/>
      <c r="N19" s="242"/>
      <c r="O19" s="243"/>
      <c r="P19" s="243"/>
    </row>
    <row r="20" spans="1:16" s="225" customFormat="1" ht="11.25">
      <c r="A20" s="225" t="s">
        <v>130</v>
      </c>
      <c r="B20" s="240">
        <v>0</v>
      </c>
      <c r="C20" s="241">
        <v>0</v>
      </c>
      <c r="D20" s="240"/>
      <c r="E20" s="241"/>
      <c r="F20" s="240">
        <v>0</v>
      </c>
      <c r="G20" s="241">
        <v>0</v>
      </c>
      <c r="H20" s="240"/>
      <c r="I20" s="241"/>
      <c r="J20" s="240">
        <v>3</v>
      </c>
      <c r="K20" s="241"/>
      <c r="L20" s="240">
        <v>4</v>
      </c>
      <c r="M20" s="241">
        <v>1</v>
      </c>
      <c r="N20" s="167">
        <f aca="true" t="shared" si="3" ref="N20:O25">SUM(L20,J20,H20,F20,D20,B20)</f>
        <v>7</v>
      </c>
      <c r="O20" s="168">
        <f t="shared" si="3"/>
        <v>1</v>
      </c>
      <c r="P20" s="243">
        <f aca="true" t="shared" si="4" ref="P20:P25">SUM(N20:O20)</f>
        <v>8</v>
      </c>
    </row>
    <row r="21" spans="1:16" s="225" customFormat="1" ht="11.25">
      <c r="A21" s="225" t="s">
        <v>141</v>
      </c>
      <c r="B21" s="240">
        <v>0</v>
      </c>
      <c r="C21" s="241">
        <v>0</v>
      </c>
      <c r="D21" s="240"/>
      <c r="E21" s="241"/>
      <c r="F21" s="240">
        <v>0</v>
      </c>
      <c r="G21" s="241">
        <v>0</v>
      </c>
      <c r="H21" s="240"/>
      <c r="I21" s="241"/>
      <c r="J21" s="240">
        <v>1</v>
      </c>
      <c r="K21" s="241"/>
      <c r="L21" s="240">
        <v>19</v>
      </c>
      <c r="M21" s="241">
        <v>2</v>
      </c>
      <c r="N21" s="242">
        <f t="shared" si="3"/>
        <v>20</v>
      </c>
      <c r="O21" s="243">
        <f t="shared" si="3"/>
        <v>2</v>
      </c>
      <c r="P21" s="243">
        <f t="shared" si="4"/>
        <v>22</v>
      </c>
    </row>
    <row r="22" spans="1:16" s="225" customFormat="1" ht="11.25">
      <c r="A22" s="225" t="s">
        <v>142</v>
      </c>
      <c r="B22" s="240">
        <v>0</v>
      </c>
      <c r="C22" s="241">
        <v>0</v>
      </c>
      <c r="D22" s="240"/>
      <c r="E22" s="241"/>
      <c r="F22" s="240">
        <v>0</v>
      </c>
      <c r="G22" s="241">
        <v>0</v>
      </c>
      <c r="H22" s="240"/>
      <c r="I22" s="241"/>
      <c r="J22" s="240">
        <v>0</v>
      </c>
      <c r="K22" s="241"/>
      <c r="L22" s="240">
        <v>0</v>
      </c>
      <c r="M22" s="241">
        <v>1</v>
      </c>
      <c r="N22" s="242">
        <f t="shared" si="3"/>
        <v>0</v>
      </c>
      <c r="O22" s="243">
        <f t="shared" si="3"/>
        <v>1</v>
      </c>
      <c r="P22" s="243">
        <f t="shared" si="4"/>
        <v>1</v>
      </c>
    </row>
    <row r="23" spans="1:16" s="225" customFormat="1" ht="11.25">
      <c r="A23" s="225" t="s">
        <v>93</v>
      </c>
      <c r="B23" s="240">
        <v>0</v>
      </c>
      <c r="C23" s="241">
        <v>0</v>
      </c>
      <c r="D23" s="240"/>
      <c r="E23" s="241"/>
      <c r="F23" s="240">
        <v>0</v>
      </c>
      <c r="G23" s="241">
        <v>0</v>
      </c>
      <c r="H23" s="240"/>
      <c r="I23" s="241"/>
      <c r="J23" s="240">
        <v>0</v>
      </c>
      <c r="K23" s="241"/>
      <c r="L23" s="240">
        <v>6</v>
      </c>
      <c r="M23" s="241">
        <v>0</v>
      </c>
      <c r="N23" s="242">
        <f t="shared" si="3"/>
        <v>6</v>
      </c>
      <c r="O23" s="243">
        <f t="shared" si="3"/>
        <v>0</v>
      </c>
      <c r="P23" s="243">
        <f t="shared" si="4"/>
        <v>6</v>
      </c>
    </row>
    <row r="24" spans="1:16" s="225" customFormat="1" ht="11.25">
      <c r="A24" s="225" t="s">
        <v>144</v>
      </c>
      <c r="B24" s="240">
        <v>0</v>
      </c>
      <c r="C24" s="241">
        <v>0</v>
      </c>
      <c r="D24" s="240"/>
      <c r="E24" s="241"/>
      <c r="F24" s="240">
        <v>0</v>
      </c>
      <c r="G24" s="241">
        <v>0</v>
      </c>
      <c r="H24" s="240"/>
      <c r="I24" s="241"/>
      <c r="J24" s="240">
        <v>0</v>
      </c>
      <c r="K24" s="241"/>
      <c r="L24" s="240">
        <v>5</v>
      </c>
      <c r="M24" s="241">
        <v>4</v>
      </c>
      <c r="N24" s="242">
        <f t="shared" si="3"/>
        <v>5</v>
      </c>
      <c r="O24" s="243">
        <f t="shared" si="3"/>
        <v>4</v>
      </c>
      <c r="P24" s="243">
        <f t="shared" si="4"/>
        <v>9</v>
      </c>
    </row>
    <row r="25" spans="1:16" s="225" customFormat="1" ht="12">
      <c r="A25" s="255" t="s">
        <v>12</v>
      </c>
      <c r="B25" s="261">
        <v>0</v>
      </c>
      <c r="C25" s="262">
        <v>0</v>
      </c>
      <c r="D25" s="261"/>
      <c r="E25" s="262"/>
      <c r="F25" s="261">
        <v>0</v>
      </c>
      <c r="G25" s="262">
        <v>0</v>
      </c>
      <c r="H25" s="261"/>
      <c r="I25" s="262"/>
      <c r="J25" s="261">
        <v>4</v>
      </c>
      <c r="K25" s="262"/>
      <c r="L25" s="261">
        <v>34</v>
      </c>
      <c r="M25" s="262">
        <v>8</v>
      </c>
      <c r="N25" s="261">
        <f t="shared" si="3"/>
        <v>38</v>
      </c>
      <c r="O25" s="262">
        <f t="shared" si="3"/>
        <v>8</v>
      </c>
      <c r="P25" s="262">
        <f t="shared" si="4"/>
        <v>46</v>
      </c>
    </row>
    <row r="26" spans="2:16" s="225" customFormat="1" ht="11.25">
      <c r="B26" s="240"/>
      <c r="C26" s="241"/>
      <c r="D26" s="240"/>
      <c r="E26" s="241"/>
      <c r="F26" s="240"/>
      <c r="G26" s="241"/>
      <c r="H26" s="240"/>
      <c r="I26" s="241"/>
      <c r="J26" s="240"/>
      <c r="K26" s="241"/>
      <c r="L26" s="240"/>
      <c r="M26" s="241"/>
      <c r="N26" s="242"/>
      <c r="O26" s="243"/>
      <c r="P26" s="243"/>
    </row>
    <row r="27" spans="1:16" s="36" customFormat="1" ht="12">
      <c r="A27" s="200" t="s">
        <v>14</v>
      </c>
      <c r="B27" s="52">
        <f>SUM(B19,B17)</f>
        <v>51</v>
      </c>
      <c r="C27" s="53">
        <f aca="true" t="shared" si="5" ref="C27:M27">SUM(C19,C17)</f>
        <v>19</v>
      </c>
      <c r="D27" s="52">
        <f t="shared" si="5"/>
        <v>0</v>
      </c>
      <c r="E27" s="53">
        <f t="shared" si="5"/>
        <v>0</v>
      </c>
      <c r="F27" s="52">
        <f t="shared" si="5"/>
        <v>15</v>
      </c>
      <c r="G27" s="53">
        <f t="shared" si="5"/>
        <v>2</v>
      </c>
      <c r="H27" s="52">
        <f t="shared" si="5"/>
        <v>0</v>
      </c>
      <c r="I27" s="53">
        <f t="shared" si="5"/>
        <v>0</v>
      </c>
      <c r="J27" s="52">
        <f t="shared" si="5"/>
        <v>1</v>
      </c>
      <c r="K27" s="53">
        <f t="shared" si="5"/>
        <v>0</v>
      </c>
      <c r="L27" s="52">
        <f t="shared" si="5"/>
        <v>9</v>
      </c>
      <c r="M27" s="53">
        <f t="shared" si="5"/>
        <v>1</v>
      </c>
      <c r="N27" s="52">
        <f>SUM(L27,J27,H27,F27,D27,B27)</f>
        <v>76</v>
      </c>
      <c r="O27" s="53">
        <f>SUM(M27,K27,I27,G27,E27,C27)</f>
        <v>22</v>
      </c>
      <c r="P27" s="53">
        <f>SUM(N27:O27)</f>
        <v>98</v>
      </c>
    </row>
  </sheetData>
  <sheetProtection/>
  <mergeCells count="3">
    <mergeCell ref="A2:P2"/>
    <mergeCell ref="A3:P3"/>
    <mergeCell ref="A4:P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29.140625" style="5" customWidth="1"/>
    <col min="2" max="2" width="8.8515625" style="0" customWidth="1"/>
    <col min="3" max="3" width="9.28125" style="0" customWidth="1"/>
    <col min="4" max="4" width="8.8515625" style="5" customWidth="1"/>
    <col min="5" max="6" width="8.8515625" style="0" customWidth="1"/>
    <col min="7" max="7" width="8.8515625" style="5" customWidth="1"/>
    <col min="8" max="9" width="8.8515625" style="0" customWidth="1"/>
    <col min="10" max="10" width="8.8515625" style="5" customWidth="1"/>
  </cols>
  <sheetData>
    <row r="1" ht="12.75">
      <c r="A1" s="4" t="s">
        <v>114</v>
      </c>
    </row>
    <row r="3" spans="1:10" ht="12.75">
      <c r="A3" s="265" t="s">
        <v>33</v>
      </c>
      <c r="B3" s="265"/>
      <c r="C3" s="265"/>
      <c r="D3" s="265"/>
      <c r="E3" s="265"/>
      <c r="F3" s="265"/>
      <c r="G3" s="265"/>
      <c r="H3" s="265"/>
      <c r="I3" s="265"/>
      <c r="J3" s="265"/>
    </row>
    <row r="4" ht="13.5" thickBot="1"/>
    <row r="5" spans="1:10" s="35" customFormat="1" ht="11.25">
      <c r="A5" s="59"/>
      <c r="B5" s="60" t="s">
        <v>34</v>
      </c>
      <c r="C5" s="61"/>
      <c r="D5" s="61"/>
      <c r="E5" s="60" t="s">
        <v>34</v>
      </c>
      <c r="F5" s="61"/>
      <c r="G5" s="61"/>
      <c r="H5" s="60" t="s">
        <v>12</v>
      </c>
      <c r="I5" s="61"/>
      <c r="J5" s="61"/>
    </row>
    <row r="6" spans="1:10" s="37" customFormat="1" ht="11.25">
      <c r="A6" s="35"/>
      <c r="B6" s="62" t="s">
        <v>35</v>
      </c>
      <c r="C6" s="63"/>
      <c r="D6" s="63"/>
      <c r="E6" s="266" t="s">
        <v>36</v>
      </c>
      <c r="F6" s="267"/>
      <c r="G6" s="268"/>
      <c r="H6" s="62"/>
      <c r="I6" s="63"/>
      <c r="J6" s="63"/>
    </row>
    <row r="7" spans="1:10" s="37" customFormat="1" ht="11.25">
      <c r="A7" s="64"/>
      <c r="B7" s="42" t="s">
        <v>0</v>
      </c>
      <c r="C7" s="46" t="s">
        <v>1</v>
      </c>
      <c r="D7" s="46" t="s">
        <v>13</v>
      </c>
      <c r="E7" s="42" t="s">
        <v>0</v>
      </c>
      <c r="F7" s="46" t="s">
        <v>1</v>
      </c>
      <c r="G7" s="46" t="s">
        <v>13</v>
      </c>
      <c r="H7" s="42" t="s">
        <v>0</v>
      </c>
      <c r="I7" s="46" t="s">
        <v>1</v>
      </c>
      <c r="J7" s="46" t="s">
        <v>13</v>
      </c>
    </row>
    <row r="8" spans="1:10" s="35" customFormat="1" ht="12.75">
      <c r="A8" s="13" t="s">
        <v>2</v>
      </c>
      <c r="B8" s="65"/>
      <c r="C8" s="66"/>
      <c r="D8" s="66"/>
      <c r="E8" s="65"/>
      <c r="F8" s="66"/>
      <c r="G8" s="66"/>
      <c r="H8" s="65"/>
      <c r="I8" s="66"/>
      <c r="J8" s="66"/>
    </row>
    <row r="9" spans="1:10" ht="12.75">
      <c r="A9" s="12" t="s">
        <v>16</v>
      </c>
      <c r="B9" s="25">
        <v>732</v>
      </c>
      <c r="C9" s="24">
        <v>437</v>
      </c>
      <c r="D9" s="24">
        <v>1169</v>
      </c>
      <c r="E9" s="25">
        <v>45</v>
      </c>
      <c r="F9" s="24">
        <v>39</v>
      </c>
      <c r="G9" s="24">
        <v>84</v>
      </c>
      <c r="H9" s="10">
        <f aca="true" t="shared" si="0" ref="H9:I13">SUM(B9,E9)</f>
        <v>777</v>
      </c>
      <c r="I9" s="12">
        <f t="shared" si="0"/>
        <v>476</v>
      </c>
      <c r="J9" s="12">
        <f>SUM(H9:I9)</f>
        <v>1253</v>
      </c>
    </row>
    <row r="10" spans="1:10" ht="12.75">
      <c r="A10" s="12" t="s">
        <v>17</v>
      </c>
      <c r="B10" s="25">
        <v>1712</v>
      </c>
      <c r="C10" s="24">
        <v>1028</v>
      </c>
      <c r="D10" s="24">
        <v>2740</v>
      </c>
      <c r="E10" s="25">
        <v>108</v>
      </c>
      <c r="F10" s="26">
        <v>79</v>
      </c>
      <c r="G10" s="24">
        <v>187</v>
      </c>
      <c r="H10" s="10">
        <f t="shared" si="0"/>
        <v>1820</v>
      </c>
      <c r="I10" s="11">
        <f t="shared" si="0"/>
        <v>1107</v>
      </c>
      <c r="J10" s="12">
        <f>SUM(H10:I10)</f>
        <v>2927</v>
      </c>
    </row>
    <row r="11" spans="1:10" ht="12.75">
      <c r="A11" s="12" t="s">
        <v>18</v>
      </c>
      <c r="B11" s="25">
        <v>0</v>
      </c>
      <c r="C11" s="26">
        <v>0</v>
      </c>
      <c r="D11" s="12">
        <v>0</v>
      </c>
      <c r="E11" s="25">
        <v>0</v>
      </c>
      <c r="F11" s="26">
        <v>0</v>
      </c>
      <c r="G11" s="24">
        <v>0</v>
      </c>
      <c r="H11" s="10">
        <f t="shared" si="0"/>
        <v>0</v>
      </c>
      <c r="I11" s="11">
        <f t="shared" si="0"/>
        <v>0</v>
      </c>
      <c r="J11" s="12">
        <f>SUM(H11:I11)</f>
        <v>0</v>
      </c>
    </row>
    <row r="12" spans="1:10" ht="12.75">
      <c r="A12" s="12" t="s">
        <v>19</v>
      </c>
      <c r="B12" s="25">
        <v>420</v>
      </c>
      <c r="C12" s="11">
        <v>219</v>
      </c>
      <c r="D12" s="24">
        <v>639</v>
      </c>
      <c r="E12" s="25">
        <v>150</v>
      </c>
      <c r="F12" s="26">
        <v>82</v>
      </c>
      <c r="G12" s="24">
        <v>232</v>
      </c>
      <c r="H12" s="10">
        <f t="shared" si="0"/>
        <v>570</v>
      </c>
      <c r="I12" s="11">
        <f t="shared" si="0"/>
        <v>301</v>
      </c>
      <c r="J12" s="12">
        <f>SUM(H12:I12)</f>
        <v>871</v>
      </c>
    </row>
    <row r="13" spans="1:10" s="14" customFormat="1" ht="12.75">
      <c r="A13" s="27" t="s">
        <v>12</v>
      </c>
      <c r="B13" s="67">
        <v>2864</v>
      </c>
      <c r="C13" s="68">
        <v>1684</v>
      </c>
      <c r="D13" s="68">
        <v>4548</v>
      </c>
      <c r="E13" s="67">
        <v>303</v>
      </c>
      <c r="F13" s="68">
        <v>200</v>
      </c>
      <c r="G13" s="68">
        <v>503</v>
      </c>
      <c r="H13" s="67">
        <f t="shared" si="0"/>
        <v>3167</v>
      </c>
      <c r="I13" s="68">
        <f t="shared" si="0"/>
        <v>1884</v>
      </c>
      <c r="J13" s="68">
        <f>SUM(H13:I13)</f>
        <v>5051</v>
      </c>
    </row>
    <row r="14" spans="1:10" s="14" customFormat="1" ht="12.75">
      <c r="A14" s="58" t="s">
        <v>6</v>
      </c>
      <c r="B14" s="69"/>
      <c r="C14" s="70"/>
      <c r="D14" s="70"/>
      <c r="E14" s="69"/>
      <c r="F14" s="70"/>
      <c r="G14" s="70"/>
      <c r="H14" s="69"/>
      <c r="I14" s="70"/>
      <c r="J14" s="70"/>
    </row>
    <row r="15" spans="1:10" ht="12.75">
      <c r="A15" s="12" t="s">
        <v>16</v>
      </c>
      <c r="B15" s="25">
        <v>177</v>
      </c>
      <c r="C15" s="11">
        <v>110</v>
      </c>
      <c r="D15" s="24">
        <v>287</v>
      </c>
      <c r="E15" s="25">
        <v>9</v>
      </c>
      <c r="F15" s="24">
        <v>1</v>
      </c>
      <c r="G15" s="24">
        <v>10</v>
      </c>
      <c r="H15" s="10">
        <f aca="true" t="shared" si="1" ref="H15:I19">SUM(B15,E15)</f>
        <v>186</v>
      </c>
      <c r="I15" s="12">
        <f t="shared" si="1"/>
        <v>111</v>
      </c>
      <c r="J15" s="12">
        <f>SUM(H15:I15)</f>
        <v>297</v>
      </c>
    </row>
    <row r="16" spans="1:10" ht="12.75">
      <c r="A16" s="12" t="s">
        <v>17</v>
      </c>
      <c r="B16" s="25">
        <v>530</v>
      </c>
      <c r="C16" s="26">
        <v>378</v>
      </c>
      <c r="D16" s="24">
        <v>908</v>
      </c>
      <c r="E16" s="25">
        <v>20</v>
      </c>
      <c r="F16" s="26">
        <v>8</v>
      </c>
      <c r="G16" s="24">
        <v>28</v>
      </c>
      <c r="H16" s="10">
        <f t="shared" si="1"/>
        <v>550</v>
      </c>
      <c r="I16" s="11">
        <f t="shared" si="1"/>
        <v>386</v>
      </c>
      <c r="J16" s="12">
        <f>SUM(H16:I16)</f>
        <v>936</v>
      </c>
    </row>
    <row r="17" spans="1:10" ht="12.75">
      <c r="A17" s="12" t="s">
        <v>18</v>
      </c>
      <c r="B17" s="25">
        <v>0</v>
      </c>
      <c r="C17" s="26">
        <v>0</v>
      </c>
      <c r="D17" s="12">
        <v>0</v>
      </c>
      <c r="E17" s="25">
        <v>0</v>
      </c>
      <c r="F17" s="26">
        <v>0</v>
      </c>
      <c r="G17" s="24">
        <v>0</v>
      </c>
      <c r="H17" s="10">
        <f t="shared" si="1"/>
        <v>0</v>
      </c>
      <c r="I17" s="11">
        <f t="shared" si="1"/>
        <v>0</v>
      </c>
      <c r="J17" s="12">
        <f>SUM(H17:I17)</f>
        <v>0</v>
      </c>
    </row>
    <row r="18" spans="1:10" ht="12.75">
      <c r="A18" s="12" t="s">
        <v>19</v>
      </c>
      <c r="B18" s="25">
        <v>267</v>
      </c>
      <c r="C18" s="26">
        <v>114</v>
      </c>
      <c r="D18" s="24">
        <v>381</v>
      </c>
      <c r="E18" s="25">
        <v>12</v>
      </c>
      <c r="F18" s="26">
        <v>11</v>
      </c>
      <c r="G18" s="24">
        <v>23</v>
      </c>
      <c r="H18" s="10">
        <f t="shared" si="1"/>
        <v>279</v>
      </c>
      <c r="I18" s="11">
        <f t="shared" si="1"/>
        <v>125</v>
      </c>
      <c r="J18" s="12">
        <f>SUM(H18:I18)</f>
        <v>404</v>
      </c>
    </row>
    <row r="19" spans="1:10" s="14" customFormat="1" ht="12.75">
      <c r="A19" s="27" t="s">
        <v>12</v>
      </c>
      <c r="B19" s="67">
        <v>974</v>
      </c>
      <c r="C19" s="68">
        <v>602</v>
      </c>
      <c r="D19" s="68">
        <v>1576</v>
      </c>
      <c r="E19" s="67">
        <v>41</v>
      </c>
      <c r="F19" s="68">
        <v>20</v>
      </c>
      <c r="G19" s="68">
        <v>61</v>
      </c>
      <c r="H19" s="67">
        <f t="shared" si="1"/>
        <v>1015</v>
      </c>
      <c r="I19" s="68">
        <f t="shared" si="1"/>
        <v>622</v>
      </c>
      <c r="J19" s="68">
        <f>SUM(H19:I19)</f>
        <v>1637</v>
      </c>
    </row>
    <row r="20" spans="1:10" s="14" customFormat="1" ht="12.75">
      <c r="A20" s="58" t="s">
        <v>7</v>
      </c>
      <c r="B20" s="69"/>
      <c r="C20" s="70"/>
      <c r="D20" s="70"/>
      <c r="E20" s="69"/>
      <c r="F20" s="70"/>
      <c r="G20" s="70"/>
      <c r="H20" s="69"/>
      <c r="I20" s="70"/>
      <c r="J20" s="70"/>
    </row>
    <row r="21" spans="1:10" ht="12.75">
      <c r="A21" s="12" t="s">
        <v>16</v>
      </c>
      <c r="B21" s="25">
        <v>45</v>
      </c>
      <c r="C21" s="24">
        <v>29</v>
      </c>
      <c r="D21" s="24">
        <v>74</v>
      </c>
      <c r="E21" s="25">
        <v>6</v>
      </c>
      <c r="F21" s="24">
        <v>3</v>
      </c>
      <c r="G21" s="24">
        <v>9</v>
      </c>
      <c r="H21" s="10">
        <f aca="true" t="shared" si="2" ref="H21:I25">SUM(B21,E21)</f>
        <v>51</v>
      </c>
      <c r="I21" s="12">
        <f t="shared" si="2"/>
        <v>32</v>
      </c>
      <c r="J21" s="12">
        <f>SUM(H21:I21)</f>
        <v>83</v>
      </c>
    </row>
    <row r="22" spans="1:10" ht="12.75">
      <c r="A22" s="12" t="s">
        <v>17</v>
      </c>
      <c r="B22" s="25">
        <v>180</v>
      </c>
      <c r="C22" s="26">
        <v>145</v>
      </c>
      <c r="D22" s="24">
        <v>325</v>
      </c>
      <c r="E22" s="25">
        <v>13</v>
      </c>
      <c r="F22" s="26">
        <v>16</v>
      </c>
      <c r="G22" s="24">
        <v>29</v>
      </c>
      <c r="H22" s="10">
        <f t="shared" si="2"/>
        <v>193</v>
      </c>
      <c r="I22" s="11">
        <f t="shared" si="2"/>
        <v>161</v>
      </c>
      <c r="J22" s="12">
        <f>SUM(H22:I22)</f>
        <v>354</v>
      </c>
    </row>
    <row r="23" spans="1:10" ht="12.75">
      <c r="A23" s="12" t="s">
        <v>19</v>
      </c>
      <c r="B23" s="25">
        <v>0</v>
      </c>
      <c r="C23" s="26">
        <v>0</v>
      </c>
      <c r="D23" s="12">
        <v>0</v>
      </c>
      <c r="E23" s="25">
        <v>0</v>
      </c>
      <c r="F23" s="26">
        <v>0</v>
      </c>
      <c r="G23" s="24">
        <v>0</v>
      </c>
      <c r="H23" s="10">
        <f t="shared" si="2"/>
        <v>0</v>
      </c>
      <c r="I23" s="11">
        <f t="shared" si="2"/>
        <v>0</v>
      </c>
      <c r="J23" s="12">
        <f>SUM(H23:I23)</f>
        <v>0</v>
      </c>
    </row>
    <row r="24" spans="1:10" ht="12.75">
      <c r="A24" s="12" t="s">
        <v>20</v>
      </c>
      <c r="B24" s="25">
        <v>97</v>
      </c>
      <c r="C24" s="26">
        <v>29</v>
      </c>
      <c r="D24" s="24">
        <v>126</v>
      </c>
      <c r="E24" s="25">
        <v>27</v>
      </c>
      <c r="F24" s="26">
        <v>10</v>
      </c>
      <c r="G24" s="24">
        <v>37</v>
      </c>
      <c r="H24" s="10">
        <f t="shared" si="2"/>
        <v>124</v>
      </c>
      <c r="I24" s="11">
        <f t="shared" si="2"/>
        <v>39</v>
      </c>
      <c r="J24" s="12">
        <f>SUM(H24:I24)</f>
        <v>163</v>
      </c>
    </row>
    <row r="25" spans="1:10" s="14" customFormat="1" ht="12.75">
      <c r="A25" s="27" t="s">
        <v>12</v>
      </c>
      <c r="B25" s="67">
        <v>322</v>
      </c>
      <c r="C25" s="68">
        <v>203</v>
      </c>
      <c r="D25" s="68">
        <v>525</v>
      </c>
      <c r="E25" s="67">
        <v>46</v>
      </c>
      <c r="F25" s="68">
        <v>29</v>
      </c>
      <c r="G25" s="68">
        <v>75</v>
      </c>
      <c r="H25" s="67">
        <f t="shared" si="2"/>
        <v>368</v>
      </c>
      <c r="I25" s="68">
        <f t="shared" si="2"/>
        <v>232</v>
      </c>
      <c r="J25" s="68">
        <f>SUM(H25:I25)</f>
        <v>600</v>
      </c>
    </row>
    <row r="26" spans="1:10" s="14" customFormat="1" ht="12.75">
      <c r="A26" s="58" t="s">
        <v>8</v>
      </c>
      <c r="B26" s="69"/>
      <c r="C26" s="70"/>
      <c r="D26" s="70"/>
      <c r="E26" s="69"/>
      <c r="F26" s="70"/>
      <c r="G26" s="70"/>
      <c r="H26" s="69"/>
      <c r="I26" s="70"/>
      <c r="J26" s="70"/>
    </row>
    <row r="27" spans="1:10" ht="12.75">
      <c r="A27" s="12" t="s">
        <v>16</v>
      </c>
      <c r="B27" s="25">
        <v>605</v>
      </c>
      <c r="C27" s="24">
        <v>366</v>
      </c>
      <c r="D27" s="24">
        <v>971</v>
      </c>
      <c r="E27" s="25">
        <v>19</v>
      </c>
      <c r="F27" s="24">
        <v>21</v>
      </c>
      <c r="G27" s="24">
        <v>40</v>
      </c>
      <c r="H27" s="10">
        <f aca="true" t="shared" si="3" ref="H27:I31">SUM(B27,E27)</f>
        <v>624</v>
      </c>
      <c r="I27" s="12">
        <f t="shared" si="3"/>
        <v>387</v>
      </c>
      <c r="J27" s="12">
        <f>SUM(H27:I27)</f>
        <v>1011</v>
      </c>
    </row>
    <row r="28" spans="1:10" ht="12.75">
      <c r="A28" s="12" t="s">
        <v>17</v>
      </c>
      <c r="B28" s="25">
        <v>1697</v>
      </c>
      <c r="C28" s="26">
        <v>1076</v>
      </c>
      <c r="D28" s="24">
        <v>2773</v>
      </c>
      <c r="E28" s="25">
        <v>51</v>
      </c>
      <c r="F28" s="26">
        <v>36</v>
      </c>
      <c r="G28" s="24">
        <v>87</v>
      </c>
      <c r="H28" s="10">
        <f t="shared" si="3"/>
        <v>1748</v>
      </c>
      <c r="I28" s="11">
        <f t="shared" si="3"/>
        <v>1112</v>
      </c>
      <c r="J28" s="12">
        <f>SUM(H28:I28)</f>
        <v>2860</v>
      </c>
    </row>
    <row r="29" spans="1:10" ht="12.75">
      <c r="A29" s="12" t="s">
        <v>18</v>
      </c>
      <c r="B29" s="25">
        <v>0</v>
      </c>
      <c r="C29" s="26">
        <v>0</v>
      </c>
      <c r="D29" s="12">
        <v>0</v>
      </c>
      <c r="E29" s="25">
        <v>0</v>
      </c>
      <c r="F29" s="26">
        <v>0</v>
      </c>
      <c r="G29" s="24">
        <v>0</v>
      </c>
      <c r="H29" s="10">
        <f t="shared" si="3"/>
        <v>0</v>
      </c>
      <c r="I29" s="11">
        <f t="shared" si="3"/>
        <v>0</v>
      </c>
      <c r="J29" s="12">
        <f>SUM(H29:I29)</f>
        <v>0</v>
      </c>
    </row>
    <row r="30" spans="1:10" ht="12.75">
      <c r="A30" s="12" t="s">
        <v>19</v>
      </c>
      <c r="B30" s="25">
        <v>0</v>
      </c>
      <c r="C30" s="26">
        <v>0</v>
      </c>
      <c r="D30" s="24">
        <v>0</v>
      </c>
      <c r="E30" s="25">
        <v>0</v>
      </c>
      <c r="F30" s="26">
        <v>0</v>
      </c>
      <c r="G30" s="24">
        <v>0</v>
      </c>
      <c r="H30" s="10">
        <f t="shared" si="3"/>
        <v>0</v>
      </c>
      <c r="I30" s="11">
        <f t="shared" si="3"/>
        <v>0</v>
      </c>
      <c r="J30" s="12">
        <f>SUM(H30:I30)</f>
        <v>0</v>
      </c>
    </row>
    <row r="31" spans="1:10" s="14" customFormat="1" ht="12.75">
      <c r="A31" s="27" t="s">
        <v>12</v>
      </c>
      <c r="B31" s="67">
        <v>2302</v>
      </c>
      <c r="C31" s="68">
        <v>1442</v>
      </c>
      <c r="D31" s="68">
        <v>3744</v>
      </c>
      <c r="E31" s="67">
        <v>70</v>
      </c>
      <c r="F31" s="68">
        <v>57</v>
      </c>
      <c r="G31" s="68">
        <v>127</v>
      </c>
      <c r="H31" s="67">
        <f t="shared" si="3"/>
        <v>2372</v>
      </c>
      <c r="I31" s="68">
        <f t="shared" si="3"/>
        <v>1499</v>
      </c>
      <c r="J31" s="68">
        <f>SUM(H31:I31)</f>
        <v>3871</v>
      </c>
    </row>
    <row r="32" spans="1:10" s="14" customFormat="1" ht="12.75">
      <c r="A32" s="58" t="s">
        <v>9</v>
      </c>
      <c r="B32" s="69"/>
      <c r="C32" s="70"/>
      <c r="D32" s="70"/>
      <c r="E32" s="69"/>
      <c r="F32" s="70"/>
      <c r="G32" s="70"/>
      <c r="H32" s="69"/>
      <c r="I32" s="70"/>
      <c r="J32" s="70"/>
    </row>
    <row r="33" spans="1:10" ht="12.75">
      <c r="A33" s="12" t="s">
        <v>16</v>
      </c>
      <c r="B33" s="25">
        <v>539</v>
      </c>
      <c r="C33" s="24">
        <v>326</v>
      </c>
      <c r="D33" s="24">
        <v>865</v>
      </c>
      <c r="E33" s="25">
        <v>27</v>
      </c>
      <c r="F33" s="24">
        <v>21</v>
      </c>
      <c r="G33" s="24">
        <v>48</v>
      </c>
      <c r="H33" s="10">
        <f aca="true" t="shared" si="4" ref="H33:I37">SUM(B33,E33)</f>
        <v>566</v>
      </c>
      <c r="I33" s="12">
        <f t="shared" si="4"/>
        <v>347</v>
      </c>
      <c r="J33" s="12">
        <f>SUM(H33:I33)</f>
        <v>913</v>
      </c>
    </row>
    <row r="34" spans="1:10" ht="12.75">
      <c r="A34" s="12" t="s">
        <v>17</v>
      </c>
      <c r="B34" s="25">
        <v>1578</v>
      </c>
      <c r="C34" s="26">
        <v>961</v>
      </c>
      <c r="D34" s="24">
        <v>2539</v>
      </c>
      <c r="E34" s="25">
        <v>82</v>
      </c>
      <c r="F34" s="26">
        <v>93</v>
      </c>
      <c r="G34" s="24">
        <v>175</v>
      </c>
      <c r="H34" s="10">
        <f t="shared" si="4"/>
        <v>1660</v>
      </c>
      <c r="I34" s="11">
        <f t="shared" si="4"/>
        <v>1054</v>
      </c>
      <c r="J34" s="12">
        <f>SUM(H34:I34)</f>
        <v>2714</v>
      </c>
    </row>
    <row r="35" spans="1:10" ht="12.75">
      <c r="A35" s="12" t="s">
        <v>18</v>
      </c>
      <c r="B35" s="25">
        <v>161</v>
      </c>
      <c r="C35" s="26">
        <v>35</v>
      </c>
      <c r="D35" s="24">
        <v>196</v>
      </c>
      <c r="E35" s="25">
        <v>2</v>
      </c>
      <c r="F35" s="26">
        <v>1</v>
      </c>
      <c r="G35" s="24">
        <v>3</v>
      </c>
      <c r="H35" s="10">
        <f t="shared" si="4"/>
        <v>163</v>
      </c>
      <c r="I35" s="11">
        <f t="shared" si="4"/>
        <v>36</v>
      </c>
      <c r="J35" s="12">
        <f>SUM(H35:I35)</f>
        <v>199</v>
      </c>
    </row>
    <row r="36" spans="1:10" ht="12.75">
      <c r="A36" s="12" t="s">
        <v>19</v>
      </c>
      <c r="B36" s="25">
        <v>110</v>
      </c>
      <c r="C36" s="26">
        <v>100</v>
      </c>
      <c r="D36" s="24">
        <v>210</v>
      </c>
      <c r="E36" s="25">
        <v>53</v>
      </c>
      <c r="F36" s="26">
        <v>31</v>
      </c>
      <c r="G36" s="24">
        <v>84</v>
      </c>
      <c r="H36" s="10">
        <f t="shared" si="4"/>
        <v>163</v>
      </c>
      <c r="I36" s="11">
        <f t="shared" si="4"/>
        <v>131</v>
      </c>
      <c r="J36" s="12">
        <f>SUM(H36:I36)</f>
        <v>294</v>
      </c>
    </row>
    <row r="37" spans="1:10" s="14" customFormat="1" ht="12.75">
      <c r="A37" s="27" t="s">
        <v>12</v>
      </c>
      <c r="B37" s="67">
        <v>2388</v>
      </c>
      <c r="C37" s="68">
        <v>1422</v>
      </c>
      <c r="D37" s="68">
        <v>3810</v>
      </c>
      <c r="E37" s="67">
        <v>164</v>
      </c>
      <c r="F37" s="68">
        <v>146</v>
      </c>
      <c r="G37" s="68">
        <v>310</v>
      </c>
      <c r="H37" s="67">
        <f t="shared" si="4"/>
        <v>2552</v>
      </c>
      <c r="I37" s="68">
        <f t="shared" si="4"/>
        <v>1568</v>
      </c>
      <c r="J37" s="68">
        <f>SUM(H37:I37)</f>
        <v>4120</v>
      </c>
    </row>
    <row r="38" spans="1:10" s="14" customFormat="1" ht="12.75">
      <c r="A38" s="58" t="s">
        <v>10</v>
      </c>
      <c r="B38" s="69"/>
      <c r="C38" s="70"/>
      <c r="D38" s="70"/>
      <c r="E38" s="69"/>
      <c r="F38" s="70"/>
      <c r="G38" s="70"/>
      <c r="H38" s="69"/>
      <c r="I38" s="70"/>
      <c r="J38" s="70"/>
    </row>
    <row r="39" spans="1:10" ht="12.75">
      <c r="A39" s="12" t="s">
        <v>16</v>
      </c>
      <c r="B39" s="25">
        <v>388</v>
      </c>
      <c r="C39" s="24">
        <v>279</v>
      </c>
      <c r="D39" s="24">
        <v>667</v>
      </c>
      <c r="E39" s="25">
        <v>32</v>
      </c>
      <c r="F39" s="24">
        <v>27</v>
      </c>
      <c r="G39" s="24">
        <v>59</v>
      </c>
      <c r="H39" s="10">
        <f aca="true" t="shared" si="5" ref="H39:H44">SUM(B39,E39)</f>
        <v>420</v>
      </c>
      <c r="I39" s="12">
        <f aca="true" t="shared" si="6" ref="I39:I44">SUM(C39,F39)</f>
        <v>306</v>
      </c>
      <c r="J39" s="12">
        <f aca="true" t="shared" si="7" ref="J39:J44">SUM(H39:I39)</f>
        <v>726</v>
      </c>
    </row>
    <row r="40" spans="1:10" ht="12.75">
      <c r="A40" s="12" t="s">
        <v>17</v>
      </c>
      <c r="B40" s="25">
        <v>1096</v>
      </c>
      <c r="C40" s="26">
        <v>566</v>
      </c>
      <c r="D40" s="24">
        <v>1662</v>
      </c>
      <c r="E40" s="25">
        <v>311</v>
      </c>
      <c r="F40" s="26">
        <v>94</v>
      </c>
      <c r="G40" s="24">
        <v>405</v>
      </c>
      <c r="H40" s="10">
        <f t="shared" si="5"/>
        <v>1407</v>
      </c>
      <c r="I40" s="11">
        <f t="shared" si="6"/>
        <v>660</v>
      </c>
      <c r="J40" s="12">
        <f t="shared" si="7"/>
        <v>2067</v>
      </c>
    </row>
    <row r="41" spans="1:10" ht="12.75">
      <c r="A41" s="12" t="s">
        <v>18</v>
      </c>
      <c r="B41" s="25">
        <v>86</v>
      </c>
      <c r="C41" s="26">
        <v>10</v>
      </c>
      <c r="D41" s="24">
        <v>96</v>
      </c>
      <c r="E41" s="25">
        <v>5</v>
      </c>
      <c r="F41" s="26">
        <v>1</v>
      </c>
      <c r="G41" s="24">
        <v>6</v>
      </c>
      <c r="H41" s="10">
        <f t="shared" si="5"/>
        <v>91</v>
      </c>
      <c r="I41" s="11">
        <f t="shared" si="6"/>
        <v>11</v>
      </c>
      <c r="J41" s="12">
        <f t="shared" si="7"/>
        <v>102</v>
      </c>
    </row>
    <row r="42" spans="1:10" ht="12.75">
      <c r="A42" s="12" t="s">
        <v>19</v>
      </c>
      <c r="B42" s="25">
        <v>103</v>
      </c>
      <c r="C42" s="26">
        <v>4</v>
      </c>
      <c r="D42" s="24">
        <v>107</v>
      </c>
      <c r="E42" s="25">
        <v>19</v>
      </c>
      <c r="F42" s="26">
        <v>0</v>
      </c>
      <c r="G42" s="24">
        <v>19</v>
      </c>
      <c r="H42" s="10">
        <f t="shared" si="5"/>
        <v>122</v>
      </c>
      <c r="I42" s="11">
        <f t="shared" si="6"/>
        <v>4</v>
      </c>
      <c r="J42" s="12">
        <f t="shared" si="7"/>
        <v>126</v>
      </c>
    </row>
    <row r="43" spans="1:10" ht="12.75">
      <c r="A43" s="12" t="s">
        <v>37</v>
      </c>
      <c r="B43" s="25">
        <v>159</v>
      </c>
      <c r="C43" s="26">
        <v>74</v>
      </c>
      <c r="D43" s="24">
        <v>233</v>
      </c>
      <c r="E43" s="25">
        <v>8</v>
      </c>
      <c r="F43" s="26">
        <v>7</v>
      </c>
      <c r="G43" s="24">
        <v>15</v>
      </c>
      <c r="H43" s="10">
        <f t="shared" si="5"/>
        <v>167</v>
      </c>
      <c r="I43" s="11">
        <f t="shared" si="6"/>
        <v>81</v>
      </c>
      <c r="J43" s="12">
        <f t="shared" si="7"/>
        <v>248</v>
      </c>
    </row>
    <row r="44" spans="1:10" s="19" customFormat="1" ht="12.75">
      <c r="A44" s="27" t="s">
        <v>12</v>
      </c>
      <c r="B44" s="67">
        <v>1832</v>
      </c>
      <c r="C44" s="68">
        <v>933</v>
      </c>
      <c r="D44" s="68">
        <v>2765</v>
      </c>
      <c r="E44" s="67">
        <v>375</v>
      </c>
      <c r="F44" s="68">
        <v>129</v>
      </c>
      <c r="G44" s="68">
        <v>504</v>
      </c>
      <c r="H44" s="67">
        <f t="shared" si="5"/>
        <v>2207</v>
      </c>
      <c r="I44" s="68">
        <f t="shared" si="6"/>
        <v>1062</v>
      </c>
      <c r="J44" s="68">
        <f t="shared" si="7"/>
        <v>3269</v>
      </c>
    </row>
    <row r="45" spans="1:10" s="5" customFormat="1" ht="12.75">
      <c r="A45" s="57" t="s">
        <v>15</v>
      </c>
      <c r="B45" s="71"/>
      <c r="C45" s="72"/>
      <c r="D45" s="72"/>
      <c r="E45" s="71"/>
      <c r="F45" s="72"/>
      <c r="G45" s="72"/>
      <c r="H45" s="73"/>
      <c r="I45" s="74"/>
      <c r="J45" s="74"/>
    </row>
    <row r="46" spans="1:10" ht="12.75">
      <c r="A46" s="12" t="s">
        <v>16</v>
      </c>
      <c r="B46" s="75">
        <v>2486</v>
      </c>
      <c r="C46" s="76">
        <v>1547</v>
      </c>
      <c r="D46" s="76">
        <v>4033</v>
      </c>
      <c r="E46" s="75">
        <v>138</v>
      </c>
      <c r="F46" s="76">
        <v>112</v>
      </c>
      <c r="G46" s="76">
        <v>250</v>
      </c>
      <c r="H46" s="77">
        <f aca="true" t="shared" si="8" ref="H46:H52">SUM(B46,E46)</f>
        <v>2624</v>
      </c>
      <c r="I46" s="78">
        <f aca="true" t="shared" si="9" ref="I46:I52">SUM(C46,F46)</f>
        <v>1659</v>
      </c>
      <c r="J46" s="78">
        <f aca="true" t="shared" si="10" ref="J46:J52">SUM(H46:I46)</f>
        <v>4283</v>
      </c>
    </row>
    <row r="47" spans="1:10" ht="12.75">
      <c r="A47" s="79" t="s">
        <v>17</v>
      </c>
      <c r="B47" s="75">
        <v>6793</v>
      </c>
      <c r="C47" s="76">
        <v>4154</v>
      </c>
      <c r="D47" s="76">
        <v>10947</v>
      </c>
      <c r="E47" s="75">
        <v>585</v>
      </c>
      <c r="F47" s="80">
        <v>326</v>
      </c>
      <c r="G47" s="76">
        <v>911</v>
      </c>
      <c r="H47" s="77">
        <f t="shared" si="8"/>
        <v>7378</v>
      </c>
      <c r="I47" s="81">
        <f t="shared" si="9"/>
        <v>4480</v>
      </c>
      <c r="J47" s="78">
        <f t="shared" si="10"/>
        <v>11858</v>
      </c>
    </row>
    <row r="48" spans="1:10" ht="12.75">
      <c r="A48" s="79" t="s">
        <v>18</v>
      </c>
      <c r="B48" s="75">
        <v>247</v>
      </c>
      <c r="C48" s="76">
        <v>45</v>
      </c>
      <c r="D48" s="76">
        <v>292</v>
      </c>
      <c r="E48" s="75">
        <v>7</v>
      </c>
      <c r="F48" s="80">
        <v>2</v>
      </c>
      <c r="G48" s="76">
        <v>9</v>
      </c>
      <c r="H48" s="77">
        <f t="shared" si="8"/>
        <v>254</v>
      </c>
      <c r="I48" s="81">
        <f t="shared" si="9"/>
        <v>47</v>
      </c>
      <c r="J48" s="78">
        <f t="shared" si="10"/>
        <v>301</v>
      </c>
    </row>
    <row r="49" spans="1:10" ht="12.75">
      <c r="A49" s="79" t="s">
        <v>19</v>
      </c>
      <c r="B49" s="75">
        <v>900</v>
      </c>
      <c r="C49" s="76">
        <v>437</v>
      </c>
      <c r="D49" s="76">
        <v>1337</v>
      </c>
      <c r="E49" s="75">
        <v>234</v>
      </c>
      <c r="F49" s="80">
        <v>124</v>
      </c>
      <c r="G49" s="76">
        <v>358</v>
      </c>
      <c r="H49" s="77">
        <f t="shared" si="8"/>
        <v>1134</v>
      </c>
      <c r="I49" s="81">
        <f t="shared" si="9"/>
        <v>561</v>
      </c>
      <c r="J49" s="78">
        <f t="shared" si="10"/>
        <v>1695</v>
      </c>
    </row>
    <row r="50" spans="1:10" ht="12.75">
      <c r="A50" s="79" t="s">
        <v>37</v>
      </c>
      <c r="B50" s="75">
        <v>159</v>
      </c>
      <c r="C50" s="80">
        <v>74</v>
      </c>
      <c r="D50" s="76">
        <v>233</v>
      </c>
      <c r="E50" s="75">
        <v>8</v>
      </c>
      <c r="F50" s="80">
        <v>7</v>
      </c>
      <c r="G50" s="76">
        <v>15</v>
      </c>
      <c r="H50" s="77">
        <f t="shared" si="8"/>
        <v>167</v>
      </c>
      <c r="I50" s="81">
        <f t="shared" si="9"/>
        <v>81</v>
      </c>
      <c r="J50" s="78">
        <f t="shared" si="10"/>
        <v>248</v>
      </c>
    </row>
    <row r="51" spans="1:10" ht="12.75">
      <c r="A51" s="79" t="s">
        <v>20</v>
      </c>
      <c r="B51" s="75">
        <v>97</v>
      </c>
      <c r="C51" s="80">
        <v>29</v>
      </c>
      <c r="D51" s="76">
        <v>126</v>
      </c>
      <c r="E51" s="75">
        <v>27</v>
      </c>
      <c r="F51" s="80">
        <v>10</v>
      </c>
      <c r="G51" s="76">
        <v>37</v>
      </c>
      <c r="H51" s="77">
        <f t="shared" si="8"/>
        <v>124</v>
      </c>
      <c r="I51" s="81">
        <f t="shared" si="9"/>
        <v>39</v>
      </c>
      <c r="J51" s="78">
        <f t="shared" si="10"/>
        <v>163</v>
      </c>
    </row>
    <row r="52" spans="1:10" s="14" customFormat="1" ht="12.75">
      <c r="A52" s="27" t="s">
        <v>12</v>
      </c>
      <c r="B52" s="15">
        <v>10682</v>
      </c>
      <c r="C52" s="16">
        <v>6286</v>
      </c>
      <c r="D52" s="16">
        <v>16968</v>
      </c>
      <c r="E52" s="15">
        <v>999</v>
      </c>
      <c r="F52" s="16">
        <v>581</v>
      </c>
      <c r="G52" s="16">
        <v>1580</v>
      </c>
      <c r="H52" s="15">
        <f t="shared" si="8"/>
        <v>11681</v>
      </c>
      <c r="I52" s="16">
        <f t="shared" si="9"/>
        <v>6867</v>
      </c>
      <c r="J52" s="16">
        <f t="shared" si="10"/>
        <v>18548</v>
      </c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ht="12.75">
      <c r="A54" s="82" t="s">
        <v>38</v>
      </c>
    </row>
    <row r="55" ht="12.75">
      <c r="A55" s="230" t="s">
        <v>117</v>
      </c>
    </row>
    <row r="56" ht="12.75">
      <c r="A56" s="230" t="s">
        <v>118</v>
      </c>
    </row>
    <row r="57" ht="12.75">
      <c r="A57" s="230" t="s">
        <v>119</v>
      </c>
    </row>
    <row r="58" ht="12.75">
      <c r="A58" s="230" t="s">
        <v>120</v>
      </c>
    </row>
    <row r="59" ht="12.75">
      <c r="A59" s="231" t="s">
        <v>121</v>
      </c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2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28.8515625" style="5" customWidth="1"/>
    <col min="2" max="3" width="7.28125" style="0" customWidth="1"/>
    <col min="4" max="4" width="7.28125" style="5" customWidth="1"/>
    <col min="5" max="6" width="7.28125" style="0" customWidth="1"/>
    <col min="7" max="7" width="7.28125" style="5" customWidth="1"/>
    <col min="8" max="9" width="7.28125" style="0" customWidth="1"/>
    <col min="10" max="10" width="7.28125" style="5" customWidth="1"/>
    <col min="11" max="12" width="7.28125" style="0" customWidth="1"/>
    <col min="13" max="13" width="7.28125" style="5" customWidth="1"/>
    <col min="14" max="15" width="7.28125" style="0" customWidth="1"/>
    <col min="16" max="16" width="7.28125" style="5" customWidth="1"/>
    <col min="17" max="18" width="7.28125" style="0" customWidth="1"/>
    <col min="19" max="19" width="7.28125" style="5" customWidth="1"/>
    <col min="20" max="21" width="7.28125" style="0" customWidth="1"/>
    <col min="22" max="22" width="7.28125" style="5" customWidth="1"/>
    <col min="23" max="24" width="7.28125" style="0" customWidth="1"/>
    <col min="25" max="25" width="7.28125" style="5" customWidth="1"/>
    <col min="26" max="27" width="7.28125" style="0" customWidth="1"/>
    <col min="28" max="28" width="7.28125" style="5" customWidth="1"/>
    <col min="29" max="30" width="7.28125" style="0" customWidth="1"/>
    <col min="31" max="31" width="7.28125" style="5" customWidth="1"/>
    <col min="32" max="33" width="7.8515625" style="0" customWidth="1"/>
    <col min="34" max="34" width="7.8515625" style="5" customWidth="1"/>
  </cols>
  <sheetData>
    <row r="1" ht="12.75">
      <c r="A1" s="4" t="s">
        <v>114</v>
      </c>
    </row>
    <row r="3" spans="1:34" ht="12.75">
      <c r="A3" s="265" t="s">
        <v>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</row>
    <row r="4" spans="1:34" ht="12.75">
      <c r="A4" s="265" t="s">
        <v>40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</row>
    <row r="5" ht="13.5" thickBot="1"/>
    <row r="6" spans="1:34" s="35" customFormat="1" ht="11.25">
      <c r="A6" s="83"/>
      <c r="B6" s="84" t="s">
        <v>41</v>
      </c>
      <c r="C6" s="85"/>
      <c r="D6" s="86"/>
      <c r="E6" s="84" t="s">
        <v>42</v>
      </c>
      <c r="F6" s="85"/>
      <c r="G6" s="86"/>
      <c r="H6" s="84" t="s">
        <v>43</v>
      </c>
      <c r="I6" s="85"/>
      <c r="J6" s="86"/>
      <c r="K6" s="84" t="s">
        <v>44</v>
      </c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6"/>
      <c r="AF6" s="87"/>
      <c r="AG6" s="83"/>
      <c r="AH6" s="83"/>
    </row>
    <row r="7" spans="1:34" s="37" customFormat="1" ht="11.25">
      <c r="A7" s="35"/>
      <c r="B7" s="89"/>
      <c r="C7" s="90"/>
      <c r="D7" s="91"/>
      <c r="E7" s="89"/>
      <c r="F7" s="90"/>
      <c r="G7" s="91"/>
      <c r="H7" s="89"/>
      <c r="I7" s="90"/>
      <c r="J7" s="91"/>
      <c r="K7" s="62" t="s">
        <v>45</v>
      </c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92"/>
      <c r="AF7" s="41"/>
      <c r="AG7" s="35"/>
      <c r="AH7" s="35"/>
    </row>
    <row r="8" spans="1:34" s="37" customFormat="1" ht="11.25">
      <c r="A8" s="35"/>
      <c r="B8" s="93" t="s">
        <v>46</v>
      </c>
      <c r="C8" s="94"/>
      <c r="D8" s="95"/>
      <c r="E8" s="93" t="s">
        <v>47</v>
      </c>
      <c r="F8" s="94"/>
      <c r="G8" s="95"/>
      <c r="H8" s="93" t="s">
        <v>48</v>
      </c>
      <c r="I8" s="94"/>
      <c r="J8" s="95"/>
      <c r="K8" s="96" t="s">
        <v>49</v>
      </c>
      <c r="L8" s="97"/>
      <c r="M8" s="98"/>
      <c r="N8" s="96" t="s">
        <v>31</v>
      </c>
      <c r="O8" s="97"/>
      <c r="P8" s="97"/>
      <c r="Q8" s="97"/>
      <c r="R8" s="97"/>
      <c r="S8" s="97"/>
      <c r="T8" s="97"/>
      <c r="U8" s="97"/>
      <c r="V8" s="98"/>
      <c r="W8" s="96" t="s">
        <v>32</v>
      </c>
      <c r="X8" s="97"/>
      <c r="Y8" s="97"/>
      <c r="Z8" s="97"/>
      <c r="AA8" s="97"/>
      <c r="AB8" s="97"/>
      <c r="AC8" s="97"/>
      <c r="AD8" s="97"/>
      <c r="AE8" s="98"/>
      <c r="AF8" s="219" t="s">
        <v>12</v>
      </c>
      <c r="AG8" s="220"/>
      <c r="AH8" s="220"/>
    </row>
    <row r="9" spans="1:34" s="37" customFormat="1" ht="11.25">
      <c r="A9" s="35"/>
      <c r="B9" s="62" t="s">
        <v>50</v>
      </c>
      <c r="C9" s="63"/>
      <c r="D9" s="92"/>
      <c r="E9" s="62" t="s">
        <v>51</v>
      </c>
      <c r="F9" s="63"/>
      <c r="G9" s="92"/>
      <c r="H9" s="99"/>
      <c r="I9" s="100"/>
      <c r="J9" s="101"/>
      <c r="K9" s="102"/>
      <c r="L9" s="103"/>
      <c r="M9" s="40"/>
      <c r="N9" s="96" t="s">
        <v>21</v>
      </c>
      <c r="O9" s="97"/>
      <c r="P9" s="98"/>
      <c r="Q9" s="96" t="s">
        <v>22</v>
      </c>
      <c r="R9" s="97"/>
      <c r="S9" s="98"/>
      <c r="T9" s="96" t="s">
        <v>23</v>
      </c>
      <c r="U9" s="97"/>
      <c r="V9" s="98"/>
      <c r="W9" s="96" t="s">
        <v>21</v>
      </c>
      <c r="X9" s="97"/>
      <c r="Y9" s="98"/>
      <c r="Z9" s="96" t="s">
        <v>22</v>
      </c>
      <c r="AA9" s="97"/>
      <c r="AB9" s="98"/>
      <c r="AC9" s="96" t="s">
        <v>23</v>
      </c>
      <c r="AD9" s="97"/>
      <c r="AE9" s="98"/>
      <c r="AF9" s="104"/>
      <c r="AG9" s="221"/>
      <c r="AH9" s="105"/>
    </row>
    <row r="10" spans="1:34" s="37" customFormat="1" ht="11.25">
      <c r="A10" s="64"/>
      <c r="B10" s="42" t="s">
        <v>0</v>
      </c>
      <c r="C10" s="46" t="s">
        <v>1</v>
      </c>
      <c r="D10" s="46" t="s">
        <v>13</v>
      </c>
      <c r="E10" s="42" t="s">
        <v>0</v>
      </c>
      <c r="F10" s="46" t="s">
        <v>1</v>
      </c>
      <c r="G10" s="46" t="s">
        <v>13</v>
      </c>
      <c r="H10" s="42" t="s">
        <v>0</v>
      </c>
      <c r="I10" s="46" t="s">
        <v>1</v>
      </c>
      <c r="J10" s="46" t="s">
        <v>13</v>
      </c>
      <c r="K10" s="42" t="s">
        <v>0</v>
      </c>
      <c r="L10" s="46" t="s">
        <v>1</v>
      </c>
      <c r="M10" s="46" t="s">
        <v>13</v>
      </c>
      <c r="N10" s="42" t="s">
        <v>0</v>
      </c>
      <c r="O10" s="46" t="s">
        <v>1</v>
      </c>
      <c r="P10" s="46" t="s">
        <v>13</v>
      </c>
      <c r="Q10" s="42" t="s">
        <v>0</v>
      </c>
      <c r="R10" s="46" t="s">
        <v>1</v>
      </c>
      <c r="S10" s="46" t="s">
        <v>13</v>
      </c>
      <c r="T10" s="42" t="s">
        <v>0</v>
      </c>
      <c r="U10" s="46" t="s">
        <v>1</v>
      </c>
      <c r="V10" s="46" t="s">
        <v>13</v>
      </c>
      <c r="W10" s="42" t="s">
        <v>0</v>
      </c>
      <c r="X10" s="46" t="s">
        <v>1</v>
      </c>
      <c r="Y10" s="46" t="s">
        <v>13</v>
      </c>
      <c r="Z10" s="42" t="s">
        <v>0</v>
      </c>
      <c r="AA10" s="46" t="s">
        <v>1</v>
      </c>
      <c r="AB10" s="46" t="s">
        <v>13</v>
      </c>
      <c r="AC10" s="42" t="s">
        <v>0</v>
      </c>
      <c r="AD10" s="46" t="s">
        <v>1</v>
      </c>
      <c r="AE10" s="46" t="s">
        <v>13</v>
      </c>
      <c r="AF10" s="42" t="s">
        <v>0</v>
      </c>
      <c r="AG10" s="46" t="s">
        <v>1</v>
      </c>
      <c r="AH10" s="46" t="s">
        <v>13</v>
      </c>
    </row>
    <row r="11" spans="1:34" s="35" customFormat="1" ht="12.75">
      <c r="A11" s="18" t="s">
        <v>2</v>
      </c>
      <c r="B11" s="65"/>
      <c r="C11" s="66"/>
      <c r="D11" s="66"/>
      <c r="E11" s="65"/>
      <c r="F11" s="66"/>
      <c r="G11" s="66"/>
      <c r="H11" s="65"/>
      <c r="I11" s="66"/>
      <c r="J11" s="66"/>
      <c r="K11" s="65"/>
      <c r="L11" s="66"/>
      <c r="M11" s="66"/>
      <c r="N11" s="65"/>
      <c r="O11" s="66"/>
      <c r="P11" s="66"/>
      <c r="Q11" s="65"/>
      <c r="R11" s="66"/>
      <c r="S11" s="66"/>
      <c r="T11" s="65"/>
      <c r="U11" s="66"/>
      <c r="V11" s="66"/>
      <c r="W11" s="65"/>
      <c r="X11" s="66"/>
      <c r="Y11" s="66"/>
      <c r="Z11" s="65"/>
      <c r="AA11" s="66"/>
      <c r="AB11" s="66"/>
      <c r="AC11" s="65"/>
      <c r="AD11" s="66"/>
      <c r="AE11" s="66"/>
      <c r="AF11" s="65"/>
      <c r="AG11" s="66"/>
      <c r="AH11" s="66"/>
    </row>
    <row r="12" spans="1:34" ht="12.75">
      <c r="A12" s="5" t="s">
        <v>16</v>
      </c>
      <c r="B12" s="25">
        <v>222</v>
      </c>
      <c r="C12" s="24">
        <v>93</v>
      </c>
      <c r="D12" s="24">
        <v>315</v>
      </c>
      <c r="E12" s="25">
        <v>214</v>
      </c>
      <c r="F12" s="24">
        <v>122</v>
      </c>
      <c r="G12" s="24">
        <v>336</v>
      </c>
      <c r="H12" s="25">
        <v>341</v>
      </c>
      <c r="I12" s="24">
        <v>261</v>
      </c>
      <c r="J12" s="24">
        <v>602</v>
      </c>
      <c r="K12" s="25">
        <v>0</v>
      </c>
      <c r="L12" s="24">
        <v>0</v>
      </c>
      <c r="M12" s="24">
        <v>0</v>
      </c>
      <c r="N12" s="25">
        <v>0</v>
      </c>
      <c r="O12" s="24">
        <v>0</v>
      </c>
      <c r="P12" s="24">
        <f>SUM(N12:O12)</f>
        <v>0</v>
      </c>
      <c r="Q12" s="25">
        <v>0</v>
      </c>
      <c r="R12" s="24">
        <v>0</v>
      </c>
      <c r="S12" s="24">
        <v>0</v>
      </c>
      <c r="T12" s="25">
        <v>0</v>
      </c>
      <c r="U12" s="24">
        <v>0</v>
      </c>
      <c r="V12" s="24">
        <v>0</v>
      </c>
      <c r="W12" s="25">
        <v>0</v>
      </c>
      <c r="X12" s="24">
        <v>0</v>
      </c>
      <c r="Y12" s="24">
        <v>0</v>
      </c>
      <c r="Z12" s="25">
        <v>0</v>
      </c>
      <c r="AA12" s="24">
        <v>0</v>
      </c>
      <c r="AB12" s="24">
        <v>0</v>
      </c>
      <c r="AC12" s="25">
        <v>0</v>
      </c>
      <c r="AD12" s="24">
        <v>0</v>
      </c>
      <c r="AE12" s="24">
        <v>0</v>
      </c>
      <c r="AF12" s="10">
        <f aca="true" t="shared" si="0" ref="AF12:AG16">SUM(AC12,Z12,W12,T12,Q12,N12,K12,H12,E12,B12)</f>
        <v>777</v>
      </c>
      <c r="AG12" s="12">
        <f t="shared" si="0"/>
        <v>476</v>
      </c>
      <c r="AH12" s="12">
        <f>SUM(AF12:AG12)</f>
        <v>1253</v>
      </c>
    </row>
    <row r="13" spans="1:34" ht="12.75">
      <c r="A13" s="5" t="s">
        <v>17</v>
      </c>
      <c r="B13" s="25">
        <v>440</v>
      </c>
      <c r="C13" s="26">
        <v>255</v>
      </c>
      <c r="D13" s="24">
        <v>695</v>
      </c>
      <c r="E13" s="25">
        <v>210</v>
      </c>
      <c r="F13" s="26">
        <v>154</v>
      </c>
      <c r="G13" s="24">
        <v>364</v>
      </c>
      <c r="H13" s="25">
        <v>1133</v>
      </c>
      <c r="I13" s="26">
        <v>690</v>
      </c>
      <c r="J13" s="24">
        <v>1823</v>
      </c>
      <c r="K13" s="25">
        <v>28</v>
      </c>
      <c r="L13" s="24">
        <v>5</v>
      </c>
      <c r="M13" s="24">
        <f>SUM(K13:L13)</f>
        <v>33</v>
      </c>
      <c r="N13" s="25">
        <v>0</v>
      </c>
      <c r="O13" s="24">
        <v>0</v>
      </c>
      <c r="P13" s="24">
        <v>0</v>
      </c>
      <c r="Q13" s="25">
        <v>0</v>
      </c>
      <c r="R13" s="24">
        <v>0</v>
      </c>
      <c r="S13" s="24">
        <v>0</v>
      </c>
      <c r="T13" s="25">
        <v>9</v>
      </c>
      <c r="U13" s="24">
        <v>3</v>
      </c>
      <c r="V13" s="24">
        <v>12</v>
      </c>
      <c r="W13" s="25">
        <v>0</v>
      </c>
      <c r="X13" s="24">
        <v>0</v>
      </c>
      <c r="Y13" s="24">
        <v>0</v>
      </c>
      <c r="Z13" s="25">
        <v>0</v>
      </c>
      <c r="AA13" s="24">
        <v>0</v>
      </c>
      <c r="AB13" s="24">
        <v>0</v>
      </c>
      <c r="AC13" s="25">
        <v>0</v>
      </c>
      <c r="AD13" s="24">
        <v>0</v>
      </c>
      <c r="AE13" s="24">
        <v>0</v>
      </c>
      <c r="AF13" s="10">
        <f t="shared" si="0"/>
        <v>1820</v>
      </c>
      <c r="AG13" s="11">
        <f t="shared" si="0"/>
        <v>1107</v>
      </c>
      <c r="AH13" s="12">
        <f>SUM(AF13:AG13)</f>
        <v>2927</v>
      </c>
    </row>
    <row r="14" spans="1:34" ht="12.75">
      <c r="A14" s="5" t="s">
        <v>18</v>
      </c>
      <c r="B14" s="25">
        <v>0</v>
      </c>
      <c r="C14" s="26">
        <v>0</v>
      </c>
      <c r="D14" s="24">
        <v>0</v>
      </c>
      <c r="E14" s="25">
        <v>0</v>
      </c>
      <c r="F14" s="26">
        <v>0</v>
      </c>
      <c r="G14" s="24">
        <v>0</v>
      </c>
      <c r="H14" s="25">
        <v>0</v>
      </c>
      <c r="I14" s="26">
        <v>0</v>
      </c>
      <c r="J14" s="24">
        <v>0</v>
      </c>
      <c r="K14" s="25">
        <v>0</v>
      </c>
      <c r="L14" s="24">
        <v>0</v>
      </c>
      <c r="M14" s="24">
        <v>0</v>
      </c>
      <c r="N14" s="25">
        <v>0</v>
      </c>
      <c r="O14" s="24">
        <v>0</v>
      </c>
      <c r="P14" s="24">
        <v>0</v>
      </c>
      <c r="Q14" s="25">
        <v>0</v>
      </c>
      <c r="R14" s="24">
        <v>0</v>
      </c>
      <c r="S14" s="24">
        <v>0</v>
      </c>
      <c r="T14" s="25">
        <v>0</v>
      </c>
      <c r="U14" s="24">
        <v>0</v>
      </c>
      <c r="V14" s="24">
        <v>0</v>
      </c>
      <c r="W14" s="25">
        <v>0</v>
      </c>
      <c r="X14" s="24">
        <v>0</v>
      </c>
      <c r="Y14" s="24">
        <v>0</v>
      </c>
      <c r="Z14" s="25">
        <v>0</v>
      </c>
      <c r="AA14" s="24">
        <v>0</v>
      </c>
      <c r="AB14" s="24">
        <v>0</v>
      </c>
      <c r="AC14" s="25">
        <v>0</v>
      </c>
      <c r="AD14" s="24">
        <v>0</v>
      </c>
      <c r="AE14" s="24">
        <v>0</v>
      </c>
      <c r="AF14" s="10">
        <f t="shared" si="0"/>
        <v>0</v>
      </c>
      <c r="AG14" s="11">
        <f t="shared" si="0"/>
        <v>0</v>
      </c>
      <c r="AH14" s="12">
        <f>SUM(AF14:AG14)</f>
        <v>0</v>
      </c>
    </row>
    <row r="15" spans="1:34" ht="12.75">
      <c r="A15" s="5" t="s">
        <v>19</v>
      </c>
      <c r="B15" s="25">
        <v>77</v>
      </c>
      <c r="C15" s="26">
        <v>34</v>
      </c>
      <c r="D15" s="24">
        <v>111</v>
      </c>
      <c r="E15" s="25">
        <v>59</v>
      </c>
      <c r="F15" s="26">
        <v>32</v>
      </c>
      <c r="G15" s="24">
        <v>91</v>
      </c>
      <c r="H15" s="25">
        <v>434</v>
      </c>
      <c r="I15" s="26">
        <v>235</v>
      </c>
      <c r="J15" s="24">
        <v>669</v>
      </c>
      <c r="K15" s="106">
        <v>0</v>
      </c>
      <c r="L15" s="107">
        <v>0</v>
      </c>
      <c r="M15" s="107">
        <v>0</v>
      </c>
      <c r="N15" s="106">
        <v>0</v>
      </c>
      <c r="O15" s="107">
        <v>0</v>
      </c>
      <c r="P15" s="107">
        <v>0</v>
      </c>
      <c r="Q15" s="106">
        <v>0</v>
      </c>
      <c r="R15" s="107">
        <v>0</v>
      </c>
      <c r="S15" s="107">
        <v>0</v>
      </c>
      <c r="T15" s="106">
        <v>0</v>
      </c>
      <c r="U15" s="107">
        <v>0</v>
      </c>
      <c r="V15" s="107">
        <v>0</v>
      </c>
      <c r="W15" s="106">
        <v>0</v>
      </c>
      <c r="X15" s="107">
        <v>0</v>
      </c>
      <c r="Y15" s="107">
        <v>0</v>
      </c>
      <c r="Z15" s="106">
        <v>0</v>
      </c>
      <c r="AA15" s="107">
        <v>0</v>
      </c>
      <c r="AB15" s="107">
        <v>0</v>
      </c>
      <c r="AC15" s="106">
        <v>0</v>
      </c>
      <c r="AD15" s="107">
        <v>0</v>
      </c>
      <c r="AE15" s="107">
        <v>0</v>
      </c>
      <c r="AF15" s="10">
        <f t="shared" si="0"/>
        <v>570</v>
      </c>
      <c r="AG15" s="11">
        <f t="shared" si="0"/>
        <v>301</v>
      </c>
      <c r="AH15" s="12">
        <f>SUM(AF15:AG15)</f>
        <v>871</v>
      </c>
    </row>
    <row r="16" spans="1:34" s="14" customFormat="1" ht="12.75">
      <c r="A16" s="14" t="s">
        <v>12</v>
      </c>
      <c r="B16" s="67">
        <v>739</v>
      </c>
      <c r="C16" s="68">
        <v>382</v>
      </c>
      <c r="D16" s="68">
        <v>1121</v>
      </c>
      <c r="E16" s="67">
        <v>483</v>
      </c>
      <c r="F16" s="68">
        <v>308</v>
      </c>
      <c r="G16" s="68">
        <v>791</v>
      </c>
      <c r="H16" s="67">
        <v>1908</v>
      </c>
      <c r="I16" s="68">
        <v>1186</v>
      </c>
      <c r="J16" s="68">
        <v>3094</v>
      </c>
      <c r="K16" s="28">
        <f>SUM(K12:K15)</f>
        <v>28</v>
      </c>
      <c r="L16" s="54">
        <f>SUM(L12:L15)</f>
        <v>5</v>
      </c>
      <c r="M16" s="27">
        <f>SUM(M12:M15)</f>
        <v>33</v>
      </c>
      <c r="N16" s="28">
        <v>0</v>
      </c>
      <c r="O16" s="27">
        <v>0</v>
      </c>
      <c r="P16" s="27">
        <v>0</v>
      </c>
      <c r="Q16" s="28">
        <v>0</v>
      </c>
      <c r="R16" s="27">
        <v>0</v>
      </c>
      <c r="S16" s="27">
        <v>0</v>
      </c>
      <c r="T16" s="28">
        <f>SUM(T12:T15)</f>
        <v>9</v>
      </c>
      <c r="U16" s="27">
        <f>SUM(U12:U15)</f>
        <v>3</v>
      </c>
      <c r="V16" s="27">
        <f>SUM(V12:V15)</f>
        <v>12</v>
      </c>
      <c r="W16" s="28">
        <v>0</v>
      </c>
      <c r="X16" s="27">
        <v>0</v>
      </c>
      <c r="Y16" s="27">
        <v>0</v>
      </c>
      <c r="Z16" s="28">
        <v>0</v>
      </c>
      <c r="AA16" s="27">
        <v>0</v>
      </c>
      <c r="AB16" s="27">
        <v>0</v>
      </c>
      <c r="AC16" s="28">
        <v>0</v>
      </c>
      <c r="AD16" s="27">
        <v>0</v>
      </c>
      <c r="AE16" s="27">
        <v>0</v>
      </c>
      <c r="AF16" s="67">
        <f t="shared" si="0"/>
        <v>3167</v>
      </c>
      <c r="AG16" s="68">
        <f t="shared" si="0"/>
        <v>1884</v>
      </c>
      <c r="AH16" s="68">
        <f>SUM(AF16:AG16)</f>
        <v>5051</v>
      </c>
    </row>
    <row r="17" spans="1:34" s="14" customFormat="1" ht="12.75">
      <c r="A17" s="4" t="s">
        <v>6</v>
      </c>
      <c r="B17" s="69"/>
      <c r="C17" s="70"/>
      <c r="D17" s="70"/>
      <c r="E17" s="69"/>
      <c r="F17" s="70"/>
      <c r="G17" s="70"/>
      <c r="H17" s="69"/>
      <c r="I17" s="70"/>
      <c r="J17" s="70"/>
      <c r="K17" s="69"/>
      <c r="L17" s="70"/>
      <c r="M17" s="70"/>
      <c r="N17" s="69"/>
      <c r="O17" s="70"/>
      <c r="P17" s="70"/>
      <c r="Q17" s="69"/>
      <c r="R17" s="70"/>
      <c r="S17" s="70"/>
      <c r="T17" s="69"/>
      <c r="U17" s="70"/>
      <c r="V17" s="70"/>
      <c r="W17" s="69"/>
      <c r="X17" s="70"/>
      <c r="Y17" s="70"/>
      <c r="Z17" s="69"/>
      <c r="AA17" s="70"/>
      <c r="AB17" s="70"/>
      <c r="AC17" s="69"/>
      <c r="AD17" s="70"/>
      <c r="AE17" s="70"/>
      <c r="AF17" s="69"/>
      <c r="AG17" s="70"/>
      <c r="AH17" s="70"/>
    </row>
    <row r="18" spans="1:34" ht="12.75">
      <c r="A18" s="5" t="s">
        <v>16</v>
      </c>
      <c r="B18" s="25">
        <v>22</v>
      </c>
      <c r="C18" s="24">
        <v>18</v>
      </c>
      <c r="D18" s="24">
        <v>40</v>
      </c>
      <c r="E18" s="25">
        <v>29</v>
      </c>
      <c r="F18" s="24">
        <v>12</v>
      </c>
      <c r="G18" s="24">
        <v>41</v>
      </c>
      <c r="H18" s="25">
        <v>135</v>
      </c>
      <c r="I18" s="24">
        <v>81</v>
      </c>
      <c r="J18" s="24">
        <v>216</v>
      </c>
      <c r="K18" s="25">
        <v>0</v>
      </c>
      <c r="L18" s="24">
        <v>0</v>
      </c>
      <c r="M18" s="24">
        <v>0</v>
      </c>
      <c r="N18" s="25">
        <v>0</v>
      </c>
      <c r="O18" s="24">
        <v>0</v>
      </c>
      <c r="P18" s="24">
        <v>0</v>
      </c>
      <c r="Q18" s="25">
        <v>0</v>
      </c>
      <c r="R18" s="24">
        <v>0</v>
      </c>
      <c r="S18" s="24">
        <v>0</v>
      </c>
      <c r="T18" s="25">
        <v>0</v>
      </c>
      <c r="U18" s="24">
        <v>0</v>
      </c>
      <c r="V18" s="24">
        <v>0</v>
      </c>
      <c r="W18" s="25">
        <v>0</v>
      </c>
      <c r="X18" s="24">
        <v>0</v>
      </c>
      <c r="Y18" s="24">
        <v>0</v>
      </c>
      <c r="Z18" s="25">
        <v>0</v>
      </c>
      <c r="AA18" s="24">
        <v>0</v>
      </c>
      <c r="AB18" s="24">
        <v>0</v>
      </c>
      <c r="AC18" s="25">
        <v>0</v>
      </c>
      <c r="AD18" s="24">
        <v>0</v>
      </c>
      <c r="AE18" s="24">
        <v>0</v>
      </c>
      <c r="AF18" s="10">
        <f aca="true" t="shared" si="1" ref="AF18:AG22">SUM(AC18,Z18,W18,T18,Q18,N18,K18,H18,E18,B18)</f>
        <v>186</v>
      </c>
      <c r="AG18" s="12">
        <f t="shared" si="1"/>
        <v>111</v>
      </c>
      <c r="AH18" s="12">
        <f>SUM(AF18:AG18)</f>
        <v>297</v>
      </c>
    </row>
    <row r="19" spans="1:34" ht="12.75">
      <c r="A19" s="5" t="s">
        <v>17</v>
      </c>
      <c r="B19" s="25">
        <v>156</v>
      </c>
      <c r="C19" s="26">
        <v>141</v>
      </c>
      <c r="D19" s="24">
        <v>297</v>
      </c>
      <c r="E19" s="25">
        <v>59</v>
      </c>
      <c r="F19" s="26">
        <v>46</v>
      </c>
      <c r="G19" s="24">
        <v>105</v>
      </c>
      <c r="H19" s="25">
        <v>335</v>
      </c>
      <c r="I19" s="26">
        <v>199</v>
      </c>
      <c r="J19" s="24">
        <v>534</v>
      </c>
      <c r="K19" s="25">
        <v>0</v>
      </c>
      <c r="L19" s="24">
        <v>0</v>
      </c>
      <c r="M19" s="24">
        <v>0</v>
      </c>
      <c r="N19" s="25">
        <v>0</v>
      </c>
      <c r="O19" s="24">
        <v>0</v>
      </c>
      <c r="P19" s="24">
        <v>0</v>
      </c>
      <c r="Q19" s="25">
        <v>0</v>
      </c>
      <c r="R19" s="24">
        <v>0</v>
      </c>
      <c r="S19" s="24">
        <v>0</v>
      </c>
      <c r="T19" s="25">
        <v>0</v>
      </c>
      <c r="U19" s="24">
        <v>0</v>
      </c>
      <c r="V19" s="24">
        <v>0</v>
      </c>
      <c r="W19" s="25">
        <v>0</v>
      </c>
      <c r="X19" s="24">
        <v>0</v>
      </c>
      <c r="Y19" s="24">
        <v>0</v>
      </c>
      <c r="Z19" s="25">
        <v>0</v>
      </c>
      <c r="AA19" s="24">
        <v>0</v>
      </c>
      <c r="AB19" s="24">
        <v>0</v>
      </c>
      <c r="AC19" s="25">
        <v>0</v>
      </c>
      <c r="AD19" s="24">
        <v>0</v>
      </c>
      <c r="AE19" s="24">
        <v>0</v>
      </c>
      <c r="AF19" s="10">
        <f t="shared" si="1"/>
        <v>550</v>
      </c>
      <c r="AG19" s="11">
        <f t="shared" si="1"/>
        <v>386</v>
      </c>
      <c r="AH19" s="12">
        <f>SUM(AF19:AG19)</f>
        <v>936</v>
      </c>
    </row>
    <row r="20" spans="1:34" ht="12.75">
      <c r="A20" s="5" t="s">
        <v>18</v>
      </c>
      <c r="B20" s="25">
        <v>0</v>
      </c>
      <c r="C20" s="26">
        <v>0</v>
      </c>
      <c r="D20" s="24">
        <v>0</v>
      </c>
      <c r="E20" s="25">
        <v>0</v>
      </c>
      <c r="F20" s="26">
        <v>0</v>
      </c>
      <c r="G20" s="24">
        <v>0</v>
      </c>
      <c r="H20" s="25">
        <v>0</v>
      </c>
      <c r="I20" s="26">
        <v>0</v>
      </c>
      <c r="J20" s="24">
        <v>0</v>
      </c>
      <c r="K20" s="25">
        <v>0</v>
      </c>
      <c r="L20" s="24">
        <v>0</v>
      </c>
      <c r="M20" s="24">
        <v>0</v>
      </c>
      <c r="N20" s="25">
        <v>0</v>
      </c>
      <c r="O20" s="24">
        <v>0</v>
      </c>
      <c r="P20" s="24">
        <v>0</v>
      </c>
      <c r="Q20" s="25">
        <v>0</v>
      </c>
      <c r="R20" s="24">
        <v>0</v>
      </c>
      <c r="S20" s="24">
        <v>0</v>
      </c>
      <c r="T20" s="25">
        <v>0</v>
      </c>
      <c r="U20" s="24">
        <v>0</v>
      </c>
      <c r="V20" s="24">
        <v>0</v>
      </c>
      <c r="W20" s="25">
        <v>0</v>
      </c>
      <c r="X20" s="24">
        <v>0</v>
      </c>
      <c r="Y20" s="24">
        <v>0</v>
      </c>
      <c r="Z20" s="25">
        <v>0</v>
      </c>
      <c r="AA20" s="24">
        <v>0</v>
      </c>
      <c r="AB20" s="24">
        <v>0</v>
      </c>
      <c r="AC20" s="25">
        <v>0</v>
      </c>
      <c r="AD20" s="24">
        <v>0</v>
      </c>
      <c r="AE20" s="24">
        <v>0</v>
      </c>
      <c r="AF20" s="10">
        <f t="shared" si="1"/>
        <v>0</v>
      </c>
      <c r="AG20" s="11">
        <f t="shared" si="1"/>
        <v>0</v>
      </c>
      <c r="AH20" s="12">
        <f>SUM(AF20:AG20)</f>
        <v>0</v>
      </c>
    </row>
    <row r="21" spans="1:34" ht="12.75">
      <c r="A21" s="5" t="s">
        <v>19</v>
      </c>
      <c r="B21" s="25">
        <v>0</v>
      </c>
      <c r="C21" s="26">
        <v>0</v>
      </c>
      <c r="D21" s="24">
        <v>0</v>
      </c>
      <c r="E21" s="25">
        <v>0</v>
      </c>
      <c r="F21" s="26">
        <v>0</v>
      </c>
      <c r="G21" s="24">
        <v>0</v>
      </c>
      <c r="H21" s="25">
        <v>279</v>
      </c>
      <c r="I21" s="26">
        <v>125</v>
      </c>
      <c r="J21" s="24">
        <v>404</v>
      </c>
      <c r="K21" s="106">
        <v>0</v>
      </c>
      <c r="L21" s="107">
        <v>0</v>
      </c>
      <c r="M21" s="107">
        <v>0</v>
      </c>
      <c r="N21" s="106">
        <v>0</v>
      </c>
      <c r="O21" s="107">
        <v>0</v>
      </c>
      <c r="P21" s="107">
        <v>0</v>
      </c>
      <c r="Q21" s="106">
        <v>0</v>
      </c>
      <c r="R21" s="107">
        <v>0</v>
      </c>
      <c r="S21" s="107">
        <v>0</v>
      </c>
      <c r="T21" s="106">
        <v>0</v>
      </c>
      <c r="U21" s="107">
        <v>0</v>
      </c>
      <c r="V21" s="107">
        <v>0</v>
      </c>
      <c r="W21" s="106">
        <v>0</v>
      </c>
      <c r="X21" s="107">
        <v>0</v>
      </c>
      <c r="Y21" s="107">
        <v>0</v>
      </c>
      <c r="Z21" s="106">
        <v>0</v>
      </c>
      <c r="AA21" s="107">
        <v>0</v>
      </c>
      <c r="AB21" s="107">
        <v>0</v>
      </c>
      <c r="AC21" s="106">
        <v>0</v>
      </c>
      <c r="AD21" s="107">
        <v>0</v>
      </c>
      <c r="AE21" s="107">
        <v>0</v>
      </c>
      <c r="AF21" s="10">
        <f t="shared" si="1"/>
        <v>279</v>
      </c>
      <c r="AG21" s="11">
        <f t="shared" si="1"/>
        <v>125</v>
      </c>
      <c r="AH21" s="12">
        <f>SUM(AF21:AG21)</f>
        <v>404</v>
      </c>
    </row>
    <row r="22" spans="1:34" s="14" customFormat="1" ht="12.75">
      <c r="A22" s="14" t="s">
        <v>12</v>
      </c>
      <c r="B22" s="67">
        <v>178</v>
      </c>
      <c r="C22" s="68">
        <v>159</v>
      </c>
      <c r="D22" s="68">
        <v>337</v>
      </c>
      <c r="E22" s="67">
        <v>88</v>
      </c>
      <c r="F22" s="68">
        <v>58</v>
      </c>
      <c r="G22" s="68">
        <v>146</v>
      </c>
      <c r="H22" s="67">
        <v>749</v>
      </c>
      <c r="I22" s="68">
        <v>405</v>
      </c>
      <c r="J22" s="68">
        <v>1154</v>
      </c>
      <c r="K22" s="28">
        <f>SUM(K18:K21)</f>
        <v>0</v>
      </c>
      <c r="L22" s="54">
        <f>SUM(L18:L21)</f>
        <v>0</v>
      </c>
      <c r="M22" s="27">
        <f>SUM(M18:M21)</f>
        <v>0</v>
      </c>
      <c r="N22" s="28">
        <v>0</v>
      </c>
      <c r="O22" s="27">
        <v>0</v>
      </c>
      <c r="P22" s="27">
        <v>0</v>
      </c>
      <c r="Q22" s="28">
        <v>0</v>
      </c>
      <c r="R22" s="27">
        <v>0</v>
      </c>
      <c r="S22" s="27">
        <v>0</v>
      </c>
      <c r="T22" s="28">
        <v>0</v>
      </c>
      <c r="U22" s="27">
        <v>0</v>
      </c>
      <c r="V22" s="27">
        <v>0</v>
      </c>
      <c r="W22" s="28">
        <v>0</v>
      </c>
      <c r="X22" s="27">
        <v>0</v>
      </c>
      <c r="Y22" s="27">
        <v>0</v>
      </c>
      <c r="Z22" s="28">
        <v>0</v>
      </c>
      <c r="AA22" s="27">
        <v>0</v>
      </c>
      <c r="AB22" s="27">
        <v>0</v>
      </c>
      <c r="AC22" s="28">
        <v>0</v>
      </c>
      <c r="AD22" s="27">
        <v>0</v>
      </c>
      <c r="AE22" s="27">
        <v>0</v>
      </c>
      <c r="AF22" s="67">
        <f t="shared" si="1"/>
        <v>1015</v>
      </c>
      <c r="AG22" s="68">
        <f t="shared" si="1"/>
        <v>622</v>
      </c>
      <c r="AH22" s="68">
        <f>SUM(AF22:AG22)</f>
        <v>1637</v>
      </c>
    </row>
    <row r="23" spans="1:34" s="14" customFormat="1" ht="12.75">
      <c r="A23" s="4" t="s">
        <v>7</v>
      </c>
      <c r="B23" s="69"/>
      <c r="C23" s="70"/>
      <c r="D23" s="70"/>
      <c r="E23" s="69"/>
      <c r="F23" s="70"/>
      <c r="G23" s="70"/>
      <c r="H23" s="69"/>
      <c r="I23" s="70"/>
      <c r="J23" s="70"/>
      <c r="K23" s="69"/>
      <c r="L23" s="70"/>
      <c r="M23" s="70"/>
      <c r="N23" s="69"/>
      <c r="O23" s="70"/>
      <c r="P23" s="70"/>
      <c r="Q23" s="69"/>
      <c r="R23" s="70"/>
      <c r="S23" s="70"/>
      <c r="T23" s="69"/>
      <c r="U23" s="70"/>
      <c r="V23" s="70"/>
      <c r="W23" s="69"/>
      <c r="X23" s="70"/>
      <c r="Y23" s="70"/>
      <c r="Z23" s="69"/>
      <c r="AA23" s="70"/>
      <c r="AB23" s="70"/>
      <c r="AC23" s="69"/>
      <c r="AD23" s="70"/>
      <c r="AE23" s="70"/>
      <c r="AF23" s="69"/>
      <c r="AG23" s="70"/>
      <c r="AH23" s="70"/>
    </row>
    <row r="24" spans="1:34" ht="12.75">
      <c r="A24" s="5" t="s">
        <v>16</v>
      </c>
      <c r="B24" s="25">
        <v>36</v>
      </c>
      <c r="C24" s="24">
        <v>20</v>
      </c>
      <c r="D24" s="24">
        <v>56</v>
      </c>
      <c r="E24" s="25">
        <v>15</v>
      </c>
      <c r="F24" s="24">
        <v>12</v>
      </c>
      <c r="G24" s="24">
        <v>27</v>
      </c>
      <c r="H24" s="25">
        <v>0</v>
      </c>
      <c r="I24" s="24">
        <v>0</v>
      </c>
      <c r="J24" s="24">
        <v>0</v>
      </c>
      <c r="K24" s="25">
        <v>0</v>
      </c>
      <c r="L24" s="24">
        <v>0</v>
      </c>
      <c r="M24" s="24">
        <v>0</v>
      </c>
      <c r="N24" s="25">
        <v>0</v>
      </c>
      <c r="O24" s="24">
        <v>0</v>
      </c>
      <c r="P24" s="24">
        <v>0</v>
      </c>
      <c r="Q24" s="25">
        <v>0</v>
      </c>
      <c r="R24" s="24">
        <v>0</v>
      </c>
      <c r="S24" s="24">
        <v>0</v>
      </c>
      <c r="T24" s="25">
        <v>0</v>
      </c>
      <c r="U24" s="24">
        <v>0</v>
      </c>
      <c r="V24" s="24">
        <v>0</v>
      </c>
      <c r="W24" s="25">
        <v>0</v>
      </c>
      <c r="X24" s="24">
        <v>0</v>
      </c>
      <c r="Y24" s="24">
        <v>0</v>
      </c>
      <c r="Z24" s="25">
        <v>0</v>
      </c>
      <c r="AA24" s="24">
        <v>0</v>
      </c>
      <c r="AB24" s="24">
        <v>0</v>
      </c>
      <c r="AC24" s="25">
        <v>0</v>
      </c>
      <c r="AD24" s="24">
        <v>0</v>
      </c>
      <c r="AE24" s="24">
        <v>0</v>
      </c>
      <c r="AF24" s="10">
        <f aca="true" t="shared" si="2" ref="AF24:AG28">SUM(AC24,Z24,W24,T24,Q24,N24,K24,H24,E24,B24)</f>
        <v>51</v>
      </c>
      <c r="AG24" s="12">
        <f t="shared" si="2"/>
        <v>32</v>
      </c>
      <c r="AH24" s="12">
        <f>SUM(AF24:AG24)</f>
        <v>83</v>
      </c>
    </row>
    <row r="25" spans="1:34" ht="12.75">
      <c r="A25" s="5" t="s">
        <v>17</v>
      </c>
      <c r="B25" s="25">
        <v>43</v>
      </c>
      <c r="C25" s="26">
        <v>41</v>
      </c>
      <c r="D25" s="24">
        <v>84</v>
      </c>
      <c r="E25" s="25">
        <v>20</v>
      </c>
      <c r="F25" s="26">
        <v>21</v>
      </c>
      <c r="G25" s="24">
        <v>41</v>
      </c>
      <c r="H25" s="25">
        <v>60</v>
      </c>
      <c r="I25" s="26">
        <v>84</v>
      </c>
      <c r="J25" s="24">
        <v>144</v>
      </c>
      <c r="K25" s="25">
        <v>32</v>
      </c>
      <c r="L25" s="26">
        <v>4</v>
      </c>
      <c r="M25" s="24">
        <f>SUM(K25:L25)</f>
        <v>36</v>
      </c>
      <c r="N25" s="25">
        <v>2</v>
      </c>
      <c r="O25" s="26">
        <v>0</v>
      </c>
      <c r="P25" s="24">
        <f>SUM(N25:O25)</f>
        <v>2</v>
      </c>
      <c r="Q25" s="25">
        <v>3</v>
      </c>
      <c r="R25" s="26">
        <v>1</v>
      </c>
      <c r="S25" s="24">
        <f>SUM(Q25:R25)</f>
        <v>4</v>
      </c>
      <c r="T25" s="25">
        <v>14</v>
      </c>
      <c r="U25" s="26">
        <v>2</v>
      </c>
      <c r="V25" s="24">
        <v>16</v>
      </c>
      <c r="W25" s="25">
        <v>0</v>
      </c>
      <c r="X25" s="24">
        <v>0</v>
      </c>
      <c r="Y25" s="24">
        <v>0</v>
      </c>
      <c r="Z25" s="25">
        <v>0</v>
      </c>
      <c r="AA25" s="24">
        <v>0</v>
      </c>
      <c r="AB25" s="24">
        <v>0</v>
      </c>
      <c r="AC25" s="25">
        <v>19</v>
      </c>
      <c r="AD25" s="24">
        <v>8</v>
      </c>
      <c r="AE25" s="24">
        <f>SUM(AC25:AD25)</f>
        <v>27</v>
      </c>
      <c r="AF25" s="10">
        <f t="shared" si="2"/>
        <v>193</v>
      </c>
      <c r="AG25" s="11">
        <f t="shared" si="2"/>
        <v>161</v>
      </c>
      <c r="AH25" s="12">
        <f>SUM(AF25:AG25)</f>
        <v>354</v>
      </c>
    </row>
    <row r="26" spans="1:34" ht="12.75">
      <c r="A26" s="5" t="s">
        <v>19</v>
      </c>
      <c r="B26" s="25">
        <v>0</v>
      </c>
      <c r="C26" s="26">
        <v>0</v>
      </c>
      <c r="D26" s="24">
        <v>0</v>
      </c>
      <c r="E26" s="25">
        <v>0</v>
      </c>
      <c r="F26" s="26">
        <v>0</v>
      </c>
      <c r="G26" s="24">
        <v>0</v>
      </c>
      <c r="H26" s="25">
        <v>0</v>
      </c>
      <c r="I26" s="26">
        <v>0</v>
      </c>
      <c r="J26" s="24">
        <v>0</v>
      </c>
      <c r="K26" s="25">
        <v>0</v>
      </c>
      <c r="L26" s="24">
        <v>0</v>
      </c>
      <c r="M26" s="24">
        <v>0</v>
      </c>
      <c r="N26" s="25">
        <v>0</v>
      </c>
      <c r="O26" s="24">
        <v>0</v>
      </c>
      <c r="P26" s="24">
        <v>0</v>
      </c>
      <c r="Q26" s="25">
        <v>0</v>
      </c>
      <c r="R26" s="24">
        <v>0</v>
      </c>
      <c r="S26" s="24">
        <v>0</v>
      </c>
      <c r="T26" s="25">
        <v>0</v>
      </c>
      <c r="U26" s="24">
        <v>0</v>
      </c>
      <c r="V26" s="24">
        <v>0</v>
      </c>
      <c r="W26" s="25">
        <v>0</v>
      </c>
      <c r="X26" s="24">
        <v>0</v>
      </c>
      <c r="Y26" s="24">
        <v>0</v>
      </c>
      <c r="Z26" s="25">
        <v>0</v>
      </c>
      <c r="AA26" s="24">
        <v>0</v>
      </c>
      <c r="AB26" s="24">
        <v>0</v>
      </c>
      <c r="AC26" s="25">
        <v>0</v>
      </c>
      <c r="AD26" s="24">
        <v>0</v>
      </c>
      <c r="AE26" s="24">
        <v>0</v>
      </c>
      <c r="AF26" s="10">
        <f t="shared" si="2"/>
        <v>0</v>
      </c>
      <c r="AG26" s="11">
        <f t="shared" si="2"/>
        <v>0</v>
      </c>
      <c r="AH26" s="12">
        <f>SUM(AF26:AG26)</f>
        <v>0</v>
      </c>
    </row>
    <row r="27" spans="1:34" ht="12.75">
      <c r="A27" s="5" t="s">
        <v>20</v>
      </c>
      <c r="B27" s="25">
        <v>0</v>
      </c>
      <c r="C27" s="26">
        <v>0</v>
      </c>
      <c r="D27" s="24">
        <v>0</v>
      </c>
      <c r="E27" s="25">
        <v>10</v>
      </c>
      <c r="F27" s="26">
        <v>9</v>
      </c>
      <c r="G27" s="24">
        <v>19</v>
      </c>
      <c r="H27" s="25">
        <v>114</v>
      </c>
      <c r="I27" s="26">
        <v>30</v>
      </c>
      <c r="J27" s="24">
        <v>144</v>
      </c>
      <c r="K27" s="25">
        <v>0</v>
      </c>
      <c r="L27" s="24">
        <v>0</v>
      </c>
      <c r="M27" s="24">
        <v>0</v>
      </c>
      <c r="N27" s="25">
        <v>0</v>
      </c>
      <c r="O27" s="24">
        <v>0</v>
      </c>
      <c r="P27" s="24">
        <v>0</v>
      </c>
      <c r="Q27" s="25">
        <v>0</v>
      </c>
      <c r="R27" s="24">
        <v>0</v>
      </c>
      <c r="S27" s="24">
        <v>0</v>
      </c>
      <c r="T27" s="25">
        <v>0</v>
      </c>
      <c r="U27" s="24">
        <v>0</v>
      </c>
      <c r="V27" s="24">
        <v>0</v>
      </c>
      <c r="W27" s="106">
        <v>0</v>
      </c>
      <c r="X27" s="107">
        <v>0</v>
      </c>
      <c r="Y27" s="107">
        <v>0</v>
      </c>
      <c r="Z27" s="106">
        <v>0</v>
      </c>
      <c r="AA27" s="107">
        <v>0</v>
      </c>
      <c r="AB27" s="107">
        <v>0</v>
      </c>
      <c r="AC27" s="106">
        <v>0</v>
      </c>
      <c r="AD27" s="107">
        <v>0</v>
      </c>
      <c r="AE27" s="107">
        <v>0</v>
      </c>
      <c r="AF27" s="10">
        <f t="shared" si="2"/>
        <v>124</v>
      </c>
      <c r="AG27" s="11">
        <f t="shared" si="2"/>
        <v>39</v>
      </c>
      <c r="AH27" s="12">
        <f>SUM(AF27:AG27)</f>
        <v>163</v>
      </c>
    </row>
    <row r="28" spans="1:34" s="14" customFormat="1" ht="12.75">
      <c r="A28" s="14" t="s">
        <v>12</v>
      </c>
      <c r="B28" s="67">
        <v>79</v>
      </c>
      <c r="C28" s="68">
        <v>61</v>
      </c>
      <c r="D28" s="68">
        <v>140</v>
      </c>
      <c r="E28" s="67">
        <v>45</v>
      </c>
      <c r="F28" s="68">
        <v>42</v>
      </c>
      <c r="G28" s="68">
        <v>87</v>
      </c>
      <c r="H28" s="67">
        <v>174</v>
      </c>
      <c r="I28" s="68">
        <v>114</v>
      </c>
      <c r="J28" s="68">
        <v>288</v>
      </c>
      <c r="K28" s="67">
        <f aca="true" t="shared" si="3" ref="K28:V28">SUM(K24:K27)</f>
        <v>32</v>
      </c>
      <c r="L28" s="68">
        <f t="shared" si="3"/>
        <v>4</v>
      </c>
      <c r="M28" s="68">
        <f t="shared" si="3"/>
        <v>36</v>
      </c>
      <c r="N28" s="67">
        <f t="shared" si="3"/>
        <v>2</v>
      </c>
      <c r="O28" s="68">
        <f t="shared" si="3"/>
        <v>0</v>
      </c>
      <c r="P28" s="68">
        <f t="shared" si="3"/>
        <v>2</v>
      </c>
      <c r="Q28" s="67">
        <f t="shared" si="3"/>
        <v>3</v>
      </c>
      <c r="R28" s="68">
        <f t="shared" si="3"/>
        <v>1</v>
      </c>
      <c r="S28" s="68">
        <f t="shared" si="3"/>
        <v>4</v>
      </c>
      <c r="T28" s="67">
        <f t="shared" si="3"/>
        <v>14</v>
      </c>
      <c r="U28" s="68">
        <f t="shared" si="3"/>
        <v>2</v>
      </c>
      <c r="V28" s="68">
        <f t="shared" si="3"/>
        <v>16</v>
      </c>
      <c r="W28" s="28">
        <v>0</v>
      </c>
      <c r="X28" s="27">
        <v>0</v>
      </c>
      <c r="Y28" s="27">
        <v>0</v>
      </c>
      <c r="Z28" s="28">
        <v>0</v>
      </c>
      <c r="AA28" s="27">
        <v>0</v>
      </c>
      <c r="AB28" s="27">
        <v>0</v>
      </c>
      <c r="AC28" s="28">
        <f>SUM(AC24:AC27)</f>
        <v>19</v>
      </c>
      <c r="AD28" s="27">
        <f>SUM(AD24:AD27)</f>
        <v>8</v>
      </c>
      <c r="AE28" s="27">
        <f>SUM(AC28:AD28)</f>
        <v>27</v>
      </c>
      <c r="AF28" s="67">
        <f t="shared" si="2"/>
        <v>368</v>
      </c>
      <c r="AG28" s="68">
        <f t="shared" si="2"/>
        <v>232</v>
      </c>
      <c r="AH28" s="68">
        <f>SUM(AF28:AG28)</f>
        <v>600</v>
      </c>
    </row>
    <row r="29" spans="1:34" s="14" customFormat="1" ht="12.75">
      <c r="A29" s="4" t="s">
        <v>8</v>
      </c>
      <c r="B29" s="69"/>
      <c r="C29" s="70"/>
      <c r="D29" s="70"/>
      <c r="E29" s="69"/>
      <c r="F29" s="70"/>
      <c r="G29" s="70"/>
      <c r="H29" s="69"/>
      <c r="I29" s="70"/>
      <c r="J29" s="70"/>
      <c r="K29" s="69"/>
      <c r="L29" s="70"/>
      <c r="M29" s="70"/>
      <c r="N29" s="69"/>
      <c r="O29" s="70"/>
      <c r="P29" s="70"/>
      <c r="Q29" s="69"/>
      <c r="R29" s="70"/>
      <c r="S29" s="70"/>
      <c r="T29" s="69"/>
      <c r="U29" s="70"/>
      <c r="V29" s="70"/>
      <c r="W29" s="69"/>
      <c r="X29" s="70"/>
      <c r="Y29" s="70"/>
      <c r="Z29" s="69"/>
      <c r="AA29" s="70"/>
      <c r="AB29" s="70"/>
      <c r="AC29" s="69"/>
      <c r="AD29" s="70"/>
      <c r="AE29" s="70"/>
      <c r="AF29" s="69"/>
      <c r="AG29" s="70"/>
      <c r="AH29" s="70"/>
    </row>
    <row r="30" spans="1:34" ht="12.75">
      <c r="A30" s="5" t="s">
        <v>16</v>
      </c>
      <c r="B30" s="25">
        <v>70</v>
      </c>
      <c r="C30" s="24">
        <v>53</v>
      </c>
      <c r="D30" s="24">
        <v>123</v>
      </c>
      <c r="E30" s="25">
        <v>113</v>
      </c>
      <c r="F30" s="24">
        <v>83</v>
      </c>
      <c r="G30" s="24">
        <v>196</v>
      </c>
      <c r="H30" s="25">
        <v>406</v>
      </c>
      <c r="I30" s="24">
        <v>250</v>
      </c>
      <c r="J30" s="24">
        <v>656</v>
      </c>
      <c r="K30" s="10">
        <v>24</v>
      </c>
      <c r="L30" s="108">
        <v>0</v>
      </c>
      <c r="M30" s="12">
        <f>SUM(K30:L30)</f>
        <v>24</v>
      </c>
      <c r="N30" s="10">
        <v>6</v>
      </c>
      <c r="O30" s="108">
        <v>0</v>
      </c>
      <c r="P30" s="12">
        <f>SUM(N30:O30)</f>
        <v>6</v>
      </c>
      <c r="Q30" s="10">
        <v>5</v>
      </c>
      <c r="R30" s="108">
        <v>1</v>
      </c>
      <c r="S30" s="12">
        <f>SUM(Q30:R30)</f>
        <v>6</v>
      </c>
      <c r="T30" s="10">
        <v>0</v>
      </c>
      <c r="U30" s="108">
        <v>0</v>
      </c>
      <c r="V30" s="12">
        <v>0</v>
      </c>
      <c r="W30" s="25">
        <v>0</v>
      </c>
      <c r="X30" s="24">
        <v>0</v>
      </c>
      <c r="Y30" s="24">
        <v>0</v>
      </c>
      <c r="Z30" s="25">
        <v>0</v>
      </c>
      <c r="AA30" s="24">
        <v>0</v>
      </c>
      <c r="AB30" s="24">
        <v>0</v>
      </c>
      <c r="AC30" s="25">
        <v>0</v>
      </c>
      <c r="AD30" s="24">
        <v>0</v>
      </c>
      <c r="AE30" s="24">
        <v>0</v>
      </c>
      <c r="AF30" s="10">
        <f aca="true" t="shared" si="4" ref="AF30:AG34">SUM(AC30,Z30,W30,T30,Q30,N30,K30,H30,E30,B30)</f>
        <v>624</v>
      </c>
      <c r="AG30" s="12">
        <f t="shared" si="4"/>
        <v>387</v>
      </c>
      <c r="AH30" s="12">
        <f>SUM(AF30:AG30)</f>
        <v>1011</v>
      </c>
    </row>
    <row r="31" spans="1:34" ht="12.75">
      <c r="A31" s="5" t="s">
        <v>17</v>
      </c>
      <c r="B31" s="25">
        <v>293</v>
      </c>
      <c r="C31" s="26">
        <v>189</v>
      </c>
      <c r="D31" s="24">
        <v>482</v>
      </c>
      <c r="E31" s="25">
        <v>261</v>
      </c>
      <c r="F31" s="26">
        <v>212</v>
      </c>
      <c r="G31" s="24">
        <v>473</v>
      </c>
      <c r="H31" s="25">
        <v>1004</v>
      </c>
      <c r="I31" s="26">
        <v>676</v>
      </c>
      <c r="J31" s="24">
        <v>1680</v>
      </c>
      <c r="K31" s="25">
        <v>71</v>
      </c>
      <c r="L31" s="26">
        <v>10</v>
      </c>
      <c r="M31" s="12">
        <f>SUM(K31:L31)</f>
        <v>81</v>
      </c>
      <c r="N31" s="25">
        <v>0</v>
      </c>
      <c r="O31" s="26">
        <v>0</v>
      </c>
      <c r="P31" s="24">
        <v>0</v>
      </c>
      <c r="Q31" s="25">
        <v>7</v>
      </c>
      <c r="R31" s="26">
        <v>2</v>
      </c>
      <c r="S31" s="24">
        <f>SUM(N31:R31)</f>
        <v>9</v>
      </c>
      <c r="T31" s="25">
        <v>54</v>
      </c>
      <c r="U31" s="26">
        <v>9</v>
      </c>
      <c r="V31" s="24">
        <f>SUM(T31:U31)</f>
        <v>63</v>
      </c>
      <c r="W31" s="25">
        <v>0</v>
      </c>
      <c r="X31" s="26">
        <v>0</v>
      </c>
      <c r="Y31" s="24">
        <v>0</v>
      </c>
      <c r="Z31" s="25">
        <v>11</v>
      </c>
      <c r="AA31" s="26">
        <v>0</v>
      </c>
      <c r="AB31" s="24">
        <v>11</v>
      </c>
      <c r="AC31" s="25">
        <v>47</v>
      </c>
      <c r="AD31" s="26">
        <v>14</v>
      </c>
      <c r="AE31" s="24">
        <f>SUM(AC31:AD31)</f>
        <v>61</v>
      </c>
      <c r="AF31" s="10">
        <f t="shared" si="4"/>
        <v>1748</v>
      </c>
      <c r="AG31" s="11">
        <f t="shared" si="4"/>
        <v>1112</v>
      </c>
      <c r="AH31" s="12">
        <f>SUM(AF31:AG31)</f>
        <v>2860</v>
      </c>
    </row>
    <row r="32" spans="1:34" ht="12.75">
      <c r="A32" s="5" t="s">
        <v>18</v>
      </c>
      <c r="B32" s="25">
        <v>0</v>
      </c>
      <c r="C32" s="26">
        <v>0</v>
      </c>
      <c r="D32" s="24">
        <v>0</v>
      </c>
      <c r="E32" s="25">
        <v>0</v>
      </c>
      <c r="F32" s="26">
        <v>0</v>
      </c>
      <c r="G32" s="24">
        <v>0</v>
      </c>
      <c r="H32" s="25">
        <v>0</v>
      </c>
      <c r="I32" s="26">
        <v>0</v>
      </c>
      <c r="J32" s="24">
        <v>0</v>
      </c>
      <c r="K32" s="25">
        <v>0</v>
      </c>
      <c r="L32" s="24">
        <v>0</v>
      </c>
      <c r="M32" s="12">
        <f>SUM(K32:L32)</f>
        <v>0</v>
      </c>
      <c r="N32" s="25">
        <v>0</v>
      </c>
      <c r="O32" s="24">
        <v>0</v>
      </c>
      <c r="P32" s="24">
        <v>0</v>
      </c>
      <c r="Q32" s="25">
        <v>0</v>
      </c>
      <c r="R32" s="24">
        <v>0</v>
      </c>
      <c r="S32" s="24">
        <v>0</v>
      </c>
      <c r="T32" s="25">
        <v>0</v>
      </c>
      <c r="U32" s="24">
        <v>0</v>
      </c>
      <c r="V32" s="24">
        <v>0</v>
      </c>
      <c r="W32" s="25">
        <v>0</v>
      </c>
      <c r="X32" s="24">
        <v>0</v>
      </c>
      <c r="Y32" s="24">
        <v>0</v>
      </c>
      <c r="Z32" s="25">
        <v>0</v>
      </c>
      <c r="AA32" s="24">
        <v>0</v>
      </c>
      <c r="AB32" s="24">
        <v>0</v>
      </c>
      <c r="AC32" s="25">
        <v>0</v>
      </c>
      <c r="AD32" s="24">
        <v>0</v>
      </c>
      <c r="AE32" s="24">
        <v>0</v>
      </c>
      <c r="AF32" s="10">
        <f t="shared" si="4"/>
        <v>0</v>
      </c>
      <c r="AG32" s="11">
        <f t="shared" si="4"/>
        <v>0</v>
      </c>
      <c r="AH32" s="12">
        <f>SUM(AF32:AG32)</f>
        <v>0</v>
      </c>
    </row>
    <row r="33" spans="1:34" ht="12.75">
      <c r="A33" s="5" t="s">
        <v>19</v>
      </c>
      <c r="B33" s="25">
        <v>0</v>
      </c>
      <c r="C33" s="26">
        <v>0</v>
      </c>
      <c r="D33" s="24">
        <v>0</v>
      </c>
      <c r="E33" s="25">
        <v>0</v>
      </c>
      <c r="F33" s="26">
        <v>0</v>
      </c>
      <c r="G33" s="24">
        <v>0</v>
      </c>
      <c r="H33" s="25">
        <v>0</v>
      </c>
      <c r="I33" s="26">
        <v>0</v>
      </c>
      <c r="J33" s="24">
        <v>0</v>
      </c>
      <c r="K33" s="25">
        <v>0</v>
      </c>
      <c r="L33" s="24">
        <v>0</v>
      </c>
      <c r="M33" s="12">
        <f>SUM(K33:L33)</f>
        <v>0</v>
      </c>
      <c r="N33" s="25">
        <v>0</v>
      </c>
      <c r="O33" s="24">
        <v>0</v>
      </c>
      <c r="P33" s="24">
        <v>0</v>
      </c>
      <c r="Q33" s="25">
        <v>0</v>
      </c>
      <c r="R33" s="24">
        <v>0</v>
      </c>
      <c r="S33" s="24">
        <v>0</v>
      </c>
      <c r="T33" s="25">
        <v>0</v>
      </c>
      <c r="U33" s="24">
        <v>0</v>
      </c>
      <c r="V33" s="24">
        <v>0</v>
      </c>
      <c r="W33" s="25">
        <v>0</v>
      </c>
      <c r="X33" s="24">
        <v>0</v>
      </c>
      <c r="Y33" s="24">
        <v>0</v>
      </c>
      <c r="Z33" s="25">
        <v>0</v>
      </c>
      <c r="AA33" s="24">
        <v>0</v>
      </c>
      <c r="AB33" s="24">
        <v>0</v>
      </c>
      <c r="AC33" s="25">
        <v>0</v>
      </c>
      <c r="AD33" s="24">
        <v>0</v>
      </c>
      <c r="AE33" s="24">
        <v>0</v>
      </c>
      <c r="AF33" s="10">
        <f t="shared" si="4"/>
        <v>0</v>
      </c>
      <c r="AG33" s="11">
        <f t="shared" si="4"/>
        <v>0</v>
      </c>
      <c r="AH33" s="12">
        <f>SUM(AF33:AG33)</f>
        <v>0</v>
      </c>
    </row>
    <row r="34" spans="1:34" s="14" customFormat="1" ht="12.75">
      <c r="A34" s="14" t="s">
        <v>12</v>
      </c>
      <c r="B34" s="67">
        <v>363</v>
      </c>
      <c r="C34" s="68">
        <v>242</v>
      </c>
      <c r="D34" s="68">
        <v>605</v>
      </c>
      <c r="E34" s="67">
        <v>374</v>
      </c>
      <c r="F34" s="68">
        <v>295</v>
      </c>
      <c r="G34" s="68">
        <v>669</v>
      </c>
      <c r="H34" s="67">
        <v>1410</v>
      </c>
      <c r="I34" s="68">
        <v>926</v>
      </c>
      <c r="J34" s="68">
        <v>2336</v>
      </c>
      <c r="K34" s="67">
        <f aca="true" t="shared" si="5" ref="K34:U34">SUM(K30:K33)</f>
        <v>95</v>
      </c>
      <c r="L34" s="68">
        <f t="shared" si="5"/>
        <v>10</v>
      </c>
      <c r="M34" s="68">
        <f t="shared" si="5"/>
        <v>105</v>
      </c>
      <c r="N34" s="67">
        <f t="shared" si="5"/>
        <v>6</v>
      </c>
      <c r="O34" s="68">
        <f t="shared" si="5"/>
        <v>0</v>
      </c>
      <c r="P34" s="68">
        <f t="shared" si="5"/>
        <v>6</v>
      </c>
      <c r="Q34" s="67">
        <f t="shared" si="5"/>
        <v>12</v>
      </c>
      <c r="R34" s="68">
        <f t="shared" si="5"/>
        <v>3</v>
      </c>
      <c r="S34" s="68">
        <f t="shared" si="5"/>
        <v>15</v>
      </c>
      <c r="T34" s="67">
        <f t="shared" si="5"/>
        <v>54</v>
      </c>
      <c r="U34" s="68">
        <f t="shared" si="5"/>
        <v>9</v>
      </c>
      <c r="V34" s="68">
        <f>SUM(T34:U34)</f>
        <v>63</v>
      </c>
      <c r="W34" s="67">
        <f>SUM(W30:W33)</f>
        <v>0</v>
      </c>
      <c r="X34" s="68">
        <f aca="true" t="shared" si="6" ref="X34:AE34">SUM(X30:X33)</f>
        <v>0</v>
      </c>
      <c r="Y34" s="68">
        <f t="shared" si="6"/>
        <v>0</v>
      </c>
      <c r="Z34" s="67">
        <f t="shared" si="6"/>
        <v>11</v>
      </c>
      <c r="AA34" s="68">
        <f t="shared" si="6"/>
        <v>0</v>
      </c>
      <c r="AB34" s="68">
        <f t="shared" si="6"/>
        <v>11</v>
      </c>
      <c r="AC34" s="67">
        <f t="shared" si="6"/>
        <v>47</v>
      </c>
      <c r="AD34" s="68">
        <f t="shared" si="6"/>
        <v>14</v>
      </c>
      <c r="AE34" s="68">
        <f t="shared" si="6"/>
        <v>61</v>
      </c>
      <c r="AF34" s="67">
        <f t="shared" si="4"/>
        <v>2372</v>
      </c>
      <c r="AG34" s="68">
        <f t="shared" si="4"/>
        <v>1499</v>
      </c>
      <c r="AH34" s="68">
        <f>SUM(AF34:AG34)</f>
        <v>3871</v>
      </c>
    </row>
    <row r="35" spans="1:34" s="14" customFormat="1" ht="12.75">
      <c r="A35" s="4" t="s">
        <v>9</v>
      </c>
      <c r="B35" s="69"/>
      <c r="C35" s="70"/>
      <c r="D35" s="70"/>
      <c r="E35" s="69"/>
      <c r="F35" s="70"/>
      <c r="G35" s="70"/>
      <c r="H35" s="69"/>
      <c r="I35" s="70"/>
      <c r="J35" s="70"/>
      <c r="K35" s="69"/>
      <c r="L35" s="70"/>
      <c r="M35" s="70"/>
      <c r="N35" s="69"/>
      <c r="O35" s="70"/>
      <c r="P35" s="70"/>
      <c r="Q35" s="69"/>
      <c r="R35" s="70"/>
      <c r="S35" s="70"/>
      <c r="T35" s="69"/>
      <c r="U35" s="70"/>
      <c r="V35" s="70"/>
      <c r="W35" s="69"/>
      <c r="X35" s="70"/>
      <c r="Y35" s="70"/>
      <c r="Z35" s="69"/>
      <c r="AA35" s="70"/>
      <c r="AB35" s="70"/>
      <c r="AC35" s="69"/>
      <c r="AD35" s="70"/>
      <c r="AE35" s="70"/>
      <c r="AF35" s="69"/>
      <c r="AG35" s="70"/>
      <c r="AH35" s="70"/>
    </row>
    <row r="36" spans="1:34" ht="12.75">
      <c r="A36" s="5" t="s">
        <v>16</v>
      </c>
      <c r="B36" s="25">
        <v>145</v>
      </c>
      <c r="C36" s="24">
        <v>89</v>
      </c>
      <c r="D36" s="24">
        <v>234</v>
      </c>
      <c r="E36" s="25">
        <v>149</v>
      </c>
      <c r="F36" s="24">
        <v>108</v>
      </c>
      <c r="G36" s="24">
        <v>257</v>
      </c>
      <c r="H36" s="25">
        <v>237</v>
      </c>
      <c r="I36" s="24">
        <v>145</v>
      </c>
      <c r="J36" s="24">
        <v>382</v>
      </c>
      <c r="K36" s="25">
        <v>18</v>
      </c>
      <c r="L36" s="24">
        <v>3</v>
      </c>
      <c r="M36" s="24">
        <f>SUM(K36:L36)</f>
        <v>21</v>
      </c>
      <c r="N36" s="25">
        <v>0</v>
      </c>
      <c r="O36" s="24">
        <v>0</v>
      </c>
      <c r="P36" s="24">
        <v>0</v>
      </c>
      <c r="Q36" s="25">
        <v>0</v>
      </c>
      <c r="R36" s="24">
        <v>0</v>
      </c>
      <c r="S36" s="24">
        <v>0</v>
      </c>
      <c r="T36" s="25">
        <v>17</v>
      </c>
      <c r="U36" s="24">
        <v>2</v>
      </c>
      <c r="V36" s="24">
        <f>SUM(T36:U36)</f>
        <v>19</v>
      </c>
      <c r="W36" s="25">
        <v>0</v>
      </c>
      <c r="X36" s="24">
        <v>0</v>
      </c>
      <c r="Y36" s="24">
        <v>0</v>
      </c>
      <c r="Z36" s="25">
        <v>0</v>
      </c>
      <c r="AA36" s="24">
        <v>0</v>
      </c>
      <c r="AB36" s="24">
        <v>0</v>
      </c>
      <c r="AC36" s="25">
        <v>0</v>
      </c>
      <c r="AD36" s="24">
        <v>0</v>
      </c>
      <c r="AE36" s="24">
        <v>0</v>
      </c>
      <c r="AF36" s="10">
        <f aca="true" t="shared" si="7" ref="AF36:AG40">SUM(AC36,Z36,W36,T36,Q36,N36,K36,H36,E36,B36)</f>
        <v>566</v>
      </c>
      <c r="AG36" s="12">
        <f t="shared" si="7"/>
        <v>347</v>
      </c>
      <c r="AH36" s="12">
        <f>SUM(AF36:AG36)</f>
        <v>913</v>
      </c>
    </row>
    <row r="37" spans="1:34" ht="12.75">
      <c r="A37" s="5" t="s">
        <v>17</v>
      </c>
      <c r="B37" s="25">
        <v>345</v>
      </c>
      <c r="C37" s="26">
        <v>246</v>
      </c>
      <c r="D37" s="24">
        <v>591</v>
      </c>
      <c r="E37" s="25">
        <v>231</v>
      </c>
      <c r="F37" s="26">
        <v>148</v>
      </c>
      <c r="G37" s="24">
        <v>379</v>
      </c>
      <c r="H37" s="25">
        <v>1015</v>
      </c>
      <c r="I37" s="26">
        <v>623</v>
      </c>
      <c r="J37" s="24">
        <v>1638</v>
      </c>
      <c r="K37" s="25">
        <v>31</v>
      </c>
      <c r="L37" s="26">
        <v>6</v>
      </c>
      <c r="M37" s="24">
        <f>SUM(K37:L37)</f>
        <v>37</v>
      </c>
      <c r="N37" s="25">
        <v>3</v>
      </c>
      <c r="O37" s="26">
        <v>0</v>
      </c>
      <c r="P37" s="24">
        <f>SUM(N37:O37)</f>
        <v>3</v>
      </c>
      <c r="Q37" s="25">
        <v>12</v>
      </c>
      <c r="R37" s="26">
        <v>5</v>
      </c>
      <c r="S37" s="24">
        <f>SUM(Q37:R37)</f>
        <v>17</v>
      </c>
      <c r="T37" s="25">
        <v>10</v>
      </c>
      <c r="U37" s="26">
        <v>12</v>
      </c>
      <c r="V37" s="24">
        <f>SUM(T37:U37)</f>
        <v>22</v>
      </c>
      <c r="W37" s="25">
        <v>6</v>
      </c>
      <c r="X37" s="26">
        <v>5</v>
      </c>
      <c r="Y37" s="24">
        <f>SUM(W37:X37)</f>
        <v>11</v>
      </c>
      <c r="Z37" s="25">
        <v>3</v>
      </c>
      <c r="AA37" s="26">
        <v>1</v>
      </c>
      <c r="AB37" s="24">
        <f>SUM(Z37:AA37)</f>
        <v>4</v>
      </c>
      <c r="AC37" s="25">
        <v>4</v>
      </c>
      <c r="AD37" s="26">
        <v>8</v>
      </c>
      <c r="AE37" s="24">
        <f>SUM(AC37:AD37)</f>
        <v>12</v>
      </c>
      <c r="AF37" s="10">
        <f t="shared" si="7"/>
        <v>1660</v>
      </c>
      <c r="AG37" s="11">
        <f t="shared" si="7"/>
        <v>1054</v>
      </c>
      <c r="AH37" s="12">
        <f>SUM(AF37:AG37)</f>
        <v>2714</v>
      </c>
    </row>
    <row r="38" spans="1:34" ht="12.75">
      <c r="A38" s="5" t="s">
        <v>18</v>
      </c>
      <c r="B38" s="25">
        <v>0</v>
      </c>
      <c r="C38" s="26">
        <v>0</v>
      </c>
      <c r="D38" s="24">
        <v>0</v>
      </c>
      <c r="E38" s="25">
        <v>0</v>
      </c>
      <c r="F38" s="26">
        <v>0</v>
      </c>
      <c r="G38" s="24">
        <v>0</v>
      </c>
      <c r="H38" s="25">
        <v>97</v>
      </c>
      <c r="I38" s="26">
        <v>36</v>
      </c>
      <c r="J38" s="24">
        <v>133</v>
      </c>
      <c r="K38" s="25">
        <v>23</v>
      </c>
      <c r="L38" s="26">
        <v>0</v>
      </c>
      <c r="M38" s="24">
        <f>SUM(K38:L38)</f>
        <v>23</v>
      </c>
      <c r="N38" s="25">
        <v>0</v>
      </c>
      <c r="O38" s="26">
        <v>0</v>
      </c>
      <c r="P38" s="24">
        <v>0</v>
      </c>
      <c r="Q38" s="25">
        <v>0</v>
      </c>
      <c r="R38" s="26">
        <v>0</v>
      </c>
      <c r="S38" s="24">
        <v>0</v>
      </c>
      <c r="T38" s="25">
        <v>32</v>
      </c>
      <c r="U38" s="26">
        <v>0</v>
      </c>
      <c r="V38" s="24">
        <f>SUM(T38:U38)</f>
        <v>32</v>
      </c>
      <c r="W38" s="25">
        <v>0</v>
      </c>
      <c r="X38" s="26">
        <v>0</v>
      </c>
      <c r="Y38" s="24">
        <v>0</v>
      </c>
      <c r="Z38" s="25">
        <v>0</v>
      </c>
      <c r="AA38" s="26">
        <v>0</v>
      </c>
      <c r="AB38" s="24">
        <v>0</v>
      </c>
      <c r="AC38" s="25">
        <v>11</v>
      </c>
      <c r="AD38" s="26">
        <v>0</v>
      </c>
      <c r="AE38" s="24">
        <f>SUM(AC38:AD38)</f>
        <v>11</v>
      </c>
      <c r="AF38" s="10">
        <f t="shared" si="7"/>
        <v>163</v>
      </c>
      <c r="AG38" s="11">
        <f t="shared" si="7"/>
        <v>36</v>
      </c>
      <c r="AH38" s="12">
        <f>SUM(AF38:AG38)</f>
        <v>199</v>
      </c>
    </row>
    <row r="39" spans="1:34" ht="12.75">
      <c r="A39" s="5" t="s">
        <v>19</v>
      </c>
      <c r="B39" s="25">
        <v>23</v>
      </c>
      <c r="C39" s="26">
        <v>20</v>
      </c>
      <c r="D39" s="24">
        <v>43</v>
      </c>
      <c r="E39" s="25">
        <v>35</v>
      </c>
      <c r="F39" s="26">
        <v>17</v>
      </c>
      <c r="G39" s="24">
        <v>52</v>
      </c>
      <c r="H39" s="25">
        <v>105</v>
      </c>
      <c r="I39" s="26">
        <v>94</v>
      </c>
      <c r="J39" s="24">
        <v>199</v>
      </c>
      <c r="K39" s="25">
        <v>0</v>
      </c>
      <c r="L39" s="24">
        <v>0</v>
      </c>
      <c r="M39" s="24">
        <f>SUM(K39:L39)</f>
        <v>0</v>
      </c>
      <c r="N39" s="25">
        <v>0</v>
      </c>
      <c r="O39" s="24">
        <v>0</v>
      </c>
      <c r="P39" s="24">
        <v>0</v>
      </c>
      <c r="Q39" s="25">
        <v>0</v>
      </c>
      <c r="R39" s="24">
        <v>0</v>
      </c>
      <c r="S39" s="24">
        <v>0</v>
      </c>
      <c r="T39" s="25">
        <v>0</v>
      </c>
      <c r="U39" s="24">
        <v>0</v>
      </c>
      <c r="V39" s="24">
        <f>SUM(T39:U39)</f>
        <v>0</v>
      </c>
      <c r="W39" s="25">
        <v>0</v>
      </c>
      <c r="X39" s="24">
        <v>0</v>
      </c>
      <c r="Y39" s="24">
        <v>0</v>
      </c>
      <c r="Z39" s="25">
        <v>0</v>
      </c>
      <c r="AA39" s="24">
        <v>0</v>
      </c>
      <c r="AB39" s="24">
        <v>0</v>
      </c>
      <c r="AC39" s="25">
        <v>0</v>
      </c>
      <c r="AD39" s="24">
        <v>0</v>
      </c>
      <c r="AE39" s="24">
        <v>0</v>
      </c>
      <c r="AF39" s="10">
        <f t="shared" si="7"/>
        <v>163</v>
      </c>
      <c r="AG39" s="11">
        <f t="shared" si="7"/>
        <v>131</v>
      </c>
      <c r="AH39" s="12">
        <f>SUM(AF39:AG39)</f>
        <v>294</v>
      </c>
    </row>
    <row r="40" spans="1:34" s="14" customFormat="1" ht="12.75">
      <c r="A40" s="14" t="s">
        <v>12</v>
      </c>
      <c r="B40" s="67">
        <v>513</v>
      </c>
      <c r="C40" s="68">
        <v>355</v>
      </c>
      <c r="D40" s="68">
        <v>868</v>
      </c>
      <c r="E40" s="67">
        <v>415</v>
      </c>
      <c r="F40" s="68">
        <v>273</v>
      </c>
      <c r="G40" s="68">
        <v>688</v>
      </c>
      <c r="H40" s="67">
        <v>1454</v>
      </c>
      <c r="I40" s="68">
        <v>898</v>
      </c>
      <c r="J40" s="68">
        <v>2352</v>
      </c>
      <c r="K40" s="67">
        <f aca="true" t="shared" si="8" ref="K40:W40">SUM(K36:K39)</f>
        <v>72</v>
      </c>
      <c r="L40" s="68">
        <f t="shared" si="8"/>
        <v>9</v>
      </c>
      <c r="M40" s="68">
        <f t="shared" si="8"/>
        <v>81</v>
      </c>
      <c r="N40" s="67">
        <f t="shared" si="8"/>
        <v>3</v>
      </c>
      <c r="O40" s="68">
        <f t="shared" si="8"/>
        <v>0</v>
      </c>
      <c r="P40" s="68">
        <f t="shared" si="8"/>
        <v>3</v>
      </c>
      <c r="Q40" s="67">
        <f t="shared" si="8"/>
        <v>12</v>
      </c>
      <c r="R40" s="68">
        <f t="shared" si="8"/>
        <v>5</v>
      </c>
      <c r="S40" s="68">
        <f t="shared" si="8"/>
        <v>17</v>
      </c>
      <c r="T40" s="67">
        <f t="shared" si="8"/>
        <v>59</v>
      </c>
      <c r="U40" s="68">
        <f t="shared" si="8"/>
        <v>14</v>
      </c>
      <c r="V40" s="68">
        <f t="shared" si="8"/>
        <v>73</v>
      </c>
      <c r="W40" s="67">
        <f t="shared" si="8"/>
        <v>6</v>
      </c>
      <c r="X40" s="68">
        <f aca="true" t="shared" si="9" ref="X40:AE40">SUM(X36:X39)</f>
        <v>5</v>
      </c>
      <c r="Y40" s="68">
        <f t="shared" si="9"/>
        <v>11</v>
      </c>
      <c r="Z40" s="67">
        <f t="shared" si="9"/>
        <v>3</v>
      </c>
      <c r="AA40" s="68">
        <f t="shared" si="9"/>
        <v>1</v>
      </c>
      <c r="AB40" s="68">
        <f t="shared" si="9"/>
        <v>4</v>
      </c>
      <c r="AC40" s="67">
        <f t="shared" si="9"/>
        <v>15</v>
      </c>
      <c r="AD40" s="68">
        <f t="shared" si="9"/>
        <v>8</v>
      </c>
      <c r="AE40" s="68">
        <f t="shared" si="9"/>
        <v>23</v>
      </c>
      <c r="AF40" s="67">
        <f t="shared" si="7"/>
        <v>2552</v>
      </c>
      <c r="AG40" s="68">
        <f t="shared" si="7"/>
        <v>1568</v>
      </c>
      <c r="AH40" s="68">
        <f>SUM(AF40:AG40)</f>
        <v>4120</v>
      </c>
    </row>
    <row r="41" spans="1:34" s="14" customFormat="1" ht="12.75">
      <c r="A41" s="4" t="s">
        <v>10</v>
      </c>
      <c r="B41" s="69"/>
      <c r="C41" s="70"/>
      <c r="D41" s="70"/>
      <c r="E41" s="69"/>
      <c r="F41" s="70"/>
      <c r="G41" s="70"/>
      <c r="H41" s="69"/>
      <c r="I41" s="70"/>
      <c r="J41" s="70"/>
      <c r="K41" s="69"/>
      <c r="L41" s="70"/>
      <c r="M41" s="70"/>
      <c r="N41" s="69"/>
      <c r="O41" s="70"/>
      <c r="P41" s="70"/>
      <c r="Q41" s="69"/>
      <c r="R41" s="70"/>
      <c r="S41" s="70"/>
      <c r="T41" s="69"/>
      <c r="U41" s="70"/>
      <c r="V41" s="70"/>
      <c r="W41" s="69"/>
      <c r="X41" s="70"/>
      <c r="Y41" s="70"/>
      <c r="Z41" s="69"/>
      <c r="AA41" s="70"/>
      <c r="AB41" s="70"/>
      <c r="AC41" s="69"/>
      <c r="AD41" s="70"/>
      <c r="AE41" s="70"/>
      <c r="AF41" s="69"/>
      <c r="AG41" s="70"/>
      <c r="AH41" s="70"/>
    </row>
    <row r="42" spans="1:34" ht="12.75">
      <c r="A42" s="5" t="s">
        <v>16</v>
      </c>
      <c r="B42" s="25">
        <v>56</v>
      </c>
      <c r="C42" s="24">
        <v>40</v>
      </c>
      <c r="D42" s="24">
        <v>96</v>
      </c>
      <c r="E42" s="25">
        <v>70</v>
      </c>
      <c r="F42" s="24">
        <v>68</v>
      </c>
      <c r="G42" s="24">
        <v>138</v>
      </c>
      <c r="H42" s="25">
        <v>294</v>
      </c>
      <c r="I42" s="24">
        <v>198</v>
      </c>
      <c r="J42" s="24">
        <v>492</v>
      </c>
      <c r="K42" s="25">
        <v>0</v>
      </c>
      <c r="L42" s="24">
        <v>0</v>
      </c>
      <c r="M42" s="24">
        <f>SUM(K42:L42)</f>
        <v>0</v>
      </c>
      <c r="N42" s="25">
        <v>0</v>
      </c>
      <c r="O42" s="24">
        <v>0</v>
      </c>
      <c r="P42" s="24">
        <v>0</v>
      </c>
      <c r="Q42" s="25">
        <v>0</v>
      </c>
      <c r="R42" s="24">
        <v>0</v>
      </c>
      <c r="S42" s="24">
        <v>0</v>
      </c>
      <c r="T42" s="25">
        <v>0</v>
      </c>
      <c r="U42" s="24">
        <v>0</v>
      </c>
      <c r="V42" s="24">
        <v>0</v>
      </c>
      <c r="W42" s="25">
        <v>0</v>
      </c>
      <c r="X42" s="24">
        <v>0</v>
      </c>
      <c r="Y42" s="24">
        <v>0</v>
      </c>
      <c r="Z42" s="25">
        <v>0</v>
      </c>
      <c r="AA42" s="24">
        <v>0</v>
      </c>
      <c r="AB42" s="24">
        <v>0</v>
      </c>
      <c r="AC42" s="25">
        <v>0</v>
      </c>
      <c r="AD42" s="24">
        <v>0</v>
      </c>
      <c r="AE42" s="24">
        <v>0</v>
      </c>
      <c r="AF42" s="10">
        <f aca="true" t="shared" si="10" ref="AF42:AF47">SUM(AC42,Z42,W42,T42,Q42,N42,K42,H42,E42,B42)</f>
        <v>420</v>
      </c>
      <c r="AG42" s="12">
        <f aca="true" t="shared" si="11" ref="AG42:AG47">SUM(AD42,AA42,X42,U42,R42,O42,L42,I42,F42,C42)</f>
        <v>306</v>
      </c>
      <c r="AH42" s="12">
        <f aca="true" t="shared" si="12" ref="AH42:AH47">SUM(AF42:AG42)</f>
        <v>726</v>
      </c>
    </row>
    <row r="43" spans="1:34" ht="12.75">
      <c r="A43" s="5" t="s">
        <v>17</v>
      </c>
      <c r="B43" s="25">
        <v>243</v>
      </c>
      <c r="C43" s="26">
        <v>109</v>
      </c>
      <c r="D43" s="24">
        <v>352</v>
      </c>
      <c r="E43" s="25">
        <v>179</v>
      </c>
      <c r="F43" s="26">
        <v>141</v>
      </c>
      <c r="G43" s="24">
        <v>320</v>
      </c>
      <c r="H43" s="25">
        <v>912</v>
      </c>
      <c r="I43" s="26">
        <v>405</v>
      </c>
      <c r="J43" s="24">
        <v>1317</v>
      </c>
      <c r="K43" s="25">
        <v>49</v>
      </c>
      <c r="L43" s="24">
        <v>5</v>
      </c>
      <c r="M43" s="24">
        <f>SUM(K43:L43)</f>
        <v>54</v>
      </c>
      <c r="N43" s="25">
        <v>0</v>
      </c>
      <c r="O43" s="24">
        <v>0</v>
      </c>
      <c r="P43" s="24">
        <v>0</v>
      </c>
      <c r="Q43" s="25">
        <v>0</v>
      </c>
      <c r="R43" s="24">
        <v>0</v>
      </c>
      <c r="S43" s="24">
        <v>0</v>
      </c>
      <c r="T43" s="25">
        <v>24</v>
      </c>
      <c r="U43" s="24">
        <v>0</v>
      </c>
      <c r="V43" s="24">
        <f>SUM(T43:U43)</f>
        <v>24</v>
      </c>
      <c r="W43" s="25">
        <v>0</v>
      </c>
      <c r="X43" s="24">
        <v>0</v>
      </c>
      <c r="Y43" s="24">
        <v>0</v>
      </c>
      <c r="Z43" s="25">
        <v>0</v>
      </c>
      <c r="AA43" s="24">
        <v>0</v>
      </c>
      <c r="AB43" s="24">
        <v>0</v>
      </c>
      <c r="AC43" s="25">
        <v>0</v>
      </c>
      <c r="AD43" s="24">
        <v>0</v>
      </c>
      <c r="AE43" s="24">
        <v>0</v>
      </c>
      <c r="AF43" s="10">
        <f t="shared" si="10"/>
        <v>1407</v>
      </c>
      <c r="AG43" s="11">
        <f t="shared" si="11"/>
        <v>660</v>
      </c>
      <c r="AH43" s="12">
        <f t="shared" si="12"/>
        <v>2067</v>
      </c>
    </row>
    <row r="44" spans="1:34" ht="12.75">
      <c r="A44" s="5" t="s">
        <v>18</v>
      </c>
      <c r="B44" s="25">
        <v>0</v>
      </c>
      <c r="C44" s="26">
        <v>0</v>
      </c>
      <c r="D44" s="24">
        <v>0</v>
      </c>
      <c r="E44" s="25">
        <v>0</v>
      </c>
      <c r="F44" s="26">
        <v>0</v>
      </c>
      <c r="G44" s="24">
        <v>0</v>
      </c>
      <c r="H44" s="25">
        <v>36</v>
      </c>
      <c r="I44" s="26">
        <v>5</v>
      </c>
      <c r="J44" s="24">
        <v>41</v>
      </c>
      <c r="K44" s="25">
        <v>26</v>
      </c>
      <c r="L44" s="24">
        <v>4</v>
      </c>
      <c r="M44" s="24">
        <f>SUM(K44:L44)</f>
        <v>30</v>
      </c>
      <c r="N44" s="25">
        <v>12</v>
      </c>
      <c r="O44" s="24">
        <v>0</v>
      </c>
      <c r="P44" s="24">
        <f>SUM(N44:O44)</f>
        <v>12</v>
      </c>
      <c r="Q44" s="25">
        <v>13</v>
      </c>
      <c r="R44" s="24">
        <v>1</v>
      </c>
      <c r="S44" s="24">
        <f>SUM(Q44:R44)</f>
        <v>14</v>
      </c>
      <c r="T44" s="25">
        <v>0</v>
      </c>
      <c r="U44" s="24">
        <v>0</v>
      </c>
      <c r="V44" s="24">
        <v>0</v>
      </c>
      <c r="W44" s="25">
        <v>0</v>
      </c>
      <c r="X44" s="24">
        <v>0</v>
      </c>
      <c r="Y44" s="24">
        <v>0</v>
      </c>
      <c r="Z44" s="25">
        <v>4</v>
      </c>
      <c r="AA44" s="24">
        <v>1</v>
      </c>
      <c r="AB44" s="24">
        <v>5</v>
      </c>
      <c r="AC44" s="25">
        <v>0</v>
      </c>
      <c r="AD44" s="24">
        <v>0</v>
      </c>
      <c r="AE44" s="24">
        <v>0</v>
      </c>
      <c r="AF44" s="10">
        <f t="shared" si="10"/>
        <v>91</v>
      </c>
      <c r="AG44" s="11">
        <f t="shared" si="11"/>
        <v>11</v>
      </c>
      <c r="AH44" s="12">
        <f t="shared" si="12"/>
        <v>102</v>
      </c>
    </row>
    <row r="45" spans="1:34" ht="12.75">
      <c r="A45" s="5" t="s">
        <v>19</v>
      </c>
      <c r="B45" s="25">
        <v>0</v>
      </c>
      <c r="C45" s="26">
        <v>0</v>
      </c>
      <c r="D45" s="24">
        <v>0</v>
      </c>
      <c r="E45" s="25">
        <v>0</v>
      </c>
      <c r="F45" s="26">
        <v>0</v>
      </c>
      <c r="G45" s="24">
        <v>0</v>
      </c>
      <c r="H45" s="25">
        <v>122</v>
      </c>
      <c r="I45" s="26">
        <v>4</v>
      </c>
      <c r="J45" s="24">
        <v>126</v>
      </c>
      <c r="K45" s="25">
        <v>0</v>
      </c>
      <c r="L45" s="24">
        <v>0</v>
      </c>
      <c r="M45" s="24">
        <f>SUM(K45:L45)</f>
        <v>0</v>
      </c>
      <c r="N45" s="25">
        <v>0</v>
      </c>
      <c r="O45" s="24">
        <v>0</v>
      </c>
      <c r="P45" s="24">
        <v>0</v>
      </c>
      <c r="Q45" s="25">
        <v>0</v>
      </c>
      <c r="R45" s="24">
        <v>0</v>
      </c>
      <c r="S45" s="24">
        <v>0</v>
      </c>
      <c r="T45" s="25">
        <v>0</v>
      </c>
      <c r="U45" s="24">
        <v>0</v>
      </c>
      <c r="V45" s="24">
        <v>0</v>
      </c>
      <c r="W45" s="25">
        <v>0</v>
      </c>
      <c r="X45" s="24">
        <v>0</v>
      </c>
      <c r="Y45" s="24">
        <v>0</v>
      </c>
      <c r="Z45" s="25">
        <v>0</v>
      </c>
      <c r="AA45" s="24">
        <v>0</v>
      </c>
      <c r="AB45" s="24">
        <v>0</v>
      </c>
      <c r="AC45" s="25">
        <v>0</v>
      </c>
      <c r="AD45" s="24">
        <v>0</v>
      </c>
      <c r="AE45" s="24">
        <v>0</v>
      </c>
      <c r="AF45" s="10">
        <f t="shared" si="10"/>
        <v>122</v>
      </c>
      <c r="AG45" s="11">
        <f t="shared" si="11"/>
        <v>4</v>
      </c>
      <c r="AH45" s="12">
        <f t="shared" si="12"/>
        <v>126</v>
      </c>
    </row>
    <row r="46" spans="1:34" ht="12.75">
      <c r="A46" s="5" t="s">
        <v>37</v>
      </c>
      <c r="B46" s="25">
        <v>44</v>
      </c>
      <c r="C46" s="26">
        <v>14</v>
      </c>
      <c r="D46" s="24">
        <v>58</v>
      </c>
      <c r="E46" s="25">
        <v>35</v>
      </c>
      <c r="F46" s="26">
        <v>25</v>
      </c>
      <c r="G46" s="24">
        <v>60</v>
      </c>
      <c r="H46" s="25">
        <v>88</v>
      </c>
      <c r="I46" s="26">
        <v>42</v>
      </c>
      <c r="J46" s="24">
        <v>130</v>
      </c>
      <c r="K46" s="106">
        <v>0</v>
      </c>
      <c r="L46" s="107">
        <v>0</v>
      </c>
      <c r="M46" s="24">
        <f>SUM(K46:L46)</f>
        <v>0</v>
      </c>
      <c r="N46" s="106">
        <v>0</v>
      </c>
      <c r="O46" s="107">
        <v>0</v>
      </c>
      <c r="P46" s="107">
        <v>0</v>
      </c>
      <c r="Q46" s="106">
        <v>0</v>
      </c>
      <c r="R46" s="107">
        <v>0</v>
      </c>
      <c r="S46" s="107">
        <v>0</v>
      </c>
      <c r="T46" s="106">
        <v>0</v>
      </c>
      <c r="U46" s="107">
        <v>0</v>
      </c>
      <c r="V46" s="107">
        <v>0</v>
      </c>
      <c r="W46" s="25">
        <v>0</v>
      </c>
      <c r="X46" s="24">
        <v>0</v>
      </c>
      <c r="Y46" s="24">
        <v>0</v>
      </c>
      <c r="Z46" s="25">
        <v>0</v>
      </c>
      <c r="AA46" s="24">
        <v>0</v>
      </c>
      <c r="AB46" s="24">
        <v>0</v>
      </c>
      <c r="AC46" s="25">
        <v>0</v>
      </c>
      <c r="AD46" s="24">
        <v>0</v>
      </c>
      <c r="AE46" s="24">
        <v>0</v>
      </c>
      <c r="AF46" s="10">
        <f t="shared" si="10"/>
        <v>167</v>
      </c>
      <c r="AG46" s="11">
        <f t="shared" si="11"/>
        <v>81</v>
      </c>
      <c r="AH46" s="12">
        <f t="shared" si="12"/>
        <v>248</v>
      </c>
    </row>
    <row r="47" spans="1:34" s="19" customFormat="1" ht="12.75">
      <c r="A47" s="14" t="s">
        <v>12</v>
      </c>
      <c r="B47" s="67">
        <v>343</v>
      </c>
      <c r="C47" s="68">
        <v>163</v>
      </c>
      <c r="D47" s="68">
        <v>506</v>
      </c>
      <c r="E47" s="67">
        <v>284</v>
      </c>
      <c r="F47" s="68">
        <v>234</v>
      </c>
      <c r="G47" s="68">
        <v>518</v>
      </c>
      <c r="H47" s="67">
        <v>1452</v>
      </c>
      <c r="I47" s="68">
        <v>654</v>
      </c>
      <c r="J47" s="68">
        <v>2106</v>
      </c>
      <c r="K47" s="28">
        <f aca="true" t="shared" si="13" ref="K47:W47">SUM(K42:K46)</f>
        <v>75</v>
      </c>
      <c r="L47" s="27">
        <f t="shared" si="13"/>
        <v>9</v>
      </c>
      <c r="M47" s="245">
        <f t="shared" si="13"/>
        <v>84</v>
      </c>
      <c r="N47" s="28">
        <f t="shared" si="13"/>
        <v>12</v>
      </c>
      <c r="O47" s="27">
        <f t="shared" si="13"/>
        <v>0</v>
      </c>
      <c r="P47" s="27">
        <f t="shared" si="13"/>
        <v>12</v>
      </c>
      <c r="Q47" s="28">
        <f t="shared" si="13"/>
        <v>13</v>
      </c>
      <c r="R47" s="27">
        <f t="shared" si="13"/>
        <v>1</v>
      </c>
      <c r="S47" s="27">
        <f t="shared" si="13"/>
        <v>14</v>
      </c>
      <c r="T47" s="28">
        <f t="shared" si="13"/>
        <v>24</v>
      </c>
      <c r="U47" s="27">
        <f t="shared" si="13"/>
        <v>0</v>
      </c>
      <c r="V47" s="27">
        <f t="shared" si="13"/>
        <v>24</v>
      </c>
      <c r="W47" s="246">
        <f t="shared" si="13"/>
        <v>0</v>
      </c>
      <c r="X47" s="247">
        <f aca="true" t="shared" si="14" ref="X47:AE47">SUM(X42:X46)</f>
        <v>0</v>
      </c>
      <c r="Y47" s="247">
        <f t="shared" si="14"/>
        <v>0</v>
      </c>
      <c r="Z47" s="246">
        <f t="shared" si="14"/>
        <v>4</v>
      </c>
      <c r="AA47" s="247">
        <f t="shared" si="14"/>
        <v>1</v>
      </c>
      <c r="AB47" s="247">
        <f t="shared" si="14"/>
        <v>5</v>
      </c>
      <c r="AC47" s="246">
        <f t="shared" si="14"/>
        <v>0</v>
      </c>
      <c r="AD47" s="247">
        <f t="shared" si="14"/>
        <v>0</v>
      </c>
      <c r="AE47" s="245">
        <f t="shared" si="14"/>
        <v>0</v>
      </c>
      <c r="AF47" s="67">
        <f t="shared" si="10"/>
        <v>2207</v>
      </c>
      <c r="AG47" s="68">
        <f t="shared" si="11"/>
        <v>1062</v>
      </c>
      <c r="AH47" s="68">
        <f t="shared" si="12"/>
        <v>3269</v>
      </c>
    </row>
    <row r="48" spans="1:34" s="5" customFormat="1" ht="12.75">
      <c r="A48" s="32" t="s">
        <v>15</v>
      </c>
      <c r="B48" s="71"/>
      <c r="C48" s="72"/>
      <c r="D48" s="72"/>
      <c r="E48" s="71"/>
      <c r="F48" s="72"/>
      <c r="G48" s="72"/>
      <c r="H48" s="71"/>
      <c r="I48" s="72"/>
      <c r="J48" s="72"/>
      <c r="K48" s="71"/>
      <c r="L48" s="72"/>
      <c r="M48" s="72"/>
      <c r="N48" s="71"/>
      <c r="O48" s="72"/>
      <c r="P48" s="72"/>
      <c r="Q48" s="71"/>
      <c r="R48" s="72"/>
      <c r="S48" s="72"/>
      <c r="T48" s="71"/>
      <c r="U48" s="72"/>
      <c r="V48" s="72"/>
      <c r="W48" s="71"/>
      <c r="X48" s="72"/>
      <c r="Y48" s="72"/>
      <c r="Z48" s="71"/>
      <c r="AA48" s="72"/>
      <c r="AB48" s="72"/>
      <c r="AC48" s="71"/>
      <c r="AD48" s="72"/>
      <c r="AE48" s="72"/>
      <c r="AF48" s="73"/>
      <c r="AG48" s="74"/>
      <c r="AH48" s="74"/>
    </row>
    <row r="49" spans="1:34" ht="12.75">
      <c r="A49" s="5" t="s">
        <v>16</v>
      </c>
      <c r="B49" s="75">
        <v>551</v>
      </c>
      <c r="C49" s="76">
        <v>313</v>
      </c>
      <c r="D49" s="76">
        <v>864</v>
      </c>
      <c r="E49" s="75">
        <v>590</v>
      </c>
      <c r="F49" s="76">
        <v>405</v>
      </c>
      <c r="G49" s="76">
        <v>995</v>
      </c>
      <c r="H49" s="75">
        <v>1413</v>
      </c>
      <c r="I49" s="76">
        <v>935</v>
      </c>
      <c r="J49" s="76">
        <v>2348</v>
      </c>
      <c r="K49" s="75">
        <f>SUM(K42,K36,K30,K24,K18,K12)</f>
        <v>42</v>
      </c>
      <c r="L49" s="76">
        <f aca="true" t="shared" si="15" ref="L49:AE49">SUM(L42,L36,L30,L24,L18,L12)</f>
        <v>3</v>
      </c>
      <c r="M49" s="76">
        <f t="shared" si="15"/>
        <v>45</v>
      </c>
      <c r="N49" s="75">
        <f t="shared" si="15"/>
        <v>6</v>
      </c>
      <c r="O49" s="76">
        <f t="shared" si="15"/>
        <v>0</v>
      </c>
      <c r="P49" s="76">
        <f t="shared" si="15"/>
        <v>6</v>
      </c>
      <c r="Q49" s="75">
        <f t="shared" si="15"/>
        <v>5</v>
      </c>
      <c r="R49" s="76">
        <f t="shared" si="15"/>
        <v>1</v>
      </c>
      <c r="S49" s="76">
        <f t="shared" si="15"/>
        <v>6</v>
      </c>
      <c r="T49" s="75">
        <f t="shared" si="15"/>
        <v>17</v>
      </c>
      <c r="U49" s="76">
        <f t="shared" si="15"/>
        <v>2</v>
      </c>
      <c r="V49" s="76">
        <f t="shared" si="15"/>
        <v>19</v>
      </c>
      <c r="W49" s="75">
        <f t="shared" si="15"/>
        <v>0</v>
      </c>
      <c r="X49" s="76">
        <f t="shared" si="15"/>
        <v>0</v>
      </c>
      <c r="Y49" s="76">
        <f t="shared" si="15"/>
        <v>0</v>
      </c>
      <c r="Z49" s="75">
        <f t="shared" si="15"/>
        <v>0</v>
      </c>
      <c r="AA49" s="76">
        <f t="shared" si="15"/>
        <v>0</v>
      </c>
      <c r="AB49" s="76">
        <f t="shared" si="15"/>
        <v>0</v>
      </c>
      <c r="AC49" s="75">
        <f t="shared" si="15"/>
        <v>0</v>
      </c>
      <c r="AD49" s="76">
        <f t="shared" si="15"/>
        <v>0</v>
      </c>
      <c r="AE49" s="76">
        <f t="shared" si="15"/>
        <v>0</v>
      </c>
      <c r="AF49" s="77">
        <f>SUM(AC49,Z49,W49,T49,Q49,N49,K49,H49,E49,B49)</f>
        <v>2624</v>
      </c>
      <c r="AG49" s="81">
        <f>SUM(AD49,AA49,X49,U49,R49,O49,L49,I49,F49,C49)</f>
        <v>1659</v>
      </c>
      <c r="AH49" s="78">
        <f>SUM(AF49:AG49)</f>
        <v>4283</v>
      </c>
    </row>
    <row r="50" spans="1:34" ht="12.75">
      <c r="A50" s="109" t="s">
        <v>17</v>
      </c>
      <c r="B50" s="75">
        <v>1520</v>
      </c>
      <c r="C50" s="80">
        <v>981</v>
      </c>
      <c r="D50" s="76">
        <v>2501</v>
      </c>
      <c r="E50" s="75">
        <v>960</v>
      </c>
      <c r="F50" s="80">
        <v>722</v>
      </c>
      <c r="G50" s="76">
        <v>1682</v>
      </c>
      <c r="H50" s="75">
        <v>4459</v>
      </c>
      <c r="I50" s="80">
        <v>2677</v>
      </c>
      <c r="J50" s="76">
        <v>7136</v>
      </c>
      <c r="K50" s="75">
        <f>SUM(K43,K37,K31,K25,K19,K13)</f>
        <v>211</v>
      </c>
      <c r="L50" s="80">
        <f aca="true" t="shared" si="16" ref="L50:AE50">SUM(L43,L37,L31,L25,L19,L13)</f>
        <v>30</v>
      </c>
      <c r="M50" s="76">
        <f t="shared" si="16"/>
        <v>241</v>
      </c>
      <c r="N50" s="75">
        <f t="shared" si="16"/>
        <v>5</v>
      </c>
      <c r="O50" s="80">
        <f t="shared" si="16"/>
        <v>0</v>
      </c>
      <c r="P50" s="76">
        <f t="shared" si="16"/>
        <v>5</v>
      </c>
      <c r="Q50" s="75">
        <f t="shared" si="16"/>
        <v>22</v>
      </c>
      <c r="R50" s="80">
        <f t="shared" si="16"/>
        <v>8</v>
      </c>
      <c r="S50" s="76">
        <f t="shared" si="16"/>
        <v>30</v>
      </c>
      <c r="T50" s="75">
        <f t="shared" si="16"/>
        <v>111</v>
      </c>
      <c r="U50" s="80">
        <f t="shared" si="16"/>
        <v>26</v>
      </c>
      <c r="V50" s="76">
        <f t="shared" si="16"/>
        <v>137</v>
      </c>
      <c r="W50" s="75">
        <f t="shared" si="16"/>
        <v>6</v>
      </c>
      <c r="X50" s="80">
        <f t="shared" si="16"/>
        <v>5</v>
      </c>
      <c r="Y50" s="76">
        <f t="shared" si="16"/>
        <v>11</v>
      </c>
      <c r="Z50" s="75">
        <f t="shared" si="16"/>
        <v>14</v>
      </c>
      <c r="AA50" s="80">
        <f t="shared" si="16"/>
        <v>1</v>
      </c>
      <c r="AB50" s="76">
        <f t="shared" si="16"/>
        <v>15</v>
      </c>
      <c r="AC50" s="75">
        <f t="shared" si="16"/>
        <v>70</v>
      </c>
      <c r="AD50" s="80">
        <f t="shared" si="16"/>
        <v>30</v>
      </c>
      <c r="AE50" s="76">
        <f t="shared" si="16"/>
        <v>100</v>
      </c>
      <c r="AF50" s="77">
        <f aca="true" t="shared" si="17" ref="AF50:AF55">SUM(AC50,Z50,W50,T50,Q50,N50,K50,H50,E50,B50)</f>
        <v>7378</v>
      </c>
      <c r="AG50" s="81">
        <f aca="true" t="shared" si="18" ref="AG50:AG55">SUM(AD50,AA50,X50,U50,R50,O50,L50,I50,F50,C50)</f>
        <v>4480</v>
      </c>
      <c r="AH50" s="78">
        <f aca="true" t="shared" si="19" ref="AH50:AH55">SUM(AF50:AG50)</f>
        <v>11858</v>
      </c>
    </row>
    <row r="51" spans="1:34" ht="12.75">
      <c r="A51" s="109" t="s">
        <v>18</v>
      </c>
      <c r="B51" s="75">
        <v>0</v>
      </c>
      <c r="C51" s="80">
        <v>0</v>
      </c>
      <c r="D51" s="76">
        <v>0</v>
      </c>
      <c r="E51" s="75">
        <v>0</v>
      </c>
      <c r="F51" s="80">
        <v>0</v>
      </c>
      <c r="G51" s="76">
        <v>0</v>
      </c>
      <c r="H51" s="75">
        <v>133</v>
      </c>
      <c r="I51" s="80">
        <v>41</v>
      </c>
      <c r="J51" s="76">
        <v>174</v>
      </c>
      <c r="K51" s="75">
        <f>SUM(K44,K38,K32,K20,K14)</f>
        <v>49</v>
      </c>
      <c r="L51" s="80">
        <f aca="true" t="shared" si="20" ref="L51:AE51">SUM(L44,L38,L32,L20,L14)</f>
        <v>4</v>
      </c>
      <c r="M51" s="76">
        <f t="shared" si="20"/>
        <v>53</v>
      </c>
      <c r="N51" s="75">
        <f t="shared" si="20"/>
        <v>12</v>
      </c>
      <c r="O51" s="80">
        <f t="shared" si="20"/>
        <v>0</v>
      </c>
      <c r="P51" s="76">
        <f t="shared" si="20"/>
        <v>12</v>
      </c>
      <c r="Q51" s="75">
        <f t="shared" si="20"/>
        <v>13</v>
      </c>
      <c r="R51" s="80">
        <f t="shared" si="20"/>
        <v>1</v>
      </c>
      <c r="S51" s="76">
        <f t="shared" si="20"/>
        <v>14</v>
      </c>
      <c r="T51" s="75">
        <f t="shared" si="20"/>
        <v>32</v>
      </c>
      <c r="U51" s="80">
        <f t="shared" si="20"/>
        <v>0</v>
      </c>
      <c r="V51" s="76">
        <f t="shared" si="20"/>
        <v>32</v>
      </c>
      <c r="W51" s="75">
        <f t="shared" si="20"/>
        <v>0</v>
      </c>
      <c r="X51" s="80">
        <f t="shared" si="20"/>
        <v>0</v>
      </c>
      <c r="Y51" s="76">
        <f t="shared" si="20"/>
        <v>0</v>
      </c>
      <c r="Z51" s="75">
        <f t="shared" si="20"/>
        <v>4</v>
      </c>
      <c r="AA51" s="80">
        <f t="shared" si="20"/>
        <v>1</v>
      </c>
      <c r="AB51" s="76">
        <f t="shared" si="20"/>
        <v>5</v>
      </c>
      <c r="AC51" s="75">
        <f t="shared" si="20"/>
        <v>11</v>
      </c>
      <c r="AD51" s="80">
        <f t="shared" si="20"/>
        <v>0</v>
      </c>
      <c r="AE51" s="76">
        <f t="shared" si="20"/>
        <v>11</v>
      </c>
      <c r="AF51" s="77">
        <f t="shared" si="17"/>
        <v>254</v>
      </c>
      <c r="AG51" s="81">
        <f t="shared" si="18"/>
        <v>47</v>
      </c>
      <c r="AH51" s="78">
        <f t="shared" si="19"/>
        <v>301</v>
      </c>
    </row>
    <row r="52" spans="1:34" ht="12.75">
      <c r="A52" s="109" t="s">
        <v>19</v>
      </c>
      <c r="B52" s="75">
        <v>100</v>
      </c>
      <c r="C52" s="80">
        <v>54</v>
      </c>
      <c r="D52" s="76">
        <v>154</v>
      </c>
      <c r="E52" s="75">
        <v>94</v>
      </c>
      <c r="F52" s="80">
        <v>49</v>
      </c>
      <c r="G52" s="76">
        <v>143</v>
      </c>
      <c r="H52" s="75">
        <v>940</v>
      </c>
      <c r="I52" s="80">
        <v>458</v>
      </c>
      <c r="J52" s="76">
        <v>1398</v>
      </c>
      <c r="K52" s="25">
        <f>SUM(K45,K39,K33,K26,K21,K15)</f>
        <v>0</v>
      </c>
      <c r="L52" s="24">
        <f aca="true" t="shared" si="21" ref="L52:AE52">SUM(L45,L39,L33,L26,L21,L15)</f>
        <v>0</v>
      </c>
      <c r="M52" s="24">
        <f t="shared" si="21"/>
        <v>0</v>
      </c>
      <c r="N52" s="25">
        <f t="shared" si="21"/>
        <v>0</v>
      </c>
      <c r="O52" s="24">
        <f t="shared" si="21"/>
        <v>0</v>
      </c>
      <c r="P52" s="24">
        <f t="shared" si="21"/>
        <v>0</v>
      </c>
      <c r="Q52" s="25">
        <f t="shared" si="21"/>
        <v>0</v>
      </c>
      <c r="R52" s="24">
        <f t="shared" si="21"/>
        <v>0</v>
      </c>
      <c r="S52" s="24">
        <f t="shared" si="21"/>
        <v>0</v>
      </c>
      <c r="T52" s="25">
        <f t="shared" si="21"/>
        <v>0</v>
      </c>
      <c r="U52" s="24">
        <f t="shared" si="21"/>
        <v>0</v>
      </c>
      <c r="V52" s="24">
        <f t="shared" si="21"/>
        <v>0</v>
      </c>
      <c r="W52" s="25">
        <f t="shared" si="21"/>
        <v>0</v>
      </c>
      <c r="X52" s="24">
        <f t="shared" si="21"/>
        <v>0</v>
      </c>
      <c r="Y52" s="24">
        <f t="shared" si="21"/>
        <v>0</v>
      </c>
      <c r="Z52" s="25">
        <f t="shared" si="21"/>
        <v>0</v>
      </c>
      <c r="AA52" s="24">
        <f t="shared" si="21"/>
        <v>0</v>
      </c>
      <c r="AB52" s="24">
        <f t="shared" si="21"/>
        <v>0</v>
      </c>
      <c r="AC52" s="25">
        <f t="shared" si="21"/>
        <v>0</v>
      </c>
      <c r="AD52" s="24">
        <f t="shared" si="21"/>
        <v>0</v>
      </c>
      <c r="AE52" s="24">
        <f t="shared" si="21"/>
        <v>0</v>
      </c>
      <c r="AF52" s="77">
        <f t="shared" si="17"/>
        <v>1134</v>
      </c>
      <c r="AG52" s="81">
        <f t="shared" si="18"/>
        <v>561</v>
      </c>
      <c r="AH52" s="78">
        <f t="shared" si="19"/>
        <v>1695</v>
      </c>
    </row>
    <row r="53" spans="1:34" ht="12.75">
      <c r="A53" s="109" t="s">
        <v>37</v>
      </c>
      <c r="B53" s="75">
        <v>44</v>
      </c>
      <c r="C53" s="80">
        <v>14</v>
      </c>
      <c r="D53" s="76">
        <v>58</v>
      </c>
      <c r="E53" s="75">
        <v>35</v>
      </c>
      <c r="F53" s="80">
        <v>25</v>
      </c>
      <c r="G53" s="76">
        <v>60</v>
      </c>
      <c r="H53" s="75">
        <v>88</v>
      </c>
      <c r="I53" s="80">
        <v>42</v>
      </c>
      <c r="J53" s="76">
        <v>130</v>
      </c>
      <c r="K53" s="25">
        <f>SUM(K46)</f>
        <v>0</v>
      </c>
      <c r="L53" s="24">
        <f aca="true" t="shared" si="22" ref="L53:AE53">SUM(L46)</f>
        <v>0</v>
      </c>
      <c r="M53" s="24">
        <f t="shared" si="22"/>
        <v>0</v>
      </c>
      <c r="N53" s="25">
        <f t="shared" si="22"/>
        <v>0</v>
      </c>
      <c r="O53" s="24">
        <f t="shared" si="22"/>
        <v>0</v>
      </c>
      <c r="P53" s="24">
        <f t="shared" si="22"/>
        <v>0</v>
      </c>
      <c r="Q53" s="25">
        <f t="shared" si="22"/>
        <v>0</v>
      </c>
      <c r="R53" s="24">
        <f t="shared" si="22"/>
        <v>0</v>
      </c>
      <c r="S53" s="24">
        <f t="shared" si="22"/>
        <v>0</v>
      </c>
      <c r="T53" s="25">
        <f t="shared" si="22"/>
        <v>0</v>
      </c>
      <c r="U53" s="24">
        <f t="shared" si="22"/>
        <v>0</v>
      </c>
      <c r="V53" s="24">
        <f t="shared" si="22"/>
        <v>0</v>
      </c>
      <c r="W53" s="25">
        <f t="shared" si="22"/>
        <v>0</v>
      </c>
      <c r="X53" s="24">
        <f t="shared" si="22"/>
        <v>0</v>
      </c>
      <c r="Y53" s="24">
        <f t="shared" si="22"/>
        <v>0</v>
      </c>
      <c r="Z53" s="25">
        <f t="shared" si="22"/>
        <v>0</v>
      </c>
      <c r="AA53" s="24">
        <f t="shared" si="22"/>
        <v>0</v>
      </c>
      <c r="AB53" s="24">
        <f t="shared" si="22"/>
        <v>0</v>
      </c>
      <c r="AC53" s="25">
        <f t="shared" si="22"/>
        <v>0</v>
      </c>
      <c r="AD53" s="24">
        <f t="shared" si="22"/>
        <v>0</v>
      </c>
      <c r="AE53" s="24">
        <f t="shared" si="22"/>
        <v>0</v>
      </c>
      <c r="AF53" s="77">
        <f t="shared" si="17"/>
        <v>167</v>
      </c>
      <c r="AG53" s="81">
        <f t="shared" si="18"/>
        <v>81</v>
      </c>
      <c r="AH53" s="78">
        <f t="shared" si="19"/>
        <v>248</v>
      </c>
    </row>
    <row r="54" spans="1:34" ht="12.75">
      <c r="A54" s="109" t="s">
        <v>20</v>
      </c>
      <c r="B54" s="75">
        <v>0</v>
      </c>
      <c r="C54" s="80">
        <v>0</v>
      </c>
      <c r="D54" s="76">
        <v>0</v>
      </c>
      <c r="E54" s="75">
        <v>10</v>
      </c>
      <c r="F54" s="80">
        <v>9</v>
      </c>
      <c r="G54" s="76">
        <v>19</v>
      </c>
      <c r="H54" s="75">
        <v>114</v>
      </c>
      <c r="I54" s="80">
        <v>30</v>
      </c>
      <c r="J54" s="76">
        <v>144</v>
      </c>
      <c r="K54" s="25">
        <f>SUM(K27)</f>
        <v>0</v>
      </c>
      <c r="L54" s="24">
        <f aca="true" t="shared" si="23" ref="L54:AE54">SUM(L27)</f>
        <v>0</v>
      </c>
      <c r="M54" s="24">
        <f t="shared" si="23"/>
        <v>0</v>
      </c>
      <c r="N54" s="25">
        <f t="shared" si="23"/>
        <v>0</v>
      </c>
      <c r="O54" s="24">
        <f t="shared" si="23"/>
        <v>0</v>
      </c>
      <c r="P54" s="24">
        <f t="shared" si="23"/>
        <v>0</v>
      </c>
      <c r="Q54" s="25">
        <f t="shared" si="23"/>
        <v>0</v>
      </c>
      <c r="R54" s="24">
        <f t="shared" si="23"/>
        <v>0</v>
      </c>
      <c r="S54" s="24">
        <f t="shared" si="23"/>
        <v>0</v>
      </c>
      <c r="T54" s="25">
        <f t="shared" si="23"/>
        <v>0</v>
      </c>
      <c r="U54" s="24">
        <f t="shared" si="23"/>
        <v>0</v>
      </c>
      <c r="V54" s="24">
        <f t="shared" si="23"/>
        <v>0</v>
      </c>
      <c r="W54" s="25">
        <f t="shared" si="23"/>
        <v>0</v>
      </c>
      <c r="X54" s="24">
        <f t="shared" si="23"/>
        <v>0</v>
      </c>
      <c r="Y54" s="24">
        <f t="shared" si="23"/>
        <v>0</v>
      </c>
      <c r="Z54" s="25">
        <f t="shared" si="23"/>
        <v>0</v>
      </c>
      <c r="AA54" s="24">
        <f t="shared" si="23"/>
        <v>0</v>
      </c>
      <c r="AB54" s="24">
        <f t="shared" si="23"/>
        <v>0</v>
      </c>
      <c r="AC54" s="25">
        <f t="shared" si="23"/>
        <v>0</v>
      </c>
      <c r="AD54" s="24">
        <f t="shared" si="23"/>
        <v>0</v>
      </c>
      <c r="AE54" s="24">
        <f t="shared" si="23"/>
        <v>0</v>
      </c>
      <c r="AF54" s="77">
        <f t="shared" si="17"/>
        <v>124</v>
      </c>
      <c r="AG54" s="81">
        <f t="shared" si="18"/>
        <v>39</v>
      </c>
      <c r="AH54" s="78">
        <f t="shared" si="19"/>
        <v>163</v>
      </c>
    </row>
    <row r="55" spans="1:34" s="14" customFormat="1" ht="12.75">
      <c r="A55" s="14" t="s">
        <v>12</v>
      </c>
      <c r="B55" s="15">
        <v>2215</v>
      </c>
      <c r="C55" s="16">
        <v>1362</v>
      </c>
      <c r="D55" s="16">
        <v>3577</v>
      </c>
      <c r="E55" s="15">
        <v>1689</v>
      </c>
      <c r="F55" s="16">
        <v>1210</v>
      </c>
      <c r="G55" s="16">
        <v>2899</v>
      </c>
      <c r="H55" s="15">
        <v>7147</v>
      </c>
      <c r="I55" s="16">
        <v>4183</v>
      </c>
      <c r="J55" s="16">
        <v>11330</v>
      </c>
      <c r="K55" s="15">
        <f>SUM(K49:K54)</f>
        <v>302</v>
      </c>
      <c r="L55" s="16">
        <f aca="true" t="shared" si="24" ref="L55:AE55">SUM(L49:L54)</f>
        <v>37</v>
      </c>
      <c r="M55" s="16">
        <f t="shared" si="24"/>
        <v>339</v>
      </c>
      <c r="N55" s="15">
        <f t="shared" si="24"/>
        <v>23</v>
      </c>
      <c r="O55" s="16">
        <f t="shared" si="24"/>
        <v>0</v>
      </c>
      <c r="P55" s="16">
        <f t="shared" si="24"/>
        <v>23</v>
      </c>
      <c r="Q55" s="15">
        <f t="shared" si="24"/>
        <v>40</v>
      </c>
      <c r="R55" s="16">
        <f t="shared" si="24"/>
        <v>10</v>
      </c>
      <c r="S55" s="16">
        <f t="shared" si="24"/>
        <v>50</v>
      </c>
      <c r="T55" s="15">
        <f t="shared" si="24"/>
        <v>160</v>
      </c>
      <c r="U55" s="16">
        <f t="shared" si="24"/>
        <v>28</v>
      </c>
      <c r="V55" s="16">
        <f t="shared" si="24"/>
        <v>188</v>
      </c>
      <c r="W55" s="15">
        <f t="shared" si="24"/>
        <v>6</v>
      </c>
      <c r="X55" s="16">
        <f t="shared" si="24"/>
        <v>5</v>
      </c>
      <c r="Y55" s="16">
        <f t="shared" si="24"/>
        <v>11</v>
      </c>
      <c r="Z55" s="15">
        <f t="shared" si="24"/>
        <v>18</v>
      </c>
      <c r="AA55" s="16">
        <f t="shared" si="24"/>
        <v>2</v>
      </c>
      <c r="AB55" s="16">
        <f t="shared" si="24"/>
        <v>20</v>
      </c>
      <c r="AC55" s="15">
        <f t="shared" si="24"/>
        <v>81</v>
      </c>
      <c r="AD55" s="16">
        <f t="shared" si="24"/>
        <v>30</v>
      </c>
      <c r="AE55" s="16">
        <f t="shared" si="24"/>
        <v>111</v>
      </c>
      <c r="AF55" s="15">
        <f t="shared" si="17"/>
        <v>11681</v>
      </c>
      <c r="AG55" s="16">
        <f t="shared" si="18"/>
        <v>6867</v>
      </c>
      <c r="AH55" s="16">
        <f t="shared" si="19"/>
        <v>18548</v>
      </c>
    </row>
    <row r="57" ht="12.75">
      <c r="A57" s="82" t="s">
        <v>38</v>
      </c>
    </row>
    <row r="58" ht="12.75">
      <c r="A58" s="230" t="s">
        <v>117</v>
      </c>
    </row>
    <row r="59" ht="12.75">
      <c r="A59" s="230" t="s">
        <v>118</v>
      </c>
    </row>
    <row r="60" ht="12.75">
      <c r="A60" s="230" t="s">
        <v>119</v>
      </c>
    </row>
    <row r="61" ht="12.75">
      <c r="A61" s="230" t="s">
        <v>120</v>
      </c>
    </row>
    <row r="62" ht="12.75">
      <c r="A62" s="231" t="s">
        <v>121</v>
      </c>
    </row>
  </sheetData>
  <sheetProtection/>
  <mergeCells count="2">
    <mergeCell ref="A3:AH3"/>
    <mergeCell ref="A4:AH4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74" r:id="rId1"/>
  <headerFooter alignWithMargins="0">
    <oddFooter>&amp;R&amp;A</oddFooter>
  </headerFooter>
  <colBreaks count="3" manualBreakCount="3">
    <brk id="7" max="61" man="1"/>
    <brk id="16" max="61" man="1"/>
    <brk id="25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25.140625" style="5" customWidth="1"/>
    <col min="2" max="16" width="8.421875" style="0" customWidth="1"/>
    <col min="17" max="17" width="12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114</v>
      </c>
    </row>
    <row r="3" spans="1:16" ht="12.75">
      <c r="A3" s="265" t="s">
        <v>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5" t="s">
        <v>52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114" t="s">
        <v>0</v>
      </c>
      <c r="C10" s="115" t="s">
        <v>1</v>
      </c>
      <c r="D10" s="114" t="s">
        <v>0</v>
      </c>
      <c r="E10" s="115" t="s">
        <v>1</v>
      </c>
      <c r="F10" s="114" t="s">
        <v>0</v>
      </c>
      <c r="G10" s="115" t="s">
        <v>1</v>
      </c>
      <c r="H10" s="114" t="s">
        <v>0</v>
      </c>
      <c r="I10" s="115" t="s">
        <v>1</v>
      </c>
      <c r="J10" s="114" t="s">
        <v>0</v>
      </c>
      <c r="K10" s="115" t="s">
        <v>1</v>
      </c>
      <c r="L10" s="114" t="s">
        <v>0</v>
      </c>
      <c r="M10" s="115" t="s">
        <v>1</v>
      </c>
      <c r="N10" s="114" t="s">
        <v>0</v>
      </c>
      <c r="O10" s="115" t="s">
        <v>1</v>
      </c>
      <c r="P10" s="116" t="s">
        <v>13</v>
      </c>
    </row>
    <row r="11" spans="1:16" s="45" customFormat="1" ht="12.75">
      <c r="A11" s="18" t="s">
        <v>41</v>
      </c>
      <c r="B11" s="114"/>
      <c r="C11" s="115"/>
      <c r="D11" s="114"/>
      <c r="E11" s="115"/>
      <c r="F11" s="114"/>
      <c r="G11" s="115"/>
      <c r="H11" s="114"/>
      <c r="I11" s="115"/>
      <c r="J11" s="114"/>
      <c r="K11" s="115"/>
      <c r="L11" s="114"/>
      <c r="M11" s="115"/>
      <c r="N11" s="114"/>
      <c r="O11" s="115"/>
      <c r="P11" s="118"/>
    </row>
    <row r="12" spans="1:16" ht="12.75">
      <c r="A12" s="21" t="s">
        <v>16</v>
      </c>
      <c r="B12" s="25">
        <v>0</v>
      </c>
      <c r="C12" s="24">
        <v>0</v>
      </c>
      <c r="D12" s="25">
        <v>341</v>
      </c>
      <c r="E12" s="24">
        <v>208</v>
      </c>
      <c r="F12" s="25">
        <v>7</v>
      </c>
      <c r="G12" s="24">
        <v>1</v>
      </c>
      <c r="H12" s="25">
        <v>178</v>
      </c>
      <c r="I12" s="24">
        <v>103</v>
      </c>
      <c r="J12" s="25">
        <v>3</v>
      </c>
      <c r="K12" s="24">
        <v>1</v>
      </c>
      <c r="L12" s="25">
        <v>22</v>
      </c>
      <c r="M12" s="24">
        <v>0</v>
      </c>
      <c r="N12" s="10">
        <v>551</v>
      </c>
      <c r="O12" s="12">
        <v>313</v>
      </c>
      <c r="P12" s="12">
        <v>864</v>
      </c>
    </row>
    <row r="13" spans="1:16" ht="12.75">
      <c r="A13" s="21" t="s">
        <v>17</v>
      </c>
      <c r="B13" s="25">
        <v>0</v>
      </c>
      <c r="C13" s="24">
        <v>0</v>
      </c>
      <c r="D13" s="25">
        <v>973</v>
      </c>
      <c r="E13" s="26">
        <v>711</v>
      </c>
      <c r="F13" s="25">
        <v>16</v>
      </c>
      <c r="G13" s="26">
        <v>3</v>
      </c>
      <c r="H13" s="25">
        <v>274</v>
      </c>
      <c r="I13" s="26">
        <v>160</v>
      </c>
      <c r="J13" s="25">
        <v>95</v>
      </c>
      <c r="K13" s="26">
        <v>65</v>
      </c>
      <c r="L13" s="25">
        <v>162</v>
      </c>
      <c r="M13" s="26">
        <v>42</v>
      </c>
      <c r="N13" s="10">
        <v>1520</v>
      </c>
      <c r="O13" s="11">
        <v>981</v>
      </c>
      <c r="P13" s="12">
        <v>2501</v>
      </c>
    </row>
    <row r="14" spans="1:16" ht="12.75">
      <c r="A14" s="21" t="s">
        <v>19</v>
      </c>
      <c r="B14" s="25">
        <v>0</v>
      </c>
      <c r="C14" s="24">
        <v>0</v>
      </c>
      <c r="D14" s="25">
        <v>77</v>
      </c>
      <c r="E14" s="26">
        <v>39</v>
      </c>
      <c r="F14" s="25">
        <v>0</v>
      </c>
      <c r="G14" s="26">
        <v>0</v>
      </c>
      <c r="H14" s="25">
        <v>23</v>
      </c>
      <c r="I14" s="26">
        <v>15</v>
      </c>
      <c r="J14" s="25">
        <v>0</v>
      </c>
      <c r="K14" s="26">
        <v>0</v>
      </c>
      <c r="L14" s="25">
        <v>0</v>
      </c>
      <c r="M14" s="26">
        <v>0</v>
      </c>
      <c r="N14" s="10">
        <v>100</v>
      </c>
      <c r="O14" s="11">
        <v>54</v>
      </c>
      <c r="P14" s="12">
        <v>154</v>
      </c>
    </row>
    <row r="15" spans="1:16" ht="12.75">
      <c r="A15" s="21" t="s">
        <v>37</v>
      </c>
      <c r="B15" s="25">
        <v>0</v>
      </c>
      <c r="C15" s="24">
        <v>0</v>
      </c>
      <c r="D15" s="25">
        <v>41</v>
      </c>
      <c r="E15" s="26">
        <v>14</v>
      </c>
      <c r="F15" s="25">
        <v>1</v>
      </c>
      <c r="G15" s="26">
        <v>0</v>
      </c>
      <c r="H15" s="25">
        <v>1</v>
      </c>
      <c r="I15" s="26">
        <v>0</v>
      </c>
      <c r="J15" s="25">
        <v>1</v>
      </c>
      <c r="K15" s="26">
        <v>0</v>
      </c>
      <c r="L15" s="25">
        <v>0</v>
      </c>
      <c r="M15" s="26">
        <v>0</v>
      </c>
      <c r="N15" s="10">
        <v>44</v>
      </c>
      <c r="O15" s="11">
        <v>14</v>
      </c>
      <c r="P15" s="12">
        <v>58</v>
      </c>
    </row>
    <row r="16" spans="1:16" s="14" customFormat="1" ht="12.75">
      <c r="A16" s="7" t="s">
        <v>12</v>
      </c>
      <c r="B16" s="67">
        <v>0</v>
      </c>
      <c r="C16" s="68">
        <v>0</v>
      </c>
      <c r="D16" s="67">
        <v>1432</v>
      </c>
      <c r="E16" s="68">
        <v>972</v>
      </c>
      <c r="F16" s="67">
        <v>24</v>
      </c>
      <c r="G16" s="68">
        <v>4</v>
      </c>
      <c r="H16" s="67">
        <v>476</v>
      </c>
      <c r="I16" s="68">
        <v>278</v>
      </c>
      <c r="J16" s="67">
        <v>99</v>
      </c>
      <c r="K16" s="68">
        <v>66</v>
      </c>
      <c r="L16" s="67">
        <v>184</v>
      </c>
      <c r="M16" s="68">
        <v>42</v>
      </c>
      <c r="N16" s="67">
        <v>2215</v>
      </c>
      <c r="O16" s="68">
        <v>1362</v>
      </c>
      <c r="P16" s="68">
        <v>3577</v>
      </c>
    </row>
    <row r="17" spans="1:16" s="14" customFormat="1" ht="12.75">
      <c r="A17" s="33" t="s">
        <v>42</v>
      </c>
      <c r="B17" s="69"/>
      <c r="C17" s="70"/>
      <c r="D17" s="69"/>
      <c r="E17" s="70"/>
      <c r="F17" s="69"/>
      <c r="G17" s="70"/>
      <c r="H17" s="69"/>
      <c r="I17" s="70"/>
      <c r="J17" s="69"/>
      <c r="K17" s="70"/>
      <c r="L17" s="69"/>
      <c r="M17" s="70"/>
      <c r="N17" s="69"/>
      <c r="O17" s="70"/>
      <c r="P17" s="70"/>
    </row>
    <row r="18" spans="1:16" ht="12.75">
      <c r="A18" s="21" t="s">
        <v>16</v>
      </c>
      <c r="B18" s="25">
        <v>0</v>
      </c>
      <c r="C18" s="24">
        <v>0</v>
      </c>
      <c r="D18" s="25">
        <v>471</v>
      </c>
      <c r="E18" s="24">
        <v>370</v>
      </c>
      <c r="F18" s="25">
        <v>28</v>
      </c>
      <c r="G18" s="24">
        <v>5</v>
      </c>
      <c r="H18" s="25">
        <v>86</v>
      </c>
      <c r="I18" s="24">
        <v>27</v>
      </c>
      <c r="J18" s="25">
        <v>3</v>
      </c>
      <c r="K18" s="24">
        <v>1</v>
      </c>
      <c r="L18" s="25">
        <v>2</v>
      </c>
      <c r="M18" s="24">
        <v>2</v>
      </c>
      <c r="N18" s="10">
        <v>590</v>
      </c>
      <c r="O18" s="12">
        <v>405</v>
      </c>
      <c r="P18" s="12">
        <v>995</v>
      </c>
    </row>
    <row r="19" spans="1:16" ht="12.75">
      <c r="A19" s="21" t="s">
        <v>17</v>
      </c>
      <c r="B19" s="25">
        <v>0</v>
      </c>
      <c r="C19" s="24">
        <v>0</v>
      </c>
      <c r="D19" s="25">
        <v>799</v>
      </c>
      <c r="E19" s="26">
        <v>631</v>
      </c>
      <c r="F19" s="25">
        <v>54</v>
      </c>
      <c r="G19" s="26">
        <v>7</v>
      </c>
      <c r="H19" s="25">
        <v>74</v>
      </c>
      <c r="I19" s="26">
        <v>61</v>
      </c>
      <c r="J19" s="25">
        <v>5</v>
      </c>
      <c r="K19" s="26">
        <v>7</v>
      </c>
      <c r="L19" s="25">
        <v>28</v>
      </c>
      <c r="M19" s="26">
        <v>16</v>
      </c>
      <c r="N19" s="10">
        <v>960</v>
      </c>
      <c r="O19" s="11">
        <v>722</v>
      </c>
      <c r="P19" s="12">
        <v>1682</v>
      </c>
    </row>
    <row r="20" spans="1:16" ht="12.75">
      <c r="A20" s="21" t="s">
        <v>19</v>
      </c>
      <c r="B20" s="25">
        <v>0</v>
      </c>
      <c r="C20" s="24">
        <v>0</v>
      </c>
      <c r="D20" s="25">
        <v>90</v>
      </c>
      <c r="E20" s="26">
        <v>47</v>
      </c>
      <c r="F20" s="25">
        <v>3</v>
      </c>
      <c r="G20" s="26">
        <v>1</v>
      </c>
      <c r="H20" s="25">
        <v>0</v>
      </c>
      <c r="I20" s="26">
        <v>1</v>
      </c>
      <c r="J20" s="25">
        <v>0</v>
      </c>
      <c r="K20" s="26">
        <v>0</v>
      </c>
      <c r="L20" s="25">
        <v>1</v>
      </c>
      <c r="M20" s="26">
        <v>0</v>
      </c>
      <c r="N20" s="10">
        <v>94</v>
      </c>
      <c r="O20" s="11">
        <v>49</v>
      </c>
      <c r="P20" s="12">
        <v>143</v>
      </c>
    </row>
    <row r="21" spans="1:16" ht="12.75">
      <c r="A21" s="21" t="s">
        <v>37</v>
      </c>
      <c r="B21" s="25">
        <v>0</v>
      </c>
      <c r="C21" s="24">
        <v>0</v>
      </c>
      <c r="D21" s="25">
        <v>31</v>
      </c>
      <c r="E21" s="26">
        <v>25</v>
      </c>
      <c r="F21" s="25">
        <v>2</v>
      </c>
      <c r="G21" s="26">
        <v>0</v>
      </c>
      <c r="H21" s="25">
        <v>2</v>
      </c>
      <c r="I21" s="26">
        <v>0</v>
      </c>
      <c r="J21" s="25">
        <v>0</v>
      </c>
      <c r="K21" s="26">
        <v>0</v>
      </c>
      <c r="L21" s="25">
        <v>0</v>
      </c>
      <c r="M21" s="26">
        <v>0</v>
      </c>
      <c r="N21" s="10">
        <v>35</v>
      </c>
      <c r="O21" s="11">
        <v>25</v>
      </c>
      <c r="P21" s="12">
        <v>60</v>
      </c>
    </row>
    <row r="22" spans="1:16" ht="12.75">
      <c r="A22" s="21" t="s">
        <v>20</v>
      </c>
      <c r="B22" s="25">
        <v>0</v>
      </c>
      <c r="C22" s="24">
        <v>0</v>
      </c>
      <c r="D22" s="25">
        <v>0</v>
      </c>
      <c r="E22" s="26">
        <v>0</v>
      </c>
      <c r="F22" s="25">
        <v>0</v>
      </c>
      <c r="G22" s="26">
        <v>0</v>
      </c>
      <c r="H22" s="25">
        <v>0</v>
      </c>
      <c r="I22" s="26">
        <v>0</v>
      </c>
      <c r="J22" s="25">
        <v>0</v>
      </c>
      <c r="K22" s="26">
        <v>3</v>
      </c>
      <c r="L22" s="25">
        <v>10</v>
      </c>
      <c r="M22" s="26">
        <v>6</v>
      </c>
      <c r="N22" s="10">
        <v>10</v>
      </c>
      <c r="O22" s="11">
        <v>9</v>
      </c>
      <c r="P22" s="12">
        <v>19</v>
      </c>
    </row>
    <row r="23" spans="1:21" s="14" customFormat="1" ht="12.75">
      <c r="A23" s="7" t="s">
        <v>12</v>
      </c>
      <c r="B23" s="67">
        <v>0</v>
      </c>
      <c r="C23" s="68">
        <v>0</v>
      </c>
      <c r="D23" s="67">
        <v>1391</v>
      </c>
      <c r="E23" s="68">
        <v>1073</v>
      </c>
      <c r="F23" s="67">
        <v>87</v>
      </c>
      <c r="G23" s="68">
        <v>13</v>
      </c>
      <c r="H23" s="67">
        <v>162</v>
      </c>
      <c r="I23" s="68">
        <v>89</v>
      </c>
      <c r="J23" s="67">
        <v>8</v>
      </c>
      <c r="K23" s="68">
        <v>11</v>
      </c>
      <c r="L23" s="67">
        <v>41</v>
      </c>
      <c r="M23" s="68">
        <v>24</v>
      </c>
      <c r="N23" s="67">
        <v>1689</v>
      </c>
      <c r="O23" s="68">
        <v>1210</v>
      </c>
      <c r="P23" s="68">
        <v>2899</v>
      </c>
      <c r="U23" s="27"/>
    </row>
    <row r="24" spans="1:16" s="14" customFormat="1" ht="12.75">
      <c r="A24" s="33" t="s">
        <v>43</v>
      </c>
      <c r="B24" s="69"/>
      <c r="C24" s="70"/>
      <c r="D24" s="69"/>
      <c r="E24" s="70"/>
      <c r="F24" s="69"/>
      <c r="G24" s="70"/>
      <c r="H24" s="69"/>
      <c r="I24" s="70"/>
      <c r="J24" s="69"/>
      <c r="K24" s="70"/>
      <c r="L24" s="69"/>
      <c r="M24" s="70"/>
      <c r="N24" s="69"/>
      <c r="O24" s="70"/>
      <c r="P24" s="70"/>
    </row>
    <row r="25" spans="1:16" ht="12.75">
      <c r="A25" s="21" t="s">
        <v>16</v>
      </c>
      <c r="B25" s="25">
        <v>1132</v>
      </c>
      <c r="C25" s="24">
        <v>845</v>
      </c>
      <c r="D25" s="25">
        <v>0</v>
      </c>
      <c r="E25" s="24">
        <v>0</v>
      </c>
      <c r="F25" s="25">
        <v>204</v>
      </c>
      <c r="G25" s="24">
        <v>70</v>
      </c>
      <c r="H25" s="25">
        <v>58</v>
      </c>
      <c r="I25" s="24">
        <v>17</v>
      </c>
      <c r="J25" s="25">
        <v>0</v>
      </c>
      <c r="K25" s="24">
        <v>0</v>
      </c>
      <c r="L25" s="25">
        <v>19</v>
      </c>
      <c r="M25" s="24">
        <v>3</v>
      </c>
      <c r="N25" s="10">
        <v>1413</v>
      </c>
      <c r="O25" s="12">
        <v>935</v>
      </c>
      <c r="P25" s="12">
        <v>2348</v>
      </c>
    </row>
    <row r="26" spans="1:16" ht="12.75">
      <c r="A26" s="21" t="s">
        <v>17</v>
      </c>
      <c r="B26" s="25">
        <v>3325</v>
      </c>
      <c r="C26" s="26">
        <v>2421</v>
      </c>
      <c r="D26" s="25">
        <v>0</v>
      </c>
      <c r="E26" s="24">
        <v>0</v>
      </c>
      <c r="F26" s="25">
        <v>896</v>
      </c>
      <c r="G26" s="26">
        <v>182</v>
      </c>
      <c r="H26" s="25">
        <v>23</v>
      </c>
      <c r="I26" s="26">
        <v>14</v>
      </c>
      <c r="J26" s="25">
        <v>11</v>
      </c>
      <c r="K26" s="26">
        <v>9</v>
      </c>
      <c r="L26" s="25">
        <v>204</v>
      </c>
      <c r="M26" s="26">
        <v>51</v>
      </c>
      <c r="N26" s="10">
        <v>4459</v>
      </c>
      <c r="O26" s="11">
        <v>2677</v>
      </c>
      <c r="P26" s="12">
        <v>7136</v>
      </c>
    </row>
    <row r="27" spans="1:16" ht="12.75">
      <c r="A27" s="21" t="s">
        <v>18</v>
      </c>
      <c r="B27" s="25">
        <v>112</v>
      </c>
      <c r="C27" s="26">
        <v>39</v>
      </c>
      <c r="D27" s="25">
        <v>0</v>
      </c>
      <c r="E27" s="24">
        <v>0</v>
      </c>
      <c r="F27" s="25">
        <v>21</v>
      </c>
      <c r="G27" s="26">
        <v>2</v>
      </c>
      <c r="H27" s="25">
        <v>0</v>
      </c>
      <c r="I27" s="26">
        <v>0</v>
      </c>
      <c r="J27" s="25">
        <v>0</v>
      </c>
      <c r="K27" s="26">
        <v>0</v>
      </c>
      <c r="L27" s="25">
        <v>0</v>
      </c>
      <c r="M27" s="26">
        <v>0</v>
      </c>
      <c r="N27" s="10">
        <v>133</v>
      </c>
      <c r="O27" s="11">
        <v>41</v>
      </c>
      <c r="P27" s="12">
        <v>174</v>
      </c>
    </row>
    <row r="28" spans="1:16" ht="12.75">
      <c r="A28" s="21" t="s">
        <v>19</v>
      </c>
      <c r="B28" s="25">
        <v>850</v>
      </c>
      <c r="C28" s="26">
        <v>446</v>
      </c>
      <c r="D28" s="25">
        <v>0</v>
      </c>
      <c r="E28" s="24">
        <v>0</v>
      </c>
      <c r="F28" s="25">
        <v>78</v>
      </c>
      <c r="G28" s="26">
        <v>10</v>
      </c>
      <c r="H28" s="25">
        <v>2</v>
      </c>
      <c r="I28" s="26">
        <v>2</v>
      </c>
      <c r="J28" s="25">
        <v>0</v>
      </c>
      <c r="K28" s="26">
        <v>0</v>
      </c>
      <c r="L28" s="25">
        <v>10</v>
      </c>
      <c r="M28" s="26">
        <v>0</v>
      </c>
      <c r="N28" s="10">
        <v>940</v>
      </c>
      <c r="O28" s="11">
        <v>458</v>
      </c>
      <c r="P28" s="12">
        <v>1398</v>
      </c>
    </row>
    <row r="29" spans="1:16" ht="12.75">
      <c r="A29" s="21" t="s">
        <v>37</v>
      </c>
      <c r="B29" s="25">
        <v>56</v>
      </c>
      <c r="C29" s="26">
        <v>33</v>
      </c>
      <c r="D29" s="25">
        <v>0</v>
      </c>
      <c r="E29" s="24">
        <v>0</v>
      </c>
      <c r="F29" s="25">
        <v>31</v>
      </c>
      <c r="G29" s="26">
        <v>9</v>
      </c>
      <c r="H29" s="25">
        <v>0</v>
      </c>
      <c r="I29" s="26">
        <v>0</v>
      </c>
      <c r="J29" s="25">
        <v>1</v>
      </c>
      <c r="K29" s="26">
        <v>0</v>
      </c>
      <c r="L29" s="25">
        <v>0</v>
      </c>
      <c r="M29" s="26">
        <v>0</v>
      </c>
      <c r="N29" s="10">
        <v>88</v>
      </c>
      <c r="O29" s="11">
        <v>42</v>
      </c>
      <c r="P29" s="12">
        <v>130</v>
      </c>
    </row>
    <row r="30" spans="1:16" ht="12.75">
      <c r="A30" s="21" t="s">
        <v>20</v>
      </c>
      <c r="B30" s="25">
        <v>51</v>
      </c>
      <c r="C30" s="26">
        <v>19</v>
      </c>
      <c r="D30" s="25">
        <v>0</v>
      </c>
      <c r="E30" s="24">
        <v>0</v>
      </c>
      <c r="F30" s="25">
        <v>15</v>
      </c>
      <c r="G30" s="26">
        <v>2</v>
      </c>
      <c r="H30" s="25">
        <v>0</v>
      </c>
      <c r="I30" s="26">
        <v>0</v>
      </c>
      <c r="J30" s="25">
        <v>5</v>
      </c>
      <c r="K30" s="26">
        <v>0</v>
      </c>
      <c r="L30" s="25">
        <v>43</v>
      </c>
      <c r="M30" s="26">
        <v>9</v>
      </c>
      <c r="N30" s="10">
        <v>114</v>
      </c>
      <c r="O30" s="11">
        <v>30</v>
      </c>
      <c r="P30" s="12">
        <v>144</v>
      </c>
    </row>
    <row r="31" spans="1:16" s="14" customFormat="1" ht="12.75">
      <c r="A31" s="7" t="s">
        <v>12</v>
      </c>
      <c r="B31" s="67">
        <v>5526</v>
      </c>
      <c r="C31" s="68">
        <v>3803</v>
      </c>
      <c r="D31" s="67">
        <v>0</v>
      </c>
      <c r="E31" s="68">
        <v>0</v>
      </c>
      <c r="F31" s="67">
        <v>1245</v>
      </c>
      <c r="G31" s="68">
        <v>275</v>
      </c>
      <c r="H31" s="67">
        <v>83</v>
      </c>
      <c r="I31" s="68">
        <v>33</v>
      </c>
      <c r="J31" s="67">
        <v>17</v>
      </c>
      <c r="K31" s="68">
        <v>9</v>
      </c>
      <c r="L31" s="67">
        <v>276</v>
      </c>
      <c r="M31" s="68">
        <v>63</v>
      </c>
      <c r="N31" s="67">
        <v>7147</v>
      </c>
      <c r="O31" s="68">
        <v>4183</v>
      </c>
      <c r="P31" s="68">
        <v>11330</v>
      </c>
    </row>
    <row r="32" spans="1:16" s="14" customFormat="1" ht="12.75">
      <c r="A32" s="33" t="s">
        <v>44</v>
      </c>
      <c r="B32" s="69"/>
      <c r="C32" s="70"/>
      <c r="D32" s="69"/>
      <c r="E32" s="70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70"/>
    </row>
    <row r="33" spans="1:16" s="122" customFormat="1" ht="12.75">
      <c r="A33" s="119" t="s">
        <v>16</v>
      </c>
      <c r="B33" s="120">
        <v>0</v>
      </c>
      <c r="C33" s="121">
        <v>0</v>
      </c>
      <c r="D33" s="120">
        <v>0</v>
      </c>
      <c r="E33" s="121">
        <v>0</v>
      </c>
      <c r="F33" s="120">
        <v>46</v>
      </c>
      <c r="G33" s="121">
        <v>6</v>
      </c>
      <c r="H33" s="120">
        <v>24</v>
      </c>
      <c r="I33" s="121">
        <v>0</v>
      </c>
      <c r="J33" s="120">
        <v>0</v>
      </c>
      <c r="K33" s="121">
        <v>0</v>
      </c>
      <c r="L33" s="120">
        <v>0</v>
      </c>
      <c r="M33" s="121">
        <v>0</v>
      </c>
      <c r="N33" s="120">
        <v>70</v>
      </c>
      <c r="O33" s="121">
        <v>6</v>
      </c>
      <c r="P33" s="121">
        <v>76</v>
      </c>
    </row>
    <row r="34" spans="1:16" ht="12.75">
      <c r="A34" s="21" t="s">
        <v>17</v>
      </c>
      <c r="B34" s="25">
        <v>0</v>
      </c>
      <c r="C34" s="26">
        <v>0</v>
      </c>
      <c r="D34" s="25">
        <v>0</v>
      </c>
      <c r="E34" s="26">
        <v>0</v>
      </c>
      <c r="F34" s="25">
        <v>143</v>
      </c>
      <c r="G34" s="26">
        <v>5</v>
      </c>
      <c r="H34" s="25">
        <v>114</v>
      </c>
      <c r="I34" s="26">
        <v>62</v>
      </c>
      <c r="J34" s="25">
        <v>11</v>
      </c>
      <c r="K34" s="26">
        <v>10</v>
      </c>
      <c r="L34" s="25">
        <v>171</v>
      </c>
      <c r="M34" s="26">
        <v>23</v>
      </c>
      <c r="N34" s="10">
        <v>439</v>
      </c>
      <c r="O34" s="11">
        <v>100</v>
      </c>
      <c r="P34" s="12">
        <v>539</v>
      </c>
    </row>
    <row r="35" spans="1:16" ht="12.75">
      <c r="A35" s="21" t="s">
        <v>18</v>
      </c>
      <c r="B35" s="25">
        <v>0</v>
      </c>
      <c r="C35" s="26">
        <v>0</v>
      </c>
      <c r="D35" s="25">
        <v>0</v>
      </c>
      <c r="E35" s="26">
        <v>0</v>
      </c>
      <c r="F35" s="25">
        <v>121</v>
      </c>
      <c r="G35" s="26">
        <v>6</v>
      </c>
      <c r="H35" s="25">
        <v>0</v>
      </c>
      <c r="I35" s="26">
        <v>0</v>
      </c>
      <c r="J35" s="25">
        <v>0</v>
      </c>
      <c r="K35" s="26">
        <v>0</v>
      </c>
      <c r="L35" s="25">
        <v>0</v>
      </c>
      <c r="M35" s="26">
        <v>0</v>
      </c>
      <c r="N35" s="10">
        <v>121</v>
      </c>
      <c r="O35" s="11">
        <v>6</v>
      </c>
      <c r="P35" s="12">
        <v>127</v>
      </c>
    </row>
    <row r="36" spans="1:16" s="19" customFormat="1" ht="12.75">
      <c r="A36" s="38" t="s">
        <v>12</v>
      </c>
      <c r="B36" s="67">
        <v>0</v>
      </c>
      <c r="C36" s="68">
        <v>0</v>
      </c>
      <c r="D36" s="67">
        <v>0</v>
      </c>
      <c r="E36" s="68">
        <v>0</v>
      </c>
      <c r="F36" s="67">
        <v>310</v>
      </c>
      <c r="G36" s="68">
        <v>17</v>
      </c>
      <c r="H36" s="67">
        <v>138</v>
      </c>
      <c r="I36" s="68">
        <v>62</v>
      </c>
      <c r="J36" s="67">
        <v>11</v>
      </c>
      <c r="K36" s="68">
        <v>10</v>
      </c>
      <c r="L36" s="67">
        <v>171</v>
      </c>
      <c r="M36" s="68">
        <v>23</v>
      </c>
      <c r="N36" s="67">
        <v>630</v>
      </c>
      <c r="O36" s="68">
        <v>112</v>
      </c>
      <c r="P36" s="68">
        <v>742</v>
      </c>
    </row>
    <row r="37" spans="1:16" s="5" customFormat="1" ht="12.75">
      <c r="A37" s="18" t="s">
        <v>15</v>
      </c>
      <c r="B37" s="71"/>
      <c r="C37" s="72"/>
      <c r="D37" s="71"/>
      <c r="E37" s="72"/>
      <c r="F37" s="71"/>
      <c r="G37" s="72"/>
      <c r="H37" s="71"/>
      <c r="I37" s="72"/>
      <c r="J37" s="71"/>
      <c r="K37" s="72"/>
      <c r="L37" s="71"/>
      <c r="M37" s="72"/>
      <c r="N37" s="73"/>
      <c r="O37" s="74"/>
      <c r="P37" s="74"/>
    </row>
    <row r="38" spans="1:16" ht="12.75">
      <c r="A38" s="5" t="s">
        <v>16</v>
      </c>
      <c r="B38" s="75">
        <v>1132</v>
      </c>
      <c r="C38" s="76">
        <v>845</v>
      </c>
      <c r="D38" s="75">
        <v>812</v>
      </c>
      <c r="E38" s="76">
        <v>578</v>
      </c>
      <c r="F38" s="75">
        <v>285</v>
      </c>
      <c r="G38" s="76">
        <v>82</v>
      </c>
      <c r="H38" s="75">
        <v>346</v>
      </c>
      <c r="I38" s="76">
        <v>147</v>
      </c>
      <c r="J38" s="75">
        <v>6</v>
      </c>
      <c r="K38" s="76">
        <v>2</v>
      </c>
      <c r="L38" s="75">
        <v>43</v>
      </c>
      <c r="M38" s="76">
        <v>5</v>
      </c>
      <c r="N38" s="77">
        <v>2624</v>
      </c>
      <c r="O38" s="78">
        <v>1659</v>
      </c>
      <c r="P38" s="78">
        <v>4283</v>
      </c>
    </row>
    <row r="39" spans="1:16" ht="12.75">
      <c r="A39" s="109" t="s">
        <v>17</v>
      </c>
      <c r="B39" s="75">
        <v>3325</v>
      </c>
      <c r="C39" s="80">
        <v>2421</v>
      </c>
      <c r="D39" s="75">
        <v>1772</v>
      </c>
      <c r="E39" s="80">
        <v>1342</v>
      </c>
      <c r="F39" s="75">
        <v>1109</v>
      </c>
      <c r="G39" s="80">
        <v>197</v>
      </c>
      <c r="H39" s="75">
        <v>485</v>
      </c>
      <c r="I39" s="80">
        <v>297</v>
      </c>
      <c r="J39" s="75">
        <v>122</v>
      </c>
      <c r="K39" s="80">
        <v>91</v>
      </c>
      <c r="L39" s="75">
        <v>565</v>
      </c>
      <c r="M39" s="80">
        <v>132</v>
      </c>
      <c r="N39" s="77">
        <v>7378</v>
      </c>
      <c r="O39" s="81">
        <v>4480</v>
      </c>
      <c r="P39" s="78">
        <v>11858</v>
      </c>
    </row>
    <row r="40" spans="1:16" ht="12.75">
      <c r="A40" s="109" t="s">
        <v>18</v>
      </c>
      <c r="B40" s="75">
        <v>112</v>
      </c>
      <c r="C40" s="80">
        <v>39</v>
      </c>
      <c r="D40" s="75">
        <v>0</v>
      </c>
      <c r="E40" s="80">
        <v>0</v>
      </c>
      <c r="F40" s="75">
        <v>142</v>
      </c>
      <c r="G40" s="80">
        <v>8</v>
      </c>
      <c r="H40" s="75">
        <v>0</v>
      </c>
      <c r="I40" s="80">
        <v>0</v>
      </c>
      <c r="J40" s="75">
        <v>0</v>
      </c>
      <c r="K40" s="80">
        <v>0</v>
      </c>
      <c r="L40" s="75">
        <v>0</v>
      </c>
      <c r="M40" s="80">
        <v>0</v>
      </c>
      <c r="N40" s="77">
        <v>254</v>
      </c>
      <c r="O40" s="81">
        <v>47</v>
      </c>
      <c r="P40" s="78">
        <v>301</v>
      </c>
    </row>
    <row r="41" spans="1:16" ht="12.75">
      <c r="A41" s="109" t="s">
        <v>19</v>
      </c>
      <c r="B41" s="75">
        <v>850</v>
      </c>
      <c r="C41" s="80">
        <v>446</v>
      </c>
      <c r="D41" s="75">
        <v>167</v>
      </c>
      <c r="E41" s="80">
        <v>86</v>
      </c>
      <c r="F41" s="75">
        <v>81</v>
      </c>
      <c r="G41" s="80">
        <v>11</v>
      </c>
      <c r="H41" s="75">
        <v>25</v>
      </c>
      <c r="I41" s="80">
        <v>18</v>
      </c>
      <c r="J41" s="75">
        <v>0</v>
      </c>
      <c r="K41" s="80">
        <v>0</v>
      </c>
      <c r="L41" s="75">
        <v>11</v>
      </c>
      <c r="M41" s="80">
        <v>0</v>
      </c>
      <c r="N41" s="77">
        <v>1134</v>
      </c>
      <c r="O41" s="81">
        <v>561</v>
      </c>
      <c r="P41" s="78">
        <v>1695</v>
      </c>
    </row>
    <row r="42" spans="1:16" ht="12.75">
      <c r="A42" s="109" t="s">
        <v>37</v>
      </c>
      <c r="B42" s="75">
        <v>56</v>
      </c>
      <c r="C42" s="80">
        <v>33</v>
      </c>
      <c r="D42" s="75">
        <v>72</v>
      </c>
      <c r="E42" s="80">
        <v>39</v>
      </c>
      <c r="F42" s="75">
        <v>34</v>
      </c>
      <c r="G42" s="80">
        <v>9</v>
      </c>
      <c r="H42" s="75">
        <v>3</v>
      </c>
      <c r="I42" s="80">
        <v>0</v>
      </c>
      <c r="J42" s="75">
        <v>2</v>
      </c>
      <c r="K42" s="80">
        <v>0</v>
      </c>
      <c r="L42" s="75">
        <v>0</v>
      </c>
      <c r="M42" s="80">
        <v>0</v>
      </c>
      <c r="N42" s="77">
        <v>167</v>
      </c>
      <c r="O42" s="81">
        <v>81</v>
      </c>
      <c r="P42" s="78">
        <v>248</v>
      </c>
    </row>
    <row r="43" spans="1:16" ht="12.75">
      <c r="A43" s="109" t="s">
        <v>20</v>
      </c>
      <c r="B43" s="75">
        <v>51</v>
      </c>
      <c r="C43" s="80">
        <v>19</v>
      </c>
      <c r="D43" s="75">
        <v>0</v>
      </c>
      <c r="E43" s="80">
        <v>0</v>
      </c>
      <c r="F43" s="75">
        <v>15</v>
      </c>
      <c r="G43" s="80">
        <v>2</v>
      </c>
      <c r="H43" s="75">
        <v>0</v>
      </c>
      <c r="I43" s="80">
        <v>0</v>
      </c>
      <c r="J43" s="75">
        <v>5</v>
      </c>
      <c r="K43" s="80">
        <v>3</v>
      </c>
      <c r="L43" s="75">
        <v>53</v>
      </c>
      <c r="M43" s="80">
        <v>15</v>
      </c>
      <c r="N43" s="77">
        <v>124</v>
      </c>
      <c r="O43" s="81">
        <v>39</v>
      </c>
      <c r="P43" s="78">
        <v>163</v>
      </c>
    </row>
    <row r="44" spans="1:16" s="14" customFormat="1" ht="12.75">
      <c r="A44" s="7" t="s">
        <v>12</v>
      </c>
      <c r="B44" s="15">
        <v>5526</v>
      </c>
      <c r="C44" s="16">
        <v>3803</v>
      </c>
      <c r="D44" s="15">
        <v>2823</v>
      </c>
      <c r="E44" s="16">
        <v>2045</v>
      </c>
      <c r="F44" s="15">
        <v>1666</v>
      </c>
      <c r="G44" s="16">
        <v>309</v>
      </c>
      <c r="H44" s="15">
        <v>859</v>
      </c>
      <c r="I44" s="16">
        <v>462</v>
      </c>
      <c r="J44" s="15">
        <v>135</v>
      </c>
      <c r="K44" s="16">
        <v>96</v>
      </c>
      <c r="L44" s="15">
        <v>672</v>
      </c>
      <c r="M44" s="16">
        <v>152</v>
      </c>
      <c r="N44" s="15">
        <v>11681</v>
      </c>
      <c r="O44" s="16">
        <v>6867</v>
      </c>
      <c r="P44" s="16">
        <v>18548</v>
      </c>
    </row>
    <row r="45" ht="12.75">
      <c r="P45" s="5"/>
    </row>
    <row r="46" spans="1:16" ht="12.75">
      <c r="A46" s="82" t="s">
        <v>38</v>
      </c>
      <c r="P46" s="5"/>
    </row>
    <row r="47" spans="1:16" ht="12.75">
      <c r="A47" s="230" t="s">
        <v>117</v>
      </c>
      <c r="P47" s="5"/>
    </row>
    <row r="48" spans="1:16" ht="12.75">
      <c r="A48" s="230" t="s">
        <v>118</v>
      </c>
      <c r="P48" s="5"/>
    </row>
    <row r="49" spans="1:16" ht="12.75">
      <c r="A49" s="230" t="s">
        <v>119</v>
      </c>
      <c r="P49" s="5"/>
    </row>
    <row r="50" spans="1:16" ht="12.75">
      <c r="A50" s="230" t="s">
        <v>120</v>
      </c>
      <c r="P50" s="5"/>
    </row>
    <row r="51" spans="1:16" ht="12.75">
      <c r="A51" s="231" t="s">
        <v>121</v>
      </c>
      <c r="P51" s="5"/>
    </row>
    <row r="52" ht="12.75">
      <c r="P52" s="5"/>
    </row>
  </sheetData>
  <sheetProtection/>
  <mergeCells count="2"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PageLayoutView="0" workbookViewId="0" topLeftCell="A1">
      <selection activeCell="O57" sqref="O57"/>
    </sheetView>
  </sheetViews>
  <sheetFormatPr defaultColWidth="9.140625" defaultRowHeight="12.75"/>
  <cols>
    <col min="1" max="1" width="24.00390625" style="5" customWidth="1"/>
    <col min="2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28" width="5.57421875" style="0" customWidth="1"/>
    <col min="29" max="29" width="11.140625" style="0" customWidth="1"/>
    <col min="30" max="31" width="7.00390625" style="0" customWidth="1"/>
    <col min="32" max="32" width="9.281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114</v>
      </c>
    </row>
    <row r="3" spans="1:22" ht="12.75">
      <c r="A3" s="265" t="s">
        <v>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 spans="1:22" ht="12.75">
      <c r="A4" s="265" t="s">
        <v>69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</row>
    <row r="5" ht="13.5" thickBot="1"/>
    <row r="6" spans="1:22" ht="12.75">
      <c r="A6" s="6"/>
      <c r="B6" s="269" t="s">
        <v>116</v>
      </c>
      <c r="C6" s="270"/>
      <c r="D6" s="269">
        <v>1995</v>
      </c>
      <c r="E6" s="270"/>
      <c r="F6" s="269">
        <f>D6-1</f>
        <v>1994</v>
      </c>
      <c r="G6" s="270"/>
      <c r="H6" s="269">
        <f>F6-1</f>
        <v>1993</v>
      </c>
      <c r="I6" s="270"/>
      <c r="J6" s="269">
        <f>H6-1</f>
        <v>1992</v>
      </c>
      <c r="K6" s="270"/>
      <c r="L6" s="269">
        <f>J6-1</f>
        <v>1991</v>
      </c>
      <c r="M6" s="270"/>
      <c r="N6" s="269">
        <f>L6-1</f>
        <v>1990</v>
      </c>
      <c r="O6" s="270"/>
      <c r="P6" s="269">
        <f>N6-1</f>
        <v>1989</v>
      </c>
      <c r="Q6" s="270"/>
      <c r="R6" s="269" t="s">
        <v>115</v>
      </c>
      <c r="S6" s="270"/>
      <c r="T6" s="271" t="s">
        <v>14</v>
      </c>
      <c r="U6" s="272"/>
      <c r="V6" s="272"/>
    </row>
    <row r="7" spans="1:22" ht="12.75">
      <c r="A7" s="17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123" t="s">
        <v>13</v>
      </c>
    </row>
    <row r="8" spans="1:22" s="5" customFormat="1" ht="12.75">
      <c r="A8" s="18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20"/>
    </row>
    <row r="9" spans="1:22" ht="12.75">
      <c r="A9" s="5" t="s">
        <v>16</v>
      </c>
      <c r="B9" s="25">
        <v>10</v>
      </c>
      <c r="C9" s="24">
        <v>5</v>
      </c>
      <c r="D9" s="25">
        <v>98</v>
      </c>
      <c r="E9" s="24">
        <v>76</v>
      </c>
      <c r="F9" s="25">
        <v>130</v>
      </c>
      <c r="G9" s="24">
        <v>82</v>
      </c>
      <c r="H9" s="25">
        <v>135</v>
      </c>
      <c r="I9" s="24">
        <v>67</v>
      </c>
      <c r="J9" s="25">
        <v>122</v>
      </c>
      <c r="K9" s="24">
        <v>67</v>
      </c>
      <c r="L9" s="25">
        <v>120</v>
      </c>
      <c r="M9" s="24">
        <v>66</v>
      </c>
      <c r="N9" s="25">
        <v>77</v>
      </c>
      <c r="O9" s="24">
        <v>47</v>
      </c>
      <c r="P9" s="25">
        <v>41</v>
      </c>
      <c r="Q9" s="24">
        <v>30</v>
      </c>
      <c r="R9" s="25">
        <v>44</v>
      </c>
      <c r="S9" s="24">
        <v>36</v>
      </c>
      <c r="T9" s="10">
        <v>777</v>
      </c>
      <c r="U9" s="12">
        <v>476</v>
      </c>
      <c r="V9" s="12">
        <v>1253</v>
      </c>
    </row>
    <row r="10" spans="1:22" ht="12.75">
      <c r="A10" s="5" t="s">
        <v>17</v>
      </c>
      <c r="B10" s="25">
        <v>37</v>
      </c>
      <c r="C10" s="26">
        <v>9</v>
      </c>
      <c r="D10" s="25">
        <v>265</v>
      </c>
      <c r="E10" s="26">
        <v>146</v>
      </c>
      <c r="F10" s="25">
        <v>289</v>
      </c>
      <c r="G10" s="26">
        <v>180</v>
      </c>
      <c r="H10" s="25">
        <v>307</v>
      </c>
      <c r="I10" s="26">
        <v>191</v>
      </c>
      <c r="J10" s="25">
        <v>285</v>
      </c>
      <c r="K10" s="26">
        <v>189</v>
      </c>
      <c r="L10" s="25">
        <v>271</v>
      </c>
      <c r="M10" s="26">
        <v>148</v>
      </c>
      <c r="N10" s="25">
        <v>182</v>
      </c>
      <c r="O10" s="26">
        <v>104</v>
      </c>
      <c r="P10" s="25">
        <v>87</v>
      </c>
      <c r="Q10" s="26">
        <v>74</v>
      </c>
      <c r="R10" s="25">
        <v>97</v>
      </c>
      <c r="S10" s="26">
        <v>66</v>
      </c>
      <c r="T10" s="10">
        <v>1820</v>
      </c>
      <c r="U10" s="11">
        <v>1107</v>
      </c>
      <c r="V10" s="12">
        <v>2927</v>
      </c>
    </row>
    <row r="11" spans="1:22" ht="12.75">
      <c r="A11" s="5" t="s">
        <v>18</v>
      </c>
      <c r="B11" s="25">
        <v>0</v>
      </c>
      <c r="C11" s="26">
        <v>0</v>
      </c>
      <c r="D11" s="25">
        <v>0</v>
      </c>
      <c r="E11" s="26">
        <v>0</v>
      </c>
      <c r="F11" s="25">
        <v>0</v>
      </c>
      <c r="G11" s="26">
        <v>0</v>
      </c>
      <c r="H11" s="25">
        <v>0</v>
      </c>
      <c r="I11" s="26">
        <v>0</v>
      </c>
      <c r="J11" s="25">
        <v>0</v>
      </c>
      <c r="K11" s="26">
        <v>0</v>
      </c>
      <c r="L11" s="25">
        <v>0</v>
      </c>
      <c r="M11" s="26">
        <v>0</v>
      </c>
      <c r="N11" s="25">
        <v>0</v>
      </c>
      <c r="O11" s="26">
        <v>0</v>
      </c>
      <c r="P11" s="25">
        <v>0</v>
      </c>
      <c r="Q11" s="26">
        <v>0</v>
      </c>
      <c r="R11" s="25">
        <v>0</v>
      </c>
      <c r="S11" s="26">
        <v>0</v>
      </c>
      <c r="T11" s="10">
        <v>0</v>
      </c>
      <c r="U11" s="11">
        <v>0</v>
      </c>
      <c r="V11" s="12">
        <v>0</v>
      </c>
    </row>
    <row r="12" spans="1:22" ht="12.75">
      <c r="A12" s="5" t="s">
        <v>19</v>
      </c>
      <c r="B12" s="25">
        <v>5</v>
      </c>
      <c r="C12" s="26">
        <v>0</v>
      </c>
      <c r="D12" s="25">
        <v>85</v>
      </c>
      <c r="E12" s="26">
        <v>37</v>
      </c>
      <c r="F12" s="25">
        <v>100</v>
      </c>
      <c r="G12" s="26">
        <v>53</v>
      </c>
      <c r="H12" s="25">
        <v>99</v>
      </c>
      <c r="I12" s="26">
        <v>56</v>
      </c>
      <c r="J12" s="25">
        <v>114</v>
      </c>
      <c r="K12" s="26">
        <v>45</v>
      </c>
      <c r="L12" s="25">
        <v>89</v>
      </c>
      <c r="M12" s="26">
        <v>45</v>
      </c>
      <c r="N12" s="25">
        <v>40</v>
      </c>
      <c r="O12" s="26">
        <v>37</v>
      </c>
      <c r="P12" s="25">
        <v>14</v>
      </c>
      <c r="Q12" s="26">
        <v>11</v>
      </c>
      <c r="R12" s="25">
        <v>24</v>
      </c>
      <c r="S12" s="26">
        <v>17</v>
      </c>
      <c r="T12" s="10">
        <v>570</v>
      </c>
      <c r="U12" s="11">
        <v>301</v>
      </c>
      <c r="V12" s="12">
        <v>871</v>
      </c>
    </row>
    <row r="13" spans="1:22" s="14" customFormat="1" ht="12.75">
      <c r="A13" s="14" t="s">
        <v>12</v>
      </c>
      <c r="B13" s="67">
        <v>52</v>
      </c>
      <c r="C13" s="68">
        <v>14</v>
      </c>
      <c r="D13" s="67">
        <v>448</v>
      </c>
      <c r="E13" s="68">
        <v>259</v>
      </c>
      <c r="F13" s="67">
        <v>519</v>
      </c>
      <c r="G13" s="68">
        <v>315</v>
      </c>
      <c r="H13" s="67">
        <v>541</v>
      </c>
      <c r="I13" s="68">
        <v>314</v>
      </c>
      <c r="J13" s="67">
        <v>521</v>
      </c>
      <c r="K13" s="68">
        <v>301</v>
      </c>
      <c r="L13" s="67">
        <v>480</v>
      </c>
      <c r="M13" s="68">
        <v>259</v>
      </c>
      <c r="N13" s="67">
        <v>299</v>
      </c>
      <c r="O13" s="68">
        <v>188</v>
      </c>
      <c r="P13" s="67">
        <v>142</v>
      </c>
      <c r="Q13" s="68">
        <v>115</v>
      </c>
      <c r="R13" s="67">
        <v>165</v>
      </c>
      <c r="S13" s="68">
        <v>119</v>
      </c>
      <c r="T13" s="67">
        <v>3167</v>
      </c>
      <c r="U13" s="68">
        <v>1884</v>
      </c>
      <c r="V13" s="68">
        <v>5051</v>
      </c>
    </row>
    <row r="14" spans="1:22" s="14" customFormat="1" ht="12.75">
      <c r="A14" s="4" t="s">
        <v>6</v>
      </c>
      <c r="B14" s="69"/>
      <c r="C14" s="70"/>
      <c r="D14" s="69"/>
      <c r="E14" s="70"/>
      <c r="F14" s="69"/>
      <c r="G14" s="70"/>
      <c r="H14" s="69"/>
      <c r="I14" s="70"/>
      <c r="J14" s="69"/>
      <c r="K14" s="70"/>
      <c r="L14" s="69"/>
      <c r="M14" s="70"/>
      <c r="N14" s="69"/>
      <c r="O14" s="70"/>
      <c r="P14" s="69"/>
      <c r="Q14" s="70"/>
      <c r="R14" s="69"/>
      <c r="S14" s="70"/>
      <c r="T14" s="69"/>
      <c r="U14" s="70"/>
      <c r="V14" s="70"/>
    </row>
    <row r="15" spans="1:22" ht="12.75">
      <c r="A15" s="5" t="s">
        <v>16</v>
      </c>
      <c r="B15" s="25">
        <v>3</v>
      </c>
      <c r="C15" s="24">
        <v>1</v>
      </c>
      <c r="D15" s="25">
        <v>17</v>
      </c>
      <c r="E15" s="24">
        <v>17</v>
      </c>
      <c r="F15" s="25">
        <v>31</v>
      </c>
      <c r="G15" s="24">
        <v>14</v>
      </c>
      <c r="H15" s="25">
        <v>31</v>
      </c>
      <c r="I15" s="24">
        <v>15</v>
      </c>
      <c r="J15" s="25">
        <v>33</v>
      </c>
      <c r="K15" s="24">
        <v>19</v>
      </c>
      <c r="L15" s="25">
        <v>19</v>
      </c>
      <c r="M15" s="24">
        <v>24</v>
      </c>
      <c r="N15" s="25">
        <v>25</v>
      </c>
      <c r="O15" s="24">
        <v>8</v>
      </c>
      <c r="P15" s="25">
        <v>11</v>
      </c>
      <c r="Q15" s="24">
        <v>4</v>
      </c>
      <c r="R15" s="25">
        <v>16</v>
      </c>
      <c r="S15" s="24">
        <v>9</v>
      </c>
      <c r="T15" s="10">
        <v>186</v>
      </c>
      <c r="U15" s="12">
        <v>111</v>
      </c>
      <c r="V15" s="12">
        <v>297</v>
      </c>
    </row>
    <row r="16" spans="1:22" ht="12.75">
      <c r="A16" s="5" t="s">
        <v>17</v>
      </c>
      <c r="B16" s="25">
        <v>7</v>
      </c>
      <c r="C16" s="26">
        <v>3</v>
      </c>
      <c r="D16" s="25">
        <v>72</v>
      </c>
      <c r="E16" s="26">
        <v>47</v>
      </c>
      <c r="F16" s="25">
        <v>95</v>
      </c>
      <c r="G16" s="26">
        <v>59</v>
      </c>
      <c r="H16" s="25">
        <v>86</v>
      </c>
      <c r="I16" s="26">
        <v>56</v>
      </c>
      <c r="J16" s="25">
        <v>84</v>
      </c>
      <c r="K16" s="26">
        <v>61</v>
      </c>
      <c r="L16" s="25">
        <v>97</v>
      </c>
      <c r="M16" s="26">
        <v>79</v>
      </c>
      <c r="N16" s="25">
        <v>63</v>
      </c>
      <c r="O16" s="26">
        <v>40</v>
      </c>
      <c r="P16" s="25">
        <v>23</v>
      </c>
      <c r="Q16" s="26">
        <v>16</v>
      </c>
      <c r="R16" s="25">
        <v>23</v>
      </c>
      <c r="S16" s="26">
        <v>25</v>
      </c>
      <c r="T16" s="10">
        <v>550</v>
      </c>
      <c r="U16" s="11">
        <v>386</v>
      </c>
      <c r="V16" s="12">
        <v>936</v>
      </c>
    </row>
    <row r="17" spans="1:22" ht="12.75">
      <c r="A17" s="5" t="s">
        <v>18</v>
      </c>
      <c r="B17" s="25">
        <v>0</v>
      </c>
      <c r="C17" s="26">
        <v>0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5">
        <v>0</v>
      </c>
      <c r="K17" s="26">
        <v>0</v>
      </c>
      <c r="L17" s="25">
        <v>0</v>
      </c>
      <c r="M17" s="26">
        <v>0</v>
      </c>
      <c r="N17" s="25">
        <v>0</v>
      </c>
      <c r="O17" s="26">
        <v>0</v>
      </c>
      <c r="P17" s="25">
        <v>0</v>
      </c>
      <c r="Q17" s="26">
        <v>0</v>
      </c>
      <c r="R17" s="25">
        <v>0</v>
      </c>
      <c r="S17" s="26">
        <v>0</v>
      </c>
      <c r="T17" s="10">
        <v>0</v>
      </c>
      <c r="U17" s="11">
        <v>0</v>
      </c>
      <c r="V17" s="12">
        <v>0</v>
      </c>
    </row>
    <row r="18" spans="1:22" ht="12.75">
      <c r="A18" s="5" t="s">
        <v>19</v>
      </c>
      <c r="B18" s="25">
        <v>1</v>
      </c>
      <c r="C18" s="26">
        <v>1</v>
      </c>
      <c r="D18" s="25">
        <v>34</v>
      </c>
      <c r="E18" s="26">
        <v>29</v>
      </c>
      <c r="F18" s="25">
        <v>42</v>
      </c>
      <c r="G18" s="26">
        <v>18</v>
      </c>
      <c r="H18" s="25">
        <v>52</v>
      </c>
      <c r="I18" s="26">
        <v>17</v>
      </c>
      <c r="J18" s="25">
        <v>54</v>
      </c>
      <c r="K18" s="26">
        <v>22</v>
      </c>
      <c r="L18" s="25">
        <v>53</v>
      </c>
      <c r="M18" s="26">
        <v>22</v>
      </c>
      <c r="N18" s="25">
        <v>33</v>
      </c>
      <c r="O18" s="26">
        <v>13</v>
      </c>
      <c r="P18" s="25">
        <v>8</v>
      </c>
      <c r="Q18" s="26">
        <v>2</v>
      </c>
      <c r="R18" s="25">
        <v>2</v>
      </c>
      <c r="S18" s="26">
        <v>1</v>
      </c>
      <c r="T18" s="10">
        <v>279</v>
      </c>
      <c r="U18" s="11">
        <v>125</v>
      </c>
      <c r="V18" s="12">
        <v>404</v>
      </c>
    </row>
    <row r="19" spans="1:22" s="14" customFormat="1" ht="12.75">
      <c r="A19" s="14" t="s">
        <v>12</v>
      </c>
      <c r="B19" s="67">
        <v>11</v>
      </c>
      <c r="C19" s="68">
        <v>5</v>
      </c>
      <c r="D19" s="67">
        <v>123</v>
      </c>
      <c r="E19" s="68">
        <v>93</v>
      </c>
      <c r="F19" s="67">
        <v>168</v>
      </c>
      <c r="G19" s="68">
        <v>91</v>
      </c>
      <c r="H19" s="67">
        <v>169</v>
      </c>
      <c r="I19" s="68">
        <v>88</v>
      </c>
      <c r="J19" s="67">
        <v>171</v>
      </c>
      <c r="K19" s="68">
        <v>102</v>
      </c>
      <c r="L19" s="67">
        <v>169</v>
      </c>
      <c r="M19" s="68">
        <v>125</v>
      </c>
      <c r="N19" s="67">
        <v>121</v>
      </c>
      <c r="O19" s="68">
        <v>61</v>
      </c>
      <c r="P19" s="67">
        <v>42</v>
      </c>
      <c r="Q19" s="68">
        <v>22</v>
      </c>
      <c r="R19" s="67">
        <v>41</v>
      </c>
      <c r="S19" s="68">
        <v>35</v>
      </c>
      <c r="T19" s="67">
        <v>1015</v>
      </c>
      <c r="U19" s="68">
        <v>622</v>
      </c>
      <c r="V19" s="68">
        <v>1637</v>
      </c>
    </row>
    <row r="20" spans="1:22" s="14" customFormat="1" ht="12.75">
      <c r="A20" s="4" t="s">
        <v>7</v>
      </c>
      <c r="B20" s="69"/>
      <c r="C20" s="70"/>
      <c r="D20" s="69"/>
      <c r="E20" s="70"/>
      <c r="F20" s="69"/>
      <c r="G20" s="70"/>
      <c r="H20" s="69"/>
      <c r="I20" s="70"/>
      <c r="J20" s="69"/>
      <c r="K20" s="70"/>
      <c r="L20" s="69"/>
      <c r="M20" s="70"/>
      <c r="N20" s="69"/>
      <c r="O20" s="70"/>
      <c r="P20" s="69"/>
      <c r="Q20" s="70"/>
      <c r="R20" s="69"/>
      <c r="S20" s="70"/>
      <c r="T20" s="69"/>
      <c r="U20" s="70"/>
      <c r="V20" s="70"/>
    </row>
    <row r="21" spans="1:22" ht="12.75">
      <c r="A21" s="5" t="s">
        <v>16</v>
      </c>
      <c r="B21" s="25">
        <v>0</v>
      </c>
      <c r="C21" s="24">
        <v>0</v>
      </c>
      <c r="D21" s="25">
        <v>3</v>
      </c>
      <c r="E21" s="24">
        <v>5</v>
      </c>
      <c r="F21" s="25">
        <v>3</v>
      </c>
      <c r="G21" s="24">
        <v>3</v>
      </c>
      <c r="H21" s="25">
        <v>7</v>
      </c>
      <c r="I21" s="24">
        <v>4</v>
      </c>
      <c r="J21" s="25">
        <v>9</v>
      </c>
      <c r="K21" s="24">
        <v>2</v>
      </c>
      <c r="L21" s="25">
        <v>9</v>
      </c>
      <c r="M21" s="24">
        <v>3</v>
      </c>
      <c r="N21" s="25">
        <v>4</v>
      </c>
      <c r="O21" s="24">
        <v>6</v>
      </c>
      <c r="P21" s="25">
        <v>3</v>
      </c>
      <c r="Q21" s="24">
        <v>4</v>
      </c>
      <c r="R21" s="25">
        <v>13</v>
      </c>
      <c r="S21" s="24">
        <v>5</v>
      </c>
      <c r="T21" s="10">
        <v>51</v>
      </c>
      <c r="U21" s="12">
        <v>32</v>
      </c>
      <c r="V21" s="12">
        <v>83</v>
      </c>
    </row>
    <row r="22" spans="1:22" ht="12.75">
      <c r="A22" s="5" t="s">
        <v>17</v>
      </c>
      <c r="B22" s="25">
        <v>8</v>
      </c>
      <c r="C22" s="26">
        <v>5</v>
      </c>
      <c r="D22" s="25">
        <v>27</v>
      </c>
      <c r="E22" s="26">
        <v>20</v>
      </c>
      <c r="F22" s="25">
        <v>39</v>
      </c>
      <c r="G22" s="26">
        <v>23</v>
      </c>
      <c r="H22" s="25">
        <v>36</v>
      </c>
      <c r="I22" s="26">
        <v>21</v>
      </c>
      <c r="J22" s="25">
        <v>21</v>
      </c>
      <c r="K22" s="26">
        <v>24</v>
      </c>
      <c r="L22" s="25">
        <v>20</v>
      </c>
      <c r="M22" s="26">
        <v>24</v>
      </c>
      <c r="N22" s="25">
        <v>19</v>
      </c>
      <c r="O22" s="26">
        <v>17</v>
      </c>
      <c r="P22" s="25">
        <v>9</v>
      </c>
      <c r="Q22" s="26">
        <v>17</v>
      </c>
      <c r="R22" s="25">
        <v>14</v>
      </c>
      <c r="S22" s="26">
        <v>10</v>
      </c>
      <c r="T22" s="10">
        <v>193</v>
      </c>
      <c r="U22" s="11">
        <v>161</v>
      </c>
      <c r="V22" s="12">
        <v>354</v>
      </c>
    </row>
    <row r="23" spans="1:22" ht="12.75">
      <c r="A23" s="5" t="s">
        <v>19</v>
      </c>
      <c r="B23" s="25">
        <v>0</v>
      </c>
      <c r="C23" s="26">
        <v>0</v>
      </c>
      <c r="D23" s="25">
        <v>0</v>
      </c>
      <c r="E23" s="26">
        <v>0</v>
      </c>
      <c r="F23" s="25">
        <v>0</v>
      </c>
      <c r="G23" s="26">
        <v>0</v>
      </c>
      <c r="H23" s="25">
        <v>0</v>
      </c>
      <c r="I23" s="26">
        <v>0</v>
      </c>
      <c r="J23" s="25">
        <v>0</v>
      </c>
      <c r="K23" s="26">
        <v>0</v>
      </c>
      <c r="L23" s="25">
        <v>0</v>
      </c>
      <c r="M23" s="26">
        <v>0</v>
      </c>
      <c r="N23" s="25">
        <v>0</v>
      </c>
      <c r="O23" s="26">
        <v>0</v>
      </c>
      <c r="P23" s="25">
        <v>0</v>
      </c>
      <c r="Q23" s="26">
        <v>0</v>
      </c>
      <c r="R23" s="25">
        <v>0</v>
      </c>
      <c r="S23" s="26">
        <v>0</v>
      </c>
      <c r="T23" s="10">
        <v>0</v>
      </c>
      <c r="U23" s="11">
        <v>0</v>
      </c>
      <c r="V23" s="12">
        <v>0</v>
      </c>
    </row>
    <row r="24" spans="1:22" ht="12.75">
      <c r="A24" s="5" t="s">
        <v>20</v>
      </c>
      <c r="B24" s="25">
        <v>7</v>
      </c>
      <c r="C24" s="26">
        <v>2</v>
      </c>
      <c r="D24" s="25">
        <v>21</v>
      </c>
      <c r="E24" s="26">
        <v>2</v>
      </c>
      <c r="F24" s="25">
        <v>20</v>
      </c>
      <c r="G24" s="26">
        <v>11</v>
      </c>
      <c r="H24" s="25">
        <v>24</v>
      </c>
      <c r="I24" s="26">
        <v>5</v>
      </c>
      <c r="J24" s="25">
        <v>16</v>
      </c>
      <c r="K24" s="26">
        <v>3</v>
      </c>
      <c r="L24" s="25">
        <v>15</v>
      </c>
      <c r="M24" s="26">
        <v>3</v>
      </c>
      <c r="N24" s="25">
        <v>12</v>
      </c>
      <c r="O24" s="26">
        <v>6</v>
      </c>
      <c r="P24" s="25">
        <v>3</v>
      </c>
      <c r="Q24" s="26">
        <v>4</v>
      </c>
      <c r="R24" s="25">
        <v>6</v>
      </c>
      <c r="S24" s="26">
        <v>3</v>
      </c>
      <c r="T24" s="10">
        <v>124</v>
      </c>
      <c r="U24" s="11">
        <v>39</v>
      </c>
      <c r="V24" s="12">
        <v>163</v>
      </c>
    </row>
    <row r="25" spans="1:22" s="14" customFormat="1" ht="12.75">
      <c r="A25" s="14" t="s">
        <v>12</v>
      </c>
      <c r="B25" s="67">
        <v>15</v>
      </c>
      <c r="C25" s="68">
        <v>7</v>
      </c>
      <c r="D25" s="67">
        <v>51</v>
      </c>
      <c r="E25" s="68">
        <v>27</v>
      </c>
      <c r="F25" s="67">
        <v>62</v>
      </c>
      <c r="G25" s="68">
        <v>37</v>
      </c>
      <c r="H25" s="67">
        <v>67</v>
      </c>
      <c r="I25" s="68">
        <v>30</v>
      </c>
      <c r="J25" s="67">
        <v>46</v>
      </c>
      <c r="K25" s="68">
        <v>29</v>
      </c>
      <c r="L25" s="67">
        <v>44</v>
      </c>
      <c r="M25" s="68">
        <v>30</v>
      </c>
      <c r="N25" s="67">
        <v>35</v>
      </c>
      <c r="O25" s="68">
        <v>29</v>
      </c>
      <c r="P25" s="67">
        <v>15</v>
      </c>
      <c r="Q25" s="68">
        <v>25</v>
      </c>
      <c r="R25" s="67">
        <v>33</v>
      </c>
      <c r="S25" s="68">
        <v>18</v>
      </c>
      <c r="T25" s="67">
        <v>368</v>
      </c>
      <c r="U25" s="68">
        <v>232</v>
      </c>
      <c r="V25" s="68">
        <v>600</v>
      </c>
    </row>
    <row r="26" spans="1:22" s="14" customFormat="1" ht="12.75">
      <c r="A26" s="4" t="s">
        <v>8</v>
      </c>
      <c r="B26" s="69"/>
      <c r="C26" s="70"/>
      <c r="D26" s="69"/>
      <c r="E26" s="70"/>
      <c r="F26" s="69"/>
      <c r="G26" s="70"/>
      <c r="H26" s="69"/>
      <c r="I26" s="70"/>
      <c r="J26" s="69"/>
      <c r="K26" s="70"/>
      <c r="L26" s="69"/>
      <c r="M26" s="70"/>
      <c r="N26" s="69"/>
      <c r="O26" s="70"/>
      <c r="P26" s="69"/>
      <c r="Q26" s="70"/>
      <c r="R26" s="69"/>
      <c r="S26" s="70"/>
      <c r="T26" s="69"/>
      <c r="U26" s="70"/>
      <c r="V26" s="70"/>
    </row>
    <row r="27" spans="1:22" ht="12.75">
      <c r="A27" s="5" t="s">
        <v>16</v>
      </c>
      <c r="B27" s="124">
        <v>9</v>
      </c>
      <c r="C27" s="24">
        <v>2</v>
      </c>
      <c r="D27" s="124">
        <v>86</v>
      </c>
      <c r="E27" s="125">
        <v>38</v>
      </c>
      <c r="F27" s="124">
        <v>104</v>
      </c>
      <c r="G27" s="125">
        <v>61</v>
      </c>
      <c r="H27" s="124">
        <v>114</v>
      </c>
      <c r="I27" s="125">
        <v>73</v>
      </c>
      <c r="J27" s="124">
        <v>94</v>
      </c>
      <c r="K27" s="125">
        <v>53</v>
      </c>
      <c r="L27" s="124">
        <v>96</v>
      </c>
      <c r="M27" s="125">
        <v>74</v>
      </c>
      <c r="N27" s="124">
        <v>47</v>
      </c>
      <c r="O27" s="125">
        <v>37</v>
      </c>
      <c r="P27" s="124">
        <v>31</v>
      </c>
      <c r="Q27" s="125">
        <v>24</v>
      </c>
      <c r="R27" s="124">
        <v>43</v>
      </c>
      <c r="S27" s="125">
        <v>25</v>
      </c>
      <c r="T27" s="10">
        <v>624</v>
      </c>
      <c r="U27" s="12">
        <v>387</v>
      </c>
      <c r="V27" s="12">
        <v>1011</v>
      </c>
    </row>
    <row r="28" spans="1:22" ht="12.75">
      <c r="A28" s="5" t="s">
        <v>17</v>
      </c>
      <c r="B28" s="25">
        <v>17</v>
      </c>
      <c r="C28" s="26">
        <v>6</v>
      </c>
      <c r="D28" s="25">
        <v>246</v>
      </c>
      <c r="E28" s="26">
        <v>146</v>
      </c>
      <c r="F28" s="25">
        <v>305</v>
      </c>
      <c r="G28" s="26">
        <v>174</v>
      </c>
      <c r="H28" s="25">
        <v>306</v>
      </c>
      <c r="I28" s="26">
        <v>197</v>
      </c>
      <c r="J28" s="25">
        <v>317</v>
      </c>
      <c r="K28" s="26">
        <v>174</v>
      </c>
      <c r="L28" s="25">
        <v>244</v>
      </c>
      <c r="M28" s="26">
        <v>156</v>
      </c>
      <c r="N28" s="25">
        <v>163</v>
      </c>
      <c r="O28" s="26">
        <v>119</v>
      </c>
      <c r="P28" s="25">
        <v>68</v>
      </c>
      <c r="Q28" s="26">
        <v>61</v>
      </c>
      <c r="R28" s="25">
        <v>82</v>
      </c>
      <c r="S28" s="26">
        <v>79</v>
      </c>
      <c r="T28" s="10">
        <v>1748</v>
      </c>
      <c r="U28" s="11">
        <v>1112</v>
      </c>
      <c r="V28" s="12">
        <v>2860</v>
      </c>
    </row>
    <row r="29" spans="1:22" ht="12.75">
      <c r="A29" s="5" t="s">
        <v>18</v>
      </c>
      <c r="B29" s="25">
        <v>0</v>
      </c>
      <c r="C29" s="26">
        <v>0</v>
      </c>
      <c r="D29" s="25">
        <v>0</v>
      </c>
      <c r="E29" s="26">
        <v>0</v>
      </c>
      <c r="F29" s="25">
        <v>0</v>
      </c>
      <c r="G29" s="26">
        <v>0</v>
      </c>
      <c r="H29" s="25">
        <v>0</v>
      </c>
      <c r="I29" s="26">
        <v>0</v>
      </c>
      <c r="J29" s="25">
        <v>0</v>
      </c>
      <c r="K29" s="26">
        <v>0</v>
      </c>
      <c r="L29" s="25">
        <v>0</v>
      </c>
      <c r="M29" s="26">
        <v>0</v>
      </c>
      <c r="N29" s="25">
        <v>0</v>
      </c>
      <c r="O29" s="26">
        <v>0</v>
      </c>
      <c r="P29" s="25">
        <v>0</v>
      </c>
      <c r="Q29" s="26">
        <v>0</v>
      </c>
      <c r="R29" s="25">
        <v>0</v>
      </c>
      <c r="S29" s="26">
        <v>0</v>
      </c>
      <c r="T29" s="10">
        <v>0</v>
      </c>
      <c r="U29" s="11">
        <v>0</v>
      </c>
      <c r="V29" s="12">
        <v>0</v>
      </c>
    </row>
    <row r="30" spans="1:22" ht="12.75">
      <c r="A30" s="5" t="s">
        <v>19</v>
      </c>
      <c r="B30" s="25">
        <v>0</v>
      </c>
      <c r="C30" s="26">
        <v>0</v>
      </c>
      <c r="D30" s="25">
        <v>0</v>
      </c>
      <c r="E30" s="26">
        <v>0</v>
      </c>
      <c r="F30" s="25">
        <v>0</v>
      </c>
      <c r="G30" s="26">
        <v>0</v>
      </c>
      <c r="H30" s="25">
        <v>0</v>
      </c>
      <c r="I30" s="26">
        <v>0</v>
      </c>
      <c r="J30" s="25">
        <v>0</v>
      </c>
      <c r="K30" s="26">
        <v>0</v>
      </c>
      <c r="L30" s="25">
        <v>0</v>
      </c>
      <c r="M30" s="26">
        <v>0</v>
      </c>
      <c r="N30" s="25">
        <v>0</v>
      </c>
      <c r="O30" s="26">
        <v>0</v>
      </c>
      <c r="P30" s="25">
        <v>0</v>
      </c>
      <c r="Q30" s="26">
        <v>0</v>
      </c>
      <c r="R30" s="25">
        <v>0</v>
      </c>
      <c r="S30" s="26">
        <v>0</v>
      </c>
      <c r="T30" s="10">
        <v>0</v>
      </c>
      <c r="U30" s="11">
        <v>0</v>
      </c>
      <c r="V30" s="12">
        <v>0</v>
      </c>
    </row>
    <row r="31" spans="1:22" s="14" customFormat="1" ht="12.75">
      <c r="A31" s="14" t="s">
        <v>12</v>
      </c>
      <c r="B31" s="67">
        <v>26</v>
      </c>
      <c r="C31" s="68">
        <v>8</v>
      </c>
      <c r="D31" s="67">
        <v>332</v>
      </c>
      <c r="E31" s="68">
        <v>184</v>
      </c>
      <c r="F31" s="67">
        <v>409</v>
      </c>
      <c r="G31" s="68">
        <v>235</v>
      </c>
      <c r="H31" s="67">
        <v>420</v>
      </c>
      <c r="I31" s="68">
        <v>270</v>
      </c>
      <c r="J31" s="67">
        <v>411</v>
      </c>
      <c r="K31" s="68">
        <v>227</v>
      </c>
      <c r="L31" s="67">
        <v>340</v>
      </c>
      <c r="M31" s="68">
        <v>230</v>
      </c>
      <c r="N31" s="67">
        <v>210</v>
      </c>
      <c r="O31" s="68">
        <v>156</v>
      </c>
      <c r="P31" s="67">
        <v>99</v>
      </c>
      <c r="Q31" s="68">
        <v>85</v>
      </c>
      <c r="R31" s="67">
        <v>125</v>
      </c>
      <c r="S31" s="68">
        <v>104</v>
      </c>
      <c r="T31" s="67">
        <v>2372</v>
      </c>
      <c r="U31" s="68">
        <v>1499</v>
      </c>
      <c r="V31" s="68">
        <v>3871</v>
      </c>
    </row>
    <row r="32" spans="1:22" s="14" customFormat="1" ht="12.75">
      <c r="A32" s="4" t="s">
        <v>9</v>
      </c>
      <c r="B32" s="69"/>
      <c r="C32" s="70"/>
      <c r="D32" s="69"/>
      <c r="E32" s="70"/>
      <c r="F32" s="69"/>
      <c r="G32" s="70"/>
      <c r="H32" s="69"/>
      <c r="I32" s="70"/>
      <c r="J32" s="69"/>
      <c r="K32" s="70"/>
      <c r="L32" s="69"/>
      <c r="M32" s="70"/>
      <c r="N32" s="69"/>
      <c r="O32" s="70"/>
      <c r="P32" s="69"/>
      <c r="Q32" s="70"/>
      <c r="R32" s="69"/>
      <c r="S32" s="70"/>
      <c r="T32" s="69"/>
      <c r="U32" s="70"/>
      <c r="V32" s="70"/>
    </row>
    <row r="33" spans="1:22" ht="12.75">
      <c r="A33" s="5" t="s">
        <v>16</v>
      </c>
      <c r="B33" s="25">
        <v>11</v>
      </c>
      <c r="C33" s="24">
        <v>2</v>
      </c>
      <c r="D33" s="25">
        <v>88</v>
      </c>
      <c r="E33" s="24">
        <v>48</v>
      </c>
      <c r="F33" s="25">
        <v>77</v>
      </c>
      <c r="G33" s="24">
        <v>54</v>
      </c>
      <c r="H33" s="25">
        <v>84</v>
      </c>
      <c r="I33" s="24">
        <v>61</v>
      </c>
      <c r="J33" s="25">
        <v>78</v>
      </c>
      <c r="K33" s="24">
        <v>37</v>
      </c>
      <c r="L33" s="25">
        <v>79</v>
      </c>
      <c r="M33" s="24">
        <v>54</v>
      </c>
      <c r="N33" s="25">
        <v>49</v>
      </c>
      <c r="O33" s="24">
        <v>36</v>
      </c>
      <c r="P33" s="25">
        <v>44</v>
      </c>
      <c r="Q33" s="24">
        <v>22</v>
      </c>
      <c r="R33" s="25">
        <v>56</v>
      </c>
      <c r="S33" s="24">
        <v>33</v>
      </c>
      <c r="T33" s="10">
        <v>566</v>
      </c>
      <c r="U33" s="12">
        <v>347</v>
      </c>
      <c r="V33" s="12">
        <v>913</v>
      </c>
    </row>
    <row r="34" spans="1:22" ht="12.75">
      <c r="A34" s="5" t="s">
        <v>17</v>
      </c>
      <c r="B34" s="25">
        <v>33</v>
      </c>
      <c r="C34" s="26">
        <v>7</v>
      </c>
      <c r="D34" s="25">
        <v>253</v>
      </c>
      <c r="E34" s="26">
        <v>149</v>
      </c>
      <c r="F34" s="25">
        <v>267</v>
      </c>
      <c r="G34" s="26">
        <v>125</v>
      </c>
      <c r="H34" s="25">
        <v>276</v>
      </c>
      <c r="I34" s="26">
        <v>161</v>
      </c>
      <c r="J34" s="25">
        <v>261</v>
      </c>
      <c r="K34" s="26">
        <v>197</v>
      </c>
      <c r="L34" s="25">
        <v>226</v>
      </c>
      <c r="M34" s="26">
        <v>139</v>
      </c>
      <c r="N34" s="25">
        <v>143</v>
      </c>
      <c r="O34" s="26">
        <v>99</v>
      </c>
      <c r="P34" s="25">
        <v>84</v>
      </c>
      <c r="Q34" s="26">
        <v>74</v>
      </c>
      <c r="R34" s="25">
        <v>117</v>
      </c>
      <c r="S34" s="26">
        <v>103</v>
      </c>
      <c r="T34" s="10">
        <v>1660</v>
      </c>
      <c r="U34" s="11">
        <v>1054</v>
      </c>
      <c r="V34" s="12">
        <v>2714</v>
      </c>
    </row>
    <row r="35" spans="1:22" ht="12.75">
      <c r="A35" s="5" t="s">
        <v>18</v>
      </c>
      <c r="B35" s="25">
        <v>3</v>
      </c>
      <c r="C35" s="26">
        <v>0</v>
      </c>
      <c r="D35" s="25">
        <v>19</v>
      </c>
      <c r="E35" s="26">
        <v>3</v>
      </c>
      <c r="F35" s="25">
        <v>33</v>
      </c>
      <c r="G35" s="26">
        <v>5</v>
      </c>
      <c r="H35" s="25">
        <v>42</v>
      </c>
      <c r="I35" s="26">
        <v>6</v>
      </c>
      <c r="J35" s="25">
        <v>28</v>
      </c>
      <c r="K35" s="26">
        <v>10</v>
      </c>
      <c r="L35" s="25">
        <v>29</v>
      </c>
      <c r="M35" s="26">
        <v>7</v>
      </c>
      <c r="N35" s="25">
        <v>7</v>
      </c>
      <c r="O35" s="26">
        <v>5</v>
      </c>
      <c r="P35" s="25">
        <v>2</v>
      </c>
      <c r="Q35" s="26">
        <v>0</v>
      </c>
      <c r="R35" s="25">
        <v>0</v>
      </c>
      <c r="S35" s="26">
        <v>0</v>
      </c>
      <c r="T35" s="10">
        <v>163</v>
      </c>
      <c r="U35" s="11">
        <v>36</v>
      </c>
      <c r="V35" s="12">
        <v>199</v>
      </c>
    </row>
    <row r="36" spans="1:22" ht="12.75">
      <c r="A36" s="5" t="s">
        <v>19</v>
      </c>
      <c r="B36" s="25">
        <v>3</v>
      </c>
      <c r="C36" s="26">
        <v>4</v>
      </c>
      <c r="D36" s="25">
        <v>33</v>
      </c>
      <c r="E36" s="26">
        <v>29</v>
      </c>
      <c r="F36" s="25">
        <v>26</v>
      </c>
      <c r="G36" s="26">
        <v>26</v>
      </c>
      <c r="H36" s="25">
        <v>34</v>
      </c>
      <c r="I36" s="26">
        <v>15</v>
      </c>
      <c r="J36" s="25">
        <v>23</v>
      </c>
      <c r="K36" s="26">
        <v>17</v>
      </c>
      <c r="L36" s="25">
        <v>18</v>
      </c>
      <c r="M36" s="26">
        <v>14</v>
      </c>
      <c r="N36" s="25">
        <v>9</v>
      </c>
      <c r="O36" s="26">
        <v>14</v>
      </c>
      <c r="P36" s="25">
        <v>7</v>
      </c>
      <c r="Q36" s="26">
        <v>4</v>
      </c>
      <c r="R36" s="25">
        <v>10</v>
      </c>
      <c r="S36" s="26">
        <v>8</v>
      </c>
      <c r="T36" s="10">
        <v>163</v>
      </c>
      <c r="U36" s="11">
        <v>131</v>
      </c>
      <c r="V36" s="12">
        <v>294</v>
      </c>
    </row>
    <row r="37" spans="1:22" s="14" customFormat="1" ht="12.75">
      <c r="A37" s="14" t="s">
        <v>12</v>
      </c>
      <c r="B37" s="67">
        <v>50</v>
      </c>
      <c r="C37" s="68">
        <v>13</v>
      </c>
      <c r="D37" s="67">
        <v>393</v>
      </c>
      <c r="E37" s="68">
        <v>229</v>
      </c>
      <c r="F37" s="67">
        <v>403</v>
      </c>
      <c r="G37" s="68">
        <v>210</v>
      </c>
      <c r="H37" s="67">
        <v>436</v>
      </c>
      <c r="I37" s="68">
        <v>243</v>
      </c>
      <c r="J37" s="67">
        <v>390</v>
      </c>
      <c r="K37" s="68">
        <v>261</v>
      </c>
      <c r="L37" s="67">
        <v>352</v>
      </c>
      <c r="M37" s="68">
        <v>214</v>
      </c>
      <c r="N37" s="67">
        <v>208</v>
      </c>
      <c r="O37" s="68">
        <v>154</v>
      </c>
      <c r="P37" s="67">
        <v>137</v>
      </c>
      <c r="Q37" s="68">
        <v>100</v>
      </c>
      <c r="R37" s="67">
        <v>183</v>
      </c>
      <c r="S37" s="68">
        <v>144</v>
      </c>
      <c r="T37" s="67">
        <v>2552</v>
      </c>
      <c r="U37" s="68">
        <v>1568</v>
      </c>
      <c r="V37" s="68">
        <v>4120</v>
      </c>
    </row>
    <row r="38" spans="1:22" s="14" customFormat="1" ht="12.75">
      <c r="A38" s="4" t="s">
        <v>10</v>
      </c>
      <c r="B38" s="69"/>
      <c r="C38" s="70"/>
      <c r="D38" s="69"/>
      <c r="E38" s="70"/>
      <c r="F38" s="69"/>
      <c r="G38" s="70"/>
      <c r="H38" s="69"/>
      <c r="I38" s="70"/>
      <c r="J38" s="69"/>
      <c r="K38" s="70"/>
      <c r="L38" s="69"/>
      <c r="M38" s="70"/>
      <c r="N38" s="69"/>
      <c r="O38" s="70"/>
      <c r="P38" s="69"/>
      <c r="Q38" s="70"/>
      <c r="R38" s="69"/>
      <c r="S38" s="70"/>
      <c r="T38" s="69"/>
      <c r="U38" s="70"/>
      <c r="V38" s="70"/>
    </row>
    <row r="39" spans="1:22" ht="12.75">
      <c r="A39" s="5" t="s">
        <v>16</v>
      </c>
      <c r="B39" s="25">
        <v>7</v>
      </c>
      <c r="C39" s="24">
        <v>0</v>
      </c>
      <c r="D39" s="25">
        <v>43</v>
      </c>
      <c r="E39" s="24">
        <v>27</v>
      </c>
      <c r="F39" s="25">
        <v>59</v>
      </c>
      <c r="G39" s="24">
        <v>35</v>
      </c>
      <c r="H39" s="25">
        <v>79</v>
      </c>
      <c r="I39" s="24">
        <v>36</v>
      </c>
      <c r="J39" s="25">
        <v>61</v>
      </c>
      <c r="K39" s="24">
        <v>65</v>
      </c>
      <c r="L39" s="25">
        <v>71</v>
      </c>
      <c r="M39" s="24">
        <v>44</v>
      </c>
      <c r="N39" s="25">
        <v>53</v>
      </c>
      <c r="O39" s="24">
        <v>46</v>
      </c>
      <c r="P39" s="25">
        <v>17</v>
      </c>
      <c r="Q39" s="24">
        <v>15</v>
      </c>
      <c r="R39" s="25">
        <v>30</v>
      </c>
      <c r="S39" s="24">
        <v>38</v>
      </c>
      <c r="T39" s="10">
        <v>420</v>
      </c>
      <c r="U39" s="12">
        <v>306</v>
      </c>
      <c r="V39" s="12">
        <v>726</v>
      </c>
    </row>
    <row r="40" spans="1:22" ht="12.75">
      <c r="A40" s="5" t="s">
        <v>17</v>
      </c>
      <c r="B40" s="25">
        <v>13</v>
      </c>
      <c r="C40" s="26">
        <v>8</v>
      </c>
      <c r="D40" s="25">
        <v>223</v>
      </c>
      <c r="E40" s="26">
        <v>77</v>
      </c>
      <c r="F40" s="25">
        <v>235</v>
      </c>
      <c r="G40" s="26">
        <v>85</v>
      </c>
      <c r="H40" s="25">
        <v>257</v>
      </c>
      <c r="I40" s="26">
        <v>102</v>
      </c>
      <c r="J40" s="25">
        <v>227</v>
      </c>
      <c r="K40" s="26">
        <v>121</v>
      </c>
      <c r="L40" s="25">
        <v>210</v>
      </c>
      <c r="M40" s="26">
        <v>99</v>
      </c>
      <c r="N40" s="25">
        <v>120</v>
      </c>
      <c r="O40" s="26">
        <v>77</v>
      </c>
      <c r="P40" s="25">
        <v>50</v>
      </c>
      <c r="Q40" s="26">
        <v>44</v>
      </c>
      <c r="R40" s="25">
        <v>72</v>
      </c>
      <c r="S40" s="26">
        <v>47</v>
      </c>
      <c r="T40" s="10">
        <v>1407</v>
      </c>
      <c r="U40" s="11">
        <v>660</v>
      </c>
      <c r="V40" s="12">
        <v>2067</v>
      </c>
    </row>
    <row r="41" spans="1:22" ht="12.75">
      <c r="A41" s="5" t="s">
        <v>18</v>
      </c>
      <c r="B41" s="25">
        <v>7</v>
      </c>
      <c r="C41" s="26">
        <v>1</v>
      </c>
      <c r="D41" s="25">
        <v>18</v>
      </c>
      <c r="E41" s="26">
        <v>2</v>
      </c>
      <c r="F41" s="25">
        <v>15</v>
      </c>
      <c r="G41" s="26">
        <v>1</v>
      </c>
      <c r="H41" s="25">
        <v>14</v>
      </c>
      <c r="I41" s="26">
        <v>1</v>
      </c>
      <c r="J41" s="25">
        <v>18</v>
      </c>
      <c r="K41" s="26">
        <v>4</v>
      </c>
      <c r="L41" s="25">
        <v>13</v>
      </c>
      <c r="M41" s="26">
        <v>1</v>
      </c>
      <c r="N41" s="25">
        <v>6</v>
      </c>
      <c r="O41" s="26">
        <v>1</v>
      </c>
      <c r="P41" s="25">
        <v>0</v>
      </c>
      <c r="Q41" s="26">
        <v>0</v>
      </c>
      <c r="R41" s="25">
        <v>0</v>
      </c>
      <c r="S41" s="26">
        <v>0</v>
      </c>
      <c r="T41" s="10">
        <v>91</v>
      </c>
      <c r="U41" s="11">
        <v>11</v>
      </c>
      <c r="V41" s="12">
        <v>102</v>
      </c>
    </row>
    <row r="42" spans="1:22" ht="12.75">
      <c r="A42" s="5" t="s">
        <v>19</v>
      </c>
      <c r="B42" s="25">
        <v>2</v>
      </c>
      <c r="C42" s="26">
        <v>0</v>
      </c>
      <c r="D42" s="25">
        <v>14</v>
      </c>
      <c r="E42" s="26">
        <v>0</v>
      </c>
      <c r="F42" s="25">
        <v>20</v>
      </c>
      <c r="G42" s="26">
        <v>1</v>
      </c>
      <c r="H42" s="25">
        <v>19</v>
      </c>
      <c r="I42" s="26">
        <v>2</v>
      </c>
      <c r="J42" s="25">
        <v>24</v>
      </c>
      <c r="K42" s="26">
        <v>1</v>
      </c>
      <c r="L42" s="25">
        <v>20</v>
      </c>
      <c r="M42" s="26">
        <v>0</v>
      </c>
      <c r="N42" s="25">
        <v>19</v>
      </c>
      <c r="O42" s="26">
        <v>0</v>
      </c>
      <c r="P42" s="25">
        <v>4</v>
      </c>
      <c r="Q42" s="26">
        <v>0</v>
      </c>
      <c r="R42" s="25">
        <v>0</v>
      </c>
      <c r="S42" s="26">
        <v>0</v>
      </c>
      <c r="T42" s="10">
        <v>122</v>
      </c>
      <c r="U42" s="11">
        <v>4</v>
      </c>
      <c r="V42" s="12">
        <v>126</v>
      </c>
    </row>
    <row r="43" spans="1:22" ht="12.75">
      <c r="A43" s="5" t="s">
        <v>37</v>
      </c>
      <c r="B43" s="25">
        <v>4</v>
      </c>
      <c r="C43" s="26">
        <v>0</v>
      </c>
      <c r="D43" s="25">
        <v>24</v>
      </c>
      <c r="E43" s="26">
        <v>8</v>
      </c>
      <c r="F43" s="25">
        <v>23</v>
      </c>
      <c r="G43" s="26">
        <v>13</v>
      </c>
      <c r="H43" s="25">
        <v>30</v>
      </c>
      <c r="I43" s="26">
        <v>9</v>
      </c>
      <c r="J43" s="25">
        <v>21</v>
      </c>
      <c r="K43" s="26">
        <v>14</v>
      </c>
      <c r="L43" s="25">
        <v>24</v>
      </c>
      <c r="M43" s="26">
        <v>11</v>
      </c>
      <c r="N43" s="25">
        <v>12</v>
      </c>
      <c r="O43" s="26">
        <v>9</v>
      </c>
      <c r="P43" s="25">
        <v>10</v>
      </c>
      <c r="Q43" s="26">
        <v>6</v>
      </c>
      <c r="R43" s="25">
        <v>19</v>
      </c>
      <c r="S43" s="26">
        <v>11</v>
      </c>
      <c r="T43" s="10">
        <v>167</v>
      </c>
      <c r="U43" s="11">
        <v>81</v>
      </c>
      <c r="V43" s="12">
        <v>248</v>
      </c>
    </row>
    <row r="44" spans="1:22" s="19" customFormat="1" ht="12.75">
      <c r="A44" s="14" t="s">
        <v>12</v>
      </c>
      <c r="B44" s="67">
        <v>33</v>
      </c>
      <c r="C44" s="68">
        <v>9</v>
      </c>
      <c r="D44" s="67">
        <v>322</v>
      </c>
      <c r="E44" s="68">
        <v>114</v>
      </c>
      <c r="F44" s="67">
        <v>352</v>
      </c>
      <c r="G44" s="68">
        <v>135</v>
      </c>
      <c r="H44" s="67">
        <v>399</v>
      </c>
      <c r="I44" s="68">
        <v>150</v>
      </c>
      <c r="J44" s="67">
        <v>351</v>
      </c>
      <c r="K44" s="68">
        <v>205</v>
      </c>
      <c r="L44" s="67">
        <v>338</v>
      </c>
      <c r="M44" s="68">
        <v>155</v>
      </c>
      <c r="N44" s="67">
        <v>210</v>
      </c>
      <c r="O44" s="68">
        <v>133</v>
      </c>
      <c r="P44" s="67">
        <v>81</v>
      </c>
      <c r="Q44" s="68">
        <v>65</v>
      </c>
      <c r="R44" s="67">
        <v>121</v>
      </c>
      <c r="S44" s="68">
        <v>96</v>
      </c>
      <c r="T44" s="67">
        <v>2207</v>
      </c>
      <c r="U44" s="68">
        <v>1062</v>
      </c>
      <c r="V44" s="68">
        <v>3269</v>
      </c>
    </row>
    <row r="45" spans="1:22" s="5" customFormat="1" ht="12.75">
      <c r="A45" s="32" t="s">
        <v>15</v>
      </c>
      <c r="B45" s="71"/>
      <c r="C45" s="72"/>
      <c r="D45" s="71"/>
      <c r="E45" s="72"/>
      <c r="F45" s="71"/>
      <c r="G45" s="72"/>
      <c r="H45" s="71"/>
      <c r="I45" s="72"/>
      <c r="J45" s="71"/>
      <c r="K45" s="72"/>
      <c r="L45" s="71"/>
      <c r="M45" s="72"/>
      <c r="N45" s="71"/>
      <c r="O45" s="72"/>
      <c r="P45" s="71"/>
      <c r="Q45" s="72"/>
      <c r="R45" s="71"/>
      <c r="S45" s="72"/>
      <c r="T45" s="73"/>
      <c r="U45" s="74"/>
      <c r="V45" s="74"/>
    </row>
    <row r="46" spans="1:22" ht="12.75">
      <c r="A46" s="5" t="s">
        <v>16</v>
      </c>
      <c r="B46" s="75">
        <v>40</v>
      </c>
      <c r="C46" s="76">
        <v>10</v>
      </c>
      <c r="D46" s="75">
        <v>335</v>
      </c>
      <c r="E46" s="76">
        <v>211</v>
      </c>
      <c r="F46" s="75">
        <v>404</v>
      </c>
      <c r="G46" s="76">
        <v>249</v>
      </c>
      <c r="H46" s="75">
        <v>450</v>
      </c>
      <c r="I46" s="76">
        <v>256</v>
      </c>
      <c r="J46" s="75">
        <v>397</v>
      </c>
      <c r="K46" s="76">
        <v>243</v>
      </c>
      <c r="L46" s="75">
        <v>394</v>
      </c>
      <c r="M46" s="76">
        <v>265</v>
      </c>
      <c r="N46" s="75">
        <v>255</v>
      </c>
      <c r="O46" s="76">
        <v>180</v>
      </c>
      <c r="P46" s="75">
        <v>147</v>
      </c>
      <c r="Q46" s="76">
        <v>99</v>
      </c>
      <c r="R46" s="75">
        <v>202</v>
      </c>
      <c r="S46" s="76">
        <v>146</v>
      </c>
      <c r="T46" s="77">
        <v>2624</v>
      </c>
      <c r="U46" s="78">
        <v>1659</v>
      </c>
      <c r="V46" s="78">
        <v>4283</v>
      </c>
    </row>
    <row r="47" spans="1:22" ht="12.75">
      <c r="A47" s="109" t="s">
        <v>17</v>
      </c>
      <c r="B47" s="75">
        <v>115</v>
      </c>
      <c r="C47" s="80">
        <v>38</v>
      </c>
      <c r="D47" s="75">
        <v>1086</v>
      </c>
      <c r="E47" s="80">
        <v>585</v>
      </c>
      <c r="F47" s="75">
        <v>1230</v>
      </c>
      <c r="G47" s="80">
        <v>646</v>
      </c>
      <c r="H47" s="75">
        <v>1268</v>
      </c>
      <c r="I47" s="80">
        <v>728</v>
      </c>
      <c r="J47" s="75">
        <v>1195</v>
      </c>
      <c r="K47" s="80">
        <v>766</v>
      </c>
      <c r="L47" s="75">
        <v>1068</v>
      </c>
      <c r="M47" s="80">
        <v>645</v>
      </c>
      <c r="N47" s="75">
        <v>690</v>
      </c>
      <c r="O47" s="80">
        <v>456</v>
      </c>
      <c r="P47" s="75">
        <v>321</v>
      </c>
      <c r="Q47" s="80">
        <v>286</v>
      </c>
      <c r="R47" s="75">
        <v>405</v>
      </c>
      <c r="S47" s="80">
        <v>330</v>
      </c>
      <c r="T47" s="77">
        <v>7378</v>
      </c>
      <c r="U47" s="81">
        <v>4480</v>
      </c>
      <c r="V47" s="78">
        <v>11858</v>
      </c>
    </row>
    <row r="48" spans="1:22" ht="12.75">
      <c r="A48" s="109" t="s">
        <v>18</v>
      </c>
      <c r="B48" s="75">
        <v>10</v>
      </c>
      <c r="C48" s="80">
        <v>1</v>
      </c>
      <c r="D48" s="75">
        <v>37</v>
      </c>
      <c r="E48" s="80">
        <v>5</v>
      </c>
      <c r="F48" s="75">
        <v>48</v>
      </c>
      <c r="G48" s="80">
        <v>6</v>
      </c>
      <c r="H48" s="75">
        <v>56</v>
      </c>
      <c r="I48" s="80">
        <v>7</v>
      </c>
      <c r="J48" s="75">
        <v>46</v>
      </c>
      <c r="K48" s="80">
        <v>14</v>
      </c>
      <c r="L48" s="75">
        <v>42</v>
      </c>
      <c r="M48" s="80">
        <v>8</v>
      </c>
      <c r="N48" s="75">
        <v>13</v>
      </c>
      <c r="O48" s="80">
        <v>6</v>
      </c>
      <c r="P48" s="75">
        <v>2</v>
      </c>
      <c r="Q48" s="80">
        <v>0</v>
      </c>
      <c r="R48" s="75">
        <v>0</v>
      </c>
      <c r="S48" s="80">
        <v>0</v>
      </c>
      <c r="T48" s="77">
        <v>254</v>
      </c>
      <c r="U48" s="81">
        <v>47</v>
      </c>
      <c r="V48" s="78">
        <v>301</v>
      </c>
    </row>
    <row r="49" spans="1:22" ht="12.75">
      <c r="A49" s="109" t="s">
        <v>19</v>
      </c>
      <c r="B49" s="75">
        <v>11</v>
      </c>
      <c r="C49" s="80">
        <v>5</v>
      </c>
      <c r="D49" s="75">
        <v>166</v>
      </c>
      <c r="E49" s="80">
        <v>95</v>
      </c>
      <c r="F49" s="75">
        <v>188</v>
      </c>
      <c r="G49" s="80">
        <v>98</v>
      </c>
      <c r="H49" s="75">
        <v>204</v>
      </c>
      <c r="I49" s="80">
        <v>90</v>
      </c>
      <c r="J49" s="75">
        <v>215</v>
      </c>
      <c r="K49" s="80">
        <v>85</v>
      </c>
      <c r="L49" s="75">
        <v>180</v>
      </c>
      <c r="M49" s="80">
        <v>81</v>
      </c>
      <c r="N49" s="75">
        <v>101</v>
      </c>
      <c r="O49" s="80">
        <v>64</v>
      </c>
      <c r="P49" s="75">
        <v>33</v>
      </c>
      <c r="Q49" s="80">
        <v>17</v>
      </c>
      <c r="R49" s="75">
        <v>36</v>
      </c>
      <c r="S49" s="80">
        <v>26</v>
      </c>
      <c r="T49" s="77">
        <v>1134</v>
      </c>
      <c r="U49" s="81">
        <v>561</v>
      </c>
      <c r="V49" s="78">
        <v>1695</v>
      </c>
    </row>
    <row r="50" spans="1:22" ht="12.75">
      <c r="A50" s="109" t="s">
        <v>37</v>
      </c>
      <c r="B50" s="75">
        <v>4</v>
      </c>
      <c r="C50" s="80">
        <v>0</v>
      </c>
      <c r="D50" s="75">
        <v>24</v>
      </c>
      <c r="E50" s="80">
        <v>8</v>
      </c>
      <c r="F50" s="75">
        <v>23</v>
      </c>
      <c r="G50" s="80">
        <v>13</v>
      </c>
      <c r="H50" s="75">
        <v>30</v>
      </c>
      <c r="I50" s="80">
        <v>9</v>
      </c>
      <c r="J50" s="75">
        <v>21</v>
      </c>
      <c r="K50" s="80">
        <v>14</v>
      </c>
      <c r="L50" s="75">
        <v>24</v>
      </c>
      <c r="M50" s="80">
        <v>11</v>
      </c>
      <c r="N50" s="75">
        <v>12</v>
      </c>
      <c r="O50" s="80">
        <v>9</v>
      </c>
      <c r="P50" s="75">
        <v>10</v>
      </c>
      <c r="Q50" s="80">
        <v>6</v>
      </c>
      <c r="R50" s="75">
        <v>19</v>
      </c>
      <c r="S50" s="80">
        <v>11</v>
      </c>
      <c r="T50" s="77">
        <v>167</v>
      </c>
      <c r="U50" s="81">
        <v>81</v>
      </c>
      <c r="V50" s="78">
        <v>248</v>
      </c>
    </row>
    <row r="51" spans="1:22" ht="12.75">
      <c r="A51" s="109" t="s">
        <v>20</v>
      </c>
      <c r="B51" s="75">
        <v>7</v>
      </c>
      <c r="C51" s="80">
        <v>2</v>
      </c>
      <c r="D51" s="75">
        <v>21</v>
      </c>
      <c r="E51" s="80">
        <v>2</v>
      </c>
      <c r="F51" s="75">
        <v>20</v>
      </c>
      <c r="G51" s="80">
        <v>11</v>
      </c>
      <c r="H51" s="75">
        <v>24</v>
      </c>
      <c r="I51" s="80">
        <v>5</v>
      </c>
      <c r="J51" s="75">
        <v>16</v>
      </c>
      <c r="K51" s="80">
        <v>3</v>
      </c>
      <c r="L51" s="75">
        <v>15</v>
      </c>
      <c r="M51" s="80">
        <v>3</v>
      </c>
      <c r="N51" s="75">
        <v>12</v>
      </c>
      <c r="O51" s="80">
        <v>6</v>
      </c>
      <c r="P51" s="75">
        <v>3</v>
      </c>
      <c r="Q51" s="80">
        <v>4</v>
      </c>
      <c r="R51" s="75">
        <v>6</v>
      </c>
      <c r="S51" s="80">
        <v>3</v>
      </c>
      <c r="T51" s="77">
        <v>124</v>
      </c>
      <c r="U51" s="81">
        <v>39</v>
      </c>
      <c r="V51" s="78">
        <v>163</v>
      </c>
    </row>
    <row r="52" spans="1:22" s="14" customFormat="1" ht="12.75">
      <c r="A52" s="14" t="s">
        <v>12</v>
      </c>
      <c r="B52" s="15">
        <v>187</v>
      </c>
      <c r="C52" s="16">
        <v>56</v>
      </c>
      <c r="D52" s="15">
        <v>1669</v>
      </c>
      <c r="E52" s="16">
        <v>906</v>
      </c>
      <c r="F52" s="15">
        <v>1913</v>
      </c>
      <c r="G52" s="16">
        <v>1023</v>
      </c>
      <c r="H52" s="15">
        <v>2032</v>
      </c>
      <c r="I52" s="16">
        <v>1095</v>
      </c>
      <c r="J52" s="15">
        <v>1890</v>
      </c>
      <c r="K52" s="16">
        <v>1125</v>
      </c>
      <c r="L52" s="15">
        <v>1723</v>
      </c>
      <c r="M52" s="16">
        <v>1013</v>
      </c>
      <c r="N52" s="15">
        <v>1083</v>
      </c>
      <c r="O52" s="16">
        <v>721</v>
      </c>
      <c r="P52" s="15">
        <v>516</v>
      </c>
      <c r="Q52" s="16">
        <v>412</v>
      </c>
      <c r="R52" s="15">
        <v>668</v>
      </c>
      <c r="S52" s="16">
        <v>516</v>
      </c>
      <c r="T52" s="15">
        <v>11681</v>
      </c>
      <c r="U52" s="16">
        <v>6867</v>
      </c>
      <c r="V52" s="16">
        <v>18548</v>
      </c>
    </row>
    <row r="54" spans="1:19" ht="12.75">
      <c r="A54" s="82" t="s">
        <v>38</v>
      </c>
      <c r="S54" s="3"/>
    </row>
    <row r="55" ht="12.75">
      <c r="A55" s="230" t="s">
        <v>117</v>
      </c>
    </row>
    <row r="56" ht="12.75">
      <c r="A56" s="230" t="s">
        <v>118</v>
      </c>
    </row>
    <row r="57" ht="12.75">
      <c r="A57" s="230" t="s">
        <v>119</v>
      </c>
    </row>
    <row r="58" ht="12.75">
      <c r="A58" s="230" t="s">
        <v>120</v>
      </c>
    </row>
    <row r="59" ht="12.75">
      <c r="A59" s="231" t="s">
        <v>121</v>
      </c>
    </row>
  </sheetData>
  <sheetProtection/>
  <mergeCells count="12">
    <mergeCell ref="R6:S6"/>
    <mergeCell ref="T6:V6"/>
    <mergeCell ref="A3:V3"/>
    <mergeCell ref="A4:V4"/>
    <mergeCell ref="J6:K6"/>
    <mergeCell ref="L6:M6"/>
    <mergeCell ref="N6:O6"/>
    <mergeCell ref="P6:Q6"/>
    <mergeCell ref="B6:C6"/>
    <mergeCell ref="D6:E6"/>
    <mergeCell ref="F6:G6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90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27.00390625" style="5" customWidth="1"/>
    <col min="2" max="15" width="9.00390625" style="0" customWidth="1"/>
    <col min="16" max="16" width="9.00390625" style="5" customWidth="1"/>
    <col min="17" max="17" width="14.140625" style="0" customWidth="1"/>
    <col min="18" max="19" width="7.00390625" style="0" customWidth="1"/>
    <col min="20" max="20" width="9.28125" style="0" customWidth="1"/>
    <col min="21" max="21" width="18.140625" style="0" customWidth="1"/>
    <col min="22" max="23" width="13.421875" style="0" customWidth="1"/>
    <col min="24" max="24" width="10.57421875" style="0" customWidth="1"/>
    <col min="25" max="26" width="5.00390625" style="0" customWidth="1"/>
    <col min="27" max="27" width="10.57421875" style="0" customWidth="1"/>
    <col min="28" max="29" width="4.7109375" style="0" customWidth="1"/>
    <col min="30" max="30" width="10.28125" style="0" customWidth="1"/>
    <col min="31" max="31" width="19.00390625" style="0" customWidth="1"/>
    <col min="32" max="33" width="12.00390625" style="0" customWidth="1"/>
    <col min="34" max="34" width="10.57421875" style="0" customWidth="1"/>
    <col min="35" max="36" width="5.00390625" style="0" customWidth="1"/>
    <col min="37" max="37" width="10.57421875" style="0" customWidth="1"/>
    <col min="38" max="39" width="4.7109375" style="0" customWidth="1"/>
    <col min="40" max="40" width="10.28125" style="0" customWidth="1"/>
    <col min="41" max="41" width="17.57421875" style="0" customWidth="1"/>
    <col min="42" max="42" width="43.421875" style="0" customWidth="1"/>
    <col min="43" max="44" width="7.00390625" style="0" customWidth="1"/>
    <col min="45" max="45" width="9.28125" style="0" customWidth="1"/>
  </cols>
  <sheetData>
    <row r="1" ht="12.75">
      <c r="A1" s="4" t="s">
        <v>114</v>
      </c>
    </row>
    <row r="2" spans="1:16" ht="12.75">
      <c r="A2" s="265" t="s">
        <v>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2.75">
      <c r="A3" s="265" t="s">
        <v>70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ht="13.5" thickBot="1"/>
    <row r="5" spans="1:16" s="37" customFormat="1" ht="11.25">
      <c r="A5" s="83"/>
      <c r="B5" s="110" t="s">
        <v>53</v>
      </c>
      <c r="C5" s="111"/>
      <c r="D5" s="110" t="s">
        <v>54</v>
      </c>
      <c r="E5" s="111"/>
      <c r="F5" s="110" t="s">
        <v>55</v>
      </c>
      <c r="G5" s="111"/>
      <c r="H5" s="110" t="s">
        <v>56</v>
      </c>
      <c r="I5" s="111"/>
      <c r="J5" s="110" t="s">
        <v>57</v>
      </c>
      <c r="K5" s="111"/>
      <c r="L5" s="110" t="s">
        <v>58</v>
      </c>
      <c r="M5" s="111"/>
      <c r="N5" s="87"/>
      <c r="O5" s="88"/>
      <c r="P5" s="83"/>
    </row>
    <row r="6" spans="2:16" s="35" customFormat="1" ht="11.25">
      <c r="B6" s="93" t="s">
        <v>59</v>
      </c>
      <c r="C6" s="95"/>
      <c r="D6" s="93" t="s">
        <v>60</v>
      </c>
      <c r="E6" s="95"/>
      <c r="F6" s="93" t="s">
        <v>61</v>
      </c>
      <c r="G6" s="95"/>
      <c r="H6" s="93" t="s">
        <v>62</v>
      </c>
      <c r="I6" s="95"/>
      <c r="J6" s="93" t="s">
        <v>63</v>
      </c>
      <c r="K6" s="95"/>
      <c r="L6" s="93" t="s">
        <v>64</v>
      </c>
      <c r="M6" s="95"/>
      <c r="N6" s="112" t="s">
        <v>14</v>
      </c>
      <c r="O6" s="126"/>
      <c r="P6" s="126"/>
    </row>
    <row r="7" spans="2:14" s="35" customFormat="1" ht="11.25">
      <c r="B7" s="112" t="s">
        <v>65</v>
      </c>
      <c r="C7" s="113"/>
      <c r="D7" s="112" t="s">
        <v>66</v>
      </c>
      <c r="E7" s="113"/>
      <c r="F7" s="112" t="s">
        <v>67</v>
      </c>
      <c r="G7" s="113"/>
      <c r="H7" s="112" t="s">
        <v>68</v>
      </c>
      <c r="I7" s="113"/>
      <c r="J7" s="112" t="s">
        <v>67</v>
      </c>
      <c r="K7" s="113"/>
      <c r="L7" s="112" t="s">
        <v>67</v>
      </c>
      <c r="M7" s="113"/>
      <c r="N7" s="41"/>
    </row>
    <row r="8" spans="1:16" s="37" customFormat="1" ht="11.25">
      <c r="A8" s="35"/>
      <c r="B8" s="62" t="s">
        <v>67</v>
      </c>
      <c r="C8" s="92"/>
      <c r="D8" s="62" t="s">
        <v>67</v>
      </c>
      <c r="E8" s="92"/>
      <c r="F8" s="41"/>
      <c r="G8" s="35"/>
      <c r="H8" s="41"/>
      <c r="I8" s="35"/>
      <c r="J8" s="41"/>
      <c r="K8" s="35"/>
      <c r="L8" s="41"/>
      <c r="M8" s="35"/>
      <c r="N8" s="41"/>
      <c r="O8" s="35"/>
      <c r="P8" s="35"/>
    </row>
    <row r="9" spans="1:16" s="117" customFormat="1" ht="11.25">
      <c r="A9" s="101"/>
      <c r="B9" s="39" t="s">
        <v>0</v>
      </c>
      <c r="C9" s="40" t="s">
        <v>1</v>
      </c>
      <c r="D9" s="39" t="s">
        <v>0</v>
      </c>
      <c r="E9" s="40" t="s">
        <v>1</v>
      </c>
      <c r="F9" s="39" t="s">
        <v>0</v>
      </c>
      <c r="G9" s="40" t="s">
        <v>1</v>
      </c>
      <c r="H9" s="39" t="s">
        <v>0</v>
      </c>
      <c r="I9" s="40" t="s">
        <v>1</v>
      </c>
      <c r="J9" s="39" t="s">
        <v>0</v>
      </c>
      <c r="K9" s="40" t="s">
        <v>1</v>
      </c>
      <c r="L9" s="39" t="s">
        <v>0</v>
      </c>
      <c r="M9" s="40" t="s">
        <v>1</v>
      </c>
      <c r="N9" s="39" t="s">
        <v>0</v>
      </c>
      <c r="O9" s="40" t="s">
        <v>1</v>
      </c>
      <c r="P9" s="127" t="s">
        <v>13</v>
      </c>
    </row>
    <row r="10" spans="1:15" s="45" customFormat="1" ht="12.75">
      <c r="A10" s="18" t="s">
        <v>2</v>
      </c>
      <c r="B10" s="39"/>
      <c r="C10" s="40"/>
      <c r="D10" s="39"/>
      <c r="E10" s="40"/>
      <c r="F10" s="39"/>
      <c r="G10" s="40"/>
      <c r="H10" s="39"/>
      <c r="I10" s="40"/>
      <c r="J10" s="39"/>
      <c r="K10" s="40"/>
      <c r="L10" s="39"/>
      <c r="M10" s="40"/>
      <c r="N10" s="39"/>
      <c r="O10" s="40"/>
    </row>
    <row r="11" spans="1:16" ht="12.75">
      <c r="A11" s="21" t="s">
        <v>16</v>
      </c>
      <c r="B11" s="25">
        <v>273</v>
      </c>
      <c r="C11" s="24">
        <v>238</v>
      </c>
      <c r="D11" s="25">
        <v>254</v>
      </c>
      <c r="E11" s="24">
        <v>156</v>
      </c>
      <c r="F11" s="25">
        <v>76</v>
      </c>
      <c r="G11" s="24">
        <v>24</v>
      </c>
      <c r="H11" s="25">
        <v>153</v>
      </c>
      <c r="I11" s="24">
        <v>57</v>
      </c>
      <c r="J11" s="25">
        <v>0</v>
      </c>
      <c r="K11" s="24">
        <v>0</v>
      </c>
      <c r="L11" s="25">
        <v>21</v>
      </c>
      <c r="M11" s="24">
        <v>1</v>
      </c>
      <c r="N11" s="10">
        <v>777</v>
      </c>
      <c r="O11" s="12">
        <v>476</v>
      </c>
      <c r="P11" s="12">
        <v>1253</v>
      </c>
    </row>
    <row r="12" spans="1:16" ht="12.75">
      <c r="A12" s="21" t="s">
        <v>17</v>
      </c>
      <c r="B12" s="25">
        <v>856</v>
      </c>
      <c r="C12" s="26">
        <v>640</v>
      </c>
      <c r="D12" s="25">
        <v>447</v>
      </c>
      <c r="E12" s="26">
        <v>314</v>
      </c>
      <c r="F12" s="25">
        <v>193</v>
      </c>
      <c r="G12" s="26">
        <v>32</v>
      </c>
      <c r="H12" s="25">
        <v>175</v>
      </c>
      <c r="I12" s="26">
        <v>81</v>
      </c>
      <c r="J12" s="25">
        <v>28</v>
      </c>
      <c r="K12" s="26">
        <v>14</v>
      </c>
      <c r="L12" s="25">
        <v>121</v>
      </c>
      <c r="M12" s="26">
        <v>26</v>
      </c>
      <c r="N12" s="10">
        <v>1820</v>
      </c>
      <c r="O12" s="11">
        <v>1107</v>
      </c>
      <c r="P12" s="12">
        <v>2927</v>
      </c>
    </row>
    <row r="13" spans="1:16" ht="12.75">
      <c r="A13" s="21" t="s">
        <v>18</v>
      </c>
      <c r="B13" s="25">
        <v>0</v>
      </c>
      <c r="C13" s="26">
        <v>0</v>
      </c>
      <c r="D13" s="25">
        <v>0</v>
      </c>
      <c r="E13" s="26">
        <v>0</v>
      </c>
      <c r="F13" s="25">
        <v>0</v>
      </c>
      <c r="G13" s="26">
        <v>0</v>
      </c>
      <c r="H13" s="25">
        <v>0</v>
      </c>
      <c r="I13" s="26">
        <v>0</v>
      </c>
      <c r="J13" s="25">
        <v>0</v>
      </c>
      <c r="K13" s="26">
        <v>0</v>
      </c>
      <c r="L13" s="25">
        <v>0</v>
      </c>
      <c r="M13" s="26">
        <v>0</v>
      </c>
      <c r="N13" s="10">
        <v>0</v>
      </c>
      <c r="O13" s="11">
        <v>0</v>
      </c>
      <c r="P13" s="12">
        <v>0</v>
      </c>
    </row>
    <row r="14" spans="1:16" ht="12.75">
      <c r="A14" s="21" t="s">
        <v>19</v>
      </c>
      <c r="B14" s="25">
        <v>386</v>
      </c>
      <c r="C14" s="26">
        <v>231</v>
      </c>
      <c r="D14" s="25">
        <v>110</v>
      </c>
      <c r="E14" s="26">
        <v>49</v>
      </c>
      <c r="F14" s="25">
        <v>40</v>
      </c>
      <c r="G14" s="26">
        <v>4</v>
      </c>
      <c r="H14" s="25">
        <v>23</v>
      </c>
      <c r="I14" s="26">
        <v>17</v>
      </c>
      <c r="J14" s="25">
        <v>0</v>
      </c>
      <c r="K14" s="26">
        <v>0</v>
      </c>
      <c r="L14" s="25">
        <v>11</v>
      </c>
      <c r="M14" s="26">
        <v>0</v>
      </c>
      <c r="N14" s="10">
        <v>570</v>
      </c>
      <c r="O14" s="11">
        <v>301</v>
      </c>
      <c r="P14" s="12">
        <v>871</v>
      </c>
    </row>
    <row r="15" spans="1:16" s="14" customFormat="1" ht="12.75">
      <c r="A15" s="7" t="s">
        <v>12</v>
      </c>
      <c r="B15" s="67">
        <v>1515</v>
      </c>
      <c r="C15" s="68">
        <v>1109</v>
      </c>
      <c r="D15" s="67">
        <v>811</v>
      </c>
      <c r="E15" s="68">
        <v>519</v>
      </c>
      <c r="F15" s="67">
        <v>309</v>
      </c>
      <c r="G15" s="68">
        <v>60</v>
      </c>
      <c r="H15" s="67">
        <v>351</v>
      </c>
      <c r="I15" s="68">
        <v>155</v>
      </c>
      <c r="J15" s="67">
        <v>28</v>
      </c>
      <c r="K15" s="68">
        <v>14</v>
      </c>
      <c r="L15" s="67">
        <v>153</v>
      </c>
      <c r="M15" s="68">
        <v>27</v>
      </c>
      <c r="N15" s="67">
        <v>3167</v>
      </c>
      <c r="O15" s="68">
        <v>1884</v>
      </c>
      <c r="P15" s="68">
        <v>5051</v>
      </c>
    </row>
    <row r="16" spans="1:16" s="14" customFormat="1" ht="12.75">
      <c r="A16" s="33" t="s">
        <v>6</v>
      </c>
      <c r="B16" s="69"/>
      <c r="C16" s="70"/>
      <c r="D16" s="69"/>
      <c r="E16" s="70"/>
      <c r="F16" s="69"/>
      <c r="G16" s="70"/>
      <c r="H16" s="69"/>
      <c r="I16" s="70"/>
      <c r="J16" s="69"/>
      <c r="K16" s="70"/>
      <c r="L16" s="69"/>
      <c r="M16" s="70"/>
      <c r="N16" s="69"/>
      <c r="O16" s="70"/>
      <c r="P16" s="70"/>
    </row>
    <row r="17" spans="1:16" ht="12.75">
      <c r="A17" s="21" t="s">
        <v>16</v>
      </c>
      <c r="B17" s="25">
        <v>121</v>
      </c>
      <c r="C17" s="24">
        <v>71</v>
      </c>
      <c r="D17" s="25">
        <v>40</v>
      </c>
      <c r="E17" s="24">
        <v>28</v>
      </c>
      <c r="F17" s="25">
        <v>9</v>
      </c>
      <c r="G17" s="24">
        <v>8</v>
      </c>
      <c r="H17" s="25">
        <v>13</v>
      </c>
      <c r="I17" s="24">
        <v>4</v>
      </c>
      <c r="J17" s="25">
        <v>0</v>
      </c>
      <c r="K17" s="24">
        <v>0</v>
      </c>
      <c r="L17" s="25">
        <v>3</v>
      </c>
      <c r="M17" s="24">
        <v>0</v>
      </c>
      <c r="N17" s="10">
        <v>186</v>
      </c>
      <c r="O17" s="12">
        <v>111</v>
      </c>
      <c r="P17" s="12">
        <v>297</v>
      </c>
    </row>
    <row r="18" spans="1:16" ht="12.75">
      <c r="A18" s="21" t="s">
        <v>17</v>
      </c>
      <c r="B18" s="25">
        <v>242</v>
      </c>
      <c r="C18" s="26">
        <v>176</v>
      </c>
      <c r="D18" s="25">
        <v>184</v>
      </c>
      <c r="E18" s="26">
        <v>167</v>
      </c>
      <c r="F18" s="25">
        <v>107</v>
      </c>
      <c r="G18" s="26">
        <v>26</v>
      </c>
      <c r="H18" s="25">
        <v>17</v>
      </c>
      <c r="I18" s="26">
        <v>17</v>
      </c>
      <c r="J18" s="25">
        <v>0</v>
      </c>
      <c r="K18" s="26">
        <v>0</v>
      </c>
      <c r="L18" s="25">
        <v>0</v>
      </c>
      <c r="M18" s="26">
        <v>0</v>
      </c>
      <c r="N18" s="10">
        <v>550</v>
      </c>
      <c r="O18" s="11">
        <v>386</v>
      </c>
      <c r="P18" s="12">
        <v>936</v>
      </c>
    </row>
    <row r="19" spans="1:16" ht="12.75">
      <c r="A19" s="21" t="s">
        <v>18</v>
      </c>
      <c r="B19" s="25">
        <v>0</v>
      </c>
      <c r="C19" s="26">
        <v>0</v>
      </c>
      <c r="D19" s="25">
        <v>0</v>
      </c>
      <c r="E19" s="26">
        <v>0</v>
      </c>
      <c r="F19" s="25">
        <v>0</v>
      </c>
      <c r="G19" s="26">
        <v>0</v>
      </c>
      <c r="H19" s="25">
        <v>0</v>
      </c>
      <c r="I19" s="26">
        <v>0</v>
      </c>
      <c r="J19" s="25">
        <v>0</v>
      </c>
      <c r="K19" s="26">
        <v>0</v>
      </c>
      <c r="L19" s="25">
        <v>0</v>
      </c>
      <c r="M19" s="26">
        <v>0</v>
      </c>
      <c r="N19" s="10">
        <v>0</v>
      </c>
      <c r="O19" s="11">
        <v>0</v>
      </c>
      <c r="P19" s="12">
        <v>0</v>
      </c>
    </row>
    <row r="20" spans="1:16" ht="12.75">
      <c r="A20" s="21" t="s">
        <v>19</v>
      </c>
      <c r="B20" s="25">
        <v>251</v>
      </c>
      <c r="C20" s="26">
        <v>121</v>
      </c>
      <c r="D20" s="25">
        <v>0</v>
      </c>
      <c r="E20" s="26">
        <v>0</v>
      </c>
      <c r="F20" s="25">
        <v>26</v>
      </c>
      <c r="G20" s="26">
        <v>3</v>
      </c>
      <c r="H20" s="25">
        <v>2</v>
      </c>
      <c r="I20" s="26">
        <v>1</v>
      </c>
      <c r="J20" s="25">
        <v>0</v>
      </c>
      <c r="K20" s="26">
        <v>0</v>
      </c>
      <c r="L20" s="25">
        <v>0</v>
      </c>
      <c r="M20" s="26">
        <v>0</v>
      </c>
      <c r="N20" s="10">
        <v>279</v>
      </c>
      <c r="O20" s="11">
        <v>125</v>
      </c>
      <c r="P20" s="12">
        <v>404</v>
      </c>
    </row>
    <row r="21" spans="1:16" s="14" customFormat="1" ht="12.75">
      <c r="A21" s="7" t="s">
        <v>12</v>
      </c>
      <c r="B21" s="67">
        <v>614</v>
      </c>
      <c r="C21" s="68">
        <v>368</v>
      </c>
      <c r="D21" s="67">
        <v>224</v>
      </c>
      <c r="E21" s="68">
        <v>195</v>
      </c>
      <c r="F21" s="67">
        <v>142</v>
      </c>
      <c r="G21" s="68">
        <v>37</v>
      </c>
      <c r="H21" s="67">
        <v>32</v>
      </c>
      <c r="I21" s="68">
        <v>22</v>
      </c>
      <c r="J21" s="67">
        <v>0</v>
      </c>
      <c r="K21" s="68">
        <v>0</v>
      </c>
      <c r="L21" s="67">
        <v>3</v>
      </c>
      <c r="M21" s="68">
        <v>0</v>
      </c>
      <c r="N21" s="67">
        <v>1015</v>
      </c>
      <c r="O21" s="68">
        <v>622</v>
      </c>
      <c r="P21" s="68">
        <v>1637</v>
      </c>
    </row>
    <row r="22" spans="1:16" s="14" customFormat="1" ht="12.75">
      <c r="A22" s="33" t="s">
        <v>7</v>
      </c>
      <c r="B22" s="69"/>
      <c r="C22" s="70"/>
      <c r="D22" s="69"/>
      <c r="E22" s="70"/>
      <c r="F22" s="69"/>
      <c r="G22" s="70"/>
      <c r="H22" s="69"/>
      <c r="I22" s="70"/>
      <c r="J22" s="69"/>
      <c r="K22" s="70"/>
      <c r="L22" s="69"/>
      <c r="M22" s="70"/>
      <c r="N22" s="69"/>
      <c r="O22" s="70"/>
      <c r="P22" s="70"/>
    </row>
    <row r="23" spans="1:16" ht="12.75">
      <c r="A23" s="21" t="s">
        <v>16</v>
      </c>
      <c r="B23" s="25">
        <v>0</v>
      </c>
      <c r="C23" s="24">
        <v>0</v>
      </c>
      <c r="D23" s="25">
        <v>36</v>
      </c>
      <c r="E23" s="24">
        <v>26</v>
      </c>
      <c r="F23" s="25">
        <v>0</v>
      </c>
      <c r="G23" s="24">
        <v>0</v>
      </c>
      <c r="H23" s="25">
        <v>15</v>
      </c>
      <c r="I23" s="24">
        <v>6</v>
      </c>
      <c r="J23" s="25">
        <v>0</v>
      </c>
      <c r="K23" s="24">
        <v>0</v>
      </c>
      <c r="L23" s="25">
        <v>0</v>
      </c>
      <c r="M23" s="24">
        <v>0</v>
      </c>
      <c r="N23" s="10">
        <v>51</v>
      </c>
      <c r="O23" s="12">
        <v>32</v>
      </c>
      <c r="P23" s="12">
        <v>83</v>
      </c>
    </row>
    <row r="24" spans="1:16" ht="12.75">
      <c r="A24" s="21" t="s">
        <v>17</v>
      </c>
      <c r="B24" s="25">
        <v>49</v>
      </c>
      <c r="C24" s="26">
        <v>73</v>
      </c>
      <c r="D24" s="25">
        <v>35</v>
      </c>
      <c r="E24" s="26">
        <v>30</v>
      </c>
      <c r="F24" s="25">
        <v>0</v>
      </c>
      <c r="G24" s="26">
        <v>0</v>
      </c>
      <c r="H24" s="25">
        <v>3</v>
      </c>
      <c r="I24" s="26">
        <v>4</v>
      </c>
      <c r="J24" s="25">
        <v>42</v>
      </c>
      <c r="K24" s="26">
        <v>40</v>
      </c>
      <c r="L24" s="25">
        <v>64</v>
      </c>
      <c r="M24" s="26">
        <v>14</v>
      </c>
      <c r="N24" s="10">
        <v>193</v>
      </c>
      <c r="O24" s="11">
        <v>161</v>
      </c>
      <c r="P24" s="12">
        <v>354</v>
      </c>
    </row>
    <row r="25" spans="1:16" ht="12.75">
      <c r="A25" s="21" t="s">
        <v>19</v>
      </c>
      <c r="B25" s="25">
        <v>0</v>
      </c>
      <c r="C25" s="26">
        <v>0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0</v>
      </c>
      <c r="M25" s="26">
        <v>0</v>
      </c>
      <c r="N25" s="10">
        <v>0</v>
      </c>
      <c r="O25" s="11">
        <v>0</v>
      </c>
      <c r="P25" s="12">
        <v>0</v>
      </c>
    </row>
    <row r="26" spans="1:16" ht="12.75">
      <c r="A26" s="21" t="s">
        <v>20</v>
      </c>
      <c r="B26" s="25">
        <v>51</v>
      </c>
      <c r="C26" s="26">
        <v>19</v>
      </c>
      <c r="D26" s="25">
        <v>0</v>
      </c>
      <c r="E26" s="26">
        <v>0</v>
      </c>
      <c r="F26" s="25">
        <v>15</v>
      </c>
      <c r="G26" s="26">
        <v>2</v>
      </c>
      <c r="H26" s="25">
        <v>0</v>
      </c>
      <c r="I26" s="26">
        <v>0</v>
      </c>
      <c r="J26" s="25">
        <v>5</v>
      </c>
      <c r="K26" s="26">
        <v>3</v>
      </c>
      <c r="L26" s="25">
        <v>53</v>
      </c>
      <c r="M26" s="26">
        <v>15</v>
      </c>
      <c r="N26" s="10">
        <v>124</v>
      </c>
      <c r="O26" s="11">
        <v>39</v>
      </c>
      <c r="P26" s="12">
        <v>163</v>
      </c>
    </row>
    <row r="27" spans="1:16" s="14" customFormat="1" ht="12.75">
      <c r="A27" s="7" t="s">
        <v>12</v>
      </c>
      <c r="B27" s="67">
        <v>100</v>
      </c>
      <c r="C27" s="68">
        <v>92</v>
      </c>
      <c r="D27" s="67">
        <v>71</v>
      </c>
      <c r="E27" s="68">
        <v>56</v>
      </c>
      <c r="F27" s="67">
        <v>15</v>
      </c>
      <c r="G27" s="68">
        <v>2</v>
      </c>
      <c r="H27" s="67">
        <v>18</v>
      </c>
      <c r="I27" s="68">
        <v>10</v>
      </c>
      <c r="J27" s="67">
        <v>47</v>
      </c>
      <c r="K27" s="68">
        <v>43</v>
      </c>
      <c r="L27" s="67">
        <v>117</v>
      </c>
      <c r="M27" s="68">
        <v>29</v>
      </c>
      <c r="N27" s="67">
        <v>368</v>
      </c>
      <c r="O27" s="68">
        <v>232</v>
      </c>
      <c r="P27" s="68">
        <v>600</v>
      </c>
    </row>
    <row r="28" spans="1:16" s="14" customFormat="1" ht="12.75">
      <c r="A28" s="33" t="s">
        <v>8</v>
      </c>
      <c r="B28" s="69"/>
      <c r="C28" s="70"/>
      <c r="D28" s="69"/>
      <c r="E28" s="70"/>
      <c r="F28" s="69"/>
      <c r="G28" s="70"/>
      <c r="H28" s="69"/>
      <c r="I28" s="70"/>
      <c r="J28" s="69"/>
      <c r="K28" s="70"/>
      <c r="L28" s="69"/>
      <c r="M28" s="70"/>
      <c r="N28" s="69"/>
      <c r="O28" s="70"/>
      <c r="P28" s="70"/>
    </row>
    <row r="29" spans="1:16" ht="12.75">
      <c r="A29" s="21" t="s">
        <v>16</v>
      </c>
      <c r="B29" s="25">
        <v>295</v>
      </c>
      <c r="C29" s="24">
        <v>225</v>
      </c>
      <c r="D29" s="25">
        <v>116</v>
      </c>
      <c r="E29" s="24">
        <v>105</v>
      </c>
      <c r="F29" s="25">
        <v>91</v>
      </c>
      <c r="G29" s="24">
        <v>17</v>
      </c>
      <c r="H29" s="25">
        <v>116</v>
      </c>
      <c r="I29" s="24">
        <v>38</v>
      </c>
      <c r="J29" s="25">
        <v>6</v>
      </c>
      <c r="K29" s="24">
        <v>2</v>
      </c>
      <c r="L29" s="25">
        <v>0</v>
      </c>
      <c r="M29" s="24">
        <v>0</v>
      </c>
      <c r="N29" s="10">
        <v>624</v>
      </c>
      <c r="O29" s="12">
        <v>387</v>
      </c>
      <c r="P29" s="12">
        <v>1011</v>
      </c>
    </row>
    <row r="30" spans="1:16" ht="12.75">
      <c r="A30" s="21" t="s">
        <v>17</v>
      </c>
      <c r="B30" s="25">
        <v>878</v>
      </c>
      <c r="C30" s="26">
        <v>662</v>
      </c>
      <c r="D30" s="25">
        <v>442</v>
      </c>
      <c r="E30" s="26">
        <v>331</v>
      </c>
      <c r="F30" s="25">
        <v>196</v>
      </c>
      <c r="G30" s="26">
        <v>14</v>
      </c>
      <c r="H30" s="25">
        <v>92</v>
      </c>
      <c r="I30" s="26">
        <v>62</v>
      </c>
      <c r="J30" s="25">
        <v>30</v>
      </c>
      <c r="K30" s="26">
        <v>20</v>
      </c>
      <c r="L30" s="25">
        <v>110</v>
      </c>
      <c r="M30" s="26">
        <v>23</v>
      </c>
      <c r="N30" s="10">
        <v>1748</v>
      </c>
      <c r="O30" s="11">
        <v>1112</v>
      </c>
      <c r="P30" s="12">
        <v>2860</v>
      </c>
    </row>
    <row r="31" spans="1:16" ht="12.75">
      <c r="A31" s="21" t="s">
        <v>18</v>
      </c>
      <c r="B31" s="25">
        <v>0</v>
      </c>
      <c r="C31" s="26">
        <v>0</v>
      </c>
      <c r="D31" s="25">
        <v>0</v>
      </c>
      <c r="E31" s="26">
        <v>0</v>
      </c>
      <c r="F31" s="25">
        <v>0</v>
      </c>
      <c r="G31" s="26">
        <v>0</v>
      </c>
      <c r="H31" s="25">
        <v>0</v>
      </c>
      <c r="I31" s="26">
        <v>0</v>
      </c>
      <c r="J31" s="25">
        <v>0</v>
      </c>
      <c r="K31" s="26">
        <v>0</v>
      </c>
      <c r="L31" s="25">
        <v>0</v>
      </c>
      <c r="M31" s="26">
        <v>0</v>
      </c>
      <c r="N31" s="10">
        <v>0</v>
      </c>
      <c r="O31" s="11">
        <v>0</v>
      </c>
      <c r="P31" s="12">
        <v>0</v>
      </c>
    </row>
    <row r="32" spans="1:16" ht="12.75">
      <c r="A32" s="21" t="s">
        <v>19</v>
      </c>
      <c r="B32" s="25">
        <v>0</v>
      </c>
      <c r="C32" s="26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  <c r="M32" s="26">
        <v>0</v>
      </c>
      <c r="N32" s="10">
        <v>0</v>
      </c>
      <c r="O32" s="11">
        <v>0</v>
      </c>
      <c r="P32" s="12">
        <v>0</v>
      </c>
    </row>
    <row r="33" spans="1:16" s="14" customFormat="1" ht="12.75">
      <c r="A33" s="7" t="s">
        <v>12</v>
      </c>
      <c r="B33" s="67">
        <v>1173</v>
      </c>
      <c r="C33" s="68">
        <v>887</v>
      </c>
      <c r="D33" s="67">
        <v>558</v>
      </c>
      <c r="E33" s="68">
        <v>436</v>
      </c>
      <c r="F33" s="67">
        <v>287</v>
      </c>
      <c r="G33" s="68">
        <v>31</v>
      </c>
      <c r="H33" s="67">
        <v>208</v>
      </c>
      <c r="I33" s="68">
        <v>100</v>
      </c>
      <c r="J33" s="67">
        <v>36</v>
      </c>
      <c r="K33" s="68">
        <v>22</v>
      </c>
      <c r="L33" s="67">
        <v>110</v>
      </c>
      <c r="M33" s="68">
        <v>23</v>
      </c>
      <c r="N33" s="67">
        <v>2372</v>
      </c>
      <c r="O33" s="68">
        <v>1499</v>
      </c>
      <c r="P33" s="68">
        <v>3871</v>
      </c>
    </row>
    <row r="34" spans="1:16" s="14" customFormat="1" ht="12.75">
      <c r="A34" s="33" t="s">
        <v>9</v>
      </c>
      <c r="B34" s="69"/>
      <c r="C34" s="70"/>
      <c r="D34" s="69"/>
      <c r="E34" s="70"/>
      <c r="F34" s="69"/>
      <c r="G34" s="70"/>
      <c r="H34" s="69"/>
      <c r="I34" s="70"/>
      <c r="J34" s="69"/>
      <c r="K34" s="70"/>
      <c r="L34" s="69"/>
      <c r="M34" s="70"/>
      <c r="N34" s="69"/>
      <c r="O34" s="70"/>
      <c r="P34" s="70"/>
    </row>
    <row r="35" spans="1:16" ht="12.75">
      <c r="A35" s="21" t="s">
        <v>16</v>
      </c>
      <c r="B35" s="25">
        <v>227</v>
      </c>
      <c r="C35" s="24">
        <v>142</v>
      </c>
      <c r="D35" s="25">
        <v>252</v>
      </c>
      <c r="E35" s="24">
        <v>165</v>
      </c>
      <c r="F35" s="25">
        <v>40</v>
      </c>
      <c r="G35" s="24">
        <v>7</v>
      </c>
      <c r="H35" s="25">
        <v>39</v>
      </c>
      <c r="I35" s="24">
        <v>29</v>
      </c>
      <c r="J35" s="25">
        <v>0</v>
      </c>
      <c r="K35" s="24">
        <v>0</v>
      </c>
      <c r="L35" s="25">
        <v>8</v>
      </c>
      <c r="M35" s="24">
        <v>4</v>
      </c>
      <c r="N35" s="10">
        <v>566</v>
      </c>
      <c r="O35" s="12">
        <v>347</v>
      </c>
      <c r="P35" s="12">
        <v>913</v>
      </c>
    </row>
    <row r="36" spans="1:16" ht="12.75">
      <c r="A36" s="21" t="s">
        <v>17</v>
      </c>
      <c r="B36" s="25">
        <v>671</v>
      </c>
      <c r="C36" s="26">
        <v>537</v>
      </c>
      <c r="D36" s="25">
        <v>413</v>
      </c>
      <c r="E36" s="26">
        <v>307</v>
      </c>
      <c r="F36" s="25">
        <v>272</v>
      </c>
      <c r="G36" s="26">
        <v>64</v>
      </c>
      <c r="H36" s="25">
        <v>135</v>
      </c>
      <c r="I36" s="26">
        <v>100</v>
      </c>
      <c r="J36" s="25">
        <v>21</v>
      </c>
      <c r="K36" s="26">
        <v>17</v>
      </c>
      <c r="L36" s="25">
        <v>148</v>
      </c>
      <c r="M36" s="26">
        <v>29</v>
      </c>
      <c r="N36" s="10">
        <v>1660</v>
      </c>
      <c r="O36" s="11">
        <v>1054</v>
      </c>
      <c r="P36" s="12">
        <v>2714</v>
      </c>
    </row>
    <row r="37" spans="1:16" ht="12.75">
      <c r="A37" s="21" t="s">
        <v>18</v>
      </c>
      <c r="B37" s="25">
        <v>91</v>
      </c>
      <c r="C37" s="26">
        <v>35</v>
      </c>
      <c r="D37" s="25">
        <v>0</v>
      </c>
      <c r="E37" s="26">
        <v>0</v>
      </c>
      <c r="F37" s="25">
        <v>72</v>
      </c>
      <c r="G37" s="26">
        <v>1</v>
      </c>
      <c r="H37" s="25">
        <v>0</v>
      </c>
      <c r="I37" s="26">
        <v>0</v>
      </c>
      <c r="J37" s="25">
        <v>0</v>
      </c>
      <c r="K37" s="26">
        <v>0</v>
      </c>
      <c r="L37" s="25">
        <v>0</v>
      </c>
      <c r="M37" s="26">
        <v>0</v>
      </c>
      <c r="N37" s="10">
        <v>163</v>
      </c>
      <c r="O37" s="11">
        <v>36</v>
      </c>
      <c r="P37" s="12">
        <v>199</v>
      </c>
    </row>
    <row r="38" spans="1:16" ht="12.75">
      <c r="A38" s="21" t="s">
        <v>19</v>
      </c>
      <c r="B38" s="25">
        <v>91</v>
      </c>
      <c r="C38" s="26">
        <v>90</v>
      </c>
      <c r="D38" s="25">
        <v>57</v>
      </c>
      <c r="E38" s="26">
        <v>37</v>
      </c>
      <c r="F38" s="25">
        <v>15</v>
      </c>
      <c r="G38" s="26">
        <v>4</v>
      </c>
      <c r="H38" s="25">
        <v>0</v>
      </c>
      <c r="I38" s="26">
        <v>0</v>
      </c>
      <c r="J38" s="25">
        <v>0</v>
      </c>
      <c r="K38" s="26">
        <v>0</v>
      </c>
      <c r="L38" s="25">
        <v>0</v>
      </c>
      <c r="M38" s="26">
        <v>0</v>
      </c>
      <c r="N38" s="10">
        <v>163</v>
      </c>
      <c r="O38" s="11">
        <v>131</v>
      </c>
      <c r="P38" s="12">
        <v>294</v>
      </c>
    </row>
    <row r="39" spans="1:16" s="14" customFormat="1" ht="12.75">
      <c r="A39" s="7" t="s">
        <v>12</v>
      </c>
      <c r="B39" s="67">
        <v>1080</v>
      </c>
      <c r="C39" s="68">
        <v>804</v>
      </c>
      <c r="D39" s="67">
        <v>722</v>
      </c>
      <c r="E39" s="68">
        <v>509</v>
      </c>
      <c r="F39" s="67">
        <v>399</v>
      </c>
      <c r="G39" s="68">
        <v>76</v>
      </c>
      <c r="H39" s="67">
        <v>174</v>
      </c>
      <c r="I39" s="68">
        <v>129</v>
      </c>
      <c r="J39" s="67">
        <v>21</v>
      </c>
      <c r="K39" s="68">
        <v>17</v>
      </c>
      <c r="L39" s="67">
        <v>156</v>
      </c>
      <c r="M39" s="68">
        <v>33</v>
      </c>
      <c r="N39" s="67">
        <v>2552</v>
      </c>
      <c r="O39" s="68">
        <v>1568</v>
      </c>
      <c r="P39" s="68">
        <v>4120</v>
      </c>
    </row>
    <row r="40" spans="1:16" s="14" customFormat="1" ht="12.75">
      <c r="A40" s="33" t="s">
        <v>10</v>
      </c>
      <c r="B40" s="69"/>
      <c r="C40" s="70"/>
      <c r="D40" s="69"/>
      <c r="E40" s="70"/>
      <c r="F40" s="69"/>
      <c r="G40" s="70"/>
      <c r="H40" s="69"/>
      <c r="I40" s="70"/>
      <c r="J40" s="69"/>
      <c r="K40" s="70"/>
      <c r="L40" s="69"/>
      <c r="M40" s="70"/>
      <c r="N40" s="69"/>
      <c r="O40" s="70"/>
      <c r="P40" s="70"/>
    </row>
    <row r="41" spans="1:16" ht="12.75">
      <c r="A41" s="21" t="s">
        <v>16</v>
      </c>
      <c r="B41" s="25">
        <v>216</v>
      </c>
      <c r="C41" s="24">
        <v>169</v>
      </c>
      <c r="D41" s="25">
        <v>114</v>
      </c>
      <c r="E41" s="24">
        <v>98</v>
      </c>
      <c r="F41" s="25">
        <v>69</v>
      </c>
      <c r="G41" s="24">
        <v>26</v>
      </c>
      <c r="H41" s="25">
        <v>10</v>
      </c>
      <c r="I41" s="24">
        <v>13</v>
      </c>
      <c r="J41" s="25">
        <v>0</v>
      </c>
      <c r="K41" s="24">
        <v>0</v>
      </c>
      <c r="L41" s="25">
        <v>11</v>
      </c>
      <c r="M41" s="24">
        <v>0</v>
      </c>
      <c r="N41" s="10">
        <v>420</v>
      </c>
      <c r="O41" s="12">
        <v>306</v>
      </c>
      <c r="P41" s="12">
        <v>726</v>
      </c>
    </row>
    <row r="42" spans="1:16" ht="12.75">
      <c r="A42" s="21" t="s">
        <v>17</v>
      </c>
      <c r="B42" s="25">
        <v>629</v>
      </c>
      <c r="C42" s="26">
        <v>333</v>
      </c>
      <c r="D42" s="25">
        <v>251</v>
      </c>
      <c r="E42" s="26">
        <v>193</v>
      </c>
      <c r="F42" s="25">
        <v>341</v>
      </c>
      <c r="G42" s="26">
        <v>61</v>
      </c>
      <c r="H42" s="25">
        <v>63</v>
      </c>
      <c r="I42" s="26">
        <v>33</v>
      </c>
      <c r="J42" s="25">
        <v>1</v>
      </c>
      <c r="K42" s="26">
        <v>0</v>
      </c>
      <c r="L42" s="25">
        <v>122</v>
      </c>
      <c r="M42" s="26">
        <v>40</v>
      </c>
      <c r="N42" s="10">
        <v>1407</v>
      </c>
      <c r="O42" s="11">
        <v>660</v>
      </c>
      <c r="P42" s="12">
        <v>2067</v>
      </c>
    </row>
    <row r="43" spans="1:16" ht="12.75">
      <c r="A43" s="21" t="s">
        <v>18</v>
      </c>
      <c r="B43" s="25">
        <v>21</v>
      </c>
      <c r="C43" s="26">
        <v>4</v>
      </c>
      <c r="D43" s="25">
        <v>0</v>
      </c>
      <c r="E43" s="26">
        <v>0</v>
      </c>
      <c r="F43" s="25">
        <v>70</v>
      </c>
      <c r="G43" s="26">
        <v>7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  <c r="M43" s="26">
        <v>0</v>
      </c>
      <c r="N43" s="10">
        <v>91</v>
      </c>
      <c r="O43" s="11">
        <v>11</v>
      </c>
      <c r="P43" s="12">
        <v>102</v>
      </c>
    </row>
    <row r="44" spans="1:16" ht="12.75">
      <c r="A44" s="21" t="s">
        <v>19</v>
      </c>
      <c r="B44" s="25">
        <v>122</v>
      </c>
      <c r="C44" s="26">
        <v>4</v>
      </c>
      <c r="D44" s="25">
        <v>0</v>
      </c>
      <c r="E44" s="26">
        <v>0</v>
      </c>
      <c r="F44" s="25">
        <v>0</v>
      </c>
      <c r="G44" s="26">
        <v>0</v>
      </c>
      <c r="H44" s="25">
        <v>0</v>
      </c>
      <c r="I44" s="26">
        <v>0</v>
      </c>
      <c r="J44" s="25">
        <v>0</v>
      </c>
      <c r="K44" s="26">
        <v>0</v>
      </c>
      <c r="L44" s="25">
        <v>0</v>
      </c>
      <c r="M44" s="26">
        <v>0</v>
      </c>
      <c r="N44" s="10">
        <v>122</v>
      </c>
      <c r="O44" s="11">
        <v>4</v>
      </c>
      <c r="P44" s="12">
        <v>126</v>
      </c>
    </row>
    <row r="45" spans="1:16" ht="12.75">
      <c r="A45" s="21" t="s">
        <v>37</v>
      </c>
      <c r="B45" s="25">
        <v>56</v>
      </c>
      <c r="C45" s="26">
        <v>33</v>
      </c>
      <c r="D45" s="25">
        <v>72</v>
      </c>
      <c r="E45" s="26">
        <v>39</v>
      </c>
      <c r="F45" s="25">
        <v>34</v>
      </c>
      <c r="G45" s="26">
        <v>9</v>
      </c>
      <c r="H45" s="25">
        <v>3</v>
      </c>
      <c r="I45" s="26">
        <v>0</v>
      </c>
      <c r="J45" s="25">
        <v>2</v>
      </c>
      <c r="K45" s="26">
        <v>0</v>
      </c>
      <c r="L45" s="25">
        <v>0</v>
      </c>
      <c r="M45" s="26">
        <v>0</v>
      </c>
      <c r="N45" s="10">
        <v>167</v>
      </c>
      <c r="O45" s="11">
        <v>81</v>
      </c>
      <c r="P45" s="12">
        <v>248</v>
      </c>
    </row>
    <row r="46" spans="1:16" s="19" customFormat="1" ht="12.75">
      <c r="A46" s="38" t="s">
        <v>12</v>
      </c>
      <c r="B46" s="67">
        <v>1044</v>
      </c>
      <c r="C46" s="68">
        <v>543</v>
      </c>
      <c r="D46" s="67">
        <v>437</v>
      </c>
      <c r="E46" s="68">
        <v>330</v>
      </c>
      <c r="F46" s="67">
        <v>514</v>
      </c>
      <c r="G46" s="68">
        <v>103</v>
      </c>
      <c r="H46" s="67">
        <v>76</v>
      </c>
      <c r="I46" s="68">
        <v>46</v>
      </c>
      <c r="J46" s="67">
        <v>3</v>
      </c>
      <c r="K46" s="68">
        <v>0</v>
      </c>
      <c r="L46" s="67">
        <v>133</v>
      </c>
      <c r="M46" s="68">
        <v>40</v>
      </c>
      <c r="N46" s="67">
        <v>2207</v>
      </c>
      <c r="O46" s="68">
        <v>1062</v>
      </c>
      <c r="P46" s="68">
        <v>3269</v>
      </c>
    </row>
    <row r="47" spans="1:16" s="5" customFormat="1" ht="12.75">
      <c r="A47" s="18" t="s">
        <v>15</v>
      </c>
      <c r="B47" s="71"/>
      <c r="C47" s="72"/>
      <c r="D47" s="71"/>
      <c r="E47" s="72"/>
      <c r="F47" s="71"/>
      <c r="G47" s="72"/>
      <c r="H47" s="71"/>
      <c r="I47" s="72"/>
      <c r="J47" s="71"/>
      <c r="K47" s="72"/>
      <c r="L47" s="71"/>
      <c r="M47" s="72"/>
      <c r="N47" s="73"/>
      <c r="O47" s="74"/>
      <c r="P47" s="74"/>
    </row>
    <row r="48" spans="1:16" ht="12.75">
      <c r="A48" s="5" t="s">
        <v>16</v>
      </c>
      <c r="B48" s="75">
        <v>1132</v>
      </c>
      <c r="C48" s="76">
        <v>845</v>
      </c>
      <c r="D48" s="75">
        <v>812</v>
      </c>
      <c r="E48" s="76">
        <v>578</v>
      </c>
      <c r="F48" s="75">
        <v>285</v>
      </c>
      <c r="G48" s="76">
        <v>82</v>
      </c>
      <c r="H48" s="75">
        <v>346</v>
      </c>
      <c r="I48" s="76">
        <v>147</v>
      </c>
      <c r="J48" s="75">
        <v>6</v>
      </c>
      <c r="K48" s="76">
        <v>2</v>
      </c>
      <c r="L48" s="75">
        <v>43</v>
      </c>
      <c r="M48" s="76">
        <v>5</v>
      </c>
      <c r="N48" s="77">
        <v>2624</v>
      </c>
      <c r="O48" s="78">
        <v>1659</v>
      </c>
      <c r="P48" s="78">
        <v>4283</v>
      </c>
    </row>
    <row r="49" spans="1:16" ht="12.75">
      <c r="A49" s="109" t="s">
        <v>17</v>
      </c>
      <c r="B49" s="75">
        <v>3325</v>
      </c>
      <c r="C49" s="80">
        <v>2421</v>
      </c>
      <c r="D49" s="75">
        <v>1772</v>
      </c>
      <c r="E49" s="80">
        <v>1342</v>
      </c>
      <c r="F49" s="75">
        <v>1109</v>
      </c>
      <c r="G49" s="80">
        <v>197</v>
      </c>
      <c r="H49" s="75">
        <v>485</v>
      </c>
      <c r="I49" s="80">
        <v>297</v>
      </c>
      <c r="J49" s="75">
        <v>122</v>
      </c>
      <c r="K49" s="80">
        <v>91</v>
      </c>
      <c r="L49" s="75">
        <v>565</v>
      </c>
      <c r="M49" s="80">
        <v>132</v>
      </c>
      <c r="N49" s="77">
        <v>7378</v>
      </c>
      <c r="O49" s="81">
        <v>4480</v>
      </c>
      <c r="P49" s="78">
        <v>11858</v>
      </c>
    </row>
    <row r="50" spans="1:16" ht="12.75">
      <c r="A50" s="109" t="s">
        <v>18</v>
      </c>
      <c r="B50" s="75">
        <v>112</v>
      </c>
      <c r="C50" s="80">
        <v>39</v>
      </c>
      <c r="D50" s="75">
        <v>0</v>
      </c>
      <c r="E50" s="80">
        <v>0</v>
      </c>
      <c r="F50" s="75">
        <v>142</v>
      </c>
      <c r="G50" s="80">
        <v>8</v>
      </c>
      <c r="H50" s="75">
        <v>0</v>
      </c>
      <c r="I50" s="80">
        <v>0</v>
      </c>
      <c r="J50" s="75">
        <v>0</v>
      </c>
      <c r="K50" s="80">
        <v>0</v>
      </c>
      <c r="L50" s="75">
        <v>0</v>
      </c>
      <c r="M50" s="80">
        <v>0</v>
      </c>
      <c r="N50" s="77">
        <v>254</v>
      </c>
      <c r="O50" s="81">
        <v>47</v>
      </c>
      <c r="P50" s="78">
        <v>301</v>
      </c>
    </row>
    <row r="51" spans="1:16" ht="12.75">
      <c r="A51" s="109" t="s">
        <v>19</v>
      </c>
      <c r="B51" s="75">
        <v>850</v>
      </c>
      <c r="C51" s="80">
        <v>446</v>
      </c>
      <c r="D51" s="75">
        <v>167</v>
      </c>
      <c r="E51" s="80">
        <v>86</v>
      </c>
      <c r="F51" s="75">
        <v>81</v>
      </c>
      <c r="G51" s="80">
        <v>11</v>
      </c>
      <c r="H51" s="75">
        <v>25</v>
      </c>
      <c r="I51" s="80">
        <v>18</v>
      </c>
      <c r="J51" s="75">
        <v>0</v>
      </c>
      <c r="K51" s="80">
        <v>0</v>
      </c>
      <c r="L51" s="75">
        <v>11</v>
      </c>
      <c r="M51" s="80">
        <v>0</v>
      </c>
      <c r="N51" s="77">
        <v>1134</v>
      </c>
      <c r="O51" s="81">
        <v>561</v>
      </c>
      <c r="P51" s="78">
        <v>1695</v>
      </c>
    </row>
    <row r="52" spans="1:16" ht="12.75">
      <c r="A52" s="109" t="s">
        <v>37</v>
      </c>
      <c r="B52" s="75">
        <v>56</v>
      </c>
      <c r="C52" s="80">
        <v>33</v>
      </c>
      <c r="D52" s="75">
        <v>72</v>
      </c>
      <c r="E52" s="80">
        <v>39</v>
      </c>
      <c r="F52" s="75">
        <v>34</v>
      </c>
      <c r="G52" s="80">
        <v>9</v>
      </c>
      <c r="H52" s="75">
        <v>3</v>
      </c>
      <c r="I52" s="80">
        <v>0</v>
      </c>
      <c r="J52" s="75">
        <v>2</v>
      </c>
      <c r="K52" s="80">
        <v>0</v>
      </c>
      <c r="L52" s="75">
        <v>0</v>
      </c>
      <c r="M52" s="80">
        <v>0</v>
      </c>
      <c r="N52" s="77">
        <v>167</v>
      </c>
      <c r="O52" s="81">
        <v>81</v>
      </c>
      <c r="P52" s="78">
        <v>248</v>
      </c>
    </row>
    <row r="53" spans="1:16" ht="12.75">
      <c r="A53" s="109" t="s">
        <v>20</v>
      </c>
      <c r="B53" s="75">
        <v>51</v>
      </c>
      <c r="C53" s="80">
        <v>19</v>
      </c>
      <c r="D53" s="75">
        <v>0</v>
      </c>
      <c r="E53" s="80">
        <v>0</v>
      </c>
      <c r="F53" s="75">
        <v>15</v>
      </c>
      <c r="G53" s="80">
        <v>2</v>
      </c>
      <c r="H53" s="75">
        <v>0</v>
      </c>
      <c r="I53" s="80">
        <v>0</v>
      </c>
      <c r="J53" s="75">
        <v>5</v>
      </c>
      <c r="K53" s="80">
        <v>3</v>
      </c>
      <c r="L53" s="75">
        <v>53</v>
      </c>
      <c r="M53" s="80">
        <v>15</v>
      </c>
      <c r="N53" s="77">
        <v>124</v>
      </c>
      <c r="O53" s="81">
        <v>39</v>
      </c>
      <c r="P53" s="78">
        <v>163</v>
      </c>
    </row>
    <row r="54" spans="1:16" s="14" customFormat="1" ht="12.75">
      <c r="A54" s="7" t="s">
        <v>12</v>
      </c>
      <c r="B54" s="15">
        <v>5526</v>
      </c>
      <c r="C54" s="16">
        <v>3803</v>
      </c>
      <c r="D54" s="15">
        <v>2823</v>
      </c>
      <c r="E54" s="16">
        <v>2045</v>
      </c>
      <c r="F54" s="15">
        <v>1666</v>
      </c>
      <c r="G54" s="16">
        <v>309</v>
      </c>
      <c r="H54" s="15">
        <v>859</v>
      </c>
      <c r="I54" s="16">
        <v>462</v>
      </c>
      <c r="J54" s="15">
        <v>135</v>
      </c>
      <c r="K54" s="16">
        <v>96</v>
      </c>
      <c r="L54" s="15">
        <v>672</v>
      </c>
      <c r="M54" s="16">
        <v>152</v>
      </c>
      <c r="N54" s="15">
        <v>11681</v>
      </c>
      <c r="O54" s="16">
        <v>6867</v>
      </c>
      <c r="P54" s="16">
        <v>18548</v>
      </c>
    </row>
    <row r="55" ht="12.75">
      <c r="B55" s="11"/>
    </row>
    <row r="56" ht="12.75">
      <c r="A56" s="82" t="s">
        <v>38</v>
      </c>
    </row>
    <row r="57" ht="12.75">
      <c r="A57" s="230" t="s">
        <v>117</v>
      </c>
    </row>
    <row r="58" ht="12.75">
      <c r="A58" s="230" t="s">
        <v>118</v>
      </c>
    </row>
    <row r="59" ht="12.75">
      <c r="A59" s="230" t="s">
        <v>119</v>
      </c>
    </row>
    <row r="60" ht="12.75">
      <c r="A60" s="230" t="s">
        <v>120</v>
      </c>
    </row>
    <row r="61" ht="12.75">
      <c r="A61" s="231" t="s">
        <v>121</v>
      </c>
    </row>
  </sheetData>
  <sheetProtection/>
  <mergeCells count="2">
    <mergeCell ref="A2:P2"/>
    <mergeCell ref="A3:P3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29.140625" style="5" bestFit="1" customWidth="1"/>
    <col min="2" max="2" width="8.28125" style="0" customWidth="1"/>
    <col min="3" max="3" width="8.28125" style="5" customWidth="1"/>
    <col min="4" max="15" width="8.28125" style="0" customWidth="1"/>
    <col min="16" max="16" width="8.28125" style="5" customWidth="1"/>
    <col min="17" max="17" width="8.57421875" style="0" customWidth="1"/>
    <col min="18" max="18" width="14.14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114</v>
      </c>
    </row>
    <row r="2" spans="1:16" ht="12.75">
      <c r="A2" s="265" t="s">
        <v>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2.75">
      <c r="A3" s="265" t="s">
        <v>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5" t="s">
        <v>72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28"/>
      <c r="B10" s="39" t="s">
        <v>0</v>
      </c>
      <c r="C10" s="40" t="s">
        <v>1</v>
      </c>
      <c r="D10" s="39" t="s">
        <v>0</v>
      </c>
      <c r="E10" s="40" t="s">
        <v>1</v>
      </c>
      <c r="F10" s="39" t="s">
        <v>0</v>
      </c>
      <c r="G10" s="40" t="s">
        <v>1</v>
      </c>
      <c r="H10" s="39" t="s">
        <v>0</v>
      </c>
      <c r="I10" s="40" t="s">
        <v>1</v>
      </c>
      <c r="J10" s="39" t="s">
        <v>0</v>
      </c>
      <c r="K10" s="40" t="s">
        <v>1</v>
      </c>
      <c r="L10" s="39" t="s">
        <v>0</v>
      </c>
      <c r="M10" s="40" t="s">
        <v>1</v>
      </c>
      <c r="N10" s="39" t="s">
        <v>0</v>
      </c>
      <c r="O10" s="40" t="s">
        <v>1</v>
      </c>
      <c r="P10" s="127" t="s">
        <v>13</v>
      </c>
    </row>
    <row r="11" spans="1:15" s="45" customFormat="1" ht="12.75">
      <c r="A11" s="18" t="s">
        <v>2</v>
      </c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</row>
    <row r="12" spans="1:16" ht="12.75">
      <c r="A12" s="5" t="s">
        <v>16</v>
      </c>
      <c r="B12" s="10">
        <v>0</v>
      </c>
      <c r="C12" s="12">
        <v>0</v>
      </c>
      <c r="D12" s="25">
        <v>92</v>
      </c>
      <c r="E12" s="24">
        <v>48</v>
      </c>
      <c r="F12" s="25">
        <v>7</v>
      </c>
      <c r="G12" s="24">
        <v>1</v>
      </c>
      <c r="H12" s="25">
        <v>105</v>
      </c>
      <c r="I12" s="24">
        <v>44</v>
      </c>
      <c r="J12" s="10">
        <v>0</v>
      </c>
      <c r="K12" s="12">
        <v>0</v>
      </c>
      <c r="L12" s="25">
        <v>18</v>
      </c>
      <c r="M12" s="24">
        <v>0</v>
      </c>
      <c r="N12" s="10">
        <v>222</v>
      </c>
      <c r="O12" s="12">
        <v>93</v>
      </c>
      <c r="P12" s="12">
        <v>315</v>
      </c>
    </row>
    <row r="13" spans="1:16" ht="12.75">
      <c r="A13" s="5" t="s">
        <v>17</v>
      </c>
      <c r="B13" s="10">
        <v>0</v>
      </c>
      <c r="C13" s="12">
        <v>0</v>
      </c>
      <c r="D13" s="25">
        <v>265</v>
      </c>
      <c r="E13" s="26">
        <v>178</v>
      </c>
      <c r="F13" s="25">
        <v>1</v>
      </c>
      <c r="G13" s="26">
        <v>1</v>
      </c>
      <c r="H13" s="25">
        <v>102</v>
      </c>
      <c r="I13" s="26">
        <v>51</v>
      </c>
      <c r="J13" s="10">
        <v>27</v>
      </c>
      <c r="K13" s="12">
        <v>14</v>
      </c>
      <c r="L13" s="25">
        <v>45</v>
      </c>
      <c r="M13" s="26">
        <v>11</v>
      </c>
      <c r="N13" s="10">
        <v>440</v>
      </c>
      <c r="O13" s="11">
        <v>255</v>
      </c>
      <c r="P13" s="12">
        <v>695</v>
      </c>
    </row>
    <row r="14" spans="1:16" ht="12.75">
      <c r="A14" s="5" t="s">
        <v>18</v>
      </c>
      <c r="B14" s="10">
        <v>0</v>
      </c>
      <c r="C14" s="12">
        <v>0</v>
      </c>
      <c r="D14" s="25">
        <v>0</v>
      </c>
      <c r="E14" s="26">
        <v>0</v>
      </c>
      <c r="F14" s="10">
        <v>0</v>
      </c>
      <c r="G14" s="12">
        <v>0</v>
      </c>
      <c r="H14" s="25">
        <v>0</v>
      </c>
      <c r="I14" s="26">
        <v>0</v>
      </c>
      <c r="J14" s="10">
        <v>0</v>
      </c>
      <c r="K14" s="12">
        <v>0</v>
      </c>
      <c r="L14" s="25">
        <v>0</v>
      </c>
      <c r="M14" s="26">
        <v>0</v>
      </c>
      <c r="N14" s="10">
        <v>0</v>
      </c>
      <c r="O14" s="11">
        <v>0</v>
      </c>
      <c r="P14" s="12">
        <v>0</v>
      </c>
    </row>
    <row r="15" spans="1:16" ht="12.75">
      <c r="A15" s="5" t="s">
        <v>19</v>
      </c>
      <c r="B15" s="10">
        <v>0</v>
      </c>
      <c r="C15" s="12">
        <v>0</v>
      </c>
      <c r="D15" s="25">
        <v>54</v>
      </c>
      <c r="E15" s="26">
        <v>19</v>
      </c>
      <c r="F15" s="10">
        <v>0</v>
      </c>
      <c r="G15" s="12">
        <v>0</v>
      </c>
      <c r="H15" s="25">
        <v>23</v>
      </c>
      <c r="I15" s="26">
        <v>15</v>
      </c>
      <c r="J15" s="10">
        <v>0</v>
      </c>
      <c r="K15" s="12">
        <v>0</v>
      </c>
      <c r="L15" s="25">
        <v>0</v>
      </c>
      <c r="M15" s="26">
        <v>0</v>
      </c>
      <c r="N15" s="10">
        <v>77</v>
      </c>
      <c r="O15" s="11">
        <v>34</v>
      </c>
      <c r="P15" s="12">
        <v>111</v>
      </c>
    </row>
    <row r="16" spans="1:16" s="14" customFormat="1" ht="12.75">
      <c r="A16" s="14" t="s">
        <v>12</v>
      </c>
      <c r="B16" s="15">
        <v>0</v>
      </c>
      <c r="C16" s="16">
        <v>0</v>
      </c>
      <c r="D16" s="67">
        <v>411</v>
      </c>
      <c r="E16" s="68">
        <v>245</v>
      </c>
      <c r="F16" s="15">
        <v>8</v>
      </c>
      <c r="G16" s="16">
        <v>2</v>
      </c>
      <c r="H16" s="67">
        <v>230</v>
      </c>
      <c r="I16" s="68">
        <v>110</v>
      </c>
      <c r="J16" s="15">
        <v>27</v>
      </c>
      <c r="K16" s="16">
        <v>14</v>
      </c>
      <c r="L16" s="67">
        <v>63</v>
      </c>
      <c r="M16" s="68">
        <v>11</v>
      </c>
      <c r="N16" s="67">
        <v>739</v>
      </c>
      <c r="O16" s="68">
        <v>382</v>
      </c>
      <c r="P16" s="68">
        <v>1121</v>
      </c>
    </row>
    <row r="17" spans="1:16" s="14" customFormat="1" ht="12.75">
      <c r="A17" s="4" t="s">
        <v>6</v>
      </c>
      <c r="B17" s="28"/>
      <c r="C17" s="27"/>
      <c r="D17" s="69"/>
      <c r="E17" s="70"/>
      <c r="F17" s="28"/>
      <c r="G17" s="27"/>
      <c r="H17" s="69"/>
      <c r="I17" s="70"/>
      <c r="J17" s="28"/>
      <c r="K17" s="27"/>
      <c r="L17" s="69"/>
      <c r="M17" s="70"/>
      <c r="N17" s="69"/>
      <c r="O17" s="70"/>
      <c r="P17" s="70"/>
    </row>
    <row r="18" spans="1:16" ht="12.75">
      <c r="A18" s="5" t="s">
        <v>16</v>
      </c>
      <c r="B18" s="10">
        <v>0</v>
      </c>
      <c r="C18" s="12">
        <v>0</v>
      </c>
      <c r="D18" s="25">
        <v>15</v>
      </c>
      <c r="E18" s="24">
        <v>16</v>
      </c>
      <c r="F18" s="10">
        <v>0</v>
      </c>
      <c r="G18" s="12">
        <v>0</v>
      </c>
      <c r="H18" s="25">
        <v>7</v>
      </c>
      <c r="I18" s="24">
        <v>2</v>
      </c>
      <c r="J18" s="10">
        <v>0</v>
      </c>
      <c r="K18" s="12">
        <v>0</v>
      </c>
      <c r="L18" s="10">
        <v>0</v>
      </c>
      <c r="M18" s="12">
        <v>0</v>
      </c>
      <c r="N18" s="10">
        <v>22</v>
      </c>
      <c r="O18" s="12">
        <v>18</v>
      </c>
      <c r="P18" s="12">
        <v>40</v>
      </c>
    </row>
    <row r="19" spans="1:16" ht="12.75">
      <c r="A19" s="5" t="s">
        <v>17</v>
      </c>
      <c r="B19" s="10">
        <v>0</v>
      </c>
      <c r="C19" s="12">
        <v>0</v>
      </c>
      <c r="D19" s="25">
        <v>136</v>
      </c>
      <c r="E19" s="26">
        <v>122</v>
      </c>
      <c r="F19" s="10">
        <v>3</v>
      </c>
      <c r="G19" s="12">
        <v>2</v>
      </c>
      <c r="H19" s="25">
        <v>17</v>
      </c>
      <c r="I19" s="26">
        <v>17</v>
      </c>
      <c r="J19" s="10">
        <v>0</v>
      </c>
      <c r="K19" s="12">
        <v>0</v>
      </c>
      <c r="L19" s="10">
        <v>0</v>
      </c>
      <c r="M19" s="12">
        <v>0</v>
      </c>
      <c r="N19" s="10">
        <v>156</v>
      </c>
      <c r="O19" s="11">
        <v>141</v>
      </c>
      <c r="P19" s="12">
        <v>297</v>
      </c>
    </row>
    <row r="20" spans="1:16" ht="12.75">
      <c r="A20" s="5" t="s">
        <v>18</v>
      </c>
      <c r="B20" s="10">
        <v>0</v>
      </c>
      <c r="C20" s="12">
        <v>0</v>
      </c>
      <c r="D20" s="25">
        <v>0</v>
      </c>
      <c r="E20" s="26">
        <v>0</v>
      </c>
      <c r="F20" s="10">
        <v>0</v>
      </c>
      <c r="G20" s="12">
        <v>0</v>
      </c>
      <c r="H20" s="25">
        <v>0</v>
      </c>
      <c r="I20" s="26">
        <v>0</v>
      </c>
      <c r="J20" s="10">
        <v>0</v>
      </c>
      <c r="K20" s="12">
        <v>0</v>
      </c>
      <c r="L20" s="10">
        <v>0</v>
      </c>
      <c r="M20" s="12">
        <v>0</v>
      </c>
      <c r="N20" s="10">
        <v>0</v>
      </c>
      <c r="O20" s="11">
        <v>0</v>
      </c>
      <c r="P20" s="12">
        <v>0</v>
      </c>
    </row>
    <row r="21" spans="1:16" ht="12.75">
      <c r="A21" s="5" t="s">
        <v>19</v>
      </c>
      <c r="B21" s="10">
        <v>0</v>
      </c>
      <c r="C21" s="12">
        <v>0</v>
      </c>
      <c r="D21" s="25">
        <v>0</v>
      </c>
      <c r="E21" s="26">
        <v>0</v>
      </c>
      <c r="F21" s="10">
        <v>0</v>
      </c>
      <c r="G21" s="12">
        <v>0</v>
      </c>
      <c r="H21" s="25">
        <v>0</v>
      </c>
      <c r="I21" s="26">
        <v>0</v>
      </c>
      <c r="J21" s="10">
        <v>0</v>
      </c>
      <c r="K21" s="12">
        <v>0</v>
      </c>
      <c r="L21" s="10">
        <v>0</v>
      </c>
      <c r="M21" s="12">
        <v>0</v>
      </c>
      <c r="N21" s="10">
        <v>0</v>
      </c>
      <c r="O21" s="11">
        <v>0</v>
      </c>
      <c r="P21" s="12">
        <v>0</v>
      </c>
    </row>
    <row r="22" spans="1:16" s="14" customFormat="1" ht="12.75">
      <c r="A22" s="14" t="s">
        <v>12</v>
      </c>
      <c r="B22" s="15">
        <v>0</v>
      </c>
      <c r="C22" s="16">
        <v>0</v>
      </c>
      <c r="D22" s="67">
        <v>151</v>
      </c>
      <c r="E22" s="68">
        <v>138</v>
      </c>
      <c r="F22" s="15">
        <v>3</v>
      </c>
      <c r="G22" s="16">
        <v>2</v>
      </c>
      <c r="H22" s="67">
        <v>24</v>
      </c>
      <c r="I22" s="68">
        <v>19</v>
      </c>
      <c r="J22" s="15">
        <v>0</v>
      </c>
      <c r="K22" s="16">
        <v>0</v>
      </c>
      <c r="L22" s="15">
        <v>0</v>
      </c>
      <c r="M22" s="16">
        <v>0</v>
      </c>
      <c r="N22" s="67">
        <v>178</v>
      </c>
      <c r="O22" s="68">
        <v>159</v>
      </c>
      <c r="P22" s="68">
        <v>337</v>
      </c>
    </row>
    <row r="23" spans="1:16" s="14" customFormat="1" ht="12.75">
      <c r="A23" s="4" t="s">
        <v>7</v>
      </c>
      <c r="B23" s="28"/>
      <c r="C23" s="27"/>
      <c r="D23" s="69"/>
      <c r="E23" s="70"/>
      <c r="F23" s="28"/>
      <c r="G23" s="27"/>
      <c r="H23" s="69"/>
      <c r="I23" s="70"/>
      <c r="J23" s="28"/>
      <c r="K23" s="27"/>
      <c r="L23" s="28"/>
      <c r="M23" s="27"/>
      <c r="N23" s="69"/>
      <c r="O23" s="70"/>
      <c r="P23" s="70"/>
    </row>
    <row r="24" spans="1:16" ht="12.75">
      <c r="A24" s="5" t="s">
        <v>16</v>
      </c>
      <c r="B24" s="10">
        <v>0</v>
      </c>
      <c r="C24" s="12">
        <v>0</v>
      </c>
      <c r="D24" s="25">
        <v>25</v>
      </c>
      <c r="E24" s="24">
        <v>15</v>
      </c>
      <c r="F24" s="10">
        <v>0</v>
      </c>
      <c r="G24" s="12">
        <v>0</v>
      </c>
      <c r="H24" s="25">
        <v>11</v>
      </c>
      <c r="I24" s="24">
        <v>5</v>
      </c>
      <c r="J24" s="10">
        <v>0</v>
      </c>
      <c r="K24" s="12">
        <v>0</v>
      </c>
      <c r="L24" s="10">
        <v>0</v>
      </c>
      <c r="M24" s="12">
        <v>0</v>
      </c>
      <c r="N24" s="10">
        <v>36</v>
      </c>
      <c r="O24" s="12">
        <v>20</v>
      </c>
      <c r="P24" s="12">
        <v>56</v>
      </c>
    </row>
    <row r="25" spans="1:16" ht="12.75">
      <c r="A25" s="5" t="s">
        <v>17</v>
      </c>
      <c r="B25" s="10">
        <v>0</v>
      </c>
      <c r="C25" s="12">
        <v>0</v>
      </c>
      <c r="D25" s="25">
        <v>17</v>
      </c>
      <c r="E25" s="26">
        <v>12</v>
      </c>
      <c r="F25" s="10">
        <v>0</v>
      </c>
      <c r="G25" s="12">
        <v>0</v>
      </c>
      <c r="H25" s="25">
        <v>3</v>
      </c>
      <c r="I25" s="26">
        <v>4</v>
      </c>
      <c r="J25" s="25">
        <v>23</v>
      </c>
      <c r="K25" s="26">
        <v>25</v>
      </c>
      <c r="L25" s="10">
        <v>0</v>
      </c>
      <c r="M25" s="12">
        <v>0</v>
      </c>
      <c r="N25" s="10">
        <v>43</v>
      </c>
      <c r="O25" s="11">
        <v>41</v>
      </c>
      <c r="P25" s="12">
        <v>84</v>
      </c>
    </row>
    <row r="26" spans="1:16" ht="12.75">
      <c r="A26" s="5" t="s">
        <v>19</v>
      </c>
      <c r="B26" s="10">
        <v>0</v>
      </c>
      <c r="C26" s="12">
        <v>0</v>
      </c>
      <c r="D26" s="25">
        <v>0</v>
      </c>
      <c r="E26" s="26">
        <v>0</v>
      </c>
      <c r="F26" s="10">
        <v>0</v>
      </c>
      <c r="G26" s="12">
        <v>0</v>
      </c>
      <c r="H26" s="25">
        <v>0</v>
      </c>
      <c r="I26" s="26">
        <v>0</v>
      </c>
      <c r="J26" s="25">
        <v>0</v>
      </c>
      <c r="K26" s="26">
        <v>0</v>
      </c>
      <c r="L26" s="10">
        <v>0</v>
      </c>
      <c r="M26" s="12">
        <v>0</v>
      </c>
      <c r="N26" s="10">
        <v>0</v>
      </c>
      <c r="O26" s="11">
        <v>0</v>
      </c>
      <c r="P26" s="12">
        <v>0</v>
      </c>
    </row>
    <row r="27" spans="1:16" ht="12.75">
      <c r="A27" s="5" t="s">
        <v>20</v>
      </c>
      <c r="B27" s="10">
        <v>0</v>
      </c>
      <c r="C27" s="12">
        <v>0</v>
      </c>
      <c r="D27" s="25">
        <v>0</v>
      </c>
      <c r="E27" s="26">
        <v>0</v>
      </c>
      <c r="F27" s="10">
        <v>0</v>
      </c>
      <c r="G27" s="12">
        <v>0</v>
      </c>
      <c r="H27" s="25">
        <v>0</v>
      </c>
      <c r="I27" s="26">
        <v>0</v>
      </c>
      <c r="J27" s="25">
        <v>0</v>
      </c>
      <c r="K27" s="26">
        <v>0</v>
      </c>
      <c r="L27" s="10">
        <v>0</v>
      </c>
      <c r="M27" s="12">
        <v>0</v>
      </c>
      <c r="N27" s="10">
        <v>0</v>
      </c>
      <c r="O27" s="11">
        <v>0</v>
      </c>
      <c r="P27" s="12">
        <v>0</v>
      </c>
    </row>
    <row r="28" spans="1:16" s="14" customFormat="1" ht="12.75">
      <c r="A28" s="14" t="s">
        <v>12</v>
      </c>
      <c r="B28" s="15">
        <v>0</v>
      </c>
      <c r="C28" s="16">
        <v>0</v>
      </c>
      <c r="D28" s="67">
        <v>42</v>
      </c>
      <c r="E28" s="68">
        <v>27</v>
      </c>
      <c r="F28" s="15">
        <v>0</v>
      </c>
      <c r="G28" s="16">
        <v>0</v>
      </c>
      <c r="H28" s="67">
        <v>14</v>
      </c>
      <c r="I28" s="68">
        <v>9</v>
      </c>
      <c r="J28" s="67">
        <v>23</v>
      </c>
      <c r="K28" s="68">
        <v>25</v>
      </c>
      <c r="L28" s="15">
        <v>0</v>
      </c>
      <c r="M28" s="16">
        <v>0</v>
      </c>
      <c r="N28" s="67">
        <v>79</v>
      </c>
      <c r="O28" s="68">
        <v>61</v>
      </c>
      <c r="P28" s="68">
        <v>140</v>
      </c>
    </row>
    <row r="29" spans="1:16" s="14" customFormat="1" ht="12.75">
      <c r="A29" s="4" t="s">
        <v>8</v>
      </c>
      <c r="B29" s="28"/>
      <c r="C29" s="27"/>
      <c r="D29" s="69"/>
      <c r="E29" s="70"/>
      <c r="F29" s="28"/>
      <c r="G29" s="27"/>
      <c r="H29" s="69"/>
      <c r="I29" s="70"/>
      <c r="J29" s="69"/>
      <c r="K29" s="70"/>
      <c r="L29" s="28"/>
      <c r="M29" s="27"/>
      <c r="N29" s="69"/>
      <c r="O29" s="70"/>
      <c r="P29" s="70"/>
    </row>
    <row r="30" spans="1:16" ht="12.75">
      <c r="A30" s="5" t="s">
        <v>16</v>
      </c>
      <c r="B30" s="10">
        <v>0</v>
      </c>
      <c r="C30" s="12">
        <v>0</v>
      </c>
      <c r="D30" s="25">
        <v>46</v>
      </c>
      <c r="E30" s="24">
        <v>31</v>
      </c>
      <c r="F30" s="10">
        <v>0</v>
      </c>
      <c r="G30" s="12">
        <v>0</v>
      </c>
      <c r="H30" s="25">
        <v>21</v>
      </c>
      <c r="I30" s="24">
        <v>21</v>
      </c>
      <c r="J30" s="25">
        <v>3</v>
      </c>
      <c r="K30" s="24">
        <v>1</v>
      </c>
      <c r="L30" s="10">
        <v>0</v>
      </c>
      <c r="M30" s="12">
        <v>0</v>
      </c>
      <c r="N30" s="10">
        <v>70</v>
      </c>
      <c r="O30" s="12">
        <v>53</v>
      </c>
      <c r="P30" s="12">
        <v>123</v>
      </c>
    </row>
    <row r="31" spans="1:16" ht="12.75">
      <c r="A31" s="5" t="s">
        <v>17</v>
      </c>
      <c r="B31" s="10">
        <v>0</v>
      </c>
      <c r="C31" s="12">
        <v>0</v>
      </c>
      <c r="D31" s="25">
        <v>202</v>
      </c>
      <c r="E31" s="26">
        <v>154</v>
      </c>
      <c r="F31" s="10">
        <v>0</v>
      </c>
      <c r="G31" s="12">
        <v>0</v>
      </c>
      <c r="H31" s="25">
        <v>43</v>
      </c>
      <c r="I31" s="26">
        <v>21</v>
      </c>
      <c r="J31" s="25">
        <v>24</v>
      </c>
      <c r="K31" s="26">
        <v>9</v>
      </c>
      <c r="L31" s="10">
        <v>24</v>
      </c>
      <c r="M31" s="12">
        <v>5</v>
      </c>
      <c r="N31" s="10">
        <v>293</v>
      </c>
      <c r="O31" s="11">
        <v>189</v>
      </c>
      <c r="P31" s="12">
        <v>482</v>
      </c>
    </row>
    <row r="32" spans="1:16" ht="12.75">
      <c r="A32" s="5" t="s">
        <v>18</v>
      </c>
      <c r="B32" s="10">
        <v>0</v>
      </c>
      <c r="C32" s="12">
        <v>0</v>
      </c>
      <c r="D32" s="25">
        <v>0</v>
      </c>
      <c r="E32" s="26">
        <v>0</v>
      </c>
      <c r="F32" s="10">
        <v>0</v>
      </c>
      <c r="G32" s="12">
        <v>0</v>
      </c>
      <c r="H32" s="25">
        <v>0</v>
      </c>
      <c r="I32" s="26">
        <v>0</v>
      </c>
      <c r="J32" s="25">
        <v>0</v>
      </c>
      <c r="K32" s="26">
        <v>0</v>
      </c>
      <c r="L32" s="10">
        <v>0</v>
      </c>
      <c r="M32" s="12">
        <v>0</v>
      </c>
      <c r="N32" s="10">
        <v>0</v>
      </c>
      <c r="O32" s="11">
        <v>0</v>
      </c>
      <c r="P32" s="12">
        <v>0</v>
      </c>
    </row>
    <row r="33" spans="1:16" ht="12.75">
      <c r="A33" s="5" t="s">
        <v>19</v>
      </c>
      <c r="B33" s="10">
        <v>0</v>
      </c>
      <c r="C33" s="12">
        <v>0</v>
      </c>
      <c r="D33" s="25">
        <v>0</v>
      </c>
      <c r="E33" s="26">
        <v>0</v>
      </c>
      <c r="F33" s="10">
        <v>0</v>
      </c>
      <c r="G33" s="12">
        <v>0</v>
      </c>
      <c r="H33" s="25">
        <v>0</v>
      </c>
      <c r="I33" s="26">
        <v>0</v>
      </c>
      <c r="J33" s="25">
        <v>0</v>
      </c>
      <c r="K33" s="26">
        <v>0</v>
      </c>
      <c r="L33" s="10">
        <v>0</v>
      </c>
      <c r="M33" s="12">
        <v>0</v>
      </c>
      <c r="N33" s="10">
        <v>0</v>
      </c>
      <c r="O33" s="11">
        <v>0</v>
      </c>
      <c r="P33" s="12">
        <v>0</v>
      </c>
    </row>
    <row r="34" spans="1:16" s="14" customFormat="1" ht="12.75">
      <c r="A34" s="14" t="s">
        <v>12</v>
      </c>
      <c r="B34" s="15">
        <v>0</v>
      </c>
      <c r="C34" s="16">
        <v>0</v>
      </c>
      <c r="D34" s="67">
        <v>248</v>
      </c>
      <c r="E34" s="68">
        <v>185</v>
      </c>
      <c r="F34" s="15">
        <v>0</v>
      </c>
      <c r="G34" s="16">
        <v>0</v>
      </c>
      <c r="H34" s="67">
        <v>64</v>
      </c>
      <c r="I34" s="68">
        <v>42</v>
      </c>
      <c r="J34" s="67">
        <v>27</v>
      </c>
      <c r="K34" s="68">
        <v>10</v>
      </c>
      <c r="L34" s="15">
        <v>24</v>
      </c>
      <c r="M34" s="16">
        <v>5</v>
      </c>
      <c r="N34" s="67">
        <v>363</v>
      </c>
      <c r="O34" s="68">
        <v>242</v>
      </c>
      <c r="P34" s="68">
        <v>605</v>
      </c>
    </row>
    <row r="35" spans="1:16" s="14" customFormat="1" ht="12.75">
      <c r="A35" s="4" t="s">
        <v>9</v>
      </c>
      <c r="B35" s="28"/>
      <c r="C35" s="27"/>
      <c r="D35" s="69"/>
      <c r="E35" s="70"/>
      <c r="F35" s="28"/>
      <c r="G35" s="27"/>
      <c r="H35" s="69"/>
      <c r="I35" s="70"/>
      <c r="J35" s="69"/>
      <c r="K35" s="70"/>
      <c r="L35" s="28"/>
      <c r="M35" s="27"/>
      <c r="N35" s="69"/>
      <c r="O35" s="70"/>
      <c r="P35" s="70"/>
    </row>
    <row r="36" spans="1:16" ht="12.75">
      <c r="A36" s="5" t="s">
        <v>16</v>
      </c>
      <c r="B36" s="10">
        <v>0</v>
      </c>
      <c r="C36" s="12">
        <v>0</v>
      </c>
      <c r="D36" s="25">
        <v>115</v>
      </c>
      <c r="E36" s="24">
        <v>65</v>
      </c>
      <c r="F36" s="10">
        <v>0</v>
      </c>
      <c r="G36" s="12">
        <v>0</v>
      </c>
      <c r="H36" s="25">
        <v>26</v>
      </c>
      <c r="I36" s="24">
        <v>24</v>
      </c>
      <c r="J36" s="10">
        <v>0</v>
      </c>
      <c r="K36" s="12">
        <v>0</v>
      </c>
      <c r="L36" s="10">
        <v>4</v>
      </c>
      <c r="M36" s="12">
        <v>0</v>
      </c>
      <c r="N36" s="10">
        <v>145</v>
      </c>
      <c r="O36" s="12">
        <v>89</v>
      </c>
      <c r="P36" s="12">
        <v>234</v>
      </c>
    </row>
    <row r="37" spans="1:16" ht="12.75">
      <c r="A37" s="5" t="s">
        <v>17</v>
      </c>
      <c r="B37" s="10">
        <v>0</v>
      </c>
      <c r="C37" s="12">
        <v>0</v>
      </c>
      <c r="D37" s="25">
        <v>249</v>
      </c>
      <c r="E37" s="26">
        <v>187</v>
      </c>
      <c r="F37" s="10">
        <v>0</v>
      </c>
      <c r="G37" s="12">
        <v>0</v>
      </c>
      <c r="H37" s="25">
        <v>55</v>
      </c>
      <c r="I37" s="26">
        <v>39</v>
      </c>
      <c r="J37" s="10">
        <v>21</v>
      </c>
      <c r="K37" s="12">
        <v>17</v>
      </c>
      <c r="L37" s="10">
        <v>20</v>
      </c>
      <c r="M37" s="12">
        <v>3</v>
      </c>
      <c r="N37" s="10">
        <v>345</v>
      </c>
      <c r="O37" s="11">
        <v>246</v>
      </c>
      <c r="P37" s="12">
        <v>591</v>
      </c>
    </row>
    <row r="38" spans="1:16" ht="12.75">
      <c r="A38" s="5" t="s">
        <v>18</v>
      </c>
      <c r="B38" s="10">
        <v>0</v>
      </c>
      <c r="C38" s="12">
        <v>0</v>
      </c>
      <c r="D38" s="25">
        <v>0</v>
      </c>
      <c r="E38" s="26">
        <v>0</v>
      </c>
      <c r="F38" s="10">
        <v>0</v>
      </c>
      <c r="G38" s="12">
        <v>0</v>
      </c>
      <c r="H38" s="25">
        <v>0</v>
      </c>
      <c r="I38" s="26">
        <v>0</v>
      </c>
      <c r="J38" s="10">
        <v>0</v>
      </c>
      <c r="K38" s="12">
        <v>0</v>
      </c>
      <c r="L38" s="10">
        <v>0</v>
      </c>
      <c r="M38" s="12">
        <v>0</v>
      </c>
      <c r="N38" s="10">
        <v>0</v>
      </c>
      <c r="O38" s="11">
        <v>0</v>
      </c>
      <c r="P38" s="12">
        <v>0</v>
      </c>
    </row>
    <row r="39" spans="1:16" ht="12.75">
      <c r="A39" s="5" t="s">
        <v>19</v>
      </c>
      <c r="B39" s="10">
        <v>0</v>
      </c>
      <c r="C39" s="12">
        <v>0</v>
      </c>
      <c r="D39" s="25">
        <v>23</v>
      </c>
      <c r="E39" s="26">
        <v>20</v>
      </c>
      <c r="F39" s="10">
        <v>0</v>
      </c>
      <c r="G39" s="12">
        <v>0</v>
      </c>
      <c r="H39" s="25">
        <v>0</v>
      </c>
      <c r="I39" s="26">
        <v>0</v>
      </c>
      <c r="J39" s="10">
        <v>0</v>
      </c>
      <c r="K39" s="12">
        <v>0</v>
      </c>
      <c r="L39" s="10">
        <v>0</v>
      </c>
      <c r="M39" s="12">
        <v>0</v>
      </c>
      <c r="N39" s="10">
        <v>23</v>
      </c>
      <c r="O39" s="11">
        <v>20</v>
      </c>
      <c r="P39" s="12">
        <v>43</v>
      </c>
    </row>
    <row r="40" spans="1:16" s="14" customFormat="1" ht="12.75">
      <c r="A40" s="14" t="s">
        <v>12</v>
      </c>
      <c r="B40" s="15">
        <v>0</v>
      </c>
      <c r="C40" s="16">
        <v>0</v>
      </c>
      <c r="D40" s="67">
        <v>387</v>
      </c>
      <c r="E40" s="68">
        <v>272</v>
      </c>
      <c r="F40" s="15">
        <v>0</v>
      </c>
      <c r="G40" s="16">
        <v>0</v>
      </c>
      <c r="H40" s="67">
        <v>81</v>
      </c>
      <c r="I40" s="68">
        <v>63</v>
      </c>
      <c r="J40" s="15">
        <v>21</v>
      </c>
      <c r="K40" s="16">
        <v>17</v>
      </c>
      <c r="L40" s="15">
        <v>24</v>
      </c>
      <c r="M40" s="16">
        <v>3</v>
      </c>
      <c r="N40" s="67">
        <v>513</v>
      </c>
      <c r="O40" s="68">
        <v>355</v>
      </c>
      <c r="P40" s="68">
        <v>868</v>
      </c>
    </row>
    <row r="41" spans="1:16" s="14" customFormat="1" ht="12.75">
      <c r="A41" s="4" t="s">
        <v>10</v>
      </c>
      <c r="B41" s="28"/>
      <c r="C41" s="27"/>
      <c r="D41" s="69"/>
      <c r="E41" s="70"/>
      <c r="F41" s="28"/>
      <c r="G41" s="27"/>
      <c r="H41" s="69"/>
      <c r="I41" s="70"/>
      <c r="J41" s="28"/>
      <c r="K41" s="27"/>
      <c r="L41" s="28"/>
      <c r="M41" s="27"/>
      <c r="N41" s="69"/>
      <c r="O41" s="70"/>
      <c r="P41" s="70"/>
    </row>
    <row r="42" spans="1:16" ht="12.75">
      <c r="A42" s="5" t="s">
        <v>16</v>
      </c>
      <c r="B42" s="10">
        <v>0</v>
      </c>
      <c r="C42" s="12">
        <v>0</v>
      </c>
      <c r="D42" s="25">
        <v>48</v>
      </c>
      <c r="E42" s="24">
        <v>33</v>
      </c>
      <c r="F42" s="10">
        <v>0</v>
      </c>
      <c r="G42" s="12">
        <v>0</v>
      </c>
      <c r="H42" s="25">
        <v>8</v>
      </c>
      <c r="I42" s="24">
        <v>7</v>
      </c>
      <c r="J42" s="10">
        <v>0</v>
      </c>
      <c r="K42" s="12">
        <v>0</v>
      </c>
      <c r="L42" s="10">
        <v>0</v>
      </c>
      <c r="M42" s="12">
        <v>0</v>
      </c>
      <c r="N42" s="10">
        <v>56</v>
      </c>
      <c r="O42" s="12">
        <v>40</v>
      </c>
      <c r="P42" s="12">
        <v>96</v>
      </c>
    </row>
    <row r="43" spans="1:16" ht="12.75">
      <c r="A43" s="5" t="s">
        <v>17</v>
      </c>
      <c r="B43" s="10">
        <v>0</v>
      </c>
      <c r="C43" s="12">
        <v>0</v>
      </c>
      <c r="D43" s="25">
        <v>104</v>
      </c>
      <c r="E43" s="26">
        <v>58</v>
      </c>
      <c r="F43" s="25">
        <v>12</v>
      </c>
      <c r="G43" s="26">
        <v>0</v>
      </c>
      <c r="H43" s="25">
        <v>54</v>
      </c>
      <c r="I43" s="26">
        <v>28</v>
      </c>
      <c r="J43" s="10">
        <v>0</v>
      </c>
      <c r="K43" s="12">
        <v>0</v>
      </c>
      <c r="L43" s="25">
        <v>73</v>
      </c>
      <c r="M43" s="26">
        <v>23</v>
      </c>
      <c r="N43" s="10">
        <v>243</v>
      </c>
      <c r="O43" s="12">
        <v>109</v>
      </c>
      <c r="P43" s="12">
        <v>352</v>
      </c>
    </row>
    <row r="44" spans="1:16" ht="12.75">
      <c r="A44" s="5" t="s">
        <v>18</v>
      </c>
      <c r="B44" s="10">
        <v>0</v>
      </c>
      <c r="C44" s="12">
        <v>0</v>
      </c>
      <c r="D44" s="25">
        <v>0</v>
      </c>
      <c r="E44" s="26">
        <v>0</v>
      </c>
      <c r="F44" s="25">
        <v>0</v>
      </c>
      <c r="G44" s="26">
        <v>0</v>
      </c>
      <c r="H44" s="25">
        <v>0</v>
      </c>
      <c r="I44" s="26">
        <v>0</v>
      </c>
      <c r="J44" s="10">
        <v>0</v>
      </c>
      <c r="K44" s="12">
        <v>0</v>
      </c>
      <c r="L44" s="25">
        <v>0</v>
      </c>
      <c r="M44" s="26">
        <v>0</v>
      </c>
      <c r="N44" s="10">
        <v>0</v>
      </c>
      <c r="O44" s="12">
        <v>0</v>
      </c>
      <c r="P44" s="12">
        <v>0</v>
      </c>
    </row>
    <row r="45" spans="1:16" ht="12.75">
      <c r="A45" s="5" t="s">
        <v>19</v>
      </c>
      <c r="B45" s="10">
        <v>0</v>
      </c>
      <c r="C45" s="12">
        <v>0</v>
      </c>
      <c r="D45" s="25">
        <v>0</v>
      </c>
      <c r="E45" s="26">
        <v>0</v>
      </c>
      <c r="F45" s="25">
        <v>0</v>
      </c>
      <c r="G45" s="26">
        <v>0</v>
      </c>
      <c r="H45" s="25">
        <v>0</v>
      </c>
      <c r="I45" s="26">
        <v>0</v>
      </c>
      <c r="J45" s="10">
        <v>0</v>
      </c>
      <c r="K45" s="12">
        <v>0</v>
      </c>
      <c r="L45" s="25">
        <v>0</v>
      </c>
      <c r="M45" s="26">
        <v>0</v>
      </c>
      <c r="N45" s="10">
        <v>0</v>
      </c>
      <c r="O45" s="12">
        <v>0</v>
      </c>
      <c r="P45" s="12">
        <v>0</v>
      </c>
    </row>
    <row r="46" spans="1:16" ht="12.75">
      <c r="A46" s="5" t="s">
        <v>37</v>
      </c>
      <c r="B46" s="10">
        <v>0</v>
      </c>
      <c r="C46" s="12">
        <v>0</v>
      </c>
      <c r="D46" s="25">
        <v>41</v>
      </c>
      <c r="E46" s="26">
        <v>14</v>
      </c>
      <c r="F46" s="25">
        <v>1</v>
      </c>
      <c r="G46" s="26">
        <v>0</v>
      </c>
      <c r="H46" s="25">
        <v>1</v>
      </c>
      <c r="I46" s="26">
        <v>0</v>
      </c>
      <c r="J46" s="25">
        <v>1</v>
      </c>
      <c r="K46" s="26">
        <v>0</v>
      </c>
      <c r="L46" s="25">
        <v>0</v>
      </c>
      <c r="M46" s="26">
        <v>0</v>
      </c>
      <c r="N46" s="10">
        <v>44</v>
      </c>
      <c r="O46" s="12">
        <v>14</v>
      </c>
      <c r="P46" s="12">
        <v>58</v>
      </c>
    </row>
    <row r="47" spans="1:16" s="19" customFormat="1" ht="12.75">
      <c r="A47" s="14" t="s">
        <v>12</v>
      </c>
      <c r="B47" s="15">
        <v>0</v>
      </c>
      <c r="C47" s="16">
        <v>0</v>
      </c>
      <c r="D47" s="67">
        <v>193</v>
      </c>
      <c r="E47" s="68">
        <v>105</v>
      </c>
      <c r="F47" s="67">
        <v>13</v>
      </c>
      <c r="G47" s="68">
        <v>0</v>
      </c>
      <c r="H47" s="67">
        <v>63</v>
      </c>
      <c r="I47" s="68">
        <v>35</v>
      </c>
      <c r="J47" s="67">
        <v>1</v>
      </c>
      <c r="K47" s="68">
        <v>0</v>
      </c>
      <c r="L47" s="67">
        <v>73</v>
      </c>
      <c r="M47" s="68">
        <v>23</v>
      </c>
      <c r="N47" s="202">
        <v>343</v>
      </c>
      <c r="O47" s="203">
        <v>163</v>
      </c>
      <c r="P47" s="203">
        <v>506</v>
      </c>
    </row>
    <row r="48" spans="1:16" ht="12.75">
      <c r="A48" s="30" t="s">
        <v>15</v>
      </c>
      <c r="B48" s="43"/>
      <c r="C48" s="44"/>
      <c r="D48" s="129"/>
      <c r="E48" s="130"/>
      <c r="F48" s="129"/>
      <c r="G48" s="130"/>
      <c r="H48" s="129"/>
      <c r="I48" s="130"/>
      <c r="J48" s="129"/>
      <c r="K48" s="130"/>
      <c r="L48" s="129"/>
      <c r="M48" s="130"/>
      <c r="N48" s="131"/>
      <c r="O48" s="132"/>
      <c r="P48" s="132"/>
    </row>
    <row r="49" spans="1:16" ht="12.75">
      <c r="A49" s="5" t="s">
        <v>16</v>
      </c>
      <c r="B49" s="10">
        <v>0</v>
      </c>
      <c r="C49" s="12">
        <v>0</v>
      </c>
      <c r="D49" s="75">
        <v>341</v>
      </c>
      <c r="E49" s="80">
        <v>208</v>
      </c>
      <c r="F49" s="75">
        <v>7</v>
      </c>
      <c r="G49" s="80">
        <v>1</v>
      </c>
      <c r="H49" s="75">
        <v>178</v>
      </c>
      <c r="I49" s="80">
        <v>103</v>
      </c>
      <c r="J49" s="75">
        <v>3</v>
      </c>
      <c r="K49" s="80">
        <v>1</v>
      </c>
      <c r="L49" s="75">
        <v>22</v>
      </c>
      <c r="M49" s="80">
        <v>0</v>
      </c>
      <c r="N49" s="77">
        <v>551</v>
      </c>
      <c r="O49" s="81">
        <v>313</v>
      </c>
      <c r="P49" s="78">
        <v>864</v>
      </c>
    </row>
    <row r="50" spans="1:16" ht="12.75">
      <c r="A50" s="109" t="s">
        <v>17</v>
      </c>
      <c r="B50" s="133">
        <v>0</v>
      </c>
      <c r="C50" s="79">
        <v>0</v>
      </c>
      <c r="D50" s="75">
        <v>973</v>
      </c>
      <c r="E50" s="80">
        <v>711</v>
      </c>
      <c r="F50" s="75">
        <v>16</v>
      </c>
      <c r="G50" s="80">
        <v>3</v>
      </c>
      <c r="H50" s="75">
        <v>274</v>
      </c>
      <c r="I50" s="80">
        <v>160</v>
      </c>
      <c r="J50" s="75">
        <v>95</v>
      </c>
      <c r="K50" s="80">
        <v>65</v>
      </c>
      <c r="L50" s="75">
        <v>162</v>
      </c>
      <c r="M50" s="80">
        <v>42</v>
      </c>
      <c r="N50" s="77">
        <v>1520</v>
      </c>
      <c r="O50" s="81">
        <v>981</v>
      </c>
      <c r="P50" s="78">
        <v>2501</v>
      </c>
    </row>
    <row r="51" spans="1:16" ht="12.75">
      <c r="A51" s="109" t="s">
        <v>18</v>
      </c>
      <c r="B51" s="10">
        <v>0</v>
      </c>
      <c r="C51" s="12">
        <v>0</v>
      </c>
      <c r="D51" s="75">
        <v>0</v>
      </c>
      <c r="E51" s="80">
        <v>0</v>
      </c>
      <c r="F51" s="75">
        <v>0</v>
      </c>
      <c r="G51" s="80">
        <v>0</v>
      </c>
      <c r="H51" s="75">
        <v>0</v>
      </c>
      <c r="I51" s="80">
        <v>0</v>
      </c>
      <c r="J51" s="75">
        <v>0</v>
      </c>
      <c r="K51" s="80">
        <v>0</v>
      </c>
      <c r="L51" s="25">
        <v>0</v>
      </c>
      <c r="M51" s="26">
        <v>0</v>
      </c>
      <c r="N51" s="77">
        <v>0</v>
      </c>
      <c r="O51" s="81">
        <v>0</v>
      </c>
      <c r="P51" s="78">
        <v>0</v>
      </c>
    </row>
    <row r="52" spans="1:16" ht="12.75">
      <c r="A52" s="109" t="s">
        <v>19</v>
      </c>
      <c r="B52" s="10">
        <v>0</v>
      </c>
      <c r="C52" s="12">
        <v>0</v>
      </c>
      <c r="D52" s="75">
        <v>77</v>
      </c>
      <c r="E52" s="80">
        <v>39</v>
      </c>
      <c r="F52" s="75">
        <v>0</v>
      </c>
      <c r="G52" s="80">
        <v>0</v>
      </c>
      <c r="H52" s="75">
        <v>23</v>
      </c>
      <c r="I52" s="80">
        <v>15</v>
      </c>
      <c r="J52" s="75">
        <v>0</v>
      </c>
      <c r="K52" s="80">
        <v>0</v>
      </c>
      <c r="L52" s="25">
        <v>0</v>
      </c>
      <c r="M52" s="26">
        <v>0</v>
      </c>
      <c r="N52" s="77">
        <v>100</v>
      </c>
      <c r="O52" s="81">
        <v>54</v>
      </c>
      <c r="P52" s="78">
        <v>154</v>
      </c>
    </row>
    <row r="53" spans="1:16" ht="12.75">
      <c r="A53" s="109" t="s">
        <v>37</v>
      </c>
      <c r="B53" s="10">
        <v>0</v>
      </c>
      <c r="C53" s="12">
        <v>0</v>
      </c>
      <c r="D53" s="75">
        <v>41</v>
      </c>
      <c r="E53" s="80">
        <v>14</v>
      </c>
      <c r="F53" s="75">
        <v>1</v>
      </c>
      <c r="G53" s="80">
        <v>0</v>
      </c>
      <c r="H53" s="75">
        <v>1</v>
      </c>
      <c r="I53" s="80">
        <v>0</v>
      </c>
      <c r="J53" s="75">
        <v>1</v>
      </c>
      <c r="K53" s="80">
        <v>0</v>
      </c>
      <c r="L53" s="25">
        <v>0</v>
      </c>
      <c r="M53" s="26">
        <v>0</v>
      </c>
      <c r="N53" s="77">
        <v>44</v>
      </c>
      <c r="O53" s="81">
        <v>14</v>
      </c>
      <c r="P53" s="78">
        <v>58</v>
      </c>
    </row>
    <row r="54" spans="1:16" ht="12.75">
      <c r="A54" s="5" t="s">
        <v>20</v>
      </c>
      <c r="B54" s="10">
        <v>0</v>
      </c>
      <c r="C54" s="12">
        <v>0</v>
      </c>
      <c r="D54" s="25">
        <v>0</v>
      </c>
      <c r="E54" s="26">
        <v>0</v>
      </c>
      <c r="F54" s="10">
        <v>0</v>
      </c>
      <c r="G54" s="12">
        <v>0</v>
      </c>
      <c r="H54" s="25">
        <v>0</v>
      </c>
      <c r="I54" s="26">
        <v>0</v>
      </c>
      <c r="J54" s="25">
        <v>0</v>
      </c>
      <c r="K54" s="26">
        <v>0</v>
      </c>
      <c r="L54" s="10">
        <v>0</v>
      </c>
      <c r="M54" s="12">
        <v>0</v>
      </c>
      <c r="N54" s="10">
        <v>0</v>
      </c>
      <c r="O54" s="11">
        <v>0</v>
      </c>
      <c r="P54" s="12">
        <v>0</v>
      </c>
    </row>
    <row r="55" spans="1:16" s="14" customFormat="1" ht="12.75">
      <c r="A55" s="14" t="s">
        <v>12</v>
      </c>
      <c r="B55" s="15">
        <v>0</v>
      </c>
      <c r="C55" s="16">
        <v>0</v>
      </c>
      <c r="D55" s="15">
        <v>1432</v>
      </c>
      <c r="E55" s="16">
        <v>972</v>
      </c>
      <c r="F55" s="15">
        <v>24</v>
      </c>
      <c r="G55" s="16">
        <v>4</v>
      </c>
      <c r="H55" s="15">
        <v>476</v>
      </c>
      <c r="I55" s="16">
        <v>278</v>
      </c>
      <c r="J55" s="15">
        <v>99</v>
      </c>
      <c r="K55" s="16">
        <v>66</v>
      </c>
      <c r="L55" s="15">
        <v>184</v>
      </c>
      <c r="M55" s="16">
        <v>42</v>
      </c>
      <c r="N55" s="15">
        <v>2215</v>
      </c>
      <c r="O55" s="16">
        <v>1362</v>
      </c>
      <c r="P55" s="16">
        <v>3577</v>
      </c>
    </row>
  </sheetData>
  <sheetProtection/>
  <mergeCells count="3"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S12" sqref="S12:S13"/>
    </sheetView>
  </sheetViews>
  <sheetFormatPr defaultColWidth="9.140625" defaultRowHeight="12.75"/>
  <cols>
    <col min="1" max="1" width="25.28125" style="5" customWidth="1"/>
    <col min="2" max="2" width="8.57421875" style="0" customWidth="1"/>
    <col min="3" max="3" width="8.57421875" style="5" customWidth="1"/>
    <col min="4" max="15" width="8.57421875" style="0" customWidth="1"/>
    <col min="16" max="16" width="8.57421875" style="5" customWidth="1"/>
    <col min="17" max="17" width="7.00390625" style="0" customWidth="1"/>
    <col min="18" max="18" width="9.28125" style="0" customWidth="1"/>
    <col min="19" max="19" width="14.140625" style="0" customWidth="1"/>
    <col min="20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114</v>
      </c>
    </row>
    <row r="2" spans="1:16" ht="12.75">
      <c r="A2" s="265" t="s">
        <v>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2.75">
      <c r="A3" s="265" t="s">
        <v>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5" t="s">
        <v>73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62" t="s">
        <v>67</v>
      </c>
      <c r="E9" s="92"/>
      <c r="F9" s="41"/>
      <c r="G9" s="35"/>
      <c r="H9" s="41"/>
      <c r="I9" s="35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39" t="s">
        <v>0</v>
      </c>
      <c r="C10" s="40" t="s">
        <v>1</v>
      </c>
      <c r="D10" s="39" t="s">
        <v>0</v>
      </c>
      <c r="E10" s="40" t="s">
        <v>1</v>
      </c>
      <c r="F10" s="39" t="s">
        <v>0</v>
      </c>
      <c r="G10" s="40" t="s">
        <v>1</v>
      </c>
      <c r="H10" s="39" t="s">
        <v>0</v>
      </c>
      <c r="I10" s="40" t="s">
        <v>1</v>
      </c>
      <c r="J10" s="39" t="s">
        <v>0</v>
      </c>
      <c r="K10" s="40" t="s">
        <v>1</v>
      </c>
      <c r="L10" s="39" t="s">
        <v>0</v>
      </c>
      <c r="M10" s="40" t="s">
        <v>1</v>
      </c>
      <c r="N10" s="39" t="s">
        <v>0</v>
      </c>
      <c r="O10" s="40" t="s">
        <v>1</v>
      </c>
      <c r="P10" s="127" t="s">
        <v>13</v>
      </c>
    </row>
    <row r="11" spans="1:15" s="45" customFormat="1" ht="12.75">
      <c r="A11" s="18" t="s">
        <v>2</v>
      </c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</row>
    <row r="12" spans="1:16" ht="12.75">
      <c r="A12" s="21" t="s">
        <v>16</v>
      </c>
      <c r="B12" s="10">
        <v>0</v>
      </c>
      <c r="C12" s="12">
        <v>0</v>
      </c>
      <c r="D12" s="25">
        <v>162</v>
      </c>
      <c r="E12" s="24">
        <v>108</v>
      </c>
      <c r="F12" s="25">
        <v>14</v>
      </c>
      <c r="G12" s="24">
        <v>3</v>
      </c>
      <c r="H12" s="25">
        <v>37</v>
      </c>
      <c r="I12" s="24">
        <v>11</v>
      </c>
      <c r="J12" s="25">
        <v>0</v>
      </c>
      <c r="K12" s="24">
        <v>0</v>
      </c>
      <c r="L12" s="25">
        <v>1</v>
      </c>
      <c r="M12" s="24">
        <v>0</v>
      </c>
      <c r="N12" s="10">
        <v>214</v>
      </c>
      <c r="O12" s="12">
        <v>122</v>
      </c>
      <c r="P12" s="12">
        <v>336</v>
      </c>
    </row>
    <row r="13" spans="1:16" ht="12.75">
      <c r="A13" s="21" t="s">
        <v>17</v>
      </c>
      <c r="B13" s="10">
        <v>0</v>
      </c>
      <c r="C13" s="12">
        <v>0</v>
      </c>
      <c r="D13" s="25">
        <v>182</v>
      </c>
      <c r="E13" s="26">
        <v>136</v>
      </c>
      <c r="F13" s="25">
        <v>5</v>
      </c>
      <c r="G13" s="26">
        <v>0</v>
      </c>
      <c r="H13" s="25">
        <v>23</v>
      </c>
      <c r="I13" s="26">
        <v>18</v>
      </c>
      <c r="J13" s="25">
        <v>0</v>
      </c>
      <c r="K13" s="26">
        <v>0</v>
      </c>
      <c r="L13" s="25">
        <v>0</v>
      </c>
      <c r="M13" s="26">
        <v>0</v>
      </c>
      <c r="N13" s="10">
        <v>210</v>
      </c>
      <c r="O13" s="11">
        <v>154</v>
      </c>
      <c r="P13" s="12">
        <v>364</v>
      </c>
    </row>
    <row r="14" spans="1:16" ht="12.75">
      <c r="A14" s="21" t="s">
        <v>18</v>
      </c>
      <c r="B14" s="10">
        <v>0</v>
      </c>
      <c r="C14" s="12">
        <v>0</v>
      </c>
      <c r="D14" s="25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25">
        <v>0</v>
      </c>
      <c r="K14" s="26">
        <v>0</v>
      </c>
      <c r="L14" s="25">
        <v>0</v>
      </c>
      <c r="M14" s="26">
        <v>0</v>
      </c>
      <c r="N14" s="10">
        <v>0</v>
      </c>
      <c r="O14" s="11">
        <v>0</v>
      </c>
      <c r="P14" s="12">
        <v>0</v>
      </c>
    </row>
    <row r="15" spans="1:16" ht="12.75">
      <c r="A15" s="21" t="s">
        <v>19</v>
      </c>
      <c r="B15" s="10">
        <v>0</v>
      </c>
      <c r="C15" s="12">
        <v>0</v>
      </c>
      <c r="D15" s="25">
        <v>56</v>
      </c>
      <c r="E15" s="26">
        <v>30</v>
      </c>
      <c r="F15" s="25">
        <v>2</v>
      </c>
      <c r="G15" s="26">
        <v>1</v>
      </c>
      <c r="H15" s="25">
        <v>0</v>
      </c>
      <c r="I15" s="26">
        <v>1</v>
      </c>
      <c r="J15" s="25">
        <v>0</v>
      </c>
      <c r="K15" s="26">
        <v>0</v>
      </c>
      <c r="L15" s="25">
        <v>1</v>
      </c>
      <c r="M15" s="26">
        <v>0</v>
      </c>
      <c r="N15" s="10">
        <v>59</v>
      </c>
      <c r="O15" s="11">
        <v>32</v>
      </c>
      <c r="P15" s="12">
        <v>91</v>
      </c>
    </row>
    <row r="16" spans="1:16" s="14" customFormat="1" ht="12.75">
      <c r="A16" s="7" t="s">
        <v>12</v>
      </c>
      <c r="B16" s="15">
        <v>0</v>
      </c>
      <c r="C16" s="16">
        <v>0</v>
      </c>
      <c r="D16" s="67">
        <v>400</v>
      </c>
      <c r="E16" s="68">
        <v>274</v>
      </c>
      <c r="F16" s="67">
        <v>21</v>
      </c>
      <c r="G16" s="68">
        <v>4</v>
      </c>
      <c r="H16" s="67">
        <v>60</v>
      </c>
      <c r="I16" s="68">
        <v>30</v>
      </c>
      <c r="J16" s="67">
        <v>0</v>
      </c>
      <c r="K16" s="68">
        <v>0</v>
      </c>
      <c r="L16" s="67">
        <v>2</v>
      </c>
      <c r="M16" s="68">
        <v>0</v>
      </c>
      <c r="N16" s="67">
        <v>483</v>
      </c>
      <c r="O16" s="68">
        <v>308</v>
      </c>
      <c r="P16" s="68">
        <v>791</v>
      </c>
    </row>
    <row r="17" spans="1:16" s="14" customFormat="1" ht="12.75">
      <c r="A17" s="33" t="s">
        <v>6</v>
      </c>
      <c r="B17" s="28"/>
      <c r="C17" s="27"/>
      <c r="D17" s="69"/>
      <c r="E17" s="70"/>
      <c r="F17" s="69"/>
      <c r="G17" s="70"/>
      <c r="H17" s="69"/>
      <c r="I17" s="70"/>
      <c r="J17" s="69"/>
      <c r="K17" s="70"/>
      <c r="L17" s="69"/>
      <c r="M17" s="70"/>
      <c r="N17" s="69"/>
      <c r="O17" s="70"/>
      <c r="P17" s="70"/>
    </row>
    <row r="18" spans="1:16" ht="12.75">
      <c r="A18" s="21" t="s">
        <v>16</v>
      </c>
      <c r="B18" s="10">
        <v>0</v>
      </c>
      <c r="C18" s="12">
        <v>0</v>
      </c>
      <c r="D18" s="25">
        <v>25</v>
      </c>
      <c r="E18" s="24">
        <v>12</v>
      </c>
      <c r="F18" s="25">
        <v>1</v>
      </c>
      <c r="G18" s="24">
        <v>0</v>
      </c>
      <c r="H18" s="25">
        <v>3</v>
      </c>
      <c r="I18" s="24">
        <v>0</v>
      </c>
      <c r="J18" s="25">
        <v>0</v>
      </c>
      <c r="K18" s="24">
        <v>0</v>
      </c>
      <c r="L18" s="25">
        <v>0</v>
      </c>
      <c r="M18" s="24">
        <v>0</v>
      </c>
      <c r="N18" s="10">
        <v>29</v>
      </c>
      <c r="O18" s="12">
        <v>12</v>
      </c>
      <c r="P18" s="12">
        <v>41</v>
      </c>
    </row>
    <row r="19" spans="1:16" ht="12.75">
      <c r="A19" s="21" t="s">
        <v>17</v>
      </c>
      <c r="B19" s="10">
        <v>0</v>
      </c>
      <c r="C19" s="12">
        <v>0</v>
      </c>
      <c r="D19" s="25">
        <v>48</v>
      </c>
      <c r="E19" s="26">
        <v>45</v>
      </c>
      <c r="F19" s="25">
        <v>11</v>
      </c>
      <c r="G19" s="26">
        <v>1</v>
      </c>
      <c r="H19" s="25">
        <v>0</v>
      </c>
      <c r="I19" s="26">
        <v>0</v>
      </c>
      <c r="J19" s="25">
        <v>0</v>
      </c>
      <c r="K19" s="26">
        <v>0</v>
      </c>
      <c r="L19" s="25">
        <v>0</v>
      </c>
      <c r="M19" s="26">
        <v>0</v>
      </c>
      <c r="N19" s="10">
        <v>59</v>
      </c>
      <c r="O19" s="11">
        <v>46</v>
      </c>
      <c r="P19" s="12">
        <v>105</v>
      </c>
    </row>
    <row r="20" spans="1:16" ht="12.75">
      <c r="A20" s="21" t="s">
        <v>18</v>
      </c>
      <c r="B20" s="10">
        <v>0</v>
      </c>
      <c r="C20" s="12">
        <v>0</v>
      </c>
      <c r="D20" s="25">
        <v>0</v>
      </c>
      <c r="E20" s="26">
        <v>0</v>
      </c>
      <c r="F20" s="25">
        <v>0</v>
      </c>
      <c r="G20" s="26">
        <v>0</v>
      </c>
      <c r="H20" s="25">
        <v>0</v>
      </c>
      <c r="I20" s="26">
        <v>0</v>
      </c>
      <c r="J20" s="25">
        <v>0</v>
      </c>
      <c r="K20" s="26">
        <v>0</v>
      </c>
      <c r="L20" s="25">
        <v>0</v>
      </c>
      <c r="M20" s="26">
        <v>0</v>
      </c>
      <c r="N20" s="10">
        <v>0</v>
      </c>
      <c r="O20" s="11">
        <v>0</v>
      </c>
      <c r="P20" s="12">
        <v>0</v>
      </c>
    </row>
    <row r="21" spans="1:16" ht="12.75">
      <c r="A21" s="21" t="s">
        <v>19</v>
      </c>
      <c r="B21" s="10">
        <v>0</v>
      </c>
      <c r="C21" s="12">
        <v>0</v>
      </c>
      <c r="D21" s="25">
        <v>0</v>
      </c>
      <c r="E21" s="26">
        <v>0</v>
      </c>
      <c r="F21" s="25">
        <v>0</v>
      </c>
      <c r="G21" s="26">
        <v>0</v>
      </c>
      <c r="H21" s="25">
        <v>0</v>
      </c>
      <c r="I21" s="26">
        <v>0</v>
      </c>
      <c r="J21" s="25">
        <v>0</v>
      </c>
      <c r="K21" s="26">
        <v>0</v>
      </c>
      <c r="L21" s="25">
        <v>0</v>
      </c>
      <c r="M21" s="26">
        <v>0</v>
      </c>
      <c r="N21" s="10">
        <v>0</v>
      </c>
      <c r="O21" s="11">
        <v>0</v>
      </c>
      <c r="P21" s="12">
        <v>0</v>
      </c>
    </row>
    <row r="22" spans="1:16" s="14" customFormat="1" ht="12.75">
      <c r="A22" s="7" t="s">
        <v>12</v>
      </c>
      <c r="B22" s="15">
        <v>0</v>
      </c>
      <c r="C22" s="16">
        <v>0</v>
      </c>
      <c r="D22" s="67">
        <v>73</v>
      </c>
      <c r="E22" s="68">
        <v>57</v>
      </c>
      <c r="F22" s="67">
        <v>12</v>
      </c>
      <c r="G22" s="68">
        <v>1</v>
      </c>
      <c r="H22" s="67">
        <v>3</v>
      </c>
      <c r="I22" s="68">
        <v>0</v>
      </c>
      <c r="J22" s="67">
        <v>0</v>
      </c>
      <c r="K22" s="68">
        <v>0</v>
      </c>
      <c r="L22" s="67">
        <v>0</v>
      </c>
      <c r="M22" s="68">
        <v>0</v>
      </c>
      <c r="N22" s="67">
        <v>88</v>
      </c>
      <c r="O22" s="68">
        <v>58</v>
      </c>
      <c r="P22" s="68">
        <v>146</v>
      </c>
    </row>
    <row r="23" spans="1:16" s="14" customFormat="1" ht="12.75">
      <c r="A23" s="33" t="s">
        <v>7</v>
      </c>
      <c r="B23" s="28"/>
      <c r="C23" s="27"/>
      <c r="D23" s="69"/>
      <c r="E23" s="70"/>
      <c r="F23" s="69"/>
      <c r="G23" s="70"/>
      <c r="H23" s="69"/>
      <c r="I23" s="70"/>
      <c r="J23" s="69"/>
      <c r="K23" s="70"/>
      <c r="L23" s="69"/>
      <c r="M23" s="70"/>
      <c r="N23" s="69"/>
      <c r="O23" s="70"/>
      <c r="P23" s="70"/>
    </row>
    <row r="24" spans="1:16" ht="12.75">
      <c r="A24" s="21" t="s">
        <v>16</v>
      </c>
      <c r="B24" s="10">
        <v>0</v>
      </c>
      <c r="C24" s="12">
        <v>0</v>
      </c>
      <c r="D24" s="25">
        <v>11</v>
      </c>
      <c r="E24" s="26">
        <v>11</v>
      </c>
      <c r="F24" s="25">
        <v>0</v>
      </c>
      <c r="G24" s="26">
        <v>0</v>
      </c>
      <c r="H24" s="25">
        <v>4</v>
      </c>
      <c r="I24" s="26">
        <v>1</v>
      </c>
      <c r="J24" s="25">
        <v>0</v>
      </c>
      <c r="K24" s="26">
        <v>0</v>
      </c>
      <c r="L24" s="25">
        <v>0</v>
      </c>
      <c r="M24" s="26">
        <v>0</v>
      </c>
      <c r="N24" s="10">
        <v>15</v>
      </c>
      <c r="O24" s="11">
        <v>12</v>
      </c>
      <c r="P24" s="12">
        <v>27</v>
      </c>
    </row>
    <row r="25" spans="1:16" ht="12.75">
      <c r="A25" s="21" t="s">
        <v>17</v>
      </c>
      <c r="B25" s="10">
        <v>0</v>
      </c>
      <c r="C25" s="12">
        <v>0</v>
      </c>
      <c r="D25" s="25">
        <v>18</v>
      </c>
      <c r="E25" s="26">
        <v>18</v>
      </c>
      <c r="F25" s="25">
        <v>0</v>
      </c>
      <c r="G25" s="26">
        <v>0</v>
      </c>
      <c r="H25" s="25">
        <v>0</v>
      </c>
      <c r="I25" s="26">
        <v>0</v>
      </c>
      <c r="J25" s="25">
        <v>0</v>
      </c>
      <c r="K25" s="26">
        <v>0</v>
      </c>
      <c r="L25" s="25">
        <v>2</v>
      </c>
      <c r="M25" s="26">
        <v>3</v>
      </c>
      <c r="N25" s="10">
        <v>20</v>
      </c>
      <c r="O25" s="11">
        <v>21</v>
      </c>
      <c r="P25" s="12">
        <v>41</v>
      </c>
    </row>
    <row r="26" spans="1:16" ht="12.75">
      <c r="A26" s="21" t="s">
        <v>19</v>
      </c>
      <c r="B26" s="10">
        <v>0</v>
      </c>
      <c r="C26" s="12">
        <v>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  <c r="M26" s="26">
        <v>0</v>
      </c>
      <c r="N26" s="10">
        <v>0</v>
      </c>
      <c r="O26" s="11">
        <v>0</v>
      </c>
      <c r="P26" s="12">
        <v>0</v>
      </c>
    </row>
    <row r="27" spans="1:16" ht="12.75">
      <c r="A27" s="21" t="s">
        <v>20</v>
      </c>
      <c r="B27" s="10">
        <v>0</v>
      </c>
      <c r="C27" s="12">
        <v>0</v>
      </c>
      <c r="D27" s="25">
        <v>0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3</v>
      </c>
      <c r="L27" s="25">
        <v>10</v>
      </c>
      <c r="M27" s="24">
        <v>6</v>
      </c>
      <c r="N27" s="10">
        <v>10</v>
      </c>
      <c r="O27" s="12">
        <v>9</v>
      </c>
      <c r="P27" s="12">
        <v>19</v>
      </c>
    </row>
    <row r="28" spans="1:16" s="14" customFormat="1" ht="12.75">
      <c r="A28" s="7" t="s">
        <v>12</v>
      </c>
      <c r="B28" s="15">
        <v>0</v>
      </c>
      <c r="C28" s="16">
        <v>0</v>
      </c>
      <c r="D28" s="67">
        <v>29</v>
      </c>
      <c r="E28" s="68">
        <v>29</v>
      </c>
      <c r="F28" s="67">
        <v>0</v>
      </c>
      <c r="G28" s="68">
        <v>0</v>
      </c>
      <c r="H28" s="67">
        <v>4</v>
      </c>
      <c r="I28" s="68">
        <v>1</v>
      </c>
      <c r="J28" s="67">
        <v>0</v>
      </c>
      <c r="K28" s="68">
        <v>3</v>
      </c>
      <c r="L28" s="67">
        <v>12</v>
      </c>
      <c r="M28" s="68">
        <v>9</v>
      </c>
      <c r="N28" s="67">
        <v>45</v>
      </c>
      <c r="O28" s="68">
        <v>42</v>
      </c>
      <c r="P28" s="68">
        <v>87</v>
      </c>
    </row>
    <row r="29" spans="1:16" s="14" customFormat="1" ht="12.75">
      <c r="A29" s="33" t="s">
        <v>8</v>
      </c>
      <c r="B29" s="28"/>
      <c r="C29" s="27"/>
      <c r="D29" s="69"/>
      <c r="E29" s="70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70"/>
    </row>
    <row r="30" spans="1:16" ht="12.75">
      <c r="A30" s="21" t="s">
        <v>16</v>
      </c>
      <c r="B30" s="10">
        <v>0</v>
      </c>
      <c r="C30" s="12">
        <v>0</v>
      </c>
      <c r="D30" s="25">
        <v>70</v>
      </c>
      <c r="E30" s="24">
        <v>74</v>
      </c>
      <c r="F30" s="25">
        <v>8</v>
      </c>
      <c r="G30" s="24">
        <v>1</v>
      </c>
      <c r="H30" s="25">
        <v>32</v>
      </c>
      <c r="I30" s="24">
        <v>7</v>
      </c>
      <c r="J30" s="25">
        <v>3</v>
      </c>
      <c r="K30" s="24">
        <v>1</v>
      </c>
      <c r="L30" s="25">
        <v>0</v>
      </c>
      <c r="M30" s="24">
        <v>0</v>
      </c>
      <c r="N30" s="10">
        <v>113</v>
      </c>
      <c r="O30" s="12">
        <v>83</v>
      </c>
      <c r="P30" s="12">
        <v>196</v>
      </c>
    </row>
    <row r="31" spans="1:16" ht="12.75">
      <c r="A31" s="21" t="s">
        <v>17</v>
      </c>
      <c r="B31" s="10">
        <v>0</v>
      </c>
      <c r="C31" s="12">
        <v>0</v>
      </c>
      <c r="D31" s="25">
        <v>240</v>
      </c>
      <c r="E31" s="26">
        <v>177</v>
      </c>
      <c r="F31" s="25">
        <v>0</v>
      </c>
      <c r="G31" s="26">
        <v>0</v>
      </c>
      <c r="H31" s="25">
        <v>15</v>
      </c>
      <c r="I31" s="26">
        <v>21</v>
      </c>
      <c r="J31" s="25">
        <v>5</v>
      </c>
      <c r="K31" s="26">
        <v>7</v>
      </c>
      <c r="L31" s="25">
        <v>1</v>
      </c>
      <c r="M31" s="26">
        <v>7</v>
      </c>
      <c r="N31" s="10">
        <v>261</v>
      </c>
      <c r="O31" s="11">
        <v>212</v>
      </c>
      <c r="P31" s="12">
        <v>473</v>
      </c>
    </row>
    <row r="32" spans="1:16" ht="12.75">
      <c r="A32" s="21" t="s">
        <v>18</v>
      </c>
      <c r="B32" s="10">
        <v>0</v>
      </c>
      <c r="C32" s="12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  <c r="M32" s="26">
        <v>0</v>
      </c>
      <c r="N32" s="10">
        <v>0</v>
      </c>
      <c r="O32" s="11">
        <v>0</v>
      </c>
      <c r="P32" s="12">
        <v>0</v>
      </c>
    </row>
    <row r="33" spans="1:16" ht="12.75">
      <c r="A33" s="21" t="s">
        <v>19</v>
      </c>
      <c r="B33" s="10">
        <v>0</v>
      </c>
      <c r="C33" s="12">
        <v>0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10">
        <v>0</v>
      </c>
      <c r="O33" s="11">
        <v>0</v>
      </c>
      <c r="P33" s="12">
        <v>0</v>
      </c>
    </row>
    <row r="34" spans="1:16" s="14" customFormat="1" ht="12.75">
      <c r="A34" s="7" t="s">
        <v>30</v>
      </c>
      <c r="B34" s="15">
        <v>0</v>
      </c>
      <c r="C34" s="16">
        <v>0</v>
      </c>
      <c r="D34" s="67">
        <v>310</v>
      </c>
      <c r="E34" s="68">
        <v>251</v>
      </c>
      <c r="F34" s="67">
        <v>8</v>
      </c>
      <c r="G34" s="68">
        <v>1</v>
      </c>
      <c r="H34" s="67">
        <v>47</v>
      </c>
      <c r="I34" s="68">
        <v>28</v>
      </c>
      <c r="J34" s="67">
        <v>8</v>
      </c>
      <c r="K34" s="68">
        <v>8</v>
      </c>
      <c r="L34" s="67">
        <v>1</v>
      </c>
      <c r="M34" s="68">
        <v>7</v>
      </c>
      <c r="N34" s="67">
        <v>374</v>
      </c>
      <c r="O34" s="68">
        <v>295</v>
      </c>
      <c r="P34" s="68">
        <v>669</v>
      </c>
    </row>
    <row r="35" spans="1:16" s="14" customFormat="1" ht="12.75">
      <c r="A35" s="33" t="s">
        <v>9</v>
      </c>
      <c r="B35" s="28"/>
      <c r="C35" s="27"/>
      <c r="D35" s="69"/>
      <c r="E35" s="70"/>
      <c r="F35" s="69"/>
      <c r="G35" s="70"/>
      <c r="H35" s="69"/>
      <c r="I35" s="70"/>
      <c r="J35" s="69"/>
      <c r="K35" s="70"/>
      <c r="L35" s="69"/>
      <c r="M35" s="70"/>
      <c r="N35" s="69"/>
      <c r="O35" s="70"/>
      <c r="P35" s="70"/>
    </row>
    <row r="36" spans="1:16" ht="12.75">
      <c r="A36" s="21" t="s">
        <v>16</v>
      </c>
      <c r="B36" s="10">
        <v>0</v>
      </c>
      <c r="C36" s="12">
        <v>0</v>
      </c>
      <c r="D36" s="25">
        <v>137</v>
      </c>
      <c r="E36" s="24">
        <v>100</v>
      </c>
      <c r="F36" s="25">
        <v>3</v>
      </c>
      <c r="G36" s="24">
        <v>1</v>
      </c>
      <c r="H36" s="25">
        <v>8</v>
      </c>
      <c r="I36" s="24">
        <v>5</v>
      </c>
      <c r="J36" s="25">
        <v>0</v>
      </c>
      <c r="K36" s="24">
        <v>0</v>
      </c>
      <c r="L36" s="25">
        <v>1</v>
      </c>
      <c r="M36" s="24">
        <v>2</v>
      </c>
      <c r="N36" s="10">
        <v>149</v>
      </c>
      <c r="O36" s="12">
        <v>108</v>
      </c>
      <c r="P36" s="12">
        <v>257</v>
      </c>
    </row>
    <row r="37" spans="1:16" ht="12.75">
      <c r="A37" s="21" t="s">
        <v>17</v>
      </c>
      <c r="B37" s="10">
        <v>0</v>
      </c>
      <c r="C37" s="12">
        <v>0</v>
      </c>
      <c r="D37" s="25">
        <v>164</v>
      </c>
      <c r="E37" s="26">
        <v>120</v>
      </c>
      <c r="F37" s="25">
        <v>15</v>
      </c>
      <c r="G37" s="26">
        <v>3</v>
      </c>
      <c r="H37" s="25">
        <v>27</v>
      </c>
      <c r="I37" s="26">
        <v>19</v>
      </c>
      <c r="J37" s="25">
        <v>0</v>
      </c>
      <c r="K37" s="26">
        <v>0</v>
      </c>
      <c r="L37" s="25">
        <v>25</v>
      </c>
      <c r="M37" s="26">
        <v>6</v>
      </c>
      <c r="N37" s="10">
        <v>231</v>
      </c>
      <c r="O37" s="11">
        <v>148</v>
      </c>
      <c r="P37" s="12">
        <v>379</v>
      </c>
    </row>
    <row r="38" spans="1:16" ht="12.75">
      <c r="A38" s="21" t="s">
        <v>18</v>
      </c>
      <c r="B38" s="10">
        <v>0</v>
      </c>
      <c r="C38" s="12">
        <v>0</v>
      </c>
      <c r="D38" s="25">
        <v>0</v>
      </c>
      <c r="E38" s="26">
        <v>0</v>
      </c>
      <c r="F38" s="25">
        <v>0</v>
      </c>
      <c r="G38" s="26">
        <v>0</v>
      </c>
      <c r="H38" s="25">
        <v>0</v>
      </c>
      <c r="I38" s="26">
        <v>0</v>
      </c>
      <c r="J38" s="25">
        <v>0</v>
      </c>
      <c r="K38" s="26">
        <v>0</v>
      </c>
      <c r="L38" s="25">
        <v>0</v>
      </c>
      <c r="M38" s="26">
        <v>0</v>
      </c>
      <c r="N38" s="10">
        <v>0</v>
      </c>
      <c r="O38" s="11">
        <v>0</v>
      </c>
      <c r="P38" s="12">
        <v>0</v>
      </c>
    </row>
    <row r="39" spans="1:16" ht="12.75">
      <c r="A39" s="21" t="s">
        <v>19</v>
      </c>
      <c r="B39" s="10">
        <v>0</v>
      </c>
      <c r="C39" s="12">
        <v>0</v>
      </c>
      <c r="D39" s="25">
        <v>34</v>
      </c>
      <c r="E39" s="26">
        <v>17</v>
      </c>
      <c r="F39" s="25">
        <v>1</v>
      </c>
      <c r="G39" s="26">
        <v>0</v>
      </c>
      <c r="H39" s="25">
        <v>0</v>
      </c>
      <c r="I39" s="26">
        <v>0</v>
      </c>
      <c r="J39" s="25">
        <v>0</v>
      </c>
      <c r="K39" s="26">
        <v>0</v>
      </c>
      <c r="L39" s="25">
        <v>0</v>
      </c>
      <c r="M39" s="26">
        <v>0</v>
      </c>
      <c r="N39" s="10">
        <v>35</v>
      </c>
      <c r="O39" s="11">
        <v>17</v>
      </c>
      <c r="P39" s="12">
        <v>52</v>
      </c>
    </row>
    <row r="40" spans="1:16" s="14" customFormat="1" ht="12.75">
      <c r="A40" s="7" t="s">
        <v>12</v>
      </c>
      <c r="B40" s="15">
        <v>0</v>
      </c>
      <c r="C40" s="16">
        <v>0</v>
      </c>
      <c r="D40" s="67">
        <v>335</v>
      </c>
      <c r="E40" s="68">
        <v>237</v>
      </c>
      <c r="F40" s="67">
        <v>19</v>
      </c>
      <c r="G40" s="68">
        <v>4</v>
      </c>
      <c r="H40" s="67">
        <v>35</v>
      </c>
      <c r="I40" s="68">
        <v>24</v>
      </c>
      <c r="J40" s="67">
        <v>0</v>
      </c>
      <c r="K40" s="68">
        <v>0</v>
      </c>
      <c r="L40" s="67">
        <v>26</v>
      </c>
      <c r="M40" s="68">
        <v>8</v>
      </c>
      <c r="N40" s="67">
        <v>415</v>
      </c>
      <c r="O40" s="68">
        <v>273</v>
      </c>
      <c r="P40" s="68">
        <v>688</v>
      </c>
    </row>
    <row r="41" spans="1:16" s="14" customFormat="1" ht="12.75">
      <c r="A41" s="33" t="s">
        <v>10</v>
      </c>
      <c r="B41" s="28"/>
      <c r="C41" s="27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70"/>
    </row>
    <row r="42" spans="1:16" ht="12.75">
      <c r="A42" s="21" t="s">
        <v>16</v>
      </c>
      <c r="B42" s="10">
        <v>0</v>
      </c>
      <c r="C42" s="12">
        <v>0</v>
      </c>
      <c r="D42" s="25">
        <v>66</v>
      </c>
      <c r="E42" s="24">
        <v>65</v>
      </c>
      <c r="F42" s="25">
        <v>2</v>
      </c>
      <c r="G42" s="24">
        <v>0</v>
      </c>
      <c r="H42" s="25">
        <v>2</v>
      </c>
      <c r="I42" s="24">
        <v>3</v>
      </c>
      <c r="J42" s="25">
        <v>0</v>
      </c>
      <c r="K42" s="24">
        <v>0</v>
      </c>
      <c r="L42" s="25">
        <v>0</v>
      </c>
      <c r="M42" s="24">
        <v>0</v>
      </c>
      <c r="N42" s="10">
        <v>70</v>
      </c>
      <c r="O42" s="12">
        <v>68</v>
      </c>
      <c r="P42" s="12">
        <v>138</v>
      </c>
    </row>
    <row r="43" spans="1:16" ht="12.75">
      <c r="A43" s="21" t="s">
        <v>17</v>
      </c>
      <c r="B43" s="10">
        <v>0</v>
      </c>
      <c r="C43" s="12">
        <v>0</v>
      </c>
      <c r="D43" s="25">
        <v>147</v>
      </c>
      <c r="E43" s="26">
        <v>135</v>
      </c>
      <c r="F43" s="25">
        <v>23</v>
      </c>
      <c r="G43" s="26">
        <v>3</v>
      </c>
      <c r="H43" s="25">
        <v>9</v>
      </c>
      <c r="I43" s="26">
        <v>3</v>
      </c>
      <c r="J43" s="25">
        <v>0</v>
      </c>
      <c r="K43" s="26">
        <v>0</v>
      </c>
      <c r="L43" s="25">
        <v>0</v>
      </c>
      <c r="M43" s="26">
        <v>0</v>
      </c>
      <c r="N43" s="10">
        <v>179</v>
      </c>
      <c r="O43" s="11">
        <v>141</v>
      </c>
      <c r="P43" s="12">
        <v>320</v>
      </c>
    </row>
    <row r="44" spans="1:16" ht="12.75">
      <c r="A44" s="21" t="s">
        <v>18</v>
      </c>
      <c r="B44" s="10">
        <v>0</v>
      </c>
      <c r="C44" s="12">
        <v>0</v>
      </c>
      <c r="D44" s="25">
        <v>0</v>
      </c>
      <c r="E44" s="26">
        <v>0</v>
      </c>
      <c r="F44" s="25">
        <v>0</v>
      </c>
      <c r="G44" s="26">
        <v>0</v>
      </c>
      <c r="H44" s="25">
        <v>0</v>
      </c>
      <c r="I44" s="26">
        <v>0</v>
      </c>
      <c r="J44" s="25">
        <v>0</v>
      </c>
      <c r="K44" s="26">
        <v>0</v>
      </c>
      <c r="L44" s="25">
        <v>0</v>
      </c>
      <c r="M44" s="26">
        <v>0</v>
      </c>
      <c r="N44" s="10">
        <v>0</v>
      </c>
      <c r="O44" s="11">
        <v>0</v>
      </c>
      <c r="P44" s="12">
        <v>0</v>
      </c>
    </row>
    <row r="45" spans="1:16" ht="12.75">
      <c r="A45" s="21" t="s">
        <v>19</v>
      </c>
      <c r="B45" s="10">
        <v>0</v>
      </c>
      <c r="C45" s="12">
        <v>0</v>
      </c>
      <c r="D45" s="25">
        <v>0</v>
      </c>
      <c r="E45" s="26">
        <v>0</v>
      </c>
      <c r="F45" s="25">
        <v>0</v>
      </c>
      <c r="G45" s="26">
        <v>0</v>
      </c>
      <c r="H45" s="25">
        <v>0</v>
      </c>
      <c r="I45" s="26">
        <v>0</v>
      </c>
      <c r="J45" s="25">
        <v>0</v>
      </c>
      <c r="K45" s="26">
        <v>0</v>
      </c>
      <c r="L45" s="25">
        <v>0</v>
      </c>
      <c r="M45" s="26">
        <v>0</v>
      </c>
      <c r="N45" s="10">
        <v>0</v>
      </c>
      <c r="O45" s="11">
        <v>0</v>
      </c>
      <c r="P45" s="12">
        <v>0</v>
      </c>
    </row>
    <row r="46" spans="1:16" ht="12.75">
      <c r="A46" s="21" t="s">
        <v>37</v>
      </c>
      <c r="B46" s="10">
        <v>0</v>
      </c>
      <c r="C46" s="12">
        <v>0</v>
      </c>
      <c r="D46" s="25">
        <v>31</v>
      </c>
      <c r="E46" s="26">
        <v>25</v>
      </c>
      <c r="F46" s="25">
        <v>2</v>
      </c>
      <c r="G46" s="26">
        <v>0</v>
      </c>
      <c r="H46" s="25">
        <v>2</v>
      </c>
      <c r="I46" s="26">
        <v>0</v>
      </c>
      <c r="J46" s="25">
        <v>0</v>
      </c>
      <c r="K46" s="26">
        <v>0</v>
      </c>
      <c r="L46" s="25">
        <v>0</v>
      </c>
      <c r="M46" s="26">
        <v>0</v>
      </c>
      <c r="N46" s="10">
        <v>35</v>
      </c>
      <c r="O46" s="11">
        <v>25</v>
      </c>
      <c r="P46" s="12">
        <v>60</v>
      </c>
    </row>
    <row r="47" spans="1:16" s="19" customFormat="1" ht="12.75">
      <c r="A47" s="38" t="s">
        <v>12</v>
      </c>
      <c r="B47" s="15">
        <v>0</v>
      </c>
      <c r="C47" s="16">
        <v>0</v>
      </c>
      <c r="D47" s="67">
        <v>244</v>
      </c>
      <c r="E47" s="68">
        <v>225</v>
      </c>
      <c r="F47" s="67">
        <v>27</v>
      </c>
      <c r="G47" s="68">
        <v>3</v>
      </c>
      <c r="H47" s="67">
        <v>13</v>
      </c>
      <c r="I47" s="68">
        <v>6</v>
      </c>
      <c r="J47" s="67">
        <v>0</v>
      </c>
      <c r="K47" s="68">
        <v>0</v>
      </c>
      <c r="L47" s="67">
        <v>0</v>
      </c>
      <c r="M47" s="68">
        <v>0</v>
      </c>
      <c r="N47" s="67">
        <v>284</v>
      </c>
      <c r="O47" s="68">
        <v>234</v>
      </c>
      <c r="P47" s="68">
        <v>518</v>
      </c>
    </row>
    <row r="48" spans="1:16" s="5" customFormat="1" ht="12.75">
      <c r="A48" s="134" t="s">
        <v>15</v>
      </c>
      <c r="B48" s="43"/>
      <c r="C48" s="44"/>
      <c r="D48" s="71"/>
      <c r="E48" s="72"/>
      <c r="F48" s="71"/>
      <c r="G48" s="72"/>
      <c r="H48" s="71"/>
      <c r="I48" s="72"/>
      <c r="J48" s="71"/>
      <c r="K48" s="72"/>
      <c r="L48" s="71"/>
      <c r="M48" s="72"/>
      <c r="N48" s="73"/>
      <c r="O48" s="74"/>
      <c r="P48" s="74"/>
    </row>
    <row r="49" spans="1:16" ht="12.75">
      <c r="A49" s="5" t="s">
        <v>16</v>
      </c>
      <c r="B49" s="10">
        <v>0</v>
      </c>
      <c r="C49" s="12">
        <v>0</v>
      </c>
      <c r="D49" s="75">
        <v>471</v>
      </c>
      <c r="E49" s="80">
        <v>370</v>
      </c>
      <c r="F49" s="75">
        <v>28</v>
      </c>
      <c r="G49" s="80">
        <v>5</v>
      </c>
      <c r="H49" s="75">
        <v>86</v>
      </c>
      <c r="I49" s="80">
        <v>27</v>
      </c>
      <c r="J49" s="75">
        <v>3</v>
      </c>
      <c r="K49" s="80">
        <v>1</v>
      </c>
      <c r="L49" s="75">
        <v>2</v>
      </c>
      <c r="M49" s="80">
        <v>2</v>
      </c>
      <c r="N49" s="77">
        <v>590</v>
      </c>
      <c r="O49" s="81">
        <v>405</v>
      </c>
      <c r="P49" s="78">
        <v>995</v>
      </c>
    </row>
    <row r="50" spans="1:16" ht="12.75">
      <c r="A50" s="109" t="s">
        <v>17</v>
      </c>
      <c r="B50" s="133">
        <v>0</v>
      </c>
      <c r="C50" s="79">
        <v>0</v>
      </c>
      <c r="D50" s="75">
        <v>799</v>
      </c>
      <c r="E50" s="80">
        <v>631</v>
      </c>
      <c r="F50" s="75">
        <v>54</v>
      </c>
      <c r="G50" s="80">
        <v>7</v>
      </c>
      <c r="H50" s="75">
        <v>74</v>
      </c>
      <c r="I50" s="80">
        <v>61</v>
      </c>
      <c r="J50" s="75">
        <v>5</v>
      </c>
      <c r="K50" s="80">
        <v>7</v>
      </c>
      <c r="L50" s="75">
        <v>28</v>
      </c>
      <c r="M50" s="80">
        <v>16</v>
      </c>
      <c r="N50" s="77">
        <v>960</v>
      </c>
      <c r="O50" s="81">
        <v>722</v>
      </c>
      <c r="P50" s="78">
        <v>1682</v>
      </c>
    </row>
    <row r="51" spans="1:16" ht="12.75">
      <c r="A51" s="109" t="s">
        <v>18</v>
      </c>
      <c r="B51" s="10">
        <v>0</v>
      </c>
      <c r="C51" s="12">
        <v>0</v>
      </c>
      <c r="D51" s="75">
        <v>0</v>
      </c>
      <c r="E51" s="80">
        <v>0</v>
      </c>
      <c r="F51" s="75">
        <v>0</v>
      </c>
      <c r="G51" s="80">
        <v>0</v>
      </c>
      <c r="H51" s="75">
        <v>0</v>
      </c>
      <c r="I51" s="80">
        <v>0</v>
      </c>
      <c r="J51" s="75">
        <v>0</v>
      </c>
      <c r="K51" s="80">
        <v>0</v>
      </c>
      <c r="L51" s="75">
        <v>0</v>
      </c>
      <c r="M51" s="80">
        <v>0</v>
      </c>
      <c r="N51" s="77">
        <v>0</v>
      </c>
      <c r="O51" s="81">
        <v>0</v>
      </c>
      <c r="P51" s="78">
        <v>0</v>
      </c>
    </row>
    <row r="52" spans="1:16" ht="12.75">
      <c r="A52" s="109" t="s">
        <v>19</v>
      </c>
      <c r="B52" s="10">
        <v>0</v>
      </c>
      <c r="C52" s="12">
        <v>0</v>
      </c>
      <c r="D52" s="75">
        <v>90</v>
      </c>
      <c r="E52" s="80">
        <v>47</v>
      </c>
      <c r="F52" s="75">
        <v>3</v>
      </c>
      <c r="G52" s="80">
        <v>1</v>
      </c>
      <c r="H52" s="75">
        <v>0</v>
      </c>
      <c r="I52" s="80">
        <v>1</v>
      </c>
      <c r="J52" s="75">
        <v>0</v>
      </c>
      <c r="K52" s="80">
        <v>0</v>
      </c>
      <c r="L52" s="75">
        <v>1</v>
      </c>
      <c r="M52" s="80">
        <v>0</v>
      </c>
      <c r="N52" s="77">
        <v>94</v>
      </c>
      <c r="O52" s="81">
        <v>49</v>
      </c>
      <c r="P52" s="78">
        <v>143</v>
      </c>
    </row>
    <row r="53" spans="1:16" ht="12.75">
      <c r="A53" s="109" t="s">
        <v>37</v>
      </c>
      <c r="B53" s="10">
        <v>0</v>
      </c>
      <c r="C53" s="12">
        <v>0</v>
      </c>
      <c r="D53" s="75">
        <v>31</v>
      </c>
      <c r="E53" s="80">
        <v>25</v>
      </c>
      <c r="F53" s="75">
        <v>2</v>
      </c>
      <c r="G53" s="80">
        <v>0</v>
      </c>
      <c r="H53" s="75">
        <v>2</v>
      </c>
      <c r="I53" s="80">
        <v>0</v>
      </c>
      <c r="J53" s="75">
        <v>0</v>
      </c>
      <c r="K53" s="80">
        <v>0</v>
      </c>
      <c r="L53" s="75">
        <v>0</v>
      </c>
      <c r="M53" s="80">
        <v>0</v>
      </c>
      <c r="N53" s="77">
        <v>35</v>
      </c>
      <c r="O53" s="81">
        <v>25</v>
      </c>
      <c r="P53" s="78">
        <v>60</v>
      </c>
    </row>
    <row r="54" spans="1:16" s="5" customFormat="1" ht="12.75">
      <c r="A54" s="109" t="s">
        <v>20</v>
      </c>
      <c r="B54" s="10">
        <v>0</v>
      </c>
      <c r="C54" s="12">
        <v>0</v>
      </c>
      <c r="D54" s="75">
        <v>0</v>
      </c>
      <c r="E54" s="76">
        <v>0</v>
      </c>
      <c r="F54" s="75">
        <v>0</v>
      </c>
      <c r="G54" s="76">
        <v>0</v>
      </c>
      <c r="H54" s="75">
        <v>0</v>
      </c>
      <c r="I54" s="76">
        <v>0</v>
      </c>
      <c r="J54" s="75">
        <v>0</v>
      </c>
      <c r="K54" s="76">
        <v>3</v>
      </c>
      <c r="L54" s="75">
        <v>10</v>
      </c>
      <c r="M54" s="76">
        <v>6</v>
      </c>
      <c r="N54" s="77">
        <v>10</v>
      </c>
      <c r="O54" s="78">
        <v>9</v>
      </c>
      <c r="P54" s="78">
        <v>19</v>
      </c>
    </row>
    <row r="55" spans="1:16" s="14" customFormat="1" ht="12.75">
      <c r="A55" s="7" t="s">
        <v>12</v>
      </c>
      <c r="B55" s="15">
        <v>0</v>
      </c>
      <c r="C55" s="16">
        <v>0</v>
      </c>
      <c r="D55" s="15">
        <v>1391</v>
      </c>
      <c r="E55" s="16">
        <v>1073</v>
      </c>
      <c r="F55" s="15">
        <v>87</v>
      </c>
      <c r="G55" s="16">
        <v>13</v>
      </c>
      <c r="H55" s="15">
        <v>162</v>
      </c>
      <c r="I55" s="16">
        <v>89</v>
      </c>
      <c r="J55" s="15">
        <v>8</v>
      </c>
      <c r="K55" s="16">
        <v>11</v>
      </c>
      <c r="L55" s="15">
        <v>41</v>
      </c>
      <c r="M55" s="16">
        <v>24</v>
      </c>
      <c r="N55" s="15">
        <v>1689</v>
      </c>
      <c r="O55" s="16">
        <v>1210</v>
      </c>
      <c r="P55" s="16">
        <v>2899</v>
      </c>
    </row>
    <row r="56" ht="12.75">
      <c r="B56" s="5"/>
    </row>
  </sheetData>
  <sheetProtection/>
  <mergeCells count="3"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PageLayoutView="0" workbookViewId="0" topLeftCell="A1">
      <selection activeCell="S20" sqref="S20"/>
    </sheetView>
  </sheetViews>
  <sheetFormatPr defaultColWidth="9.140625" defaultRowHeight="12.75"/>
  <cols>
    <col min="1" max="1" width="27.28125" style="5" customWidth="1"/>
    <col min="2" max="15" width="9.57421875" style="0" customWidth="1"/>
    <col min="16" max="16" width="9.57421875" style="5" customWidth="1"/>
    <col min="17" max="17" width="12.140625" style="0" customWidth="1"/>
    <col min="18" max="19" width="7.00390625" style="0" customWidth="1"/>
    <col min="20" max="20" width="9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114</v>
      </c>
    </row>
    <row r="2" spans="1:16" ht="12.75">
      <c r="A2" s="265" t="s">
        <v>39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2.75">
      <c r="A3" s="265" t="s">
        <v>71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2.75">
      <c r="A4" s="265" t="s">
        <v>74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ht="13.5" thickBot="1"/>
    <row r="6" spans="1:16" s="37" customFormat="1" ht="11.25">
      <c r="A6" s="83"/>
      <c r="B6" s="110" t="s">
        <v>53</v>
      </c>
      <c r="C6" s="111"/>
      <c r="D6" s="110" t="s">
        <v>54</v>
      </c>
      <c r="E6" s="111"/>
      <c r="F6" s="110" t="s">
        <v>55</v>
      </c>
      <c r="G6" s="111"/>
      <c r="H6" s="110" t="s">
        <v>56</v>
      </c>
      <c r="I6" s="111"/>
      <c r="J6" s="110" t="s">
        <v>57</v>
      </c>
      <c r="K6" s="111"/>
      <c r="L6" s="110" t="s">
        <v>58</v>
      </c>
      <c r="M6" s="111"/>
      <c r="N6" s="87"/>
      <c r="O6" s="88"/>
      <c r="P6" s="83"/>
    </row>
    <row r="7" spans="2:16" s="35" customFormat="1" ht="11.25">
      <c r="B7" s="93" t="s">
        <v>59</v>
      </c>
      <c r="C7" s="95"/>
      <c r="D7" s="93" t="s">
        <v>60</v>
      </c>
      <c r="E7" s="95"/>
      <c r="F7" s="93" t="s">
        <v>61</v>
      </c>
      <c r="G7" s="95"/>
      <c r="H7" s="93" t="s">
        <v>62</v>
      </c>
      <c r="I7" s="95"/>
      <c r="J7" s="93" t="s">
        <v>63</v>
      </c>
      <c r="K7" s="95"/>
      <c r="L7" s="93" t="s">
        <v>64</v>
      </c>
      <c r="M7" s="95"/>
      <c r="N7" s="112" t="s">
        <v>14</v>
      </c>
      <c r="O7" s="126"/>
      <c r="P7" s="126"/>
    </row>
    <row r="8" spans="2:14" s="35" customFormat="1" ht="11.25">
      <c r="B8" s="112" t="s">
        <v>65</v>
      </c>
      <c r="C8" s="113"/>
      <c r="D8" s="112" t="s">
        <v>66</v>
      </c>
      <c r="E8" s="113"/>
      <c r="F8" s="112" t="s">
        <v>67</v>
      </c>
      <c r="G8" s="113"/>
      <c r="H8" s="112" t="s">
        <v>68</v>
      </c>
      <c r="I8" s="113"/>
      <c r="J8" s="112" t="s">
        <v>67</v>
      </c>
      <c r="K8" s="113"/>
      <c r="L8" s="112" t="s">
        <v>67</v>
      </c>
      <c r="M8" s="113"/>
      <c r="N8" s="41"/>
    </row>
    <row r="9" spans="1:16" s="37" customFormat="1" ht="11.25">
      <c r="A9" s="35"/>
      <c r="B9" s="62" t="s">
        <v>67</v>
      </c>
      <c r="C9" s="92"/>
      <c r="D9" s="266" t="s">
        <v>67</v>
      </c>
      <c r="E9" s="268"/>
      <c r="F9" s="62"/>
      <c r="G9" s="92"/>
      <c r="H9" s="62"/>
      <c r="I9" s="92"/>
      <c r="J9" s="41"/>
      <c r="K9" s="35"/>
      <c r="L9" s="41"/>
      <c r="M9" s="35"/>
      <c r="N9" s="41"/>
      <c r="O9" s="35"/>
      <c r="P9" s="35"/>
    </row>
    <row r="10" spans="1:16" s="117" customFormat="1" ht="11.25">
      <c r="A10" s="101"/>
      <c r="B10" s="39" t="s">
        <v>0</v>
      </c>
      <c r="C10" s="40" t="s">
        <v>1</v>
      </c>
      <c r="D10" s="39" t="s">
        <v>0</v>
      </c>
      <c r="E10" s="40" t="s">
        <v>1</v>
      </c>
      <c r="F10" s="39" t="s">
        <v>0</v>
      </c>
      <c r="G10" s="40" t="s">
        <v>1</v>
      </c>
      <c r="H10" s="39" t="s">
        <v>0</v>
      </c>
      <c r="I10" s="40" t="s">
        <v>1</v>
      </c>
      <c r="J10" s="39" t="s">
        <v>0</v>
      </c>
      <c r="K10" s="40" t="s">
        <v>1</v>
      </c>
      <c r="L10" s="39" t="s">
        <v>0</v>
      </c>
      <c r="M10" s="40" t="s">
        <v>1</v>
      </c>
      <c r="N10" s="39" t="s">
        <v>0</v>
      </c>
      <c r="O10" s="40" t="s">
        <v>1</v>
      </c>
      <c r="P10" s="127" t="s">
        <v>13</v>
      </c>
    </row>
    <row r="11" spans="1:15" s="45" customFormat="1" ht="12.75">
      <c r="A11" s="18" t="s">
        <v>2</v>
      </c>
      <c r="B11" s="39"/>
      <c r="C11" s="40"/>
      <c r="D11" s="39"/>
      <c r="E11" s="40"/>
      <c r="F11" s="39"/>
      <c r="G11" s="40"/>
      <c r="H11" s="39"/>
      <c r="I11" s="40"/>
      <c r="J11" s="39"/>
      <c r="K11" s="40"/>
      <c r="L11" s="39"/>
      <c r="M11" s="40"/>
      <c r="N11" s="39"/>
      <c r="O11" s="40"/>
    </row>
    <row r="12" spans="1:16" ht="12.75">
      <c r="A12" s="5" t="s">
        <v>16</v>
      </c>
      <c r="B12" s="25">
        <v>273</v>
      </c>
      <c r="C12" s="24">
        <v>238</v>
      </c>
      <c r="D12" s="25">
        <v>0</v>
      </c>
      <c r="E12" s="24">
        <v>0</v>
      </c>
      <c r="F12" s="25">
        <v>55</v>
      </c>
      <c r="G12" s="24">
        <v>20</v>
      </c>
      <c r="H12" s="25">
        <v>11</v>
      </c>
      <c r="I12" s="24">
        <v>2</v>
      </c>
      <c r="J12" s="25">
        <v>0</v>
      </c>
      <c r="K12" s="24">
        <v>0</v>
      </c>
      <c r="L12" s="25">
        <v>2</v>
      </c>
      <c r="M12" s="24">
        <v>1</v>
      </c>
      <c r="N12" s="10">
        <v>341</v>
      </c>
      <c r="O12" s="12">
        <v>261</v>
      </c>
      <c r="P12" s="12">
        <v>602</v>
      </c>
    </row>
    <row r="13" spans="1:16" ht="12.75">
      <c r="A13" s="5" t="s">
        <v>17</v>
      </c>
      <c r="B13" s="25">
        <v>856</v>
      </c>
      <c r="C13" s="26">
        <v>640</v>
      </c>
      <c r="D13" s="25">
        <v>0</v>
      </c>
      <c r="E13" s="26">
        <v>0</v>
      </c>
      <c r="F13" s="25">
        <v>187</v>
      </c>
      <c r="G13" s="26">
        <v>31</v>
      </c>
      <c r="H13" s="25">
        <v>13</v>
      </c>
      <c r="I13" s="26">
        <v>4</v>
      </c>
      <c r="J13" s="25">
        <v>1</v>
      </c>
      <c r="K13" s="26">
        <v>0</v>
      </c>
      <c r="L13" s="25">
        <v>76</v>
      </c>
      <c r="M13" s="26">
        <v>15</v>
      </c>
      <c r="N13" s="10">
        <v>1133</v>
      </c>
      <c r="O13" s="11">
        <v>690</v>
      </c>
      <c r="P13" s="12">
        <v>1823</v>
      </c>
    </row>
    <row r="14" spans="1:16" ht="12.75">
      <c r="A14" s="5" t="s">
        <v>18</v>
      </c>
      <c r="B14" s="25">
        <v>0</v>
      </c>
      <c r="C14" s="26">
        <v>0</v>
      </c>
      <c r="D14" s="25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25">
        <v>0</v>
      </c>
      <c r="K14" s="26">
        <v>0</v>
      </c>
      <c r="L14" s="25">
        <v>0</v>
      </c>
      <c r="M14" s="26">
        <v>0</v>
      </c>
      <c r="N14" s="10">
        <v>0</v>
      </c>
      <c r="O14" s="11">
        <v>0</v>
      </c>
      <c r="P14" s="12">
        <v>0</v>
      </c>
    </row>
    <row r="15" spans="1:16" ht="12.75">
      <c r="A15" s="5" t="s">
        <v>19</v>
      </c>
      <c r="B15" s="25">
        <v>386</v>
      </c>
      <c r="C15" s="26">
        <v>231</v>
      </c>
      <c r="D15" s="25">
        <v>0</v>
      </c>
      <c r="E15" s="26">
        <v>0</v>
      </c>
      <c r="F15" s="25">
        <v>38</v>
      </c>
      <c r="G15" s="26">
        <v>3</v>
      </c>
      <c r="H15" s="25">
        <v>0</v>
      </c>
      <c r="I15" s="26">
        <v>1</v>
      </c>
      <c r="J15" s="25">
        <v>0</v>
      </c>
      <c r="K15" s="26">
        <v>0</v>
      </c>
      <c r="L15" s="25">
        <v>10</v>
      </c>
      <c r="M15" s="26">
        <v>0</v>
      </c>
      <c r="N15" s="10">
        <v>434</v>
      </c>
      <c r="O15" s="11">
        <v>235</v>
      </c>
      <c r="P15" s="12">
        <v>669</v>
      </c>
    </row>
    <row r="16" spans="1:16" s="14" customFormat="1" ht="12.75">
      <c r="A16" s="14" t="s">
        <v>12</v>
      </c>
      <c r="B16" s="67">
        <v>1515</v>
      </c>
      <c r="C16" s="68">
        <v>1109</v>
      </c>
      <c r="D16" s="67">
        <v>0</v>
      </c>
      <c r="E16" s="68">
        <v>0</v>
      </c>
      <c r="F16" s="67">
        <v>280</v>
      </c>
      <c r="G16" s="68">
        <v>54</v>
      </c>
      <c r="H16" s="67">
        <v>24</v>
      </c>
      <c r="I16" s="68">
        <v>7</v>
      </c>
      <c r="J16" s="67">
        <v>1</v>
      </c>
      <c r="K16" s="68">
        <v>0</v>
      </c>
      <c r="L16" s="67">
        <v>88</v>
      </c>
      <c r="M16" s="68">
        <v>16</v>
      </c>
      <c r="N16" s="67">
        <v>1908</v>
      </c>
      <c r="O16" s="68">
        <v>1186</v>
      </c>
      <c r="P16" s="68">
        <v>3094</v>
      </c>
    </row>
    <row r="17" spans="1:16" s="14" customFormat="1" ht="12.75">
      <c r="A17" s="4" t="s">
        <v>6</v>
      </c>
      <c r="B17" s="69"/>
      <c r="C17" s="70"/>
      <c r="D17" s="69"/>
      <c r="E17" s="70"/>
      <c r="F17" s="69"/>
      <c r="G17" s="70"/>
      <c r="H17" s="69"/>
      <c r="I17" s="70"/>
      <c r="J17" s="69"/>
      <c r="K17" s="70"/>
      <c r="L17" s="69"/>
      <c r="M17" s="70"/>
      <c r="N17" s="69"/>
      <c r="O17" s="70"/>
      <c r="P17" s="70"/>
    </row>
    <row r="18" spans="1:16" ht="12.75">
      <c r="A18" s="5" t="s">
        <v>16</v>
      </c>
      <c r="B18" s="25">
        <v>121</v>
      </c>
      <c r="C18" s="24">
        <v>71</v>
      </c>
      <c r="D18" s="25">
        <v>0</v>
      </c>
      <c r="E18" s="24">
        <v>0</v>
      </c>
      <c r="F18" s="25">
        <v>8</v>
      </c>
      <c r="G18" s="24">
        <v>8</v>
      </c>
      <c r="H18" s="25">
        <v>3</v>
      </c>
      <c r="I18" s="24">
        <v>2</v>
      </c>
      <c r="J18" s="25">
        <v>0</v>
      </c>
      <c r="K18" s="24">
        <v>0</v>
      </c>
      <c r="L18" s="25">
        <v>3</v>
      </c>
      <c r="M18" s="24">
        <v>0</v>
      </c>
      <c r="N18" s="10">
        <v>135</v>
      </c>
      <c r="O18" s="12">
        <v>81</v>
      </c>
      <c r="P18" s="12">
        <v>216</v>
      </c>
    </row>
    <row r="19" spans="1:16" ht="12.75">
      <c r="A19" s="5" t="s">
        <v>17</v>
      </c>
      <c r="B19" s="25">
        <v>242</v>
      </c>
      <c r="C19" s="26">
        <v>176</v>
      </c>
      <c r="D19" s="25">
        <v>0</v>
      </c>
      <c r="E19" s="26">
        <v>0</v>
      </c>
      <c r="F19" s="25">
        <v>93</v>
      </c>
      <c r="G19" s="26">
        <v>23</v>
      </c>
      <c r="H19" s="25">
        <v>0</v>
      </c>
      <c r="I19" s="26">
        <v>0</v>
      </c>
      <c r="J19" s="25">
        <v>0</v>
      </c>
      <c r="K19" s="26">
        <v>0</v>
      </c>
      <c r="L19" s="25">
        <v>0</v>
      </c>
      <c r="M19" s="26">
        <v>0</v>
      </c>
      <c r="N19" s="10">
        <v>335</v>
      </c>
      <c r="O19" s="11">
        <v>199</v>
      </c>
      <c r="P19" s="12">
        <v>534</v>
      </c>
    </row>
    <row r="20" spans="1:16" ht="12.75">
      <c r="A20" s="5" t="s">
        <v>18</v>
      </c>
      <c r="B20" s="25">
        <v>0</v>
      </c>
      <c r="C20" s="26">
        <v>0</v>
      </c>
      <c r="D20" s="25">
        <v>0</v>
      </c>
      <c r="E20" s="26">
        <v>0</v>
      </c>
      <c r="F20" s="25">
        <v>0</v>
      </c>
      <c r="G20" s="26">
        <v>0</v>
      </c>
      <c r="H20" s="25">
        <v>0</v>
      </c>
      <c r="I20" s="26">
        <v>0</v>
      </c>
      <c r="J20" s="25">
        <v>0</v>
      </c>
      <c r="K20" s="26">
        <v>0</v>
      </c>
      <c r="L20" s="25">
        <v>0</v>
      </c>
      <c r="M20" s="26">
        <v>0</v>
      </c>
      <c r="N20" s="10">
        <v>0</v>
      </c>
      <c r="O20" s="11">
        <v>0</v>
      </c>
      <c r="P20" s="12">
        <v>0</v>
      </c>
    </row>
    <row r="21" spans="1:16" ht="12.75">
      <c r="A21" s="5" t="s">
        <v>19</v>
      </c>
      <c r="B21" s="25">
        <v>251</v>
      </c>
      <c r="C21" s="26">
        <v>121</v>
      </c>
      <c r="D21" s="25">
        <v>0</v>
      </c>
      <c r="E21" s="26">
        <v>0</v>
      </c>
      <c r="F21" s="25">
        <v>26</v>
      </c>
      <c r="G21" s="26">
        <v>3</v>
      </c>
      <c r="H21" s="25">
        <v>2</v>
      </c>
      <c r="I21" s="26">
        <v>1</v>
      </c>
      <c r="J21" s="25">
        <v>0</v>
      </c>
      <c r="K21" s="26">
        <v>0</v>
      </c>
      <c r="L21" s="25">
        <v>0</v>
      </c>
      <c r="M21" s="26">
        <v>0</v>
      </c>
      <c r="N21" s="10">
        <v>279</v>
      </c>
      <c r="O21" s="11">
        <v>125</v>
      </c>
      <c r="P21" s="12">
        <v>404</v>
      </c>
    </row>
    <row r="22" spans="1:16" s="14" customFormat="1" ht="12.75">
      <c r="A22" s="14" t="s">
        <v>12</v>
      </c>
      <c r="B22" s="67">
        <v>614</v>
      </c>
      <c r="C22" s="68">
        <v>368</v>
      </c>
      <c r="D22" s="67">
        <v>0</v>
      </c>
      <c r="E22" s="68">
        <v>0</v>
      </c>
      <c r="F22" s="67">
        <v>127</v>
      </c>
      <c r="G22" s="68">
        <v>34</v>
      </c>
      <c r="H22" s="67">
        <v>5</v>
      </c>
      <c r="I22" s="68">
        <v>3</v>
      </c>
      <c r="J22" s="67">
        <v>0</v>
      </c>
      <c r="K22" s="68">
        <v>0</v>
      </c>
      <c r="L22" s="67">
        <v>3</v>
      </c>
      <c r="M22" s="68">
        <v>0</v>
      </c>
      <c r="N22" s="67">
        <v>749</v>
      </c>
      <c r="O22" s="68">
        <v>405</v>
      </c>
      <c r="P22" s="68">
        <v>1154</v>
      </c>
    </row>
    <row r="23" spans="1:16" s="14" customFormat="1" ht="12.75">
      <c r="A23" s="4" t="s">
        <v>7</v>
      </c>
      <c r="B23" s="69">
        <v>0</v>
      </c>
      <c r="C23" s="70">
        <v>0</v>
      </c>
      <c r="D23" s="69">
        <v>0</v>
      </c>
      <c r="E23" s="70">
        <v>0</v>
      </c>
      <c r="F23" s="69">
        <v>0</v>
      </c>
      <c r="G23" s="70">
        <v>0</v>
      </c>
      <c r="H23" s="69">
        <v>0</v>
      </c>
      <c r="I23" s="70">
        <v>0</v>
      </c>
      <c r="J23" s="69">
        <v>0</v>
      </c>
      <c r="K23" s="70">
        <v>0</v>
      </c>
      <c r="L23" s="69">
        <v>0</v>
      </c>
      <c r="M23" s="70">
        <v>0</v>
      </c>
      <c r="N23" s="69">
        <v>0</v>
      </c>
      <c r="O23" s="70">
        <v>0</v>
      </c>
      <c r="P23" s="70">
        <v>0</v>
      </c>
    </row>
    <row r="24" spans="1:16" ht="12.75">
      <c r="A24" s="5" t="s">
        <v>16</v>
      </c>
      <c r="B24" s="25"/>
      <c r="C24" s="26"/>
      <c r="D24" s="25"/>
      <c r="E24" s="26"/>
      <c r="F24" s="25"/>
      <c r="G24" s="26"/>
      <c r="H24" s="25"/>
      <c r="I24" s="26"/>
      <c r="J24" s="25"/>
      <c r="K24" s="26"/>
      <c r="L24" s="25"/>
      <c r="M24" s="26"/>
      <c r="N24" s="10"/>
      <c r="O24" s="11"/>
      <c r="P24" s="12"/>
    </row>
    <row r="25" spans="1:16" ht="12.75">
      <c r="A25" s="5" t="s">
        <v>17</v>
      </c>
      <c r="B25" s="25">
        <v>49</v>
      </c>
      <c r="C25" s="26">
        <v>73</v>
      </c>
      <c r="D25" s="25">
        <v>0</v>
      </c>
      <c r="E25" s="26">
        <v>0</v>
      </c>
      <c r="F25" s="25">
        <v>0</v>
      </c>
      <c r="G25" s="26">
        <v>0</v>
      </c>
      <c r="H25" s="25">
        <v>0</v>
      </c>
      <c r="I25" s="26">
        <v>0</v>
      </c>
      <c r="J25" s="25">
        <v>9</v>
      </c>
      <c r="K25" s="26">
        <v>9</v>
      </c>
      <c r="L25" s="25">
        <v>2</v>
      </c>
      <c r="M25" s="26">
        <v>2</v>
      </c>
      <c r="N25" s="10">
        <v>60</v>
      </c>
      <c r="O25" s="11">
        <v>84</v>
      </c>
      <c r="P25" s="12">
        <v>144</v>
      </c>
    </row>
    <row r="26" spans="1:16" ht="12.75">
      <c r="A26" s="5" t="s">
        <v>19</v>
      </c>
      <c r="B26" s="25">
        <v>0</v>
      </c>
      <c r="C26" s="26">
        <v>0</v>
      </c>
      <c r="D26" s="25">
        <v>0</v>
      </c>
      <c r="E26" s="26">
        <v>0</v>
      </c>
      <c r="F26" s="25">
        <v>0</v>
      </c>
      <c r="G26" s="26">
        <v>0</v>
      </c>
      <c r="H26" s="25">
        <v>0</v>
      </c>
      <c r="I26" s="26">
        <v>0</v>
      </c>
      <c r="J26" s="25">
        <v>0</v>
      </c>
      <c r="K26" s="26">
        <v>0</v>
      </c>
      <c r="L26" s="25">
        <v>0</v>
      </c>
      <c r="M26" s="26">
        <v>0</v>
      </c>
      <c r="N26" s="10">
        <v>0</v>
      </c>
      <c r="O26" s="11">
        <v>0</v>
      </c>
      <c r="P26" s="12">
        <v>0</v>
      </c>
    </row>
    <row r="27" spans="1:16" ht="12.75">
      <c r="A27" s="5" t="s">
        <v>20</v>
      </c>
      <c r="B27" s="25">
        <v>51</v>
      </c>
      <c r="C27" s="26">
        <v>19</v>
      </c>
      <c r="D27" s="25">
        <v>0</v>
      </c>
      <c r="E27" s="26">
        <v>0</v>
      </c>
      <c r="F27" s="25">
        <v>15</v>
      </c>
      <c r="G27" s="26">
        <v>2</v>
      </c>
      <c r="H27" s="25">
        <v>0</v>
      </c>
      <c r="I27" s="26">
        <v>0</v>
      </c>
      <c r="J27" s="25">
        <v>5</v>
      </c>
      <c r="K27" s="26">
        <v>0</v>
      </c>
      <c r="L27" s="25">
        <v>43</v>
      </c>
      <c r="M27" s="26">
        <v>9</v>
      </c>
      <c r="N27" s="10">
        <v>114</v>
      </c>
      <c r="O27" s="11">
        <v>30</v>
      </c>
      <c r="P27" s="12">
        <v>144</v>
      </c>
    </row>
    <row r="28" spans="1:16" s="14" customFormat="1" ht="12.75">
      <c r="A28" s="14" t="s">
        <v>12</v>
      </c>
      <c r="B28" s="67">
        <v>100</v>
      </c>
      <c r="C28" s="68">
        <v>92</v>
      </c>
      <c r="D28" s="67">
        <v>0</v>
      </c>
      <c r="E28" s="68">
        <v>0</v>
      </c>
      <c r="F28" s="67">
        <v>15</v>
      </c>
      <c r="G28" s="68">
        <v>2</v>
      </c>
      <c r="H28" s="67">
        <v>0</v>
      </c>
      <c r="I28" s="68">
        <v>0</v>
      </c>
      <c r="J28" s="67">
        <v>14</v>
      </c>
      <c r="K28" s="68">
        <v>9</v>
      </c>
      <c r="L28" s="67">
        <v>45</v>
      </c>
      <c r="M28" s="68">
        <v>11</v>
      </c>
      <c r="N28" s="67">
        <v>174</v>
      </c>
      <c r="O28" s="68">
        <v>114</v>
      </c>
      <c r="P28" s="68">
        <v>288</v>
      </c>
    </row>
    <row r="29" spans="1:16" s="14" customFormat="1" ht="12.75">
      <c r="A29" s="4" t="s">
        <v>8</v>
      </c>
      <c r="B29" s="69"/>
      <c r="C29" s="70"/>
      <c r="D29" s="69"/>
      <c r="E29" s="70"/>
      <c r="F29" s="69"/>
      <c r="G29" s="70"/>
      <c r="H29" s="69"/>
      <c r="I29" s="70"/>
      <c r="J29" s="69"/>
      <c r="K29" s="70"/>
      <c r="L29" s="69"/>
      <c r="M29" s="70"/>
      <c r="N29" s="69"/>
      <c r="O29" s="70"/>
      <c r="P29" s="70"/>
    </row>
    <row r="30" spans="1:16" ht="12.75">
      <c r="A30" s="5" t="s">
        <v>16</v>
      </c>
      <c r="B30" s="25">
        <v>295</v>
      </c>
      <c r="C30" s="24">
        <v>225</v>
      </c>
      <c r="D30" s="25">
        <v>0</v>
      </c>
      <c r="E30" s="24">
        <v>0</v>
      </c>
      <c r="F30" s="25">
        <v>72</v>
      </c>
      <c r="G30" s="24">
        <v>15</v>
      </c>
      <c r="H30" s="25">
        <v>39</v>
      </c>
      <c r="I30" s="24">
        <v>10</v>
      </c>
      <c r="J30" s="25">
        <v>0</v>
      </c>
      <c r="K30" s="24">
        <v>0</v>
      </c>
      <c r="L30" s="25">
        <v>0</v>
      </c>
      <c r="M30" s="24">
        <v>0</v>
      </c>
      <c r="N30" s="10">
        <v>406</v>
      </c>
      <c r="O30" s="12">
        <v>250</v>
      </c>
      <c r="P30" s="12">
        <v>656</v>
      </c>
    </row>
    <row r="31" spans="1:16" ht="12.75">
      <c r="A31" s="5" t="s">
        <v>17</v>
      </c>
      <c r="B31" s="25">
        <v>878</v>
      </c>
      <c r="C31" s="26">
        <v>662</v>
      </c>
      <c r="D31" s="25">
        <v>0</v>
      </c>
      <c r="E31" s="26">
        <v>0</v>
      </c>
      <c r="F31" s="25">
        <v>126</v>
      </c>
      <c r="G31" s="26">
        <v>14</v>
      </c>
      <c r="H31" s="25">
        <v>0</v>
      </c>
      <c r="I31" s="26">
        <v>0</v>
      </c>
      <c r="J31" s="25">
        <v>0</v>
      </c>
      <c r="K31" s="26">
        <v>0</v>
      </c>
      <c r="L31" s="25">
        <v>0</v>
      </c>
      <c r="M31" s="26">
        <v>0</v>
      </c>
      <c r="N31" s="10">
        <v>1004</v>
      </c>
      <c r="O31" s="11">
        <v>676</v>
      </c>
      <c r="P31" s="12">
        <v>1680</v>
      </c>
    </row>
    <row r="32" spans="1:16" ht="12.75">
      <c r="A32" s="5" t="s">
        <v>18</v>
      </c>
      <c r="B32" s="25">
        <v>0</v>
      </c>
      <c r="C32" s="26">
        <v>0</v>
      </c>
      <c r="D32" s="25">
        <v>0</v>
      </c>
      <c r="E32" s="26">
        <v>0</v>
      </c>
      <c r="F32" s="25">
        <v>0</v>
      </c>
      <c r="G32" s="26">
        <v>0</v>
      </c>
      <c r="H32" s="25">
        <v>0</v>
      </c>
      <c r="I32" s="26">
        <v>0</v>
      </c>
      <c r="J32" s="25">
        <v>0</v>
      </c>
      <c r="K32" s="26">
        <v>0</v>
      </c>
      <c r="L32" s="25">
        <v>0</v>
      </c>
      <c r="M32" s="26">
        <v>0</v>
      </c>
      <c r="N32" s="10">
        <v>0</v>
      </c>
      <c r="O32" s="11">
        <v>0</v>
      </c>
      <c r="P32" s="12">
        <v>0</v>
      </c>
    </row>
    <row r="33" spans="1:16" ht="12.75">
      <c r="A33" s="5" t="s">
        <v>19</v>
      </c>
      <c r="B33" s="25">
        <v>0</v>
      </c>
      <c r="C33" s="26">
        <v>0</v>
      </c>
      <c r="D33" s="25">
        <v>0</v>
      </c>
      <c r="E33" s="26">
        <v>0</v>
      </c>
      <c r="F33" s="25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10">
        <v>0</v>
      </c>
      <c r="O33" s="11">
        <v>0</v>
      </c>
      <c r="P33" s="12">
        <v>0</v>
      </c>
    </row>
    <row r="34" spans="1:16" s="14" customFormat="1" ht="12.75">
      <c r="A34" s="14" t="s">
        <v>12</v>
      </c>
      <c r="B34" s="67">
        <v>1173</v>
      </c>
      <c r="C34" s="68">
        <v>887</v>
      </c>
      <c r="D34" s="67">
        <v>0</v>
      </c>
      <c r="E34" s="68">
        <v>0</v>
      </c>
      <c r="F34" s="67">
        <v>198</v>
      </c>
      <c r="G34" s="68">
        <v>29</v>
      </c>
      <c r="H34" s="67">
        <v>39</v>
      </c>
      <c r="I34" s="68">
        <v>10</v>
      </c>
      <c r="J34" s="67">
        <v>0</v>
      </c>
      <c r="K34" s="68">
        <v>0</v>
      </c>
      <c r="L34" s="67">
        <v>0</v>
      </c>
      <c r="M34" s="68">
        <v>0</v>
      </c>
      <c r="N34" s="67">
        <v>1410</v>
      </c>
      <c r="O34" s="68">
        <v>926</v>
      </c>
      <c r="P34" s="68">
        <v>2336</v>
      </c>
    </row>
    <row r="35" spans="1:16" s="14" customFormat="1" ht="12.75">
      <c r="A35" s="4" t="s">
        <v>9</v>
      </c>
      <c r="B35" s="69"/>
      <c r="C35" s="70"/>
      <c r="D35" s="69"/>
      <c r="E35" s="70"/>
      <c r="F35" s="69"/>
      <c r="G35" s="70"/>
      <c r="H35" s="69"/>
      <c r="I35" s="70"/>
      <c r="J35" s="69"/>
      <c r="K35" s="70"/>
      <c r="L35" s="69"/>
      <c r="M35" s="70"/>
      <c r="N35" s="69"/>
      <c r="O35" s="70"/>
      <c r="P35" s="70"/>
    </row>
    <row r="36" spans="1:16" ht="12.75">
      <c r="A36" s="5" t="s">
        <v>16</v>
      </c>
      <c r="B36" s="25">
        <v>227</v>
      </c>
      <c r="C36" s="24">
        <v>142</v>
      </c>
      <c r="D36" s="25">
        <v>0</v>
      </c>
      <c r="E36" s="24">
        <v>0</v>
      </c>
      <c r="F36" s="25">
        <v>2</v>
      </c>
      <c r="G36" s="24">
        <v>1</v>
      </c>
      <c r="H36" s="25">
        <v>5</v>
      </c>
      <c r="I36" s="24">
        <v>0</v>
      </c>
      <c r="J36" s="25">
        <v>0</v>
      </c>
      <c r="K36" s="24">
        <v>0</v>
      </c>
      <c r="L36" s="25">
        <v>3</v>
      </c>
      <c r="M36" s="24">
        <v>2</v>
      </c>
      <c r="N36" s="10">
        <v>237</v>
      </c>
      <c r="O36" s="12">
        <v>145</v>
      </c>
      <c r="P36" s="12">
        <v>382</v>
      </c>
    </row>
    <row r="37" spans="1:16" ht="12.75">
      <c r="A37" s="5" t="s">
        <v>17</v>
      </c>
      <c r="B37" s="25">
        <v>671</v>
      </c>
      <c r="C37" s="26">
        <v>537</v>
      </c>
      <c r="D37" s="25">
        <v>0</v>
      </c>
      <c r="E37" s="26">
        <v>0</v>
      </c>
      <c r="F37" s="25">
        <v>257</v>
      </c>
      <c r="G37" s="26">
        <v>61</v>
      </c>
      <c r="H37" s="25">
        <v>10</v>
      </c>
      <c r="I37" s="26">
        <v>8</v>
      </c>
      <c r="J37" s="25">
        <v>0</v>
      </c>
      <c r="K37" s="26">
        <v>0</v>
      </c>
      <c r="L37" s="25">
        <v>77</v>
      </c>
      <c r="M37" s="26">
        <v>17</v>
      </c>
      <c r="N37" s="10">
        <v>1015</v>
      </c>
      <c r="O37" s="11">
        <v>623</v>
      </c>
      <c r="P37" s="12">
        <v>1638</v>
      </c>
    </row>
    <row r="38" spans="1:16" ht="12.75">
      <c r="A38" s="5" t="s">
        <v>18</v>
      </c>
      <c r="B38" s="25">
        <v>91</v>
      </c>
      <c r="C38" s="26">
        <v>35</v>
      </c>
      <c r="D38" s="25">
        <v>0</v>
      </c>
      <c r="E38" s="26">
        <v>0</v>
      </c>
      <c r="F38" s="25">
        <v>6</v>
      </c>
      <c r="G38" s="26">
        <v>1</v>
      </c>
      <c r="H38" s="25">
        <v>0</v>
      </c>
      <c r="I38" s="26">
        <v>0</v>
      </c>
      <c r="J38" s="25">
        <v>0</v>
      </c>
      <c r="K38" s="26">
        <v>0</v>
      </c>
      <c r="L38" s="25">
        <v>0</v>
      </c>
      <c r="M38" s="26">
        <v>0</v>
      </c>
      <c r="N38" s="10">
        <v>97</v>
      </c>
      <c r="O38" s="11">
        <v>36</v>
      </c>
      <c r="P38" s="12">
        <v>133</v>
      </c>
    </row>
    <row r="39" spans="1:16" ht="12.75">
      <c r="A39" s="5" t="s">
        <v>19</v>
      </c>
      <c r="B39" s="25">
        <v>91</v>
      </c>
      <c r="C39" s="26">
        <v>90</v>
      </c>
      <c r="D39" s="25">
        <v>0</v>
      </c>
      <c r="E39" s="26">
        <v>0</v>
      </c>
      <c r="F39" s="25">
        <v>14</v>
      </c>
      <c r="G39" s="26">
        <v>4</v>
      </c>
      <c r="H39" s="25">
        <v>0</v>
      </c>
      <c r="I39" s="26">
        <v>0</v>
      </c>
      <c r="J39" s="25">
        <v>0</v>
      </c>
      <c r="K39" s="26">
        <v>0</v>
      </c>
      <c r="L39" s="25">
        <v>0</v>
      </c>
      <c r="M39" s="26">
        <v>0</v>
      </c>
      <c r="N39" s="10">
        <v>105</v>
      </c>
      <c r="O39" s="11">
        <v>94</v>
      </c>
      <c r="P39" s="12">
        <v>199</v>
      </c>
    </row>
    <row r="40" spans="1:16" s="14" customFormat="1" ht="12.75">
      <c r="A40" s="14" t="s">
        <v>12</v>
      </c>
      <c r="B40" s="67">
        <v>1080</v>
      </c>
      <c r="C40" s="68">
        <v>804</v>
      </c>
      <c r="D40" s="67">
        <v>0</v>
      </c>
      <c r="E40" s="68">
        <v>0</v>
      </c>
      <c r="F40" s="67">
        <v>279</v>
      </c>
      <c r="G40" s="68">
        <v>67</v>
      </c>
      <c r="H40" s="67">
        <v>15</v>
      </c>
      <c r="I40" s="68">
        <v>8</v>
      </c>
      <c r="J40" s="67">
        <v>0</v>
      </c>
      <c r="K40" s="68">
        <v>0</v>
      </c>
      <c r="L40" s="67">
        <v>80</v>
      </c>
      <c r="M40" s="68">
        <v>19</v>
      </c>
      <c r="N40" s="67">
        <v>1454</v>
      </c>
      <c r="O40" s="68">
        <v>898</v>
      </c>
      <c r="P40" s="68">
        <v>2352</v>
      </c>
    </row>
    <row r="41" spans="1:16" s="14" customFormat="1" ht="12.75">
      <c r="A41" s="4" t="s">
        <v>10</v>
      </c>
      <c r="B41" s="69"/>
      <c r="C41" s="70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70"/>
    </row>
    <row r="42" spans="1:16" ht="12.75">
      <c r="A42" s="5" t="s">
        <v>16</v>
      </c>
      <c r="B42" s="25">
        <v>216</v>
      </c>
      <c r="C42" s="24">
        <v>169</v>
      </c>
      <c r="D42" s="25">
        <v>0</v>
      </c>
      <c r="E42" s="24">
        <v>0</v>
      </c>
      <c r="F42" s="25">
        <v>67</v>
      </c>
      <c r="G42" s="24">
        <v>26</v>
      </c>
      <c r="H42" s="25">
        <v>0</v>
      </c>
      <c r="I42" s="24">
        <v>3</v>
      </c>
      <c r="J42" s="25">
        <v>0</v>
      </c>
      <c r="K42" s="24">
        <v>0</v>
      </c>
      <c r="L42" s="25">
        <v>11</v>
      </c>
      <c r="M42" s="24">
        <v>0</v>
      </c>
      <c r="N42" s="10">
        <v>294</v>
      </c>
      <c r="O42" s="12">
        <v>198</v>
      </c>
      <c r="P42" s="12">
        <v>492</v>
      </c>
    </row>
    <row r="43" spans="1:16" ht="12.75">
      <c r="A43" s="5" t="s">
        <v>17</v>
      </c>
      <c r="B43" s="25">
        <v>629</v>
      </c>
      <c r="C43" s="26">
        <v>333</v>
      </c>
      <c r="D43" s="25">
        <v>0</v>
      </c>
      <c r="E43" s="26">
        <v>0</v>
      </c>
      <c r="F43" s="25">
        <v>233</v>
      </c>
      <c r="G43" s="26">
        <v>53</v>
      </c>
      <c r="H43" s="25">
        <v>0</v>
      </c>
      <c r="I43" s="26">
        <v>2</v>
      </c>
      <c r="J43" s="25">
        <v>1</v>
      </c>
      <c r="K43" s="26">
        <v>0</v>
      </c>
      <c r="L43" s="25">
        <v>49</v>
      </c>
      <c r="M43" s="26">
        <v>17</v>
      </c>
      <c r="N43" s="10">
        <v>912</v>
      </c>
      <c r="O43" s="11">
        <v>405</v>
      </c>
      <c r="P43" s="12">
        <v>1317</v>
      </c>
    </row>
    <row r="44" spans="1:16" s="5" customFormat="1" ht="12.75">
      <c r="A44" s="5" t="s">
        <v>18</v>
      </c>
      <c r="B44" s="25">
        <v>21</v>
      </c>
      <c r="C44" s="24">
        <v>4</v>
      </c>
      <c r="D44" s="25">
        <v>0</v>
      </c>
      <c r="E44" s="24">
        <v>0</v>
      </c>
      <c r="F44" s="25">
        <v>15</v>
      </c>
      <c r="G44" s="24">
        <v>1</v>
      </c>
      <c r="H44" s="25">
        <v>0</v>
      </c>
      <c r="I44" s="24">
        <v>0</v>
      </c>
      <c r="J44" s="25">
        <v>0</v>
      </c>
      <c r="K44" s="24">
        <v>0</v>
      </c>
      <c r="L44" s="25">
        <v>0</v>
      </c>
      <c r="M44" s="24">
        <v>0</v>
      </c>
      <c r="N44" s="10">
        <v>36</v>
      </c>
      <c r="O44" s="12">
        <v>5</v>
      </c>
      <c r="P44" s="12">
        <v>41</v>
      </c>
    </row>
    <row r="45" spans="1:16" ht="12.75">
      <c r="A45" s="5" t="s">
        <v>19</v>
      </c>
      <c r="B45" s="25">
        <v>122</v>
      </c>
      <c r="C45" s="24">
        <v>4</v>
      </c>
      <c r="D45" s="25">
        <v>0</v>
      </c>
      <c r="E45" s="24">
        <v>0</v>
      </c>
      <c r="F45" s="25">
        <v>0</v>
      </c>
      <c r="G45" s="24">
        <v>0</v>
      </c>
      <c r="H45" s="25">
        <v>0</v>
      </c>
      <c r="I45" s="24">
        <v>0</v>
      </c>
      <c r="J45" s="25">
        <v>0</v>
      </c>
      <c r="K45" s="26">
        <v>0</v>
      </c>
      <c r="L45" s="25">
        <v>0</v>
      </c>
      <c r="M45" s="26">
        <v>0</v>
      </c>
      <c r="N45" s="10">
        <v>122</v>
      </c>
      <c r="O45" s="11">
        <v>4</v>
      </c>
      <c r="P45" s="12">
        <v>126</v>
      </c>
    </row>
    <row r="46" spans="1:16" ht="12.75">
      <c r="A46" s="5" t="s">
        <v>37</v>
      </c>
      <c r="B46" s="25">
        <v>56</v>
      </c>
      <c r="C46" s="26">
        <v>33</v>
      </c>
      <c r="D46" s="25">
        <v>0</v>
      </c>
      <c r="E46" s="26">
        <v>0</v>
      </c>
      <c r="F46" s="25">
        <v>31</v>
      </c>
      <c r="G46" s="26">
        <v>9</v>
      </c>
      <c r="H46" s="25">
        <v>0</v>
      </c>
      <c r="I46" s="26">
        <v>0</v>
      </c>
      <c r="J46" s="25">
        <v>1</v>
      </c>
      <c r="K46" s="26">
        <v>0</v>
      </c>
      <c r="L46" s="25">
        <v>0</v>
      </c>
      <c r="M46" s="26">
        <v>0</v>
      </c>
      <c r="N46" s="10">
        <v>88</v>
      </c>
      <c r="O46" s="11">
        <v>42</v>
      </c>
      <c r="P46" s="12">
        <v>130</v>
      </c>
    </row>
    <row r="47" spans="1:16" s="19" customFormat="1" ht="12.75">
      <c r="A47" s="14" t="s">
        <v>12</v>
      </c>
      <c r="B47" s="67">
        <v>1044</v>
      </c>
      <c r="C47" s="68">
        <v>543</v>
      </c>
      <c r="D47" s="67">
        <v>0</v>
      </c>
      <c r="E47" s="68">
        <v>0</v>
      </c>
      <c r="F47" s="67">
        <v>346</v>
      </c>
      <c r="G47" s="68">
        <v>89</v>
      </c>
      <c r="H47" s="67">
        <v>0</v>
      </c>
      <c r="I47" s="68">
        <v>5</v>
      </c>
      <c r="J47" s="67">
        <v>2</v>
      </c>
      <c r="K47" s="68">
        <v>0</v>
      </c>
      <c r="L47" s="67">
        <v>60</v>
      </c>
      <c r="M47" s="68">
        <v>17</v>
      </c>
      <c r="N47" s="67">
        <v>1452</v>
      </c>
      <c r="O47" s="68">
        <v>654</v>
      </c>
      <c r="P47" s="68">
        <v>2106</v>
      </c>
    </row>
    <row r="48" spans="1:16" s="5" customFormat="1" ht="12.75">
      <c r="A48" s="32" t="s">
        <v>15</v>
      </c>
      <c r="B48" s="71"/>
      <c r="C48" s="72"/>
      <c r="D48" s="71"/>
      <c r="E48" s="72"/>
      <c r="F48" s="71"/>
      <c r="G48" s="72"/>
      <c r="H48" s="71"/>
      <c r="I48" s="72"/>
      <c r="J48" s="71"/>
      <c r="K48" s="72"/>
      <c r="L48" s="71"/>
      <c r="M48" s="72"/>
      <c r="N48" s="73"/>
      <c r="O48" s="74"/>
      <c r="P48" s="74"/>
    </row>
    <row r="49" spans="1:16" ht="12.75">
      <c r="A49" s="5" t="s">
        <v>16</v>
      </c>
      <c r="B49" s="75">
        <v>1132</v>
      </c>
      <c r="C49" s="76">
        <v>845</v>
      </c>
      <c r="D49" s="75">
        <v>0</v>
      </c>
      <c r="E49" s="76">
        <v>0</v>
      </c>
      <c r="F49" s="75">
        <v>204</v>
      </c>
      <c r="G49" s="76">
        <v>70</v>
      </c>
      <c r="H49" s="75">
        <v>58</v>
      </c>
      <c r="I49" s="76">
        <v>17</v>
      </c>
      <c r="J49" s="75">
        <v>0</v>
      </c>
      <c r="K49" s="76">
        <v>0</v>
      </c>
      <c r="L49" s="75">
        <v>19</v>
      </c>
      <c r="M49" s="76">
        <v>3</v>
      </c>
      <c r="N49" s="77">
        <v>1413</v>
      </c>
      <c r="O49" s="78">
        <v>935</v>
      </c>
      <c r="P49" s="78">
        <v>2348</v>
      </c>
    </row>
    <row r="50" spans="1:16" ht="12.75">
      <c r="A50" s="109" t="s">
        <v>17</v>
      </c>
      <c r="B50" s="75">
        <v>3325</v>
      </c>
      <c r="C50" s="80">
        <v>2421</v>
      </c>
      <c r="D50" s="75">
        <v>0</v>
      </c>
      <c r="E50" s="80">
        <v>0</v>
      </c>
      <c r="F50" s="75">
        <v>896</v>
      </c>
      <c r="G50" s="80">
        <v>182</v>
      </c>
      <c r="H50" s="75">
        <v>23</v>
      </c>
      <c r="I50" s="80">
        <v>14</v>
      </c>
      <c r="J50" s="75">
        <v>11</v>
      </c>
      <c r="K50" s="80">
        <v>9</v>
      </c>
      <c r="L50" s="75">
        <v>204</v>
      </c>
      <c r="M50" s="80">
        <v>51</v>
      </c>
      <c r="N50" s="77">
        <v>4459</v>
      </c>
      <c r="O50" s="81">
        <v>2677</v>
      </c>
      <c r="P50" s="78">
        <v>7136</v>
      </c>
    </row>
    <row r="51" spans="1:16" ht="12.75">
      <c r="A51" s="109" t="s">
        <v>18</v>
      </c>
      <c r="B51" s="75">
        <v>112</v>
      </c>
      <c r="C51" s="80">
        <v>39</v>
      </c>
      <c r="D51" s="75">
        <v>0</v>
      </c>
      <c r="E51" s="80">
        <v>0</v>
      </c>
      <c r="F51" s="75">
        <v>21</v>
      </c>
      <c r="G51" s="80">
        <v>2</v>
      </c>
      <c r="H51" s="75">
        <v>0</v>
      </c>
      <c r="I51" s="80">
        <v>0</v>
      </c>
      <c r="J51" s="75">
        <v>0</v>
      </c>
      <c r="K51" s="80">
        <v>0</v>
      </c>
      <c r="L51" s="75">
        <v>0</v>
      </c>
      <c r="M51" s="80">
        <v>0</v>
      </c>
      <c r="N51" s="77">
        <v>133</v>
      </c>
      <c r="O51" s="81">
        <v>41</v>
      </c>
      <c r="P51" s="78">
        <v>174</v>
      </c>
    </row>
    <row r="52" spans="1:16" ht="12.75">
      <c r="A52" s="109" t="s">
        <v>19</v>
      </c>
      <c r="B52" s="75">
        <v>850</v>
      </c>
      <c r="C52" s="80">
        <v>446</v>
      </c>
      <c r="D52" s="75">
        <v>0</v>
      </c>
      <c r="E52" s="80">
        <v>0</v>
      </c>
      <c r="F52" s="75">
        <v>78</v>
      </c>
      <c r="G52" s="80">
        <v>10</v>
      </c>
      <c r="H52" s="75">
        <v>2</v>
      </c>
      <c r="I52" s="80">
        <v>2</v>
      </c>
      <c r="J52" s="75">
        <v>0</v>
      </c>
      <c r="K52" s="80">
        <v>0</v>
      </c>
      <c r="L52" s="75">
        <v>10</v>
      </c>
      <c r="M52" s="80">
        <v>0</v>
      </c>
      <c r="N52" s="77">
        <v>940</v>
      </c>
      <c r="O52" s="81">
        <v>458</v>
      </c>
      <c r="P52" s="78">
        <v>1398</v>
      </c>
    </row>
    <row r="53" spans="1:16" ht="12.75">
      <c r="A53" s="109" t="s">
        <v>37</v>
      </c>
      <c r="B53" s="75">
        <v>56</v>
      </c>
      <c r="C53" s="80">
        <v>33</v>
      </c>
      <c r="D53" s="75">
        <v>0</v>
      </c>
      <c r="E53" s="80">
        <v>0</v>
      </c>
      <c r="F53" s="75">
        <v>31</v>
      </c>
      <c r="G53" s="80">
        <v>9</v>
      </c>
      <c r="H53" s="75">
        <v>0</v>
      </c>
      <c r="I53" s="80">
        <v>0</v>
      </c>
      <c r="J53" s="75">
        <v>1</v>
      </c>
      <c r="K53" s="80">
        <v>0</v>
      </c>
      <c r="L53" s="75">
        <v>0</v>
      </c>
      <c r="M53" s="80">
        <v>0</v>
      </c>
      <c r="N53" s="77">
        <v>88</v>
      </c>
      <c r="O53" s="81">
        <v>42</v>
      </c>
      <c r="P53" s="78">
        <v>130</v>
      </c>
    </row>
    <row r="54" spans="1:16" ht="12.75">
      <c r="A54" s="109" t="s">
        <v>20</v>
      </c>
      <c r="B54" s="75">
        <v>51</v>
      </c>
      <c r="C54" s="80">
        <v>19</v>
      </c>
      <c r="D54" s="75">
        <v>0</v>
      </c>
      <c r="E54" s="80">
        <v>0</v>
      </c>
      <c r="F54" s="75">
        <v>15</v>
      </c>
      <c r="G54" s="80">
        <v>2</v>
      </c>
      <c r="H54" s="75">
        <v>0</v>
      </c>
      <c r="I54" s="80">
        <v>0</v>
      </c>
      <c r="J54" s="75">
        <v>5</v>
      </c>
      <c r="K54" s="80">
        <v>0</v>
      </c>
      <c r="L54" s="75">
        <v>43</v>
      </c>
      <c r="M54" s="80">
        <v>9</v>
      </c>
      <c r="N54" s="77">
        <v>114</v>
      </c>
      <c r="O54" s="81">
        <v>30</v>
      </c>
      <c r="P54" s="78">
        <v>144</v>
      </c>
    </row>
    <row r="55" spans="1:16" s="14" customFormat="1" ht="12.75">
      <c r="A55" s="14" t="s">
        <v>12</v>
      </c>
      <c r="B55" s="15">
        <v>5526</v>
      </c>
      <c r="C55" s="16">
        <v>3803</v>
      </c>
      <c r="D55" s="15">
        <v>0</v>
      </c>
      <c r="E55" s="16">
        <v>0</v>
      </c>
      <c r="F55" s="15">
        <v>1245</v>
      </c>
      <c r="G55" s="16">
        <v>275</v>
      </c>
      <c r="H55" s="15">
        <v>83</v>
      </c>
      <c r="I55" s="16">
        <v>33</v>
      </c>
      <c r="J55" s="15">
        <v>17</v>
      </c>
      <c r="K55" s="16">
        <v>9</v>
      </c>
      <c r="L55" s="15">
        <v>276</v>
      </c>
      <c r="M55" s="16">
        <v>63</v>
      </c>
      <c r="N55" s="15">
        <v>7147</v>
      </c>
      <c r="O55" s="16">
        <v>4183</v>
      </c>
      <c r="P55" s="16">
        <v>11330</v>
      </c>
    </row>
  </sheetData>
  <sheetProtection/>
  <mergeCells count="4">
    <mergeCell ref="D9:E9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2009-08-23T21:22:04Z</cp:lastPrinted>
  <dcterms:created xsi:type="dcterms:W3CDTF">2002-06-06T14:11:57Z</dcterms:created>
  <dcterms:modified xsi:type="dcterms:W3CDTF">2012-03-12T10:09:26Z</dcterms:modified>
  <cp:category/>
  <cp:version/>
  <cp:contentType/>
  <cp:contentStatus/>
</cp:coreProperties>
</file>