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5180" windowHeight="8580" activeTab="0"/>
  </bookViews>
  <sheets>
    <sheet name="INHOUD" sheetId="1" r:id="rId1"/>
    <sheet name="08_LUC_BE" sheetId="2" r:id="rId2"/>
  </sheets>
  <definedNames/>
  <calcPr fullCalcOnLoad="1"/>
</workbook>
</file>

<file path=xl/sharedStrings.xml><?xml version="1.0" encoding="utf-8"?>
<sst xmlns="http://schemas.openxmlformats.org/spreadsheetml/2006/main" count="34" uniqueCount="32">
  <si>
    <t>Regio</t>
  </si>
  <si>
    <t>CBE Antwerpen</t>
  </si>
  <si>
    <t>CBE Kempen</t>
  </si>
  <si>
    <t>Open School</t>
  </si>
  <si>
    <t>CBE Leuven-Hageland</t>
  </si>
  <si>
    <t>CBE Halle-Vilvoorde</t>
  </si>
  <si>
    <t>CBE Brussel</t>
  </si>
  <si>
    <t>CBE Limburg Midden-Noord</t>
  </si>
  <si>
    <t>CBE Limburg-Zuid</t>
  </si>
  <si>
    <t>Leerpunt Waas &amp; Dender</t>
  </si>
  <si>
    <t>CBE Zuid-Oost-Vlaanderen</t>
  </si>
  <si>
    <t>CBE Gent-Meetjesland-Leieland</t>
  </si>
  <si>
    <t>CBE Midden en Zuid-West-Vlaanderen</t>
  </si>
  <si>
    <t>CBE Brugge-Oostende-Westhoek</t>
  </si>
  <si>
    <t xml:space="preserve"> </t>
  </si>
  <si>
    <t>BASISEDUCATIE</t>
  </si>
  <si>
    <t>Schooljaar 2008-2009</t>
  </si>
  <si>
    <t>Referteperiode 1/4/2008 - 31/3/2009</t>
  </si>
  <si>
    <t>Alfa NT2</t>
  </si>
  <si>
    <t>Nederlands</t>
  </si>
  <si>
    <t>NT2</t>
  </si>
  <si>
    <t>Wiskunde</t>
  </si>
  <si>
    <t>MO</t>
  </si>
  <si>
    <t>ICT</t>
  </si>
  <si>
    <t>Talen</t>
  </si>
  <si>
    <t>Maatwerk</t>
  </si>
  <si>
    <t>Totaal</t>
  </si>
  <si>
    <t>Centrum Basiseducatie</t>
  </si>
  <si>
    <t>Aantal lesuren-cursist per leergebied</t>
  </si>
  <si>
    <t>Aantal lesuren-cursist in het leergebied</t>
  </si>
  <si>
    <t>08_LUC_BE</t>
  </si>
  <si>
    <t>Aantal lesuren-cursist per leergebied en centrum basiseducatie</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</si>
</sst>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0000"/>
    <numFmt numFmtId="189" formatCode="0.00000"/>
    <numFmt numFmtId="190" formatCode="0.0000"/>
    <numFmt numFmtId="191" formatCode="0.000"/>
    <numFmt numFmtId="192" formatCode="0.000000000"/>
    <numFmt numFmtId="193" formatCode="0.0000000000"/>
    <numFmt numFmtId="194" formatCode="0.00000000"/>
    <numFmt numFmtId="195" formatCode="0.0000000"/>
    <numFmt numFmtId="196" formatCode="#,##0;0;&quot;-&quot;"/>
  </numFmts>
  <fonts count="43">
    <font>
      <sz val="10"/>
      <name val="Arial"/>
      <family val="0"/>
    </font>
    <font>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b/>
      <sz val="9"/>
      <name val="Arial"/>
      <family val="2"/>
    </font>
    <font>
      <sz val="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5" fillId="0" borderId="0" applyNumberFormat="0" applyFill="0" applyBorder="0" applyAlignment="0" applyProtection="0"/>
    <xf numFmtId="0" fontId="31" fillId="28" borderId="0" applyNumberFormat="0" applyBorder="0" applyAlignment="0" applyProtection="0"/>
    <xf numFmtId="0" fontId="4" fillId="0" borderId="0" applyNumberFormat="0" applyFill="0" applyBorder="0" applyAlignment="0" applyProtection="0"/>
    <xf numFmtId="0" fontId="32"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0" fillId="0" borderId="0">
      <alignment/>
      <protection/>
    </xf>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33">
    <xf numFmtId="0" fontId="0" fillId="0" borderId="0" xfId="0" applyAlignment="1">
      <alignment/>
    </xf>
    <xf numFmtId="0" fontId="1" fillId="0" borderId="0" xfId="0" applyFont="1" applyAlignment="1">
      <alignment/>
    </xf>
    <xf numFmtId="3" fontId="3" fillId="0" borderId="0" xfId="0" applyNumberFormat="1" applyFont="1" applyAlignment="1">
      <alignment/>
    </xf>
    <xf numFmtId="0" fontId="0" fillId="0" borderId="0" xfId="0" applyFill="1" applyAlignment="1">
      <alignment/>
    </xf>
    <xf numFmtId="3" fontId="3" fillId="0" borderId="0" xfId="0" applyNumberFormat="1" applyFont="1" applyFill="1" applyAlignment="1">
      <alignment/>
    </xf>
    <xf numFmtId="0" fontId="0" fillId="0" borderId="0" xfId="0" applyAlignment="1">
      <alignment wrapText="1"/>
    </xf>
    <xf numFmtId="0" fontId="0" fillId="0" borderId="0" xfId="0" applyAlignment="1">
      <alignment vertical="top"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0" xfId="0" applyFont="1" applyAlignment="1">
      <alignment/>
    </xf>
    <xf numFmtId="0" fontId="3" fillId="0" borderId="0" xfId="0" applyFont="1" applyAlignment="1">
      <alignment horizontal="right"/>
    </xf>
    <xf numFmtId="196" fontId="0" fillId="0" borderId="12" xfId="0" applyNumberFormat="1" applyFont="1" applyBorder="1" applyAlignment="1">
      <alignment/>
    </xf>
    <xf numFmtId="196" fontId="0" fillId="0" borderId="0" xfId="0" applyNumberFormat="1" applyFont="1" applyAlignment="1">
      <alignment/>
    </xf>
    <xf numFmtId="196" fontId="3" fillId="0" borderId="13" xfId="0" applyNumberFormat="1" applyFont="1" applyBorder="1" applyAlignment="1">
      <alignment/>
    </xf>
    <xf numFmtId="196" fontId="3" fillId="0" borderId="14" xfId="0" applyNumberFormat="1" applyFont="1" applyBorder="1" applyAlignment="1">
      <alignment/>
    </xf>
    <xf numFmtId="0" fontId="1" fillId="0" borderId="15" xfId="0" applyFont="1" applyBorder="1" applyAlignment="1">
      <alignment/>
    </xf>
    <xf numFmtId="0" fontId="0" fillId="0" borderId="16" xfId="0" applyBorder="1" applyAlignment="1">
      <alignment/>
    </xf>
    <xf numFmtId="0" fontId="6"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7" fillId="0" borderId="0" xfId="56" applyFont="1" applyBorder="1" applyAlignment="1">
      <alignment horizontal="centerContinuous"/>
      <protection/>
    </xf>
    <xf numFmtId="0" fontId="7" fillId="0" borderId="0" xfId="56" applyFont="1" applyAlignment="1">
      <alignment horizontal="centerContinuous"/>
      <protection/>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0" xfId="0" applyAlignment="1">
      <alignment horizontal="right"/>
    </xf>
    <xf numFmtId="196" fontId="0" fillId="0" borderId="0" xfId="0" applyNumberFormat="1" applyAlignment="1">
      <alignment/>
    </xf>
    <xf numFmtId="0" fontId="0" fillId="0" borderId="0" xfId="0" applyFont="1" applyAlignment="1">
      <alignment/>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6" fillId="0" borderId="0" xfId="56" applyFont="1" applyBorder="1" applyAlignment="1">
      <alignment horizontal="center"/>
      <protection/>
    </xf>
    <xf numFmtId="0" fontId="6" fillId="0" borderId="0" xfId="56" applyFont="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99sosp02"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0</xdr:rowOff>
    </xdr:from>
    <xdr:to>
      <xdr:col>10</xdr:col>
      <xdr:colOff>628650</xdr:colOff>
      <xdr:row>28</xdr:row>
      <xdr:rowOff>47625</xdr:rowOff>
    </xdr:to>
    <xdr:sp>
      <xdr:nvSpPr>
        <xdr:cNvPr id="1" name="Text Box 1"/>
        <xdr:cNvSpPr txBox="1">
          <a:spLocks noChangeArrowheads="1"/>
        </xdr:cNvSpPr>
      </xdr:nvSpPr>
      <xdr:spPr>
        <a:xfrm>
          <a:off x="19050" y="3838575"/>
          <a:ext cx="8410575" cy="695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(1) Vanaf 1 september 2008 is het decreet Volwassenenonderwijs in werking getreden voor de basiseducatie. Het aantal centra werd teruggebracht van 29 naar 13 regionale centra. Vanaf die datum worden de Centra Basiseducatie niet meer gefinancierd op basis van het aantal toegekende en gepresteerde deelnermersuren, maar op basis van het aantal lesuren-cursist (LUC).  Dit is het resultaat van de vermenigvuldiging van het aantal lestijden van een module met het aantal financierbare of subsidieerbare cursisten gedurende een referteperiode.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
  <sheetViews>
    <sheetView tabSelected="1" zoomScalePageLayoutView="0" workbookViewId="0" topLeftCell="A1">
      <selection activeCell="B3" sqref="B3"/>
    </sheetView>
  </sheetViews>
  <sheetFormatPr defaultColWidth="9.140625" defaultRowHeight="12.75"/>
  <cols>
    <col min="1" max="1" width="15.7109375" style="0" bestFit="1" customWidth="1"/>
  </cols>
  <sheetData>
    <row r="1" ht="12.75">
      <c r="A1" s="10" t="s">
        <v>15</v>
      </c>
    </row>
    <row r="2" spans="1:2" ht="12.75">
      <c r="A2" s="27" t="s">
        <v>30</v>
      </c>
      <c r="B2" s="27" t="s">
        <v>31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23"/>
  <sheetViews>
    <sheetView zoomScalePageLayoutView="0" workbookViewId="0" topLeftCell="A1">
      <selection activeCell="B33" sqref="B33"/>
    </sheetView>
  </sheetViews>
  <sheetFormatPr defaultColWidth="9.140625" defaultRowHeight="12.75"/>
  <cols>
    <col min="1" max="1" width="5.7109375" style="0" bestFit="1" customWidth="1"/>
    <col min="2" max="2" width="33.57421875" style="0" bestFit="1" customWidth="1"/>
    <col min="3" max="10" width="9.7109375" style="0" customWidth="1"/>
    <col min="11" max="11" width="10.00390625" style="0" customWidth="1"/>
    <col min="12" max="12" width="10.140625" style="0" customWidth="1"/>
  </cols>
  <sheetData>
    <row r="1" spans="1:11" ht="12.75">
      <c r="A1" s="18" t="s">
        <v>16</v>
      </c>
      <c r="B1" s="19"/>
      <c r="C1" s="19"/>
      <c r="D1" s="20"/>
      <c r="E1" s="20"/>
      <c r="F1" s="20"/>
      <c r="G1" s="20"/>
      <c r="H1" s="19"/>
      <c r="I1" s="20"/>
      <c r="J1" s="19"/>
      <c r="K1" s="20"/>
    </row>
    <row r="2" spans="1:12" ht="12.75">
      <c r="A2" s="31" t="s">
        <v>15</v>
      </c>
      <c r="B2" s="31"/>
      <c r="C2" s="31"/>
      <c r="D2" s="31"/>
      <c r="E2" s="31"/>
      <c r="F2" s="31"/>
      <c r="G2" s="31"/>
      <c r="H2" s="31"/>
      <c r="I2" s="31"/>
      <c r="J2" s="31"/>
      <c r="K2" s="31"/>
      <c r="L2" s="31"/>
    </row>
    <row r="3" spans="1:11" ht="9" customHeight="1">
      <c r="A3" s="21"/>
      <c r="B3" s="21"/>
      <c r="C3" s="21"/>
      <c r="D3" s="22"/>
      <c r="E3" s="22"/>
      <c r="F3" s="22"/>
      <c r="G3" s="22"/>
      <c r="H3" s="22"/>
      <c r="I3" s="22"/>
      <c r="J3" s="21"/>
      <c r="K3" s="22"/>
    </row>
    <row r="4" spans="1:12" ht="12.75">
      <c r="A4" s="32" t="s">
        <v>28</v>
      </c>
      <c r="B4" s="32"/>
      <c r="C4" s="32"/>
      <c r="D4" s="32"/>
      <c r="E4" s="32"/>
      <c r="F4" s="32"/>
      <c r="G4" s="32"/>
      <c r="H4" s="32"/>
      <c r="I4" s="32"/>
      <c r="J4" s="32"/>
      <c r="K4" s="32"/>
      <c r="L4" s="32"/>
    </row>
    <row r="5" spans="1:12" ht="12.75">
      <c r="A5" s="32" t="s">
        <v>17</v>
      </c>
      <c r="B5" s="32"/>
      <c r="C5" s="32"/>
      <c r="D5" s="32"/>
      <c r="E5" s="32"/>
      <c r="F5" s="32"/>
      <c r="G5" s="32"/>
      <c r="H5" s="32"/>
      <c r="I5" s="32"/>
      <c r="J5" s="32"/>
      <c r="K5" s="32"/>
      <c r="L5" s="32"/>
    </row>
    <row r="6" spans="2:3" ht="8.25" customHeight="1" thickBot="1">
      <c r="B6" s="1"/>
      <c r="C6" s="1"/>
    </row>
    <row r="7" spans="1:11" ht="16.5" customHeight="1">
      <c r="A7" s="7"/>
      <c r="B7" s="16"/>
      <c r="C7" s="28" t="s">
        <v>29</v>
      </c>
      <c r="D7" s="29"/>
      <c r="E7" s="29"/>
      <c r="F7" s="29"/>
      <c r="G7" s="29"/>
      <c r="H7" s="29"/>
      <c r="I7" s="29"/>
      <c r="J7" s="30"/>
      <c r="K7" s="7"/>
    </row>
    <row r="8" spans="1:23" ht="13.5" customHeight="1">
      <c r="A8" s="8" t="s">
        <v>0</v>
      </c>
      <c r="B8" s="17" t="s">
        <v>27</v>
      </c>
      <c r="C8" s="23" t="s">
        <v>20</v>
      </c>
      <c r="D8" s="23" t="s">
        <v>18</v>
      </c>
      <c r="E8" s="23" t="s">
        <v>19</v>
      </c>
      <c r="F8" s="23" t="s">
        <v>22</v>
      </c>
      <c r="G8" s="23" t="s">
        <v>23</v>
      </c>
      <c r="H8" s="23" t="s">
        <v>24</v>
      </c>
      <c r="I8" s="23" t="s">
        <v>21</v>
      </c>
      <c r="J8" s="23" t="s">
        <v>25</v>
      </c>
      <c r="K8" s="24" t="s">
        <v>26</v>
      </c>
      <c r="O8" s="5"/>
      <c r="P8" s="5"/>
      <c r="Q8" s="5"/>
      <c r="R8" s="5"/>
      <c r="S8" s="5"/>
      <c r="T8" s="5"/>
      <c r="U8" s="5"/>
      <c r="V8" s="6"/>
      <c r="W8" s="6"/>
    </row>
    <row r="9" spans="2:10" ht="12.75">
      <c r="B9" s="9"/>
      <c r="C9" s="9"/>
      <c r="D9" s="9"/>
      <c r="E9" s="9"/>
      <c r="F9" s="9"/>
      <c r="G9" s="9"/>
      <c r="H9" s="9"/>
      <c r="I9" s="9"/>
      <c r="J9" s="9"/>
    </row>
    <row r="10" spans="1:16" ht="12.75">
      <c r="A10" s="25" t="str">
        <f>"01"</f>
        <v>01</v>
      </c>
      <c r="B10" s="9" t="s">
        <v>1</v>
      </c>
      <c r="C10" s="12">
        <v>345700</v>
      </c>
      <c r="D10" s="12">
        <v>262080</v>
      </c>
      <c r="E10" s="12">
        <v>25580</v>
      </c>
      <c r="F10" s="12">
        <v>21435</v>
      </c>
      <c r="G10" s="12">
        <v>25161</v>
      </c>
      <c r="H10" s="12">
        <v>2820</v>
      </c>
      <c r="I10" s="12">
        <v>21822</v>
      </c>
      <c r="J10" s="12">
        <v>3818</v>
      </c>
      <c r="K10" s="13">
        <f>SUM(C10:J10)</f>
        <v>708416</v>
      </c>
      <c r="L10" s="26"/>
      <c r="O10" s="3"/>
      <c r="P10" s="3"/>
    </row>
    <row r="11" spans="1:16" ht="12.75" customHeight="1">
      <c r="A11" s="25" t="str">
        <f>"02"</f>
        <v>02</v>
      </c>
      <c r="B11" s="9" t="s">
        <v>2</v>
      </c>
      <c r="C11" s="12">
        <v>62480</v>
      </c>
      <c r="D11" s="12">
        <v>34560</v>
      </c>
      <c r="E11" s="12">
        <v>12000</v>
      </c>
      <c r="F11" s="12">
        <v>18560</v>
      </c>
      <c r="G11" s="12">
        <v>34980</v>
      </c>
      <c r="H11" s="12">
        <v>2160</v>
      </c>
      <c r="I11" s="12">
        <v>2680</v>
      </c>
      <c r="J11" s="12">
        <v>0</v>
      </c>
      <c r="K11" s="13">
        <f aca="true" t="shared" si="0" ref="K11:K23">SUM(C11:J11)</f>
        <v>167420</v>
      </c>
      <c r="L11" s="26"/>
      <c r="O11" s="3"/>
      <c r="P11" t="s">
        <v>14</v>
      </c>
    </row>
    <row r="12" spans="1:12" ht="12.75">
      <c r="A12" s="25" t="str">
        <f>"03"</f>
        <v>03</v>
      </c>
      <c r="B12" s="9" t="s">
        <v>3</v>
      </c>
      <c r="C12" s="12">
        <v>96800</v>
      </c>
      <c r="D12" s="12">
        <v>111900</v>
      </c>
      <c r="E12" s="12">
        <v>13220</v>
      </c>
      <c r="F12" s="12">
        <v>12800</v>
      </c>
      <c r="G12" s="12">
        <v>27420</v>
      </c>
      <c r="H12" s="12">
        <v>4620</v>
      </c>
      <c r="I12" s="12">
        <v>6600</v>
      </c>
      <c r="J12" s="12">
        <v>1065</v>
      </c>
      <c r="K12" s="13">
        <f t="shared" si="0"/>
        <v>274425</v>
      </c>
      <c r="L12" s="26"/>
    </row>
    <row r="13" spans="1:12" ht="12.75" customHeight="1">
      <c r="A13" s="25" t="str">
        <f>"04"</f>
        <v>04</v>
      </c>
      <c r="B13" s="9" t="s">
        <v>4</v>
      </c>
      <c r="C13" s="12">
        <v>116060</v>
      </c>
      <c r="D13" s="12">
        <v>64200</v>
      </c>
      <c r="E13" s="12">
        <v>27240</v>
      </c>
      <c r="F13" s="12">
        <v>21040</v>
      </c>
      <c r="G13" s="12">
        <v>48960</v>
      </c>
      <c r="H13" s="12">
        <v>16800</v>
      </c>
      <c r="I13" s="12">
        <v>2040</v>
      </c>
      <c r="J13" s="12">
        <v>1402</v>
      </c>
      <c r="K13" s="13">
        <f t="shared" si="0"/>
        <v>297742</v>
      </c>
      <c r="L13" s="26"/>
    </row>
    <row r="14" spans="1:12" ht="12.75">
      <c r="A14" s="25" t="str">
        <f>"05"</f>
        <v>05</v>
      </c>
      <c r="B14" s="9" t="s">
        <v>5</v>
      </c>
      <c r="C14" s="12">
        <v>164020</v>
      </c>
      <c r="D14" s="12">
        <v>38100</v>
      </c>
      <c r="E14" s="12">
        <v>9940</v>
      </c>
      <c r="F14" s="12">
        <v>21880</v>
      </c>
      <c r="G14" s="12">
        <v>43320</v>
      </c>
      <c r="H14" s="12">
        <v>4920</v>
      </c>
      <c r="I14" s="12">
        <v>1160</v>
      </c>
      <c r="J14" s="12">
        <v>1848</v>
      </c>
      <c r="K14" s="13">
        <f t="shared" si="0"/>
        <v>285188</v>
      </c>
      <c r="L14" s="26"/>
    </row>
    <row r="15" spans="1:12" ht="12.75">
      <c r="A15" s="25" t="str">
        <f>"06"</f>
        <v>06</v>
      </c>
      <c r="B15" s="9" t="s">
        <v>6</v>
      </c>
      <c r="C15" s="12">
        <v>166180</v>
      </c>
      <c r="D15" s="12">
        <v>17400</v>
      </c>
      <c r="E15" s="12">
        <v>7420</v>
      </c>
      <c r="F15" s="12">
        <v>2480</v>
      </c>
      <c r="G15" s="12">
        <v>4740</v>
      </c>
      <c r="H15" s="12">
        <v>2580</v>
      </c>
      <c r="I15" s="12">
        <v>0</v>
      </c>
      <c r="J15" s="12"/>
      <c r="K15" s="13">
        <f t="shared" si="0"/>
        <v>200800</v>
      </c>
      <c r="L15" s="26"/>
    </row>
    <row r="16" spans="1:12" ht="12.75">
      <c r="A16" s="25" t="str">
        <f>"07"</f>
        <v>07</v>
      </c>
      <c r="B16" s="9" t="s">
        <v>7</v>
      </c>
      <c r="C16" s="12">
        <v>116020</v>
      </c>
      <c r="D16" s="12">
        <v>56400</v>
      </c>
      <c r="E16" s="12">
        <v>12440</v>
      </c>
      <c r="F16" s="12">
        <v>32888</v>
      </c>
      <c r="G16" s="12">
        <v>74160</v>
      </c>
      <c r="H16" s="12">
        <v>16560</v>
      </c>
      <c r="I16" s="12">
        <v>3400</v>
      </c>
      <c r="J16" s="12">
        <v>16081</v>
      </c>
      <c r="K16" s="13">
        <f t="shared" si="0"/>
        <v>327949</v>
      </c>
      <c r="L16" s="26"/>
    </row>
    <row r="17" spans="1:12" ht="12.75">
      <c r="A17" s="25" t="str">
        <f>"08"</f>
        <v>08</v>
      </c>
      <c r="B17" s="9" t="s">
        <v>8</v>
      </c>
      <c r="C17" s="12">
        <v>45400</v>
      </c>
      <c r="D17" s="12">
        <v>24540</v>
      </c>
      <c r="E17" s="12">
        <v>10620</v>
      </c>
      <c r="F17" s="12">
        <v>9120</v>
      </c>
      <c r="G17" s="12">
        <v>25800</v>
      </c>
      <c r="H17" s="12">
        <v>2220</v>
      </c>
      <c r="I17" s="12">
        <v>480</v>
      </c>
      <c r="J17" s="12">
        <v>0</v>
      </c>
      <c r="K17" s="13">
        <f t="shared" si="0"/>
        <v>118180</v>
      </c>
      <c r="L17" s="26"/>
    </row>
    <row r="18" spans="1:15" s="2" customFormat="1" ht="12.75">
      <c r="A18" s="25" t="str">
        <f>"09"</f>
        <v>09</v>
      </c>
      <c r="B18" s="9" t="s">
        <v>9</v>
      </c>
      <c r="C18" s="12">
        <v>58440</v>
      </c>
      <c r="D18" s="12">
        <v>38940</v>
      </c>
      <c r="E18" s="12">
        <v>9440</v>
      </c>
      <c r="F18" s="12">
        <v>10120</v>
      </c>
      <c r="G18" s="12">
        <v>10680</v>
      </c>
      <c r="H18" s="12">
        <v>4860</v>
      </c>
      <c r="I18" s="12">
        <v>5520</v>
      </c>
      <c r="J18" s="12">
        <v>3468</v>
      </c>
      <c r="K18" s="13">
        <f t="shared" si="0"/>
        <v>141468</v>
      </c>
      <c r="L18" s="26"/>
      <c r="O18" s="4"/>
    </row>
    <row r="19" spans="1:12" ht="12.75">
      <c r="A19">
        <v>10</v>
      </c>
      <c r="B19" s="9" t="s">
        <v>10</v>
      </c>
      <c r="C19" s="12">
        <v>56260</v>
      </c>
      <c r="D19" s="12">
        <v>36600</v>
      </c>
      <c r="E19" s="12">
        <v>15920</v>
      </c>
      <c r="F19" s="12">
        <v>10160</v>
      </c>
      <c r="G19" s="12">
        <v>34380</v>
      </c>
      <c r="H19" s="12">
        <v>7260</v>
      </c>
      <c r="I19" s="12">
        <v>4840</v>
      </c>
      <c r="J19" s="12">
        <v>756</v>
      </c>
      <c r="K19" s="13">
        <f t="shared" si="0"/>
        <v>166176</v>
      </c>
      <c r="L19" s="26"/>
    </row>
    <row r="20" spans="1:12" ht="12.75">
      <c r="A20">
        <v>11</v>
      </c>
      <c r="B20" s="9" t="s">
        <v>11</v>
      </c>
      <c r="C20" s="12">
        <v>151020</v>
      </c>
      <c r="D20" s="12">
        <v>101220</v>
      </c>
      <c r="E20" s="12">
        <v>16480</v>
      </c>
      <c r="F20" s="12">
        <v>19700</v>
      </c>
      <c r="G20" s="12">
        <v>26520</v>
      </c>
      <c r="H20" s="12">
        <v>4200</v>
      </c>
      <c r="I20" s="12">
        <v>5520</v>
      </c>
      <c r="J20" s="12">
        <v>3307</v>
      </c>
      <c r="K20" s="13">
        <f t="shared" si="0"/>
        <v>327967</v>
      </c>
      <c r="L20" s="26"/>
    </row>
    <row r="21" spans="1:12" ht="12.75">
      <c r="A21">
        <v>12</v>
      </c>
      <c r="B21" s="9" t="s">
        <v>12</v>
      </c>
      <c r="C21" s="12">
        <v>53680</v>
      </c>
      <c r="D21" s="12">
        <v>44940</v>
      </c>
      <c r="E21" s="12">
        <v>8560</v>
      </c>
      <c r="F21" s="12">
        <v>13620</v>
      </c>
      <c r="G21" s="12">
        <v>12000</v>
      </c>
      <c r="H21" s="12">
        <v>3420</v>
      </c>
      <c r="I21" s="12">
        <v>2994</v>
      </c>
      <c r="J21" s="12">
        <v>234</v>
      </c>
      <c r="K21" s="13">
        <f t="shared" si="0"/>
        <v>139448</v>
      </c>
      <c r="L21" s="26"/>
    </row>
    <row r="22" spans="1:12" ht="12.75">
      <c r="A22">
        <v>13</v>
      </c>
      <c r="B22" s="9" t="s">
        <v>13</v>
      </c>
      <c r="C22" s="12">
        <v>88100</v>
      </c>
      <c r="D22" s="12">
        <v>36000</v>
      </c>
      <c r="E22" s="12">
        <v>16880</v>
      </c>
      <c r="F22" s="12">
        <v>19491</v>
      </c>
      <c r="G22" s="12">
        <v>78990</v>
      </c>
      <c r="H22" s="12">
        <v>7140</v>
      </c>
      <c r="I22" s="12">
        <v>2290</v>
      </c>
      <c r="J22" s="12">
        <v>564</v>
      </c>
      <c r="K22" s="13">
        <f t="shared" si="0"/>
        <v>249455</v>
      </c>
      <c r="L22" s="26"/>
    </row>
    <row r="23" spans="2:11" s="10" customFormat="1" ht="12.75">
      <c r="B23" s="11" t="s">
        <v>26</v>
      </c>
      <c r="C23" s="14">
        <f>SUM(C10:C22)</f>
        <v>1520160</v>
      </c>
      <c r="D23" s="14">
        <f aca="true" t="shared" si="1" ref="D23:J23">SUM(D10:D22)</f>
        <v>866880</v>
      </c>
      <c r="E23" s="14">
        <f t="shared" si="1"/>
        <v>185740</v>
      </c>
      <c r="F23" s="14">
        <f t="shared" si="1"/>
        <v>213294</v>
      </c>
      <c r="G23" s="14">
        <f t="shared" si="1"/>
        <v>447111</v>
      </c>
      <c r="H23" s="14">
        <f t="shared" si="1"/>
        <v>79560</v>
      </c>
      <c r="I23" s="14">
        <f>SUM(I10:I22)</f>
        <v>59346</v>
      </c>
      <c r="J23" s="14">
        <f t="shared" si="1"/>
        <v>32543</v>
      </c>
      <c r="K23" s="15">
        <f t="shared" si="0"/>
        <v>3404634</v>
      </c>
    </row>
  </sheetData>
  <sheetProtection/>
  <mergeCells count="4">
    <mergeCell ref="C7:J7"/>
    <mergeCell ref="A2:L2"/>
    <mergeCell ref="A4:L4"/>
    <mergeCell ref="A5:L5"/>
  </mergeCells>
  <printOptions horizontalCentered="1"/>
  <pageMargins left="0.5905511811023623" right="0.5905511811023623" top="0.984251968503937" bottom="0.984251968503937" header="0.5118110236220472" footer="0.5118110236220472"/>
  <pageSetup horizontalDpi="600" verticalDpi="600" orientation="landscape" paperSize="9"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heestema</dc:creator>
  <cp:keywords/>
  <dc:description/>
  <cp:lastModifiedBy>Unknown</cp:lastModifiedBy>
  <cp:lastPrinted>2009-12-14T09:32:06Z</cp:lastPrinted>
  <dcterms:created xsi:type="dcterms:W3CDTF">2009-06-16T08:25:05Z</dcterms:created>
  <dcterms:modified xsi:type="dcterms:W3CDTF">2012-03-06T13:02:20Z</dcterms:modified>
  <cp:category/>
  <cp:version/>
  <cp:contentType/>
  <cp:contentStatus/>
</cp:coreProperties>
</file>