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5480" windowHeight="11640" tabRatio="691" activeTab="0"/>
  </bookViews>
  <sheets>
    <sheet name="INHOUD" sheetId="1" r:id="rId1"/>
    <sheet name="toelichting" sheetId="2" r:id="rId2"/>
    <sheet name="09_HO_01" sheetId="3" r:id="rId3"/>
    <sheet name="09_HO_02" sheetId="4" r:id="rId4"/>
    <sheet name="09_HO_03" sheetId="5" r:id="rId5"/>
    <sheet name="09_HO_04" sheetId="6" r:id="rId6"/>
    <sheet name="09_HO_05" sheetId="7" r:id="rId7"/>
    <sheet name="09_HO_06" sheetId="8" r:id="rId8"/>
    <sheet name="09_HO_07" sheetId="9" r:id="rId9"/>
    <sheet name="09_HO_08" sheetId="10" r:id="rId10"/>
    <sheet name="09_HO_09" sheetId="11" r:id="rId11"/>
    <sheet name="09_HO_10" sheetId="12" r:id="rId12"/>
    <sheet name="09_HO_11" sheetId="13" r:id="rId13"/>
    <sheet name="09_HO_12" sheetId="14" r:id="rId14"/>
    <sheet name="09_HO_13" sheetId="15" r:id="rId15"/>
    <sheet name="09_HO_14" sheetId="16" r:id="rId16"/>
    <sheet name="09_HO_15" sheetId="17" r:id="rId17"/>
    <sheet name="09_HO_16" sheetId="18" r:id="rId18"/>
    <sheet name="09_HO_17" sheetId="19" r:id="rId19"/>
    <sheet name="09_HO_18" sheetId="20" r:id="rId20"/>
    <sheet name="09_HO_19" sheetId="21" r:id="rId21"/>
    <sheet name="09_HO_20" sheetId="22" r:id="rId22"/>
    <sheet name="09_HO_21" sheetId="23" r:id="rId23"/>
  </sheets>
  <definedNames>
    <definedName name="_xlnm.Print_Area" localSheetId="2">'09_HO_01'!$A$1:$T$103</definedName>
    <definedName name="_xlnm.Print_Area" localSheetId="9">'09_HO_08'!$A$1:$L$620</definedName>
    <definedName name="_xlnm.Print_Area" localSheetId="10">'09_HO_09'!$A$1:$K$282</definedName>
    <definedName name="_xlnm.Print_Area" localSheetId="15">'09_HO_14'!$A$1:$L$63</definedName>
    <definedName name="_xlnm.Print_Area" localSheetId="18">'09_HO_17'!$A$1:$G$89</definedName>
  </definedNames>
  <calcPr fullCalcOnLoad="1"/>
</workbook>
</file>

<file path=xl/sharedStrings.xml><?xml version="1.0" encoding="utf-8"?>
<sst xmlns="http://schemas.openxmlformats.org/spreadsheetml/2006/main" count="5717" uniqueCount="799">
  <si>
    <t>Maatschappelijke veiligheid</t>
  </si>
  <si>
    <t>Orthopedagogie</t>
  </si>
  <si>
    <t>Sociaal werk</t>
  </si>
  <si>
    <t>Sociaal werk gezamenlijke opleiding</t>
  </si>
  <si>
    <t>Toegepaste psychologie</t>
  </si>
  <si>
    <t>Interieurarchitectuur</t>
  </si>
  <si>
    <t>Audiovisuele kunsten</t>
  </si>
  <si>
    <t>Beeldende kunsten</t>
  </si>
  <si>
    <t>Conservatie en restauratie</t>
  </si>
  <si>
    <t>Productdesign</t>
  </si>
  <si>
    <t>Biowetenschappen</t>
  </si>
  <si>
    <t>Kinesitherapie</t>
  </si>
  <si>
    <t>Milieu- en preventiemanagement</t>
  </si>
  <si>
    <t>Revalidatiewetenschappen kinesitherapie</t>
  </si>
  <si>
    <t>Bestuurskunde en publiek management</t>
  </si>
  <si>
    <t>Handelsingenieur</t>
  </si>
  <si>
    <t>Handelswetenschappen</t>
  </si>
  <si>
    <t>Industriële wetenschappen</t>
  </si>
  <si>
    <t>Industriële wetenschappen: bouwkunde</t>
  </si>
  <si>
    <t>Industriële wetenschappen: chemie</t>
  </si>
  <si>
    <t>Industriële wetenschappen: elektromechanica</t>
  </si>
  <si>
    <t>Industriële wetenschappen: elektronica-ICT</t>
  </si>
  <si>
    <t>Industriële wetenschappen: industrieel ontwerpen</t>
  </si>
  <si>
    <t>Industriële wetenschappen: informatica</t>
  </si>
  <si>
    <t>Industriële wetenschappen: milieukunde</t>
  </si>
  <si>
    <t>Industriële wetenschappen: nucleaire technologie</t>
  </si>
  <si>
    <t>Industriële wetenschappen: textieltechnologie</t>
  </si>
  <si>
    <t>Drama</t>
  </si>
  <si>
    <t>Archeologie</t>
  </si>
  <si>
    <t>Kunstwetenschappen</t>
  </si>
  <si>
    <t>Kunstwetenschappen en archeologie</t>
  </si>
  <si>
    <t>Lichamelijke opvoeding en bewegingswetenschappen</t>
  </si>
  <si>
    <t>Economische wetenschappen</t>
  </si>
  <si>
    <t>Economische wetenschappen/TEW/TEW:handelsingenieur</t>
  </si>
  <si>
    <t>Toegepaste economische wetenschappen</t>
  </si>
  <si>
    <t>Sociaal-economische wetenschappen</t>
  </si>
  <si>
    <t>Taal- en regiostudies: japanologie</t>
  </si>
  <si>
    <t>Taal- en regiostudies: Oude Nabije Oosten</t>
  </si>
  <si>
    <t>Taal- en regiostudies: sinologie</t>
  </si>
  <si>
    <t>Godgeleerdheid en godsdienstwetenschappen</t>
  </si>
  <si>
    <t>Communicatiewetenschappen</t>
  </si>
  <si>
    <t>Politieke wetenschappen</t>
  </si>
  <si>
    <t>Sociologie</t>
  </si>
  <si>
    <t>Agogische wetenschappen</t>
  </si>
  <si>
    <t>Onderwijskunde</t>
  </si>
  <si>
    <t>Criminologische wetenschappen</t>
  </si>
  <si>
    <t>Rechten</t>
  </si>
  <si>
    <t>Logopedische en audiologische wetenschappen</t>
  </si>
  <si>
    <t>Taal- en letterkunde: combinatie 2 talen</t>
  </si>
  <si>
    <t>Bio-ingenieurswetenschappen</t>
  </si>
  <si>
    <t>Ingenieurswetenschappen</t>
  </si>
  <si>
    <t>Ingenieurswetenschappen: architectuur</t>
  </si>
  <si>
    <t>Ingenieurswetenschappen: bouwkunde</t>
  </si>
  <si>
    <t>Ingenieurswetenschappen: computerwetenschappen</t>
  </si>
  <si>
    <t>Biochemie en biotechnologie</t>
  </si>
  <si>
    <t>Computerwetenschappen</t>
  </si>
  <si>
    <t>Fysica</t>
  </si>
  <si>
    <t>Fysica en sterrenkunde</t>
  </si>
  <si>
    <t>Geografie en de geomatica</t>
  </si>
  <si>
    <t>Geologie</t>
  </si>
  <si>
    <t>Informatica</t>
  </si>
  <si>
    <t>Moraalwetenschappen</t>
  </si>
  <si>
    <t>Audiovisuele technieken: assistentie</t>
  </si>
  <si>
    <t>Audiovisuele technieken: beeld-geluid-montage</t>
  </si>
  <si>
    <t>Audiovisuele technieken: film, TV en video</t>
  </si>
  <si>
    <t>Audiovisuele technieken: fotografie</t>
  </si>
  <si>
    <t>Taal- en regiostudies: Slavistiek en Oost-Europakunde</t>
  </si>
  <si>
    <t>Aantal inschrijvingen met een diplomacontract per soort opleiding en instelling</t>
  </si>
  <si>
    <t/>
  </si>
  <si>
    <t>Industriële wetenschappen: verpakkingstechnologie</t>
  </si>
  <si>
    <t>Monumenten- en landschapszorg</t>
  </si>
  <si>
    <t>Stedenbouw en ruimtelijke planning</t>
  </si>
  <si>
    <t>Grafische en reclamevormgeving</t>
  </si>
  <si>
    <t>Biowetenschappen: landbouwkunde</t>
  </si>
  <si>
    <t>Biowetenschappen: tuinbouwkunde</t>
  </si>
  <si>
    <t>Aantal inschrijvingen met een diplomacontract per soort opleiding, studiegebied en opleiding (1)</t>
  </si>
  <si>
    <t>Aantal inschrijvingen met een diplomacontract in een voorbereidings- of schakelprogramma, per studiegebied</t>
  </si>
  <si>
    <t>Aantal inschrijvingen van generatiestudenten (1) per soort opleiding en instelling</t>
  </si>
  <si>
    <t>Aantal inschrijvingen van generatiestudenten (1) per soort opleiding, studiegebied en opleiding</t>
  </si>
  <si>
    <t>Aantal inschrijvingen van generatiestudenten (1) per soort opleiding, studiegebied en geboortejaar</t>
  </si>
  <si>
    <t>Evolutie van het aantal studenten per soort opleiding en studiegebied</t>
  </si>
  <si>
    <t>Evolutie van het aantal generatiestudenten (1) per soort opleiding en studiegebied</t>
  </si>
  <si>
    <t>Biowetenschappen: voedingsindustrie</t>
  </si>
  <si>
    <t>Industriële wetenschappen: biochemie</t>
  </si>
  <si>
    <t>Industriële wetenschappen: elektrotechniek</t>
  </si>
  <si>
    <t>Industriële wetenschappen: landmeten</t>
  </si>
  <si>
    <t>Industriële wetenschappen: kunststofverwerking</t>
  </si>
  <si>
    <t>Meertalige communicatie</t>
  </si>
  <si>
    <t>Tolken</t>
  </si>
  <si>
    <t>Vertalen</t>
  </si>
  <si>
    <t>Ingenieurswetenschappen: elektrotechniek</t>
  </si>
  <si>
    <t>Ingenieurswetenschappen: materiaalkunde</t>
  </si>
  <si>
    <t>Ingenieurswetenschappen: werktuigkunde</t>
  </si>
  <si>
    <t>Culturele studies</t>
  </si>
  <si>
    <t>Dierenarts</t>
  </si>
  <si>
    <t>Accountancy en revisoraat</t>
  </si>
  <si>
    <t>Algemene economie</t>
  </si>
  <si>
    <t>Bedrijfseconomie</t>
  </si>
  <si>
    <t>Bedrijfskunde</t>
  </si>
  <si>
    <t>Beleidseconomie</t>
  </si>
  <si>
    <t>Cultuurmanagement</t>
  </si>
  <si>
    <t>Handelsingenieur beleidsinformatica</t>
  </si>
  <si>
    <t>Informatiemanagement</t>
  </si>
  <si>
    <t>Management</t>
  </si>
  <si>
    <t>Organisatiebeleid</t>
  </si>
  <si>
    <t>Verzekeringen</t>
  </si>
  <si>
    <t>Toerisme</t>
  </si>
  <si>
    <t>Apotheker</t>
  </si>
  <si>
    <t>Farmaceutische zorg</t>
  </si>
  <si>
    <t>Geneesmiddelenontwikkeling</t>
  </si>
  <si>
    <t>Verpleegkunde en vroedkunde</t>
  </si>
  <si>
    <t>Geschiedenis van de Oudheid</t>
  </si>
  <si>
    <t>Taal- en regiostudies: Oude Nabij Oosten</t>
  </si>
  <si>
    <t>Samenleving, recht en religie</t>
  </si>
  <si>
    <t>Filmstudies en visuele cultuur</t>
  </si>
  <si>
    <t>Overheidsmanagement en -beleid</t>
  </si>
  <si>
    <t>Politieke communicatie</t>
  </si>
  <si>
    <t>Vergelijkende en Europese politiek</t>
  </si>
  <si>
    <t>Vergelijkende en internationale politiek</t>
  </si>
  <si>
    <t>Bedrijfscommunicatie</t>
  </si>
  <si>
    <t>Milieuwetenschap</t>
  </si>
  <si>
    <t>Educatieve studies</t>
  </si>
  <si>
    <t>Opleidings- en onderwijswetenschappen</t>
  </si>
  <si>
    <t>Sociale en culturele antropologie</t>
  </si>
  <si>
    <t>Notariaat</t>
  </si>
  <si>
    <t>Economie, recht en bedrijfskunde</t>
  </si>
  <si>
    <t>Gerontologie</t>
  </si>
  <si>
    <t>Gezondheidsvoorlichting en -bevordering</t>
  </si>
  <si>
    <t>Management en beleid van de gezondheidszorg</t>
  </si>
  <si>
    <t>Management, zorg en beleid in de gerontologie</t>
  </si>
  <si>
    <t>Medisch-sociale wetenschappen</t>
  </si>
  <si>
    <t>Seksuologie</t>
  </si>
  <si>
    <t>Historische taal- en letterkunde</t>
  </si>
  <si>
    <t>Langue et littérature françaises</t>
  </si>
  <si>
    <t>Literatuur van de moderniteit</t>
  </si>
  <si>
    <t>Meertalige professionele communicatie</t>
  </si>
  <si>
    <t>Taalkunde</t>
  </si>
  <si>
    <t>Theater- en filmwetenschap</t>
  </si>
  <si>
    <t>Vergelijkende moderne letterkunde</t>
  </si>
  <si>
    <t>Westerse literatuur</t>
  </si>
  <si>
    <t>Bio-ingenieur landbouwkunde</t>
  </si>
  <si>
    <t>Bio-ingenieur milieutechnologie</t>
  </si>
  <si>
    <t>Bio-ingenieur scheikunde</t>
  </si>
  <si>
    <t>Bio-ingenieurswetenschappen: biosysteemtechniek</t>
  </si>
  <si>
    <t>Bio-ingenieurswetenschappen: bos en natuurbeheer</t>
  </si>
  <si>
    <t>Bio-ingenieurswetenschappen: cel- en genbiotechnologie</t>
  </si>
  <si>
    <t>Bio-ingenieurswetenschappen: cel- en gentechnologie</t>
  </si>
  <si>
    <t>Bio-ingenieurswetenschappen: chemie en bioprocestechnologie</t>
  </si>
  <si>
    <t>Bio-ingenieurswetenschappen: katalytische technologie</t>
  </si>
  <si>
    <t>Bio-ingenieurswetenschappen: land- en bosbeheer</t>
  </si>
  <si>
    <t>Bio-ingenieurswetenschappen: land- en waterbeheer</t>
  </si>
  <si>
    <t>Bio-ingenieurswetenschappen: landbouwkunde</t>
  </si>
  <si>
    <t>Bio-ingenieurswetenschappen: levensmiddelentechnologie</t>
  </si>
  <si>
    <t>Bio-ingenieurswetenschappen: levensmiddelenwetenschappen en voeding</t>
  </si>
  <si>
    <t>Bio-ingenieurswetenschappen: milieutechnologie</t>
  </si>
  <si>
    <t>Nanowetenschappen en nanotechnologie</t>
  </si>
  <si>
    <t>Burgerlijk bouwkundig ingenieur</t>
  </si>
  <si>
    <t>Burgerlijk elektrotechnisch ingenieur</t>
  </si>
  <si>
    <t>Burgerlijk ingenieur computerwetenschappen</t>
  </si>
  <si>
    <t>Burgerlijk ingenieurarchitect</t>
  </si>
  <si>
    <t>Ingenieurswetenschappen: bedrijfskundige systeemtechnieken en operationeel onderzoek</t>
  </si>
  <si>
    <t>Ingenieurswetenschappen: biomedische ingenieurstechnieken</t>
  </si>
  <si>
    <t>Ingenieurswetenschappen: biomedische technologie</t>
  </si>
  <si>
    <t>Ingenieurswetenschappen: chemie en materialen</t>
  </si>
  <si>
    <t>Ingenieurswetenschappen: chemische technologie</t>
  </si>
  <si>
    <t>Ingenieurswetenschappen: elektronica en informatietechnologie</t>
  </si>
  <si>
    <t>Ingenieurswetenschappen: elektrotechniek (ICT)</t>
  </si>
  <si>
    <t>Ingenieurswetenschappen: energie</t>
  </si>
  <si>
    <t>Ingenieurswetenschappen: fotonica</t>
  </si>
  <si>
    <t>Ingenieurswetenschappen: geotechniek en mijnbouwkunde</t>
  </si>
  <si>
    <t>SCHOOLBEVOLKING HOGER ONDERWIJS</t>
  </si>
  <si>
    <t>Ingenieurswetenschappen: toegepaste computerwetenschappen</t>
  </si>
  <si>
    <t>Ingenieurswetenschappen: toegepaste natuurkunde</t>
  </si>
  <si>
    <t>Ingenieurswetenschappen: werktuigkunde-elektrotechniek</t>
  </si>
  <si>
    <t>Ingenieurswetenschappen: wiskundige ingenieurstechnieken</t>
  </si>
  <si>
    <t>Veiligheidstechniek</t>
  </si>
  <si>
    <t>Geomatica en landmeetkunde</t>
  </si>
  <si>
    <t>Mariene en lacustriene wetenschappen</t>
  </si>
  <si>
    <t>Statistiek</t>
  </si>
  <si>
    <t>Sterrenkunde</t>
  </si>
  <si>
    <t>Wiskundige informatica</t>
  </si>
  <si>
    <t xml:space="preserve">De meeste tabellen bevatten een opsplitsing naar geslacht en nationaliteit. </t>
  </si>
  <si>
    <t xml:space="preserve">   per studiegebied en soort opleiding</t>
  </si>
  <si>
    <r>
      <t xml:space="preserve">   in een </t>
    </r>
    <r>
      <rPr>
        <b/>
        <sz val="10"/>
        <rFont val="Arial"/>
        <family val="2"/>
      </rPr>
      <t>lerarenopleiding</t>
    </r>
    <r>
      <rPr>
        <sz val="10"/>
        <rFont val="Arial"/>
        <family val="2"/>
      </rPr>
      <t>, per soort opleiding</t>
    </r>
  </si>
  <si>
    <t xml:space="preserve">   per soort opleiding, studiegebied en opleiding</t>
  </si>
  <si>
    <t xml:space="preserve">   per soort opleiding en instelling</t>
  </si>
  <si>
    <t xml:space="preserve">   per soort opleiding, studiegebied en opleiding - per individuele instelling</t>
  </si>
  <si>
    <t xml:space="preserve">   in een voorbereidings- of schakelprogramma, per studiegebied</t>
  </si>
  <si>
    <r>
      <t xml:space="preserve">Aantal inschrijvingen met een </t>
    </r>
    <r>
      <rPr>
        <b/>
        <sz val="10"/>
        <rFont val="Arial"/>
        <family val="2"/>
      </rPr>
      <t>creditcontract</t>
    </r>
  </si>
  <si>
    <t>09_HO_04</t>
  </si>
  <si>
    <t>09_HO_07</t>
  </si>
  <si>
    <t>09_HO_12</t>
  </si>
  <si>
    <t>09_HO_17</t>
  </si>
  <si>
    <t>K.U.Leuven - HUB-EHSAL - Katholieke Hogeschool Brugge-Oostende - Katholieke Hogeschool Kempen - Katholieke Hogeschool Leuven - Katholieke Hogeschool Limburg - Katholieke Hogeschool Mechelen - Katholieke Hogeschool Sint-Lieven - Katholieke Hogeschool Zuid-West-Vlaanderen 100-0-0-0-0-0-0-0-0</t>
  </si>
  <si>
    <t>K.U.Leuven - HUB-EHSAL - Katholieke Hogeschool Kempen - Katholieke Hogeschool Leuven - Katholieke Hogeschool Zuid-West-Vlaanderen 100-0-0-0-0</t>
  </si>
  <si>
    <t>K.U.Leuven - UGent - UHasselt - V.U.Brussel - Erasmushogeschool Brussel - Hogeschool West-Vlaanderen - Katholieke Hogeschool Brugge-Oostende - Katholieke Hogeschool Mechelen - Plantijn-Hogeschool - XIOS Hogeschool Limburg 100-0-0-0-0-0-0-0-0-0</t>
  </si>
  <si>
    <t>K.U.Leuven - V.U.Brussel 100-0</t>
  </si>
  <si>
    <t>K.U.Leuven - V.U.Brussel 65-35</t>
  </si>
  <si>
    <t>Katholieke Hogeschool Limburg - Provinciale Hogeschool Limburg 50-50</t>
  </si>
  <si>
    <t>tUL - K.U.Leuven 100-0</t>
  </si>
  <si>
    <t>UGent - Arteveldehogeschool - Hogeschool West-Vlaanderen - Hogeschool Gent 100-0-0-0</t>
  </si>
  <si>
    <t>UGent - Arteveldehogeschool 50-50</t>
  </si>
  <si>
    <t>UGent - K.U.Leuven 49-51</t>
  </si>
  <si>
    <t>UGent - V.U.Brussel 51-49</t>
  </si>
  <si>
    <t>UGent - V.U.Brussel 52-48</t>
  </si>
  <si>
    <t>UGent - V.U.Brussel 71-29</t>
  </si>
  <si>
    <t>V.U.Brussel - Universiteit Antwerpen 82-18</t>
  </si>
  <si>
    <t>Archeologie en kunstwetenschappen; Geschiedenis; Taal- en letterkunde</t>
  </si>
  <si>
    <t>Bewegings- en revalidatiewetenschappen; Geneeskunde</t>
  </si>
  <si>
    <t>Politieke en sociale wetenschappen; Psychologie en pedagogische wetenschappen; Wetenschappen</t>
  </si>
  <si>
    <t>Exacte wetenschappen</t>
  </si>
  <si>
    <t>Humane wetenschappen</t>
  </si>
  <si>
    <t>1992 en later</t>
  </si>
  <si>
    <t>1978 en vroeger</t>
  </si>
  <si>
    <t>Politieke en sociale wetenschappen</t>
  </si>
  <si>
    <t>Sociale gezondheidswetenschappen</t>
  </si>
  <si>
    <t>Taal- en letterkunde</t>
  </si>
  <si>
    <t>Toegepaste biologische wetenschappen</t>
  </si>
  <si>
    <t>Toegepaste wetenschappen</t>
  </si>
  <si>
    <t>Wetenschappen</t>
  </si>
  <si>
    <t>Wijsbegeerte en moraalwetenschappen</t>
  </si>
  <si>
    <t>Psychologie en pedagogische wetenschappen</t>
  </si>
  <si>
    <t>Economische en toeg.economische wetens.; Politieke en sociale wetenschappen</t>
  </si>
  <si>
    <t>Geschiedenis; Taal- en letterkunde</t>
  </si>
  <si>
    <t>Productontwikkeling</t>
  </si>
  <si>
    <t>Tandheelkunde</t>
  </si>
  <si>
    <t>Toegepaste taalkunde</t>
  </si>
  <si>
    <t>Verkeerskunde</t>
  </si>
  <si>
    <t>Archeologie en kunstwetenschappen; Taal- en letterkunde</t>
  </si>
  <si>
    <t>Architectuur; Industriële wetenschappen en technologie</t>
  </si>
  <si>
    <t>Economische en toeg.economische wetens.; Wetenschappen</t>
  </si>
  <si>
    <t>Geneeskunde; Toegepaste biologische wetenschappen; Toegepaste wetenschappen; Wetenschappen</t>
  </si>
  <si>
    <t>Politieke en sociale wetenschappen; Taal- en letterkunde</t>
  </si>
  <si>
    <t>Politieke en sociale wetenschappen; Wetenschappen</t>
  </si>
  <si>
    <t>Toegepaste biologische wetenschappen; Toegepaste wetenschappen</t>
  </si>
  <si>
    <t>Toegepaste biologische wetenschappen; Toegepaste wetenschappen; Wetenschappen</t>
  </si>
  <si>
    <t>Toegepaste biologische wetenschappen; Wetenschappen</t>
  </si>
  <si>
    <t>Economische en toeg.economische wetens.; Rechten, notariaat en crimin. wetensch.</t>
  </si>
  <si>
    <t>Geneeskunde; Toegepaste wetenschappen; Wetenschappen</t>
  </si>
  <si>
    <t>Aantal inschrijvingen met een diplomacontract per soort opleiding, studiegebied en geboortejaar</t>
  </si>
  <si>
    <t>Geschiedenis; Politieke en sociale wetenschappen; Taal- en letterkunde</t>
  </si>
  <si>
    <t>Industrial Sciences: Chemical Engineering</t>
  </si>
  <si>
    <t>Industrial Sciences: Electromechanical Engineering</t>
  </si>
  <si>
    <t>Industrial Sciences: Electronic Engineering</t>
  </si>
  <si>
    <t>Industrial Sciences: Biochemical Engineering</t>
  </si>
  <si>
    <t>Totaal academisch gerichte bachelor - hogescholen</t>
  </si>
  <si>
    <t>TEW: bedrijfskunde</t>
  </si>
  <si>
    <t>TEW: economisch beleid</t>
  </si>
  <si>
    <t>TEW: handelsingenieur</t>
  </si>
  <si>
    <t>Afrikaanse talen en culturen</t>
  </si>
  <si>
    <t>Oosterse talen en culturen</t>
  </si>
  <si>
    <t>Oost-Europese talen en culturen</t>
  </si>
  <si>
    <t>Academiejaar 2009-2010</t>
  </si>
  <si>
    <t>Specifieke lerarenopleiding na professioneel gerichte bachelor</t>
  </si>
  <si>
    <t>Aantal uitschrijvingen (1)</t>
  </si>
  <si>
    <t>(1) Uitschrijvingen: het betreft studenten die zich in de loop van het academiejaar uitgeschreven hebben. Ze worden hierbij vermeld omdat de instellingen ervoor gefinancierd worden.</t>
  </si>
  <si>
    <t>Archeologie en kunstwetenschappen; Audiovisuele en beeldende kunst; Muziek en podiumkunsten</t>
  </si>
  <si>
    <t>Master en basisopleidingen van twee cycli (2de cyclus van 2)</t>
  </si>
  <si>
    <t>Theology and Religious Studies</t>
  </si>
  <si>
    <t>Rechten, notariaat en crimin. Wetenschappen</t>
  </si>
  <si>
    <t>2009 - 2010</t>
  </si>
  <si>
    <t>Academiejaren 1985-1986 t.e.m. 2009-2010</t>
  </si>
  <si>
    <t>Academiejaren 1993-1994 t.e.m. 2009-2010</t>
  </si>
  <si>
    <t>Philosophy</t>
  </si>
  <si>
    <t>Rehabilitation Sciences and Physiotherapy</t>
  </si>
  <si>
    <t>Management Science</t>
  </si>
  <si>
    <t>Gecombineerde studiegebieden</t>
  </si>
  <si>
    <t>Bio-informatics</t>
  </si>
  <si>
    <t>EU-studies</t>
  </si>
  <si>
    <t>Educational Studies</t>
  </si>
  <si>
    <t>Criminology</t>
  </si>
  <si>
    <t>Human Ecology</t>
  </si>
  <si>
    <t>Human Sexuality Studies</t>
  </si>
  <si>
    <t>Aquaculture</t>
  </si>
  <si>
    <t>Environmental Sanitation</t>
  </si>
  <si>
    <t>Food Technology</t>
  </si>
  <si>
    <t>Molecular Biology</t>
  </si>
  <si>
    <t>Nutrition and Rural Development</t>
  </si>
  <si>
    <t>Tropical Natural Resources Management</t>
  </si>
  <si>
    <t>Water Resources Engineering</t>
  </si>
  <si>
    <t>Earth Observation</t>
  </si>
  <si>
    <t>Nanoscience and Nanotechnology</t>
  </si>
  <si>
    <t>Physical Land Resources</t>
  </si>
  <si>
    <t>Applied Sciences and Engineering: Applied Computer Science</t>
  </si>
  <si>
    <t>Applied Sciences and Engineering: Computer Science</t>
  </si>
  <si>
    <t>Engineering: Materials Engineering</t>
  </si>
  <si>
    <t>Textile Engineering</t>
  </si>
  <si>
    <t>Astronomy and Astrophysics</t>
  </si>
  <si>
    <t>Biology</t>
  </si>
  <si>
    <t>Biomolecular Sciences</t>
  </si>
  <si>
    <t>Ecological and Marine Management</t>
  </si>
  <si>
    <t>Molecular and Cellular Biophysics</t>
  </si>
  <si>
    <t>Nematology</t>
  </si>
  <si>
    <t>Statistics</t>
  </si>
  <si>
    <t>European Master in Nuclear Fusion Science (EM)</t>
  </si>
  <si>
    <t>HUB-EHSAL - HUB-KUBrussel 99-1</t>
  </si>
  <si>
    <t>Specifieke lerarenopleiding na Master</t>
  </si>
  <si>
    <t>Totaal hogeschoolopleidingen</t>
  </si>
  <si>
    <t>Totaal universiteitsopleidingen</t>
  </si>
  <si>
    <t>2005-2006</t>
  </si>
  <si>
    <t xml:space="preserve">Karel de Grote-Hogeschool </t>
  </si>
  <si>
    <t xml:space="preserve">Plantijn-Hogeschool </t>
  </si>
  <si>
    <t>Economische en toegepaste economische wetenschappen</t>
  </si>
  <si>
    <t>Godgeleerdheid, godsdienstwetenschappen en kerkelijk recht</t>
  </si>
  <si>
    <t>Rechten, notariaat en criminologische wetenschappen</t>
  </si>
  <si>
    <t xml:space="preserve">transnationale Universiteit Limburg  </t>
  </si>
  <si>
    <t>Aantal inschrijvingen per soort contract 
Totaal van alle studenten</t>
  </si>
  <si>
    <r>
      <t xml:space="preserve">Aantal inschrijvingen per opleiding
</t>
    </r>
    <r>
      <rPr>
        <b/>
        <i/>
        <sz val="10"/>
        <rFont val="Arial"/>
        <family val="2"/>
      </rPr>
      <t>Gezamenlijke opleidingen</t>
    </r>
  </si>
  <si>
    <t>KH Limburg - PH Limburg 50-50</t>
  </si>
  <si>
    <t>HUB-KUBrussel - K.U.Leuven 100-0</t>
  </si>
  <si>
    <t>UGent - K.U.Leuven 50-50</t>
  </si>
  <si>
    <t xml:space="preserve">Universiteit Antwerpen </t>
  </si>
  <si>
    <t>Aantal inschrijvingen met een diplomacontract per soort opleiding en studiegebied</t>
  </si>
  <si>
    <t xml:space="preserve">Aantal inschrijvingen met een creditcontract </t>
  </si>
  <si>
    <t>Erasmushogeschool Brussel - HUB-EHSAL 50-50</t>
  </si>
  <si>
    <t>Aantal inschrijvingen per opleiding
Artesis Hogeschool Antwerpen</t>
  </si>
  <si>
    <t>Totaal Artesis Hogeschool Antwerpen</t>
  </si>
  <si>
    <t>K.U.Leuven - HUB-EHSAL - KH Brugge-Oostende - KH Kempen - KH Leuven - KH Limburg - KH Mechelen - KH Sint-Lieven - KH Zuid-West-Vlaanderen - verpleegkunde en vroedkunde 100-0-0-0-0-0-0-0-0</t>
  </si>
  <si>
    <t>Aantal inschrijvingen met een diplomacontract in een lerarenopleiding</t>
  </si>
  <si>
    <t>Totaal Arteveldehogeschool</t>
  </si>
  <si>
    <t>K.U.Leuven - HUB-EHSAL - Katholieke Hogeschool Kempen - Katholieke Hogeschool Leuven - Katholieke Hogeschool Zuid-West-Vlaanderen - sociaal werk 100-0-0-0-0</t>
  </si>
  <si>
    <t>UGent - K.U.Leuven - Food Technology 49-51</t>
  </si>
  <si>
    <t>Toegepaste biologische wetenschappen - Toegepaste wetenschappen</t>
  </si>
  <si>
    <t>K.U.Leuven - V.U.Brussel - Water Resources Engineering 100-0</t>
  </si>
  <si>
    <t>Toegepaste biologische wetenschappen - Wetenschappen</t>
  </si>
  <si>
    <t>UGent - V.U.Brussel - Physical Land Resources 71-29</t>
  </si>
  <si>
    <t>UGent - V.U.Brussel - ingenieurswetenschappen: fotonica 51-49</t>
  </si>
  <si>
    <t>UGent - V.U.Brussel - science in Photonics (EM) 51-49</t>
  </si>
  <si>
    <t>UGent - V.U.Brussel - Photonics Science and Engineering 52-48</t>
  </si>
  <si>
    <t>K.U.Leuven - V.U.Brussel - geografie 65-35</t>
  </si>
  <si>
    <t>V.U.Brussel - Universiteit Antwerpen - Ecological and Marine Management 82-18</t>
  </si>
  <si>
    <t>Totaal Erasmushogeschool Brussel</t>
  </si>
  <si>
    <t>Totaal Groep T-Internationale Hogeschool Leuven</t>
  </si>
  <si>
    <t>Aantal inschrijvingen per opleiding
Arteveldehogeschool</t>
  </si>
  <si>
    <t>Aantal inschrijvingen per opleiding
Erasmushogeschool Brussel</t>
  </si>
  <si>
    <t>Aantal inschrijvingen per opleiding
Groep T-Internationale Hogeschool Leuven</t>
  </si>
  <si>
    <t>Aantal inschrijvingen per opleiding
Hogere Zeevaartschool</t>
  </si>
  <si>
    <t>Rechten (gezamenlijke opleiding)</t>
  </si>
  <si>
    <t>Geneeskunde (Arts)</t>
  </si>
  <si>
    <t>(1) Periode 1985-1986 tot en met 1994-1995: pedagogisch onderwijs van het lange type niet inbegrepen.</t>
  </si>
  <si>
    <t>(2) Vanaf het academiejaar 1991-1992 werd de teldatum verschoven van 1 oktober naar 1 februari.</t>
  </si>
  <si>
    <t xml:space="preserve">(3) Vanaf het academiejaar 1993-1994 werden de instellingen voor kunstonderwijs die in 1991 van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</si>
  <si>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</si>
  <si>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</si>
  <si>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</si>
  <si>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</si>
  <si>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</si>
  <si>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</si>
  <si>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en dubbel geteld in de tabellen. In DTO worden de IAJ-studenten slechts éénmaal geregistreerd, in het laagste jaar waarin </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</si>
  <si>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</si>
  <si>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</si>
  <si>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 xml:space="preserve">(6) Vanaf 2004-2005 worden in deze tabel de professioneel en academisch gerichte bachelors, de masters, </t>
  </si>
  <si>
    <t xml:space="preserve">      en de basisopleidingen in afbouw, inclusief HOKT SP, opgenomen.</t>
  </si>
  <si>
    <t>(7) Vanaf 2005-2006 betreft het de eerste inschrijving van de studenten met een diplomacontract; en dit in een instelling van het hoger onderwijs in het</t>
  </si>
  <si>
    <t xml:space="preserve">      huidige academiejaar. Daarnaast kunnen de studenten zich nog inschrijven in een andere opleiding. Dit zijn dan tweede of volgende inschrijvingen. </t>
  </si>
  <si>
    <t xml:space="preserve">      Alle onderwijstalen worden opgenomen. Tot 2004-2005 gaat het om het aantal hoofdinschrijvingen in de Nederlandse onderwijstaal.</t>
  </si>
  <si>
    <t>(8) Het totaal in deze rij is niet gelijk aan de som van de totalen van de twee bovenstaande tabellen omwille</t>
  </si>
  <si>
    <t>dubbleklik om de toelichting te raadplegen</t>
  </si>
  <si>
    <t xml:space="preserve">      van een gewijzigde werkwijze sinds 2008-2009.  Vroeger werd enkel de eerste inschrijving van een student</t>
  </si>
  <si>
    <t xml:space="preserve">      in aanmerking genomen voor deze tabellen. Omdat er van het concept 'eerste inschrijving' afgestapt is, wordt</t>
  </si>
  <si>
    <t>09_HO_01</t>
  </si>
  <si>
    <t>09_HO_11</t>
  </si>
  <si>
    <t>09_HO_05</t>
  </si>
  <si>
    <t>09_HO_06</t>
  </si>
  <si>
    <t>09_HO_08</t>
  </si>
  <si>
    <t>09_HO_09</t>
  </si>
  <si>
    <t>09_HO_10</t>
  </si>
  <si>
    <t>09_HO_13</t>
  </si>
  <si>
    <t>09_HO_02</t>
  </si>
  <si>
    <t>09_HO_03</t>
  </si>
  <si>
    <t>09_HO_14</t>
  </si>
  <si>
    <t>09_HO_15</t>
  </si>
  <si>
    <t>09_HO_16</t>
  </si>
  <si>
    <t>09_HO_18</t>
  </si>
  <si>
    <t>09_HO_19</t>
  </si>
  <si>
    <t>09_HO_20</t>
  </si>
  <si>
    <t>09_HO_21</t>
  </si>
  <si>
    <r>
      <t>Evolutie</t>
    </r>
    <r>
      <rPr>
        <sz val="10"/>
        <rFont val="Arial"/>
        <family val="2"/>
      </rPr>
      <t xml:space="preserve"> van het aantal </t>
    </r>
    <r>
      <rPr>
        <b/>
        <sz val="10"/>
        <rFont val="Arial"/>
        <family val="2"/>
      </rPr>
      <t>studenten/inschrijvingen</t>
    </r>
  </si>
  <si>
    <t xml:space="preserve">   per soort opleiding en studiegebied</t>
  </si>
  <si>
    <t xml:space="preserve">   per instelling</t>
  </si>
  <si>
    <t>Aantal inschrijvingen per soort opleiding en onderwijstaal</t>
  </si>
  <si>
    <t xml:space="preserve">   per associatie en instelling</t>
  </si>
  <si>
    <t xml:space="preserve">   per soort opleiding, studiegebied en geboortejaar</t>
  </si>
  <si>
    <r>
      <t xml:space="preserve">Aantal inschrijvingen </t>
    </r>
    <r>
      <rPr>
        <b/>
        <sz val="10"/>
        <rFont val="Arial"/>
        <family val="2"/>
      </rPr>
      <t xml:space="preserve">per soort contract </t>
    </r>
    <r>
      <rPr>
        <sz val="10"/>
        <rFont val="Arial"/>
        <family val="2"/>
      </rPr>
      <t>en soort opleiding</t>
    </r>
  </si>
  <si>
    <r>
      <t>Evolutie</t>
    </r>
    <r>
      <rPr>
        <sz val="10"/>
        <rFont val="Arial"/>
        <family val="2"/>
      </rPr>
      <t xml:space="preserve"> van het aantal inschrijvingen van </t>
    </r>
    <r>
      <rPr>
        <b/>
        <sz val="10"/>
        <rFont val="Arial"/>
        <family val="2"/>
      </rPr>
      <t>generatiestudenten</t>
    </r>
  </si>
  <si>
    <r>
      <t xml:space="preserve">Aantal inschrijvingen van </t>
    </r>
    <r>
      <rPr>
        <b/>
        <sz val="10"/>
        <rFont val="Arial"/>
        <family val="2"/>
      </rPr>
      <t>generatiestudenten</t>
    </r>
  </si>
  <si>
    <r>
      <t xml:space="preserve">Aantal inschrijvingen met een </t>
    </r>
    <r>
      <rPr>
        <b/>
        <sz val="10"/>
        <rFont val="Arial"/>
        <family val="2"/>
      </rPr>
      <t>diplomacontract</t>
    </r>
  </si>
  <si>
    <t xml:space="preserve">      een student twee maal geteld als hij zowel aan een hogeschool als een universiteit ingeschreven is.</t>
  </si>
  <si>
    <t>Bron data 1993-1994 tot en met 1998-1999: Vlaamse Interuniversitaire Raad (VLIR), Ravensteingalerij 27, 1000 Brussel.</t>
  </si>
  <si>
    <t>Bron data 1999-2000 en volgende: Vlaams Ministerie van Onderwijs en Vorming.</t>
  </si>
  <si>
    <t>HUB-KUBrussel - K;U;Leuven - rechten 65-35</t>
  </si>
  <si>
    <t>Totaal Hogere Zeevaartschool</t>
  </si>
  <si>
    <t>Aantal inschrijvingen per opleiding
Hogeschool Gent</t>
  </si>
  <si>
    <t>Music</t>
  </si>
  <si>
    <t>Totaal Hogeschool Gent</t>
  </si>
  <si>
    <t>Aantal inschrijvingen per opleiding
Hogeschool Sint-Lukas Brussel</t>
  </si>
  <si>
    <t>Totaal Hogeschool Sint-Lukas Brussel</t>
  </si>
  <si>
    <t>180.273 *</t>
  </si>
  <si>
    <t>Aantal inschrijvingen per opleiding
Hogeschool voor Wetenschap en Kunst</t>
  </si>
  <si>
    <t>Totaal Hogeschool voor Wetenschap en Kunst</t>
  </si>
  <si>
    <t>Architecture</t>
  </si>
  <si>
    <t>Aantal inschrijvingen per opleiding
Hogeschool West-Vlaanderen</t>
  </si>
  <si>
    <t>Totaal Hogeschool West-Vlaanderen</t>
  </si>
  <si>
    <t>Aantal inschrijvingen per opleiding
HUB-EHSAL</t>
  </si>
  <si>
    <t>Totaal HUB-EHSAL</t>
  </si>
  <si>
    <t>Business Administration</t>
  </si>
  <si>
    <t>Aantal inschrijvingen per opleiding
Karel de Grote-Hogeschool KH Antwerpen</t>
  </si>
  <si>
    <t>Totaal Karel de Grote-Hogeschool KH Antwerpen</t>
  </si>
  <si>
    <t>Aantal inschrijvingen per opleiding
Katholieke Hogeschool Brugge-Oostende</t>
  </si>
  <si>
    <t>Totaal Katholieke Hogeschool Brugge-Oostende</t>
  </si>
  <si>
    <t>Aantal inschrijvingen per opleiding
Katholieke Hogeschool Kempen</t>
  </si>
  <si>
    <t>Totaal Katholieke Hogeschool Kempen</t>
  </si>
  <si>
    <t>Aantal inschrijvingen per opleiding
Katholieke Hogeschool Leuven</t>
  </si>
  <si>
    <t>Totaal Katholieke Hogeschool Leuven</t>
  </si>
  <si>
    <t>Aantal inschrijvingen per opleiding
Katholieke Hogeschool Limburg</t>
  </si>
  <si>
    <t>Totaal Katholieke Hogeschool Limburg</t>
  </si>
  <si>
    <t>(1) Het betreft enkel de basisopleidingen;</t>
  </si>
  <si>
    <t>Master en basisopleidingen van twee cycli (2de cyclus van 2) - Hogescholen</t>
  </si>
  <si>
    <t>Taal- en regiostudies: Arabistiek en Islamkunde</t>
  </si>
  <si>
    <t>Taal- en regiostudies: Japanologie</t>
  </si>
  <si>
    <t>Taal- en regiostudies: Sinologie</t>
  </si>
  <si>
    <t>Internationale bedrijfseconomie bedrijfsbeleid</t>
  </si>
  <si>
    <t>Totaal Master - Hogescholen</t>
  </si>
  <si>
    <t>Totaal academisch gerichte bachelor - Universiteiten</t>
  </si>
  <si>
    <t>Master en basisopleidingen van twee cycli (2de cyclus van 2) - Universiteiten</t>
  </si>
  <si>
    <t>Handelsingenieur in de beleidsinformatica</t>
  </si>
  <si>
    <t>Totaal Master - Universiteiten</t>
  </si>
  <si>
    <t>Totaal Master en basisopleidingen van twee cycli (2de cyclus van 2)(HS en UN)</t>
  </si>
  <si>
    <t>Totaal Professioneel gerichte bachelor (HS)</t>
  </si>
  <si>
    <t>Totaal Academisch gerichte bachelor (HS en UN)</t>
  </si>
  <si>
    <t>(1) Generatiestudent: een generatiestudent is een student die zich, in een bepaald academiejaar, voor het eerst inschrijft met een diplomacontract voor een professioneel of academisch gerichte bachelor in het Vlaamse hoger onderwijs. Het statuut van generatiestudent geldt voor dat volledige academiejaar.</t>
  </si>
  <si>
    <t>(2) Uitschrijvingen: het betreft studenten die zich in de loop van het academiejaar uitgeschreven hebben. Ze worden bij deze tabel vermeld omdat de instellingen ervoor gefinancierd worden.</t>
  </si>
  <si>
    <t>Informaticamanagement en multimedia</t>
  </si>
  <si>
    <t>Evolutie van het aantal studenten in het universitair onderwijs per geslacht en nationaliteit</t>
  </si>
  <si>
    <t>(1) Generatiestudent: een generatiestudent is een student die zich, in een bepaald academiejaar, voor het eerst inschrijft met een diplomacontract voor een professioneel of academisch gerichte bachelor in het Vlaamse hoger onderwijs. Het statuut van generatietudent geldt voor dat volledige academiejaar.
Het statuut van generatiestudent geldt voor dat volledige academiejaar.</t>
  </si>
  <si>
    <t>(2) Het totaal aantal generatiestudenten in deze tabel is niet gelijk aan dat van de vorige tabel omwille van een gewijzigde werkwijze sinds 2008-2009. Vroeger werd enkel de eerste inschrijving van een generatiestudent in aanmerking genomen voor deze tabellen. Omdat er van het concept 'eerste inschrijving' afgestapt is, wordt een student meerdere keren geteld als hij in verschillende instellingen ingeschreven is. (zie ook 'Duiding bij de cijfers' vooraan dit hoofdstuk)  Om een vergelijking met vorige jaren mogelijk te maken, werdende inschrijvingen in gezamenlijke opleidingen opgesplitst over de participerende instellingen aan de hand van de verdeelsleutel. Dit verklaart de decimale getallen.</t>
  </si>
  <si>
    <t>Aantal inschrijvingen per opleiding
Katholieke Hogeschool Mechelen</t>
  </si>
  <si>
    <t>Totaal Katholieke Hogeschool Mechelen</t>
  </si>
  <si>
    <t>Aantal inschrijvingen per opleiding
Katholieke Hogeschool Sint-Lieven</t>
  </si>
  <si>
    <t>Totaal Katholieke Hogeschool Sint-Lieven</t>
  </si>
  <si>
    <t>Aantal inschrijvingen per opleiding
Katholieke Hogeschool Zuid-West-Vlaanderen</t>
  </si>
  <si>
    <t>Aantal inschrijvingen per opleiding
Lessius Hogeschool</t>
  </si>
  <si>
    <t>Totaal Lessius Hogeschool</t>
  </si>
  <si>
    <t>Aantal inschrijvingen per opleiding
Plantijn-Hogeschool</t>
  </si>
  <si>
    <t>Totaal professioneel gerichte bachelor</t>
  </si>
  <si>
    <t>Totaal academisch gerichte bachelor</t>
  </si>
  <si>
    <t>Totaal Katholieke Hogeschool Zuid-West-Vlaanderen</t>
  </si>
  <si>
    <t>Totaal Plantijn-Hogeschool</t>
  </si>
  <si>
    <t>Aantal inschrijvingen per opleiding
Provinciale Hogeschool Limburg</t>
  </si>
  <si>
    <t>Totaal Provinciale Hogeschool Limburg</t>
  </si>
  <si>
    <t>Aantal inschrijvingen per opleiding
XIOS Hogeschool Limburg</t>
  </si>
  <si>
    <t>Totaal XIOS Hogeschool Limburg</t>
  </si>
  <si>
    <t>Aantal inschrijvingen per opleiding
HUB-KUBrussel</t>
  </si>
  <si>
    <t>Totaal HUB-KUBrussel</t>
  </si>
  <si>
    <t>Aantal inschrijvingen per opleiding
Katholieke Universiteit Leuven</t>
  </si>
  <si>
    <t>Totaal Katholieke Universiteit Leuven</t>
  </si>
  <si>
    <t>TEW: handelsir beleidsinformatica</t>
  </si>
  <si>
    <t>Archaeology</t>
  </si>
  <si>
    <t>Adapted Physical Activity (EM)</t>
  </si>
  <si>
    <t>Business Economics</t>
  </si>
  <si>
    <t>Urban Studies</t>
  </si>
  <si>
    <t>Economics</t>
  </si>
  <si>
    <t>Engineering: Electrical Engineering</t>
  </si>
  <si>
    <t>Photonics Science and Engineering</t>
  </si>
  <si>
    <t>Geography</t>
  </si>
  <si>
    <t>Mathematics</t>
  </si>
  <si>
    <t>UGent - Arteveldehogeschool - HoWest - Hogeschool Gent - verpleegkunde en vroedkunde - 100-0-0-0</t>
  </si>
  <si>
    <t>Engineering: Chemical Technology (Engineering Rheology) (EM)</t>
  </si>
  <si>
    <t>European Master of Science in Nematology (EM)</t>
  </si>
  <si>
    <t>Science in Photonics (EM)</t>
  </si>
  <si>
    <t>KH Limburg - PHLimburg - vroedkunde 50-50</t>
  </si>
  <si>
    <t>Erasmushogeschool Brussel - HUB-EHSAL - sociaal werk 50-50</t>
  </si>
  <si>
    <t>Artevelde - UGent - revalidatiewetenschappen en kinesitherapie 50-50</t>
  </si>
  <si>
    <t>HUB-EHSAL - HUB-KUBrussel - handelsingenieur 99-1</t>
  </si>
  <si>
    <t>HUB-EHSAL - HUB-KUBrussel - handelswetenschappen  99-1</t>
  </si>
  <si>
    <t xml:space="preserve">BAMA, Basisopleidingen en HOKT SP </t>
  </si>
  <si>
    <t>Mannen</t>
  </si>
  <si>
    <t>Vrouwen</t>
  </si>
  <si>
    <t>1985 - 1986 (1)</t>
  </si>
  <si>
    <t>1991 - 1992 (2)</t>
  </si>
  <si>
    <t>1993 - 1994 (3)(4)</t>
  </si>
  <si>
    <t>1999 - 2000 (5)</t>
  </si>
  <si>
    <t>2005 - 2006 (6)</t>
  </si>
  <si>
    <t>2006 - 2007 (7)</t>
  </si>
  <si>
    <t>2008 - 2009 (8)</t>
  </si>
  <si>
    <t>2004 - 2005 (6)</t>
  </si>
  <si>
    <t>2005 - 2006 (7)</t>
  </si>
  <si>
    <t>van 2 cycli (1ste cyclus van 2) - Hogescholen</t>
  </si>
  <si>
    <t>(2de cyclus van 2) - Hogescholen</t>
  </si>
  <si>
    <t>van 2 cycli (1ste cyclus van 2) - Universiteiten</t>
  </si>
  <si>
    <t>(2de cyclus van 2) - Universiteiten</t>
  </si>
  <si>
    <t>2008-2009 (1)</t>
  </si>
  <si>
    <t>2009-2010 (1)</t>
  </si>
  <si>
    <t>(1) Het totaal aantal studenten in deze tabel is niet gelijk aan dat van de vorige en volgende tabel omwille van een gewijzigde werkwijze sinds 2008-2009. Vroeger werd enkel de eerste inschrijving van een student in aanmerking genomen voor deze tabellen. Omdat er van het concept 'eerste inschrijving' afgestapt is, wordt een student meerdere keren geteld als hij in verschillende studiegebieden ingeschreven is. (zie ook 'Duiding bij de cijfers' vooraan in dit hoofdstuk)</t>
  </si>
  <si>
    <t>Economische en toegepaste economische wetenschappen - Politieke en sociale wetenschappen</t>
  </si>
  <si>
    <t>Archeologie en kunstwetenschappen - Economische en toegepaste economische wetensch. - Geschiedenis - Politieke en sociale wetenschappen - Psychologie en pedagogische wetensch. - Rechten, notariaat en criminologische wetensch. - Taal- en letterkunde - Wetenschappen</t>
  </si>
  <si>
    <t>Economische en toegepaste economische wetenschappen - Wetenschappen</t>
  </si>
  <si>
    <t>Rechten, notariaat en criminologische wetenschappen - Taal- en letterkunde</t>
  </si>
  <si>
    <t>(1) Het totaal aantal studenten in deze tabel is niet gelijk aan dat van de vorige tabel omwille van een gewijzigde werkwijze sinds 2008-2009.  Vroeger werd enkel de eerste inschrijving van een student in aanmerking genomen voor deze tabellen. Omdat er van het concept 'eerste inschrijving' afgestapt is, wordt een student meerdere keren geteld als hij in verschillende instellingen ingeschreven is. (zie ook 'Duiding bij de cijfers' vooraan dit hoofdstuk).  Om een vergelijking met vorige jaren mogelijk te maken, werden de inschrijvingen in gezamenlijke opleidingen opgesplitst over de participerende instellingen aan de hand van de verdeelsleutel. Dit verklaart de decimale getallen.</t>
  </si>
  <si>
    <t>(1) Generatiestudent: een generatiestudent is een student die zich, in een bepaald academiejaar, voor het eerst inschrijft met een diplomacontract voor een professioneel of academisch gerichte bachelor in het Vlaams hoger onderwijs. Het statuut van generatiestudent geldt voor dat volledige academiejaar.</t>
  </si>
  <si>
    <t>(2) Het totaal aantal generatiestudenten in deze tabel is niet gelijk aan dat van de volgende tabel omwille van een gewijzigde werkwijze sinds 2008-2009. Vroeger werd enkel de eerste inschrijving van een generatiestudent in aanmerking genomen voor deze tabellen. Omdat er van het concept 'eerste inschrijving' afgestapt is, wordt een student meerdere keren geteld als hij in verschillende instellingen ingeschreven is. (zie ook 'Duiding bij de cijfers' vooraan dit hoofdstuk)</t>
  </si>
  <si>
    <t>2008-2009 (2)</t>
  </si>
  <si>
    <t>2009-2010 (2)</t>
  </si>
  <si>
    <t>UGent - Arteveldehogeschool - HoWest - Hogeschool Gent - sociaal werk 100-0-0-0</t>
  </si>
  <si>
    <t>Information Management</t>
  </si>
  <si>
    <t>European Studies: Transnational and Global Perspectives</t>
  </si>
  <si>
    <t>Europese studies: transnationale en mondiale perspectieven</t>
  </si>
  <si>
    <t>Society, Law and Religion</t>
  </si>
  <si>
    <t>Social and Cultural Anthropology</t>
  </si>
  <si>
    <t>Linguistics and Literature: English</t>
  </si>
  <si>
    <t>Western Literature</t>
  </si>
  <si>
    <t>Nanoscience and Nanotechnology (EM)</t>
  </si>
  <si>
    <t>Chemistry</t>
  </si>
  <si>
    <t>Physics</t>
  </si>
  <si>
    <t>Aantal inschrijvingen per opleiding
transnationale Universiteit Limburg</t>
  </si>
  <si>
    <t>Totaal transnationale Universiteit Limburg</t>
  </si>
  <si>
    <t>Aantal inschrijvingen per opleiding
Universiteit Antwerpen</t>
  </si>
  <si>
    <t>Totaal Universiteit Antwerpen</t>
  </si>
  <si>
    <t>Applied Economic Sciences: Business Administration</t>
  </si>
  <si>
    <t>Aantal inschrijvingen per opleiding
Universiteit Gent</t>
  </si>
  <si>
    <t>Totaal Universiteit Gent</t>
  </si>
  <si>
    <t>European Master Nuclear Fusion (EM)</t>
  </si>
  <si>
    <t>European Studies: Transnational en Global Perspectives</t>
  </si>
  <si>
    <t>Applied Economic Sciences: Economic Policy</t>
  </si>
  <si>
    <t>European master of Science in Nematology (EM)</t>
  </si>
  <si>
    <t>Master of Science in Marine Biodiversity and Conservation (EM)</t>
  </si>
  <si>
    <t>Aantal inschrijvingen per opleiding
Universiteit Hasselt</t>
  </si>
  <si>
    <t>Totaal Universiteit Hasselt</t>
  </si>
  <si>
    <t>Aantal inschrijvingen per opleiding
Vrije Universiteit Brussel</t>
  </si>
  <si>
    <t>Totaal Vrije Universiteit Brussel</t>
  </si>
  <si>
    <t>1993 - 1994</t>
  </si>
  <si>
    <t>2000 - 2001</t>
  </si>
  <si>
    <t xml:space="preserve"> HOGER ONDERWIJS</t>
  </si>
  <si>
    <t>Belgische studenten</t>
  </si>
  <si>
    <t>Studenten van vreemde nationaliteit</t>
  </si>
  <si>
    <t>Totaal</t>
  </si>
  <si>
    <t>M</t>
  </si>
  <si>
    <t>V</t>
  </si>
  <si>
    <t>T</t>
  </si>
  <si>
    <t>Professioneel gerichte bachelor</t>
  </si>
  <si>
    <t>Bachelor na bachelor</t>
  </si>
  <si>
    <t>Initiële lerarenopleiding van academisch niveau</t>
  </si>
  <si>
    <t>Academische initiële lerarenopleiding</t>
  </si>
  <si>
    <t>Algemeen totaal</t>
  </si>
  <si>
    <t>Academisch gerichte bachelor</t>
  </si>
  <si>
    <t>Totaal BAMA en Basisopleidingen</t>
  </si>
  <si>
    <t>Master na master</t>
  </si>
  <si>
    <t>Voortgezette opleidingen</t>
  </si>
  <si>
    <t>Aanvullende opleiding GAS</t>
  </si>
  <si>
    <t>Specialisatie opleiding GGS</t>
  </si>
  <si>
    <t>Doctoraatsopleiding</t>
  </si>
  <si>
    <t>Academische graad van doctor</t>
  </si>
  <si>
    <t>Diplomacontract</t>
  </si>
  <si>
    <t>Creditcontract</t>
  </si>
  <si>
    <t>Voorbereidingsprogramma</t>
  </si>
  <si>
    <t>Schakelprogramma</t>
  </si>
  <si>
    <t>Aantal inschrijvingen met een diplomacontract per onderwijstaal</t>
  </si>
  <si>
    <t xml:space="preserve">Initiële lerarenopleidingen van academisch niveau </t>
  </si>
  <si>
    <t>en Academische initiële lerarenopleiding</t>
  </si>
  <si>
    <t>Behalen van creditbewijzen</t>
  </si>
  <si>
    <t>Hogescholen</t>
  </si>
  <si>
    <t>Universiteiten</t>
  </si>
  <si>
    <t>Nederlandstalig</t>
  </si>
  <si>
    <t>Franstalig</t>
  </si>
  <si>
    <t>Engelstalig</t>
  </si>
  <si>
    <t>Spaanstalig</t>
  </si>
  <si>
    <t>Professioneel gerichte opleidingen</t>
  </si>
  <si>
    <t>Academisch gerichte opleidingen</t>
  </si>
  <si>
    <t>Associatie Katholieke Universiteit Leuven</t>
  </si>
  <si>
    <t>Hogeschool Sint-Lukas Brussel</t>
  </si>
  <si>
    <t>Hogeschool voor Wetenschap &amp; Kunst</t>
  </si>
  <si>
    <t>Katholieke Hogeschool Brugge-Oostende</t>
  </si>
  <si>
    <t>Katholieke Hogeschool Kempen</t>
  </si>
  <si>
    <t>Katholieke Hogeschool Leuven</t>
  </si>
  <si>
    <t>Katholieke Hogeschool Limburg</t>
  </si>
  <si>
    <t>Katholieke Hogeschool Mechelen</t>
  </si>
  <si>
    <t>Katholieke Hogeschool Sint-Lieven</t>
  </si>
  <si>
    <t>Lessius Hogeschool</t>
  </si>
  <si>
    <t>Associatie Universiteit en Hogescholen Antwerpen</t>
  </si>
  <si>
    <t>Hogere Zeevaartschool</t>
  </si>
  <si>
    <t>Karel de Grote-Hogeschool KH Antwerpen</t>
  </si>
  <si>
    <t>Plantijn-Hogeschool</t>
  </si>
  <si>
    <t>Universiteit Antwerpen</t>
  </si>
  <si>
    <t>Associatie Universiteit Gent</t>
  </si>
  <si>
    <t>Arteveldehogeschool</t>
  </si>
  <si>
    <t>Hogeschool Gent</t>
  </si>
  <si>
    <t>Hogeschool West-Vlaanderen</t>
  </si>
  <si>
    <t>Associatie Universiteit-Hogescholen Limburg</t>
  </si>
  <si>
    <t>Provinciale Hogeschool Limburg</t>
  </si>
  <si>
    <t>XIOS Hogeschool Limburg</t>
  </si>
  <si>
    <t>Katholieke Universiteit Brussel (2)</t>
  </si>
  <si>
    <t>Universitaire Associatie Brussel</t>
  </si>
  <si>
    <t>Erasmushogeschool Brussel</t>
  </si>
  <si>
    <t>Onderwijs: kleuteronderwijs</t>
  </si>
  <si>
    <t>Onderwijs: lager onderwijs</t>
  </si>
  <si>
    <t>Onderwijs: secundair onderwijs</t>
  </si>
  <si>
    <t>Buitengewoon onderwijs</t>
  </si>
  <si>
    <t>Zorgverbreding en remediërend leren</t>
  </si>
  <si>
    <t xml:space="preserve">Initiële lerarenopleiding van academisch niveau </t>
  </si>
  <si>
    <t>Academische lerarenopleidingen</t>
  </si>
  <si>
    <t xml:space="preserve">Professioneel gerichte bachelor </t>
  </si>
  <si>
    <t xml:space="preserve">Academisch gerichte bachelor </t>
  </si>
  <si>
    <t>(1) Het betreft enkel de basisopleidingen</t>
  </si>
  <si>
    <t>(2) Niet geassocieerd</t>
  </si>
  <si>
    <t>Aantal inschrijvingen met een diplomacontract per studiegebied en soort opleiding</t>
  </si>
  <si>
    <t>Master na professioneel gerichte bachelor</t>
  </si>
  <si>
    <t>Totaal BAMA en basisopleidingen</t>
  </si>
  <si>
    <t>Totaal Universiteiten</t>
  </si>
  <si>
    <t>Totaal Hogescholen</t>
  </si>
  <si>
    <t>Academisch gerichte bachelor - Hogescholen</t>
  </si>
  <si>
    <t>Academisch gerichte bachelor - Universiteiten</t>
  </si>
  <si>
    <t>Totaal Professioneel gerichte bachelor</t>
  </si>
  <si>
    <t>Totaal per instelling</t>
  </si>
  <si>
    <t>Totaal Academisch gerichte bachelor - Hogescholen</t>
  </si>
  <si>
    <t>Totaal Academisch gerichte bachelor - Universiteiten</t>
  </si>
  <si>
    <t>en basisopleidingen van één cyclus</t>
  </si>
  <si>
    <t xml:space="preserve">Academisch gerichte bachelor en basisopleidingen </t>
  </si>
  <si>
    <t>Master en basisopleidingen van 2 cycli</t>
  </si>
  <si>
    <t>Totaal Academisch - Hogescholen</t>
  </si>
  <si>
    <t>Totaal Academisch - Universiteiten</t>
  </si>
  <si>
    <t>Totaal Academisch</t>
  </si>
  <si>
    <t>Evolutie van het aantal studenten per instelling</t>
  </si>
  <si>
    <t>Evolutie van het aantal generatiestudenten (1) per instelling</t>
  </si>
  <si>
    <t>Geschiedenis - Taal- en letterkunde</t>
  </si>
  <si>
    <t>International Business Economics and Management</t>
  </si>
  <si>
    <t>Taal- en regiostudies: arabistiek en Islamkunde</t>
  </si>
  <si>
    <t>Economische wetenschappen/TEW/TEW: handelsingenieur</t>
  </si>
  <si>
    <t>International master of science in Rural Development</t>
  </si>
  <si>
    <t>tUL - K.U.Leuven - rechten 100-0</t>
  </si>
  <si>
    <t>K.U. Leuven - UGent - V.U.Brussel - UHasselt - KHBO - KHMechelen - HoWest - Erasmus - Plantijn - XIOS - toerisme 100-0-0-0-0-0-0-0-0-0</t>
  </si>
  <si>
    <t>TEW: handelsingenieur beleidsinformatica</t>
  </si>
  <si>
    <t>TEW: handelsingenieur in de beleidsinformatica</t>
  </si>
  <si>
    <t>Bio-ingenieurswetenschappen: chemie en bioprocestechnieken</t>
  </si>
  <si>
    <t>Muziek-instrument-zang</t>
  </si>
  <si>
    <t>Mechanische ontwerp- en productietechnologie</t>
  </si>
  <si>
    <t>Internationale bedrijfseconomie en bedrijfsbeleid</t>
  </si>
  <si>
    <t>Wereldgodsdiensten, interreligieuze dialoog en religiestudie</t>
  </si>
  <si>
    <t>Milieutechnologie en milieuwetenschappen</t>
  </si>
  <si>
    <t>Ingenieurswetenschappen: chemische technologie en materiaalkunde</t>
  </si>
  <si>
    <t>Lichamelijke opvoeding en bewegingswet.</t>
  </si>
  <si>
    <t>Revalidatiewetensch. en kinesitherapie</t>
  </si>
  <si>
    <t>Ingenieurswetenschappen: biomedische ingenieurstechniek</t>
  </si>
  <si>
    <t>Totaal master en basisopleidingen van twee cycli (2de cyclus van 2)</t>
  </si>
  <si>
    <t>Archeologie en kunstwetenschappen - Taal- en letterkunde</t>
  </si>
  <si>
    <t>Geneeskunde - Toegepaste biologische wetenschappen - Toegepaste wetenschappen - Wetenschappen</t>
  </si>
  <si>
    <t>Geschiedenis - Politieke en sociale wetenschappen - Taal- en letterkunde</t>
  </si>
  <si>
    <t xml:space="preserve">   per nationaliteit en geslacht</t>
  </si>
  <si>
    <t>Politieke en sociale wetenschappen - Taal- en letterkunde</t>
  </si>
  <si>
    <t>Politieke en sociale wetenschappen - Wetenschappen</t>
  </si>
  <si>
    <t>Toegepaste biologische wetenschappen - Toegepaste wetenschappen - Wetenschappen</t>
  </si>
  <si>
    <t>Industrial Science: Chemical Engineering</t>
  </si>
  <si>
    <t>Industrial Science: Electromechanical Engineering</t>
  </si>
  <si>
    <t>Industrial Science: Electronic Engineering</t>
  </si>
  <si>
    <t>Fine Arts</t>
  </si>
  <si>
    <t>Industrial Science: Biochemical Engineering</t>
  </si>
  <si>
    <t>2006-2007</t>
  </si>
  <si>
    <t>2007-2008</t>
  </si>
  <si>
    <t>2006 - 2007</t>
  </si>
  <si>
    <t>2007 - 2008</t>
  </si>
  <si>
    <t>1986 - 1987</t>
  </si>
  <si>
    <t>1987 - 1988</t>
  </si>
  <si>
    <t>1988 - 1989</t>
  </si>
  <si>
    <t>1989 - 1990</t>
  </si>
  <si>
    <t>1990 - 1991</t>
  </si>
  <si>
    <t xml:space="preserve">1992 - 1993 </t>
  </si>
  <si>
    <t>1994 - 1995</t>
  </si>
  <si>
    <t>1995 - 1996</t>
  </si>
  <si>
    <t>1996 - 1997</t>
  </si>
  <si>
    <t>1997 - 1998</t>
  </si>
  <si>
    <t>1998 - 1999</t>
  </si>
  <si>
    <t xml:space="preserve">2000 - 2001 </t>
  </si>
  <si>
    <t>2001 - 2002</t>
  </si>
  <si>
    <t>2002 - 2003</t>
  </si>
  <si>
    <t>2003 - 2004</t>
  </si>
  <si>
    <t>2004 - 2005</t>
  </si>
  <si>
    <t>Aantal inschrijvingen per soort contract
Belgische studenten</t>
  </si>
  <si>
    <t>Aantal inschrijvingen per soort contract
Studenten van vreemde nationaliteit</t>
  </si>
  <si>
    <t>Aantal inschrijvingen met een diplomacontract (1) per associatie en instelling</t>
  </si>
  <si>
    <t>HOGER ONDERWIJS</t>
  </si>
  <si>
    <t>Evolutie van het aantal studenten in het hogescholenonderwijs naar geslacht en nationaliteit</t>
  </si>
  <si>
    <t>BAMA en basisopleidingen</t>
  </si>
  <si>
    <t>Evolutie van het aantal studenten in het hoger onderwijs (hogescholen en universiteiten)</t>
  </si>
  <si>
    <t>GEZAMENLIJKE OPLEIDINGEN</t>
  </si>
  <si>
    <t>Totaal gezamenlijke opleidingen</t>
  </si>
  <si>
    <t>Aantal inschrijvingen van generatiestudenten (1) per soort opleiding en studiegebied</t>
  </si>
  <si>
    <t>Aantal uitschrijvingen (2)</t>
  </si>
  <si>
    <t>Deze werkmap bevat tabellen met gegevens over het hoger onderwijs, m.a.w. over hogescholen- en universitair onderwijs samen.</t>
  </si>
  <si>
    <t>Aantal uitschrijvingen (3)</t>
  </si>
  <si>
    <t>Examencontract diploma</t>
  </si>
  <si>
    <t>Examencontract credit</t>
  </si>
  <si>
    <t>Specifieke lerarenopleiding na master</t>
  </si>
  <si>
    <t>Groep T-Internationale Hogeschool Leuven</t>
  </si>
  <si>
    <t>HUB-EHSAL</t>
  </si>
  <si>
    <t>Katholieke Hogeschool Zuid-West-Vlaanderen</t>
  </si>
  <si>
    <t>Katholieke Universiteit Leuven</t>
  </si>
  <si>
    <t>Artesis Hogeschool Antwerpen</t>
  </si>
  <si>
    <t>Universiteit Gent</t>
  </si>
  <si>
    <t>Universiteit Hasselt</t>
  </si>
  <si>
    <t>Vrije Universiteit Brussel</t>
  </si>
  <si>
    <t>HUB-KUBrussel</t>
  </si>
  <si>
    <t>transnationale Universiteit Limburg</t>
  </si>
  <si>
    <t>Architectuur</t>
  </si>
  <si>
    <t>Audiovisuele en beeldende kunst</t>
  </si>
  <si>
    <t>Biotechniek</t>
  </si>
  <si>
    <t>Gezondheidszorg</t>
  </si>
  <si>
    <t>Handelswetenschappen en bedrijfskunde</t>
  </si>
  <si>
    <t>Industriële wetenschappen en technologie</t>
  </si>
  <si>
    <t>Muziek en dramatische kunst</t>
  </si>
  <si>
    <t>Muziek en podiumkunsten</t>
  </si>
  <si>
    <t>Nautische wetenschappen</t>
  </si>
  <si>
    <t>Onderwijs</t>
  </si>
  <si>
    <t>Sociaal-agogisch werk</t>
  </si>
  <si>
    <t>Archeologie en kunstwetenschappen</t>
  </si>
  <si>
    <t>Bewegings- en revalidatiewetenschappen</t>
  </si>
  <si>
    <t>Biomedische wetenschappen</t>
  </si>
  <si>
    <t>Diergeneeskunde</t>
  </si>
  <si>
    <t>Farmaceutische wetenschappen</t>
  </si>
  <si>
    <t>Geneeskunde</t>
  </si>
  <si>
    <t>Geschiedenis</t>
  </si>
  <si>
    <t>HUB-KUBrussel - K.U.Leuven 65-35</t>
  </si>
  <si>
    <t>(3) Uitschrijvingen: het betreft studenten die zich in de loop van het academiejaar uitgeschreven hebben. Ze worden hierbij vermeld omdat de instellingen ervoor gefinancierd worden.</t>
  </si>
  <si>
    <t>Archeologie en kunstwetenschappen; Economische en toegepaste economische wetensch.; Geschiedenis; Politieke en sociale wetenschappen; Psychologie en pedagogische wetensch.; Rechten, notariaat en criminologische wetensch.; Taal- en letterkunde; Wetenschappen</t>
  </si>
  <si>
    <t>Economische en toegepaste economische wetensch.; Geneeskunde; Rechten, notariaat en criminologische wetensch.; Toegepaste biologische wetenschappen; Toegepaste wetenschappen; Wetenschappen</t>
  </si>
  <si>
    <t>Economische en toegepaste economische wetenschappen; Politieke en sociale wetenschappen</t>
  </si>
  <si>
    <t>Economische en toegepaste economische wetensch.; Politieke en sociale wetenschappen; Rechten, notariaat en criminologische wetenschappen</t>
  </si>
  <si>
    <t>Economische en toegepaste economische wetensch.; Rechten, notariaat en criminologische wetenschapen</t>
  </si>
  <si>
    <t>Economische en toegepaste economische wetensch.; Wetenschappen</t>
  </si>
  <si>
    <t>Geneeskunde; Godgeleerdheid, godsdienstwetenschappen en kerkelijk recht; Wijsbegeerte en moraalwetenschappen</t>
  </si>
  <si>
    <t>Rechten, notariaat en criminologische wetenschappen; Taal- en letterkunde</t>
  </si>
  <si>
    <t>Handelswetenschappen en handelsingenieur</t>
  </si>
  <si>
    <t>Muziek</t>
  </si>
  <si>
    <t>Produktdesign</t>
  </si>
  <si>
    <t>Psychologie</t>
  </si>
  <si>
    <t>Revalidatiewetenschappen en kinesitherapie</t>
  </si>
  <si>
    <t>Biologie</t>
  </si>
  <si>
    <t>Geneeskunde (arts)</t>
  </si>
  <si>
    <t>Geografie</t>
  </si>
  <si>
    <t>Germaanse talen</t>
  </si>
  <si>
    <t>Lichamelijke opvoeding</t>
  </si>
  <si>
    <t>Musicologie</t>
  </si>
  <si>
    <t>Pedagogische wetenschappen</t>
  </si>
  <si>
    <t>Romaanse talen</t>
  </si>
  <si>
    <t>Sociale en culturele wetenschappen</t>
  </si>
  <si>
    <t>Wijsbegeerte</t>
  </si>
  <si>
    <t>Wiskunde</t>
  </si>
  <si>
    <t>Dans</t>
  </si>
  <si>
    <t>Economische en toegepaste economische wetensch.</t>
  </si>
  <si>
    <t>Economische en toegepaste economische wetensch.; Politieke en sociale wetenschappen</t>
  </si>
  <si>
    <t>Economische en toegepaste economische wetensch.; Politieke en sociale wetenschappen; Rechten, notariaat en criminologische wetensch.</t>
  </si>
  <si>
    <t>Economische en toegepaste economische wetensch.; Rechten, notariaat en criminologische wetensch.</t>
  </si>
  <si>
    <t>Rechten, notariaat en criminologische wetensch.; Taal- en letterkunde</t>
  </si>
  <si>
    <t>Economische en toegepaste economische wetenschappen; Wetenschappen</t>
  </si>
  <si>
    <t>Economische en toegepaste economische wetenschappen.; Wetenschappen</t>
  </si>
  <si>
    <t>Politieke en sociale wetenschappen; Psychologie en pedagogische wetensch.; Wetenschappen</t>
  </si>
  <si>
    <t>Interieurvormgeving</t>
  </si>
  <si>
    <t>Landschaps- en tuinarchitectuur</t>
  </si>
  <si>
    <t>Toegepaste architectuur</t>
  </si>
  <si>
    <t>Beeldende vormgeving</t>
  </si>
  <si>
    <t>Agro- en biotechnologie</t>
  </si>
  <si>
    <t>Biomedische laboratoriumtechnologie</t>
  </si>
  <si>
    <t>Ergotherapie</t>
  </si>
  <si>
    <t>Logopedie en audiologie</t>
  </si>
  <si>
    <t>Medische beeldvorming</t>
  </si>
  <si>
    <t>Optiek en optometrie</t>
  </si>
  <si>
    <t>Orthopedie</t>
  </si>
  <si>
    <t>Podologie</t>
  </si>
  <si>
    <t>Verpleegkunde</t>
  </si>
  <si>
    <t>Verpleegkunde brugprogramma</t>
  </si>
  <si>
    <t>Voedings- en dieetkunde</t>
  </si>
  <si>
    <t>Vroedkunde</t>
  </si>
  <si>
    <t>Bedrijfsmanagement</t>
  </si>
  <si>
    <t>Communicatiemanagement</t>
  </si>
  <si>
    <t>Hotelmanagement</t>
  </si>
  <si>
    <t>Informaticamanagement en de multimedia</t>
  </si>
  <si>
    <t>Journalistiek</t>
  </si>
  <si>
    <t>Netwerkeconomie</t>
  </si>
  <si>
    <t>Office management</t>
  </si>
  <si>
    <t>Toegepaste informatica</t>
  </si>
  <si>
    <t>Toerisme en recreatiemanagement</t>
  </si>
  <si>
    <t>Autotechnologie</t>
  </si>
  <si>
    <t>Bouw</t>
  </si>
  <si>
    <t>Chemie</t>
  </si>
  <si>
    <t>Elektromechanica</t>
  </si>
  <si>
    <t>Elektronica-ICT</t>
  </si>
  <si>
    <t>Elektrotechniek</t>
  </si>
  <si>
    <t>Facilitair management</t>
  </si>
  <si>
    <t>Grafische en digitale media</t>
  </si>
  <si>
    <t>Houttechnologie</t>
  </si>
  <si>
    <t>Logistiek</t>
  </si>
  <si>
    <t>Luchtvaart</t>
  </si>
  <si>
    <t>Milieuzorg</t>
  </si>
  <si>
    <t>Modetechnologie</t>
  </si>
  <si>
    <t>Multimedia en communicatietechnologie</t>
  </si>
  <si>
    <t>Textieltechnologie</t>
  </si>
  <si>
    <t>Vastgoed</t>
  </si>
  <si>
    <t>Musical</t>
  </si>
  <si>
    <t>Pop- en rockmuziek</t>
  </si>
  <si>
    <t>Scheepswerktuigkunde</t>
  </si>
  <si>
    <t>Gezinswetenschappen</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</si>
</sst>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quot;Ja&quot;;&quot;Ja&quot;;&quot;Nee&quot;"/>
    <numFmt numFmtId="190" formatCode="&quot;Waar&quot;;&quot;Waar&quot;;&quot;Niet waar&quot;"/>
    <numFmt numFmtId="191" formatCode="&quot;Aan&quot;;&quot;Aan&quot;;&quot;Uit&quot;"/>
    <numFmt numFmtId="192" formatCode="[$€-2]\ #.##000_);[Red]\([$€-2]\ #.##000\)"/>
    <numFmt numFmtId="193" formatCode="#,##0.0"/>
    <numFmt numFmtId="194" formatCode="#,##0.0;0.0;&quot;-&quot;"/>
    <numFmt numFmtId="195" formatCode="#,##0.00;0.00;&quot;-&quot;"/>
    <numFmt numFmtId="196" formatCode="#,##0.000"/>
    <numFmt numFmtId="197" formatCode="#,##0.0000"/>
    <numFmt numFmtId="198" formatCode="[$-813]dddd\ d\ mmmm\ yyyy"/>
  </numFmts>
  <fonts count="47">
    <font>
      <sz val="10"/>
      <name val="Arial"/>
      <family val="0"/>
    </font>
    <font>
      <b/>
      <sz val="10"/>
      <name val="Arial"/>
      <family val="2"/>
    </font>
    <font>
      <sz val="9"/>
      <name val="Arial"/>
      <family val="2"/>
    </font>
    <font>
      <b/>
      <sz val="9"/>
      <name val="Arial"/>
      <family val="2"/>
    </font>
    <font>
      <i/>
      <sz val="10"/>
      <name val="Arial"/>
      <family val="2"/>
    </font>
    <font>
      <b/>
      <i/>
      <sz val="10"/>
      <name val="Arial"/>
      <family val="2"/>
    </font>
    <font>
      <sz val="8"/>
      <name val="Arial"/>
      <family val="2"/>
    </font>
    <font>
      <sz val="10"/>
      <name val="Courier New"/>
      <family val="0"/>
    </font>
    <font>
      <sz val="10"/>
      <name val="MS Sans Serif"/>
      <family val="0"/>
    </font>
    <font>
      <b/>
      <sz val="10"/>
      <color indexed="10"/>
      <name val="Arial"/>
      <family val="2"/>
    </font>
    <font>
      <sz val="10"/>
      <color indexed="10"/>
      <name val="Arial"/>
      <family val="2"/>
    </font>
    <font>
      <b/>
      <sz val="12"/>
      <color indexed="10"/>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ck"/>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ck"/>
      <right style="thin"/>
      <top style="double"/>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style="thin">
        <color indexed="8"/>
      </left>
      <right style="thin"/>
      <top>
        <color indexed="63"/>
      </top>
      <bottom style="double"/>
    </border>
    <border>
      <left style="thin"/>
      <right style="thin"/>
      <top>
        <color indexed="63"/>
      </top>
      <bottom style="double"/>
    </border>
    <border>
      <left style="thin">
        <color indexed="8"/>
      </left>
      <right>
        <color indexed="63"/>
      </right>
      <top>
        <color indexed="63"/>
      </top>
      <bottom style="double"/>
    </border>
    <border>
      <left>
        <color indexed="63"/>
      </left>
      <right style="thin"/>
      <top style="medium"/>
      <bottom>
        <color indexed="63"/>
      </bottom>
    </border>
    <border>
      <left style="thin"/>
      <right>
        <color indexed="63"/>
      </right>
      <top>
        <color indexed="63"/>
      </top>
      <bottom style="double"/>
    </border>
    <border>
      <left>
        <color indexed="63"/>
      </left>
      <right style="thin"/>
      <top style="double"/>
      <bottom>
        <color indexed="63"/>
      </bottom>
    </border>
    <border>
      <left style="thin"/>
      <right>
        <color indexed="63"/>
      </right>
      <top style="medium"/>
      <bottom style="thin"/>
    </border>
    <border>
      <left style="thin"/>
      <right style="thick"/>
      <top>
        <color indexed="63"/>
      </top>
      <bottom>
        <color indexed="63"/>
      </bottom>
    </border>
    <border>
      <left style="thin"/>
      <right style="thick"/>
      <top>
        <color indexed="63"/>
      </top>
      <bottom style="double"/>
    </border>
    <border>
      <left style="thin"/>
      <right style="thick"/>
      <top style="double"/>
      <bottom>
        <color indexed="63"/>
      </bottom>
    </border>
    <border>
      <left>
        <color indexed="63"/>
      </left>
      <right style="thin"/>
      <top>
        <color indexed="63"/>
      </top>
      <bottom style="double"/>
    </border>
    <border>
      <left style="thick"/>
      <right>
        <color indexed="63"/>
      </right>
      <top style="thin"/>
      <bottom style="thin"/>
    </border>
    <border>
      <left style="thick"/>
      <right>
        <color indexed="63"/>
      </right>
      <top>
        <color indexed="63"/>
      </top>
      <bottom>
        <color indexed="63"/>
      </bottom>
    </border>
    <border>
      <left style="thick"/>
      <right>
        <color indexed="63"/>
      </right>
      <top style="thin"/>
      <bottom>
        <color indexed="63"/>
      </bottom>
    </border>
    <border>
      <left style="thick"/>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color indexed="63"/>
      </right>
      <top style="medium"/>
      <bottom>
        <color indexed="63"/>
      </bottom>
    </border>
    <border>
      <left style="thick"/>
      <right>
        <color indexed="63"/>
      </right>
      <top style="medium"/>
      <bottom>
        <color indexed="63"/>
      </bottom>
    </border>
    <border>
      <left style="thin"/>
      <right style="thick"/>
      <top style="medium"/>
      <bottom>
        <color indexed="63"/>
      </bottom>
    </border>
    <border>
      <left style="thin"/>
      <right style="thick"/>
      <top>
        <color indexed="63"/>
      </top>
      <bottom style="thin"/>
    </border>
    <border>
      <left style="thick"/>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0" fontId="0" fillId="0" borderId="0">
      <alignment/>
      <protection/>
    </xf>
    <xf numFmtId="0" fontId="8" fillId="0" borderId="0">
      <alignment/>
      <protection/>
    </xf>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3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188" fontId="0" fillId="0" borderId="11" xfId="0" applyNumberFormat="1" applyBorder="1" applyAlignment="1">
      <alignment/>
    </xf>
    <xf numFmtId="188" fontId="0" fillId="0" borderId="0" xfId="0" applyNumberFormat="1" applyBorder="1" applyAlignment="1">
      <alignment/>
    </xf>
    <xf numFmtId="188" fontId="0" fillId="0" borderId="12" xfId="0" applyNumberFormat="1" applyBorder="1" applyAlignment="1">
      <alignment/>
    </xf>
    <xf numFmtId="188" fontId="0" fillId="0" borderId="0" xfId="0" applyNumberFormat="1" applyAlignment="1">
      <alignment/>
    </xf>
    <xf numFmtId="0" fontId="1" fillId="0" borderId="0" xfId="0" applyFont="1" applyAlignment="1">
      <alignment horizontal="right"/>
    </xf>
    <xf numFmtId="188" fontId="1" fillId="0" borderId="13" xfId="0" applyNumberFormat="1" applyFont="1" applyBorder="1" applyAlignment="1">
      <alignment/>
    </xf>
    <xf numFmtId="188" fontId="1" fillId="0" borderId="14" xfId="0" applyNumberFormat="1" applyFont="1" applyBorder="1" applyAlignment="1">
      <alignment/>
    </xf>
    <xf numFmtId="188" fontId="1" fillId="0" borderId="15" xfId="0" applyNumberFormat="1" applyFont="1" applyBorder="1" applyAlignment="1">
      <alignment/>
    </xf>
    <xf numFmtId="188" fontId="1" fillId="0" borderId="11" xfId="0" applyNumberFormat="1" applyFont="1" applyBorder="1" applyAlignment="1">
      <alignment/>
    </xf>
    <xf numFmtId="188" fontId="1" fillId="0" borderId="0" xfId="0" applyNumberFormat="1" applyFont="1" applyBorder="1" applyAlignment="1">
      <alignment/>
    </xf>
    <xf numFmtId="188" fontId="1" fillId="0" borderId="12" xfId="0" applyNumberFormat="1" applyFont="1" applyBorder="1" applyAlignment="1">
      <alignment/>
    </xf>
    <xf numFmtId="0" fontId="0" fillId="0" borderId="0" xfId="0" applyAlignment="1">
      <alignment wrapText="1"/>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3" xfId="0" applyFont="1" applyBorder="1" applyAlignment="1">
      <alignment/>
    </xf>
    <xf numFmtId="188" fontId="0" fillId="0" borderId="11" xfId="0" applyNumberFormat="1" applyFont="1" applyBorder="1" applyAlignment="1">
      <alignment/>
    </xf>
    <xf numFmtId="188" fontId="0" fillId="0" borderId="0" xfId="0" applyNumberFormat="1" applyFont="1" applyBorder="1" applyAlignment="1">
      <alignment/>
    </xf>
    <xf numFmtId="188" fontId="0" fillId="0" borderId="12" xfId="0" applyNumberFormat="1" applyFont="1" applyBorder="1" applyAlignment="1">
      <alignment/>
    </xf>
    <xf numFmtId="188"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4" fillId="0" borderId="0" xfId="0" applyFont="1" applyAlignment="1">
      <alignment/>
    </xf>
    <xf numFmtId="188" fontId="0" fillId="0" borderId="16" xfId="0" applyNumberFormat="1" applyBorder="1" applyAlignment="1">
      <alignment/>
    </xf>
    <xf numFmtId="188" fontId="0" fillId="0" borderId="10" xfId="0" applyNumberFormat="1" applyBorder="1" applyAlignment="1">
      <alignment/>
    </xf>
    <xf numFmtId="188" fontId="0" fillId="0" borderId="17" xfId="0" applyNumberFormat="1" applyBorder="1" applyAlignment="1">
      <alignment/>
    </xf>
    <xf numFmtId="0" fontId="0" fillId="0" borderId="16" xfId="0" applyBorder="1" applyAlignment="1">
      <alignment/>
    </xf>
    <xf numFmtId="0" fontId="5" fillId="0" borderId="0" xfId="0" applyFont="1" applyAlignment="1">
      <alignment/>
    </xf>
    <xf numFmtId="188" fontId="1" fillId="0" borderId="18" xfId="0" applyNumberFormat="1" applyFont="1" applyBorder="1" applyAlignment="1">
      <alignment/>
    </xf>
    <xf numFmtId="188" fontId="1" fillId="0" borderId="19" xfId="0" applyNumberFormat="1" applyFont="1" applyBorder="1" applyAlignment="1">
      <alignment/>
    </xf>
    <xf numFmtId="188" fontId="1" fillId="0" borderId="20" xfId="0" applyNumberFormat="1" applyFont="1" applyBorder="1" applyAlignment="1">
      <alignment/>
    </xf>
    <xf numFmtId="0" fontId="1" fillId="0" borderId="0" xfId="0" applyFont="1" applyBorder="1" applyAlignment="1">
      <alignment/>
    </xf>
    <xf numFmtId="3" fontId="3" fillId="0" borderId="11"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1" fillId="0" borderId="0" xfId="0" applyFont="1" applyAlignment="1">
      <alignment horizontal="right" wrapText="1"/>
    </xf>
    <xf numFmtId="0" fontId="6" fillId="0" borderId="0" xfId="0" applyFont="1" applyAlignment="1">
      <alignment/>
    </xf>
    <xf numFmtId="0" fontId="6" fillId="0" borderId="0" xfId="0" applyFont="1" applyBorder="1" applyAlignment="1">
      <alignment/>
    </xf>
    <xf numFmtId="188" fontId="1" fillId="0" borderId="16" xfId="0" applyNumberFormat="1" applyFont="1" applyBorder="1" applyAlignment="1">
      <alignment/>
    </xf>
    <xf numFmtId="188" fontId="1" fillId="0" borderId="10" xfId="0" applyNumberFormat="1" applyFont="1" applyBorder="1" applyAlignment="1">
      <alignment/>
    </xf>
    <xf numFmtId="188" fontId="1" fillId="0" borderId="17" xfId="0" applyNumberFormat="1" applyFont="1" applyBorder="1" applyAlignment="1">
      <alignment/>
    </xf>
    <xf numFmtId="0" fontId="0" fillId="0" borderId="10" xfId="0" applyFont="1" applyBorder="1" applyAlignment="1">
      <alignment/>
    </xf>
    <xf numFmtId="188" fontId="0" fillId="0" borderId="16" xfId="0" applyNumberFormat="1" applyFont="1" applyBorder="1" applyAlignment="1">
      <alignment/>
    </xf>
    <xf numFmtId="188" fontId="0" fillId="0" borderId="10" xfId="0" applyNumberFormat="1" applyFont="1" applyBorder="1" applyAlignment="1">
      <alignment/>
    </xf>
    <xf numFmtId="188" fontId="0" fillId="0" borderId="17" xfId="0" applyNumberFormat="1" applyFont="1" applyBorder="1" applyAlignment="1">
      <alignment/>
    </xf>
    <xf numFmtId="0" fontId="0" fillId="0" borderId="16" xfId="0" applyFont="1" applyBorder="1" applyAlignment="1">
      <alignment/>
    </xf>
    <xf numFmtId="0" fontId="0" fillId="0" borderId="18" xfId="0" applyFont="1" applyBorder="1" applyAlignment="1">
      <alignment/>
    </xf>
    <xf numFmtId="0" fontId="1" fillId="0" borderId="0" xfId="55" applyFont="1" applyBorder="1">
      <alignment/>
      <protection/>
    </xf>
    <xf numFmtId="0" fontId="0" fillId="0" borderId="0" xfId="54" applyFont="1">
      <alignment/>
      <protection/>
    </xf>
    <xf numFmtId="0" fontId="1" fillId="0" borderId="0" xfId="54" applyFont="1" applyBorder="1">
      <alignment/>
      <protection/>
    </xf>
    <xf numFmtId="0" fontId="1" fillId="0" borderId="0" xfId="54" applyFont="1" applyAlignment="1">
      <alignment horizontal="center"/>
      <protection/>
    </xf>
    <xf numFmtId="0" fontId="0" fillId="0" borderId="21" xfId="54" applyFont="1" applyBorder="1">
      <alignment/>
      <protection/>
    </xf>
    <xf numFmtId="3" fontId="0" fillId="0" borderId="22" xfId="54" applyNumberFormat="1" applyFont="1" applyBorder="1">
      <alignment/>
      <protection/>
    </xf>
    <xf numFmtId="3" fontId="0" fillId="0" borderId="11" xfId="54" applyNumberFormat="1" applyFont="1" applyBorder="1">
      <alignment/>
      <protection/>
    </xf>
    <xf numFmtId="188" fontId="0" fillId="0" borderId="23" xfId="54" applyNumberFormat="1" applyFont="1" applyBorder="1">
      <alignment/>
      <protection/>
    </xf>
    <xf numFmtId="188" fontId="0" fillId="0" borderId="22" xfId="54" applyNumberFormat="1" applyFont="1" applyBorder="1" applyAlignment="1">
      <alignment horizontal="right"/>
      <protection/>
    </xf>
    <xf numFmtId="0" fontId="0" fillId="0" borderId="24" xfId="54" applyFont="1" applyBorder="1">
      <alignment/>
      <protection/>
    </xf>
    <xf numFmtId="3" fontId="0" fillId="0" borderId="25" xfId="54" applyNumberFormat="1" applyFont="1" applyBorder="1">
      <alignment/>
      <protection/>
    </xf>
    <xf numFmtId="3" fontId="0" fillId="0" borderId="26" xfId="54" applyNumberFormat="1" applyFont="1" applyBorder="1">
      <alignment/>
      <protection/>
    </xf>
    <xf numFmtId="188" fontId="0" fillId="0" borderId="27" xfId="54" applyNumberFormat="1" applyFont="1" applyBorder="1">
      <alignment/>
      <protection/>
    </xf>
    <xf numFmtId="188" fontId="0" fillId="0" borderId="25" xfId="54" applyNumberFormat="1" applyFont="1" applyBorder="1" applyAlignment="1">
      <alignment horizontal="right"/>
      <protection/>
    </xf>
    <xf numFmtId="0" fontId="0" fillId="0" borderId="0" xfId="54" applyFont="1" applyBorder="1">
      <alignment/>
      <protection/>
    </xf>
    <xf numFmtId="3" fontId="0" fillId="0" borderId="28" xfId="0" applyNumberFormat="1" applyFont="1" applyBorder="1" applyAlignment="1">
      <alignment/>
    </xf>
    <xf numFmtId="3" fontId="0" fillId="0" borderId="22" xfId="0" applyNumberFormat="1" applyFont="1" applyBorder="1" applyAlignment="1">
      <alignment/>
    </xf>
    <xf numFmtId="3" fontId="0" fillId="0" borderId="29" xfId="0" applyNumberFormat="1" applyFont="1" applyBorder="1" applyAlignment="1">
      <alignment/>
    </xf>
    <xf numFmtId="0" fontId="0" fillId="0" borderId="30" xfId="54" applyFont="1" applyBorder="1">
      <alignment/>
      <protection/>
    </xf>
    <xf numFmtId="3" fontId="0" fillId="0" borderId="31" xfId="0" applyNumberFormat="1" applyFont="1" applyBorder="1" applyAlignment="1">
      <alignment/>
    </xf>
    <xf numFmtId="3" fontId="0" fillId="0" borderId="32" xfId="0" applyNumberFormat="1" applyFont="1" applyBorder="1" applyAlignment="1">
      <alignment/>
    </xf>
    <xf numFmtId="3" fontId="0" fillId="0" borderId="33" xfId="0" applyNumberFormat="1" applyFon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5" xfId="0" applyNumberFormat="1" applyBorder="1" applyAlignment="1">
      <alignment horizontal="right"/>
    </xf>
    <xf numFmtId="3" fontId="0" fillId="0" borderId="22" xfId="0" applyNumberFormat="1" applyBorder="1" applyAlignment="1">
      <alignment/>
    </xf>
    <xf numFmtId="3" fontId="0" fillId="0" borderId="0" xfId="0" applyNumberFormat="1" applyBorder="1" applyAlignment="1">
      <alignment/>
    </xf>
    <xf numFmtId="3" fontId="0" fillId="0" borderId="23" xfId="54" applyNumberFormat="1" applyFont="1" applyBorder="1">
      <alignment/>
      <protection/>
    </xf>
    <xf numFmtId="0" fontId="0" fillId="0" borderId="0" xfId="56" applyFont="1">
      <alignment/>
      <protection/>
    </xf>
    <xf numFmtId="0" fontId="0" fillId="0" borderId="0" xfId="56" applyFont="1" applyBorder="1">
      <alignment/>
      <protection/>
    </xf>
    <xf numFmtId="3" fontId="1" fillId="0" borderId="0" xfId="57" applyNumberFormat="1" applyFont="1" applyBorder="1" applyAlignment="1">
      <alignment horizontal="center"/>
      <protection/>
    </xf>
    <xf numFmtId="3" fontId="1" fillId="0" borderId="0" xfId="57" applyNumberFormat="1" applyFont="1" applyAlignment="1">
      <alignment horizontal="center"/>
      <protection/>
    </xf>
    <xf numFmtId="3" fontId="1" fillId="0" borderId="0" xfId="57" applyNumberFormat="1" applyFont="1" applyFill="1" applyBorder="1" applyAlignment="1">
      <alignment horizontal="center" vertical="center" wrapText="1"/>
      <protection/>
    </xf>
    <xf numFmtId="0" fontId="0" fillId="0" borderId="34" xfId="56" applyFont="1" applyBorder="1" applyAlignment="1">
      <alignment/>
      <protection/>
    </xf>
    <xf numFmtId="0" fontId="0" fillId="0" borderId="12" xfId="56" applyFont="1" applyBorder="1">
      <alignment/>
      <protection/>
    </xf>
    <xf numFmtId="188" fontId="0" fillId="0" borderId="11" xfId="56" applyNumberFormat="1" applyFont="1" applyBorder="1" applyAlignment="1">
      <alignment horizontal="right"/>
      <protection/>
    </xf>
    <xf numFmtId="188" fontId="0" fillId="0" borderId="35" xfId="56" applyNumberFormat="1" applyFont="1" applyBorder="1" applyAlignment="1">
      <alignment horizontal="right"/>
      <protection/>
    </xf>
    <xf numFmtId="0" fontId="0" fillId="0" borderId="36" xfId="56" applyFont="1" applyBorder="1">
      <alignment/>
      <protection/>
    </xf>
    <xf numFmtId="188" fontId="0" fillId="0" borderId="26" xfId="56" applyNumberFormat="1" applyFont="1" applyBorder="1" applyAlignment="1">
      <alignment horizontal="right"/>
      <protection/>
    </xf>
    <xf numFmtId="0" fontId="0" fillId="0" borderId="0" xfId="56" applyFont="1" applyAlignment="1">
      <alignment horizontal="center"/>
      <protection/>
    </xf>
    <xf numFmtId="3" fontId="0" fillId="0" borderId="0" xfId="57" applyNumberFormat="1" applyFont="1" applyBorder="1">
      <alignment/>
      <protection/>
    </xf>
    <xf numFmtId="3" fontId="0" fillId="0" borderId="0" xfId="57" applyNumberFormat="1" applyFont="1" applyFill="1" applyBorder="1" applyAlignment="1">
      <alignment horizontal="center" vertical="center" wrapText="1"/>
      <protection/>
    </xf>
    <xf numFmtId="188" fontId="0" fillId="0" borderId="13" xfId="0" applyNumberFormat="1" applyFont="1" applyBorder="1" applyAlignment="1">
      <alignment/>
    </xf>
    <xf numFmtId="188" fontId="0" fillId="0" borderId="14" xfId="0" applyNumberFormat="1" applyFont="1" applyBorder="1" applyAlignment="1">
      <alignment/>
    </xf>
    <xf numFmtId="188" fontId="0" fillId="0" borderId="15" xfId="0" applyNumberFormat="1" applyFont="1" applyBorder="1" applyAlignment="1">
      <alignment/>
    </xf>
    <xf numFmtId="0" fontId="1" fillId="0" borderId="11" xfId="0" applyFont="1" applyBorder="1" applyAlignment="1">
      <alignment/>
    </xf>
    <xf numFmtId="188" fontId="1" fillId="0" borderId="0" xfId="0" applyNumberFormat="1" applyFont="1" applyAlignment="1">
      <alignment/>
    </xf>
    <xf numFmtId="188" fontId="0" fillId="0" borderId="0" xfId="0" applyNumberFormat="1" applyFont="1" applyAlignment="1">
      <alignment/>
    </xf>
    <xf numFmtId="188" fontId="0" fillId="0" borderId="0" xfId="0" applyNumberFormat="1" applyFont="1" applyFill="1" applyBorder="1" applyAlignment="1">
      <alignment/>
    </xf>
    <xf numFmtId="188" fontId="0" fillId="0" borderId="0" xfId="0" applyNumberFormat="1" applyFill="1" applyBorder="1" applyAlignment="1">
      <alignment/>
    </xf>
    <xf numFmtId="0" fontId="1" fillId="0" borderId="13" xfId="0" applyFont="1" applyBorder="1" applyAlignment="1">
      <alignment/>
    </xf>
    <xf numFmtId="0" fontId="1" fillId="0" borderId="12" xfId="0" applyFont="1" applyBorder="1" applyAlignment="1">
      <alignment/>
    </xf>
    <xf numFmtId="188" fontId="0" fillId="0" borderId="11" xfId="0" applyNumberFormat="1" applyBorder="1" applyAlignment="1">
      <alignment/>
    </xf>
    <xf numFmtId="188" fontId="0" fillId="0" borderId="0" xfId="0" applyNumberFormat="1" applyBorder="1" applyAlignment="1">
      <alignment/>
    </xf>
    <xf numFmtId="188" fontId="0" fillId="0" borderId="12" xfId="0" applyNumberFormat="1" applyBorder="1" applyAlignment="1">
      <alignment/>
    </xf>
    <xf numFmtId="188" fontId="0" fillId="0" borderId="0" xfId="0" applyNumberFormat="1" applyAlignment="1">
      <alignment/>
    </xf>
    <xf numFmtId="0" fontId="0" fillId="0" borderId="0" xfId="0" applyFont="1" applyAlignment="1">
      <alignment/>
    </xf>
    <xf numFmtId="188" fontId="0" fillId="0" borderId="11" xfId="0" applyNumberFormat="1" applyFont="1" applyBorder="1" applyAlignment="1">
      <alignment/>
    </xf>
    <xf numFmtId="188" fontId="0" fillId="0" borderId="0" xfId="0" applyNumberFormat="1" applyFont="1" applyBorder="1" applyAlignment="1">
      <alignment/>
    </xf>
    <xf numFmtId="188" fontId="0" fillId="0" borderId="12" xfId="0" applyNumberFormat="1" applyFont="1" applyBorder="1" applyAlignment="1">
      <alignment/>
    </xf>
    <xf numFmtId="188" fontId="0" fillId="0" borderId="0" xfId="0" applyNumberFormat="1" applyFont="1" applyAlignment="1">
      <alignment/>
    </xf>
    <xf numFmtId="188" fontId="1" fillId="0" borderId="13" xfId="0" applyNumberFormat="1" applyFont="1" applyBorder="1" applyAlignment="1">
      <alignment/>
    </xf>
    <xf numFmtId="188" fontId="1" fillId="0" borderId="14" xfId="0" applyNumberFormat="1" applyFont="1" applyBorder="1" applyAlignment="1">
      <alignment/>
    </xf>
    <xf numFmtId="188" fontId="1" fillId="0" borderId="15" xfId="0" applyNumberFormat="1" applyFont="1" applyBorder="1" applyAlignment="1">
      <alignment/>
    </xf>
    <xf numFmtId="188" fontId="0" fillId="0" borderId="11" xfId="0" applyNumberFormat="1" applyBorder="1" applyAlignment="1">
      <alignment vertical="top"/>
    </xf>
    <xf numFmtId="188" fontId="0" fillId="0" borderId="0" xfId="0" applyNumberFormat="1" applyBorder="1" applyAlignment="1">
      <alignment vertical="top"/>
    </xf>
    <xf numFmtId="188" fontId="0" fillId="0" borderId="12" xfId="0" applyNumberFormat="1" applyBorder="1" applyAlignment="1">
      <alignment vertical="top"/>
    </xf>
    <xf numFmtId="188" fontId="0" fillId="0" borderId="0" xfId="0" applyNumberFormat="1" applyAlignment="1">
      <alignment vertical="top"/>
    </xf>
    <xf numFmtId="188" fontId="1" fillId="0" borderId="13" xfId="0" applyNumberFormat="1" applyFont="1" applyBorder="1" applyAlignment="1">
      <alignment vertical="top"/>
    </xf>
    <xf numFmtId="188" fontId="1" fillId="0" borderId="14" xfId="0" applyNumberFormat="1" applyFont="1" applyBorder="1" applyAlignment="1">
      <alignment vertical="top"/>
    </xf>
    <xf numFmtId="188" fontId="1" fillId="0" borderId="15" xfId="0" applyNumberFormat="1" applyFont="1" applyBorder="1" applyAlignment="1">
      <alignment vertical="top"/>
    </xf>
    <xf numFmtId="0" fontId="0" fillId="0" borderId="0" xfId="0" applyFont="1" applyAlignment="1">
      <alignment wrapText="1"/>
    </xf>
    <xf numFmtId="188" fontId="0" fillId="0" borderId="11" xfId="0" applyNumberFormat="1" applyFont="1" applyBorder="1" applyAlignment="1">
      <alignment vertical="top"/>
    </xf>
    <xf numFmtId="188" fontId="0" fillId="0" borderId="0" xfId="0" applyNumberFormat="1" applyFont="1" applyBorder="1" applyAlignment="1">
      <alignment vertical="top"/>
    </xf>
    <xf numFmtId="188" fontId="0" fillId="0" borderId="12" xfId="0" applyNumberFormat="1" applyFont="1" applyBorder="1" applyAlignment="1">
      <alignment vertical="top"/>
    </xf>
    <xf numFmtId="0" fontId="1" fillId="0" borderId="0" xfId="0" applyFont="1" applyBorder="1" applyAlignment="1">
      <alignment horizontal="right"/>
    </xf>
    <xf numFmtId="0" fontId="0" fillId="0" borderId="0" xfId="0" applyFont="1" applyBorder="1" applyAlignment="1">
      <alignment/>
    </xf>
    <xf numFmtId="188" fontId="1" fillId="0" borderId="11" xfId="0" applyNumberFormat="1" applyFont="1" applyBorder="1" applyAlignment="1">
      <alignment/>
    </xf>
    <xf numFmtId="188" fontId="0" fillId="0" borderId="13" xfId="0" applyNumberFormat="1" applyBorder="1" applyAlignment="1">
      <alignment/>
    </xf>
    <xf numFmtId="188" fontId="0" fillId="0" borderId="13" xfId="0" applyNumberFormat="1" applyFont="1" applyBorder="1" applyAlignment="1">
      <alignment/>
    </xf>
    <xf numFmtId="188" fontId="0" fillId="0" borderId="14" xfId="0" applyNumberFormat="1" applyFont="1" applyBorder="1" applyAlignment="1">
      <alignment/>
    </xf>
    <xf numFmtId="188" fontId="0" fillId="0" borderId="15" xfId="0" applyNumberFormat="1" applyFont="1" applyBorder="1" applyAlignment="1">
      <alignment/>
    </xf>
    <xf numFmtId="188" fontId="0" fillId="0" borderId="16" xfId="0" applyNumberFormat="1" applyFont="1" applyBorder="1" applyAlignment="1">
      <alignment/>
    </xf>
    <xf numFmtId="188" fontId="0" fillId="0" borderId="10" xfId="0" applyNumberFormat="1" applyFont="1" applyBorder="1" applyAlignment="1">
      <alignment/>
    </xf>
    <xf numFmtId="188" fontId="0" fillId="0" borderId="17" xfId="0" applyNumberFormat="1" applyFont="1" applyBorder="1" applyAlignment="1">
      <alignment/>
    </xf>
    <xf numFmtId="188" fontId="1" fillId="0" borderId="0" xfId="0" applyNumberFormat="1" applyFont="1" applyAlignment="1">
      <alignment/>
    </xf>
    <xf numFmtId="188" fontId="0" fillId="0" borderId="14" xfId="0" applyNumberFormat="1" applyBorder="1" applyAlignment="1">
      <alignment/>
    </xf>
    <xf numFmtId="4" fontId="0" fillId="0" borderId="11" xfId="0" applyNumberFormat="1" applyBorder="1" applyAlignment="1">
      <alignment/>
    </xf>
    <xf numFmtId="4" fontId="0" fillId="0" borderId="0" xfId="0" applyNumberFormat="1" applyAlignment="1">
      <alignment/>
    </xf>
    <xf numFmtId="4" fontId="1" fillId="0" borderId="11" xfId="0" applyNumberFormat="1" applyFont="1" applyBorder="1" applyAlignment="1">
      <alignment/>
    </xf>
    <xf numFmtId="4" fontId="1" fillId="0" borderId="0" xfId="0" applyNumberFormat="1" applyFont="1" applyAlignment="1">
      <alignment/>
    </xf>
    <xf numFmtId="3" fontId="0" fillId="0" borderId="0" xfId="0" applyNumberFormat="1" applyAlignment="1">
      <alignment/>
    </xf>
    <xf numFmtId="4" fontId="0" fillId="0" borderId="11" xfId="0" applyNumberFormat="1" applyFont="1" applyBorder="1" applyAlignment="1">
      <alignment/>
    </xf>
    <xf numFmtId="4" fontId="0" fillId="0" borderId="0" xfId="0" applyNumberFormat="1" applyFont="1" applyBorder="1" applyAlignment="1">
      <alignment/>
    </xf>
    <xf numFmtId="4" fontId="0" fillId="0" borderId="12" xfId="0" applyNumberFormat="1" applyFont="1" applyBorder="1" applyAlignment="1">
      <alignment/>
    </xf>
    <xf numFmtId="0" fontId="1" fillId="0" borderId="0" xfId="0" applyFont="1" applyAlignment="1">
      <alignment horizontal="left"/>
    </xf>
    <xf numFmtId="188" fontId="1" fillId="0" borderId="0" xfId="0" applyNumberFormat="1" applyFont="1" applyFill="1" applyBorder="1" applyAlignment="1">
      <alignment/>
    </xf>
    <xf numFmtId="0" fontId="1" fillId="0" borderId="16" xfId="0" applyFont="1" applyBorder="1" applyAlignment="1">
      <alignment/>
    </xf>
    <xf numFmtId="0" fontId="0" fillId="0" borderId="0" xfId="0" applyFont="1" applyAlignment="1">
      <alignment vertical="top" wrapText="1"/>
    </xf>
    <xf numFmtId="188" fontId="0" fillId="0" borderId="0" xfId="0" applyNumberFormat="1" applyFont="1" applyBorder="1" applyAlignment="1">
      <alignment vertical="top" wrapText="1"/>
    </xf>
    <xf numFmtId="188" fontId="0" fillId="0" borderId="12" xfId="0" applyNumberFormat="1" applyFont="1" applyBorder="1" applyAlignment="1">
      <alignment vertical="top" wrapText="1"/>
    </xf>
    <xf numFmtId="188" fontId="0" fillId="0" borderId="0" xfId="0" applyNumberFormat="1" applyFont="1" applyAlignment="1">
      <alignment vertical="top" wrapText="1"/>
    </xf>
    <xf numFmtId="188" fontId="0" fillId="0" borderId="11" xfId="0" applyNumberFormat="1" applyFont="1" applyBorder="1" applyAlignment="1">
      <alignment vertical="top" wrapText="1"/>
    </xf>
    <xf numFmtId="188" fontId="1" fillId="0" borderId="11" xfId="0" applyNumberFormat="1" applyFont="1" applyBorder="1" applyAlignment="1">
      <alignment/>
    </xf>
    <xf numFmtId="188" fontId="1" fillId="0" borderId="0" xfId="0" applyNumberFormat="1" applyFont="1" applyAlignment="1">
      <alignment/>
    </xf>
    <xf numFmtId="4" fontId="0" fillId="0" borderId="13" xfId="0" applyNumberFormat="1" applyBorder="1" applyAlignment="1">
      <alignment/>
    </xf>
    <xf numFmtId="4" fontId="0" fillId="0" borderId="16" xfId="0" applyNumberFormat="1" applyBorder="1" applyAlignment="1">
      <alignment/>
    </xf>
    <xf numFmtId="4" fontId="0" fillId="0" borderId="14" xfId="0" applyNumberFormat="1" applyBorder="1" applyAlignment="1">
      <alignment/>
    </xf>
    <xf numFmtId="4" fontId="0" fillId="0" borderId="10" xfId="0" applyNumberFormat="1" applyBorder="1" applyAlignment="1">
      <alignment/>
    </xf>
    <xf numFmtId="195" fontId="0" fillId="0" borderId="16" xfId="0" applyNumberFormat="1" applyBorder="1" applyAlignment="1">
      <alignment/>
    </xf>
    <xf numFmtId="195" fontId="1" fillId="0" borderId="18" xfId="0" applyNumberFormat="1" applyFont="1" applyBorder="1" applyAlignment="1">
      <alignment/>
    </xf>
    <xf numFmtId="195" fontId="0" fillId="0" borderId="10" xfId="0" applyNumberFormat="1" applyBorder="1" applyAlignment="1">
      <alignment/>
    </xf>
    <xf numFmtId="195" fontId="1" fillId="0" borderId="19" xfId="0" applyNumberFormat="1" applyFont="1" applyBorder="1" applyAlignment="1">
      <alignment/>
    </xf>
    <xf numFmtId="195" fontId="0" fillId="0" borderId="0" xfId="0" applyNumberFormat="1" applyAlignment="1">
      <alignment/>
    </xf>
    <xf numFmtId="195" fontId="0" fillId="0" borderId="13" xfId="0" applyNumberFormat="1" applyFont="1" applyBorder="1" applyAlignment="1">
      <alignment/>
    </xf>
    <xf numFmtId="195" fontId="0" fillId="0" borderId="16" xfId="0" applyNumberFormat="1" applyFont="1" applyBorder="1" applyAlignment="1">
      <alignment/>
    </xf>
    <xf numFmtId="195" fontId="1" fillId="0" borderId="11" xfId="0" applyNumberFormat="1" applyFont="1" applyBorder="1" applyAlignment="1">
      <alignment/>
    </xf>
    <xf numFmtId="195" fontId="0" fillId="0" borderId="14" xfId="0" applyNumberFormat="1" applyFont="1" applyBorder="1" applyAlignment="1">
      <alignment/>
    </xf>
    <xf numFmtId="195" fontId="0" fillId="0" borderId="10" xfId="0" applyNumberFormat="1" applyFont="1" applyBorder="1" applyAlignment="1">
      <alignment/>
    </xf>
    <xf numFmtId="195" fontId="0" fillId="0" borderId="16" xfId="0" applyNumberFormat="1" applyFont="1" applyBorder="1" applyAlignment="1">
      <alignment/>
    </xf>
    <xf numFmtId="195" fontId="0" fillId="0" borderId="10" xfId="0" applyNumberFormat="1" applyFont="1" applyBorder="1" applyAlignment="1">
      <alignment/>
    </xf>
    <xf numFmtId="0" fontId="0" fillId="0" borderId="0" xfId="0" applyFont="1" applyFill="1" applyBorder="1" applyAlignment="1">
      <alignment/>
    </xf>
    <xf numFmtId="0" fontId="0" fillId="0" borderId="0" xfId="0" applyFont="1" applyAlignment="1">
      <alignment horizontal="left" wrapText="1"/>
    </xf>
    <xf numFmtId="188" fontId="0" fillId="0" borderId="11" xfId="0" applyNumberFormat="1" applyFill="1" applyBorder="1" applyAlignment="1">
      <alignment/>
    </xf>
    <xf numFmtId="188" fontId="0" fillId="0" borderId="0" xfId="0" applyNumberFormat="1" applyFont="1" applyFill="1" applyBorder="1" applyAlignment="1">
      <alignment vertical="top"/>
    </xf>
    <xf numFmtId="188" fontId="0" fillId="0" borderId="16" xfId="0" applyNumberFormat="1" applyFont="1" applyBorder="1" applyAlignment="1">
      <alignment vertical="top"/>
    </xf>
    <xf numFmtId="188" fontId="0" fillId="0" borderId="10" xfId="0" applyNumberFormat="1" applyFont="1" applyBorder="1" applyAlignment="1">
      <alignment vertical="top"/>
    </xf>
    <xf numFmtId="0" fontId="1" fillId="0" borderId="0" xfId="0" applyFont="1" applyAlignment="1">
      <alignment/>
    </xf>
    <xf numFmtId="0" fontId="0" fillId="0" borderId="0" xfId="0" applyFont="1" applyBorder="1" applyAlignment="1">
      <alignment horizontal="left"/>
    </xf>
    <xf numFmtId="188" fontId="1" fillId="0" borderId="11" xfId="0" applyNumberFormat="1" applyFont="1" applyBorder="1" applyAlignment="1">
      <alignment vertical="top"/>
    </xf>
    <xf numFmtId="188" fontId="1" fillId="0" borderId="0" xfId="0" applyNumberFormat="1" applyFont="1" applyBorder="1" applyAlignment="1">
      <alignment vertical="top"/>
    </xf>
    <xf numFmtId="188" fontId="1" fillId="0" borderId="12" xfId="0" applyNumberFormat="1" applyFont="1" applyBorder="1" applyAlignment="1">
      <alignment vertical="top"/>
    </xf>
    <xf numFmtId="4" fontId="1" fillId="0" borderId="19" xfId="0" applyNumberFormat="1" applyFont="1" applyBorder="1" applyAlignment="1">
      <alignment/>
    </xf>
    <xf numFmtId="4" fontId="0" fillId="0" borderId="14" xfId="0" applyNumberFormat="1" applyFont="1" applyBorder="1" applyAlignment="1">
      <alignment/>
    </xf>
    <xf numFmtId="4" fontId="0" fillId="0" borderId="15" xfId="0" applyNumberFormat="1" applyFont="1" applyBorder="1" applyAlignment="1">
      <alignment/>
    </xf>
    <xf numFmtId="4" fontId="0" fillId="0" borderId="10" xfId="0" applyNumberFormat="1" applyFont="1" applyBorder="1" applyAlignment="1">
      <alignment/>
    </xf>
    <xf numFmtId="4" fontId="0" fillId="0" borderId="17" xfId="0" applyNumberFormat="1" applyFont="1" applyBorder="1" applyAlignment="1">
      <alignment/>
    </xf>
    <xf numFmtId="4" fontId="0" fillId="0" borderId="10" xfId="0" applyNumberFormat="1" applyFont="1" applyBorder="1" applyAlignment="1">
      <alignment/>
    </xf>
    <xf numFmtId="195" fontId="0" fillId="0" borderId="0" xfId="0" applyNumberFormat="1" applyFont="1" applyBorder="1" applyAlignment="1">
      <alignment/>
    </xf>
    <xf numFmtId="195" fontId="1" fillId="0" borderId="0" xfId="0" applyNumberFormat="1" applyFont="1" applyBorder="1" applyAlignment="1">
      <alignment/>
    </xf>
    <xf numFmtId="195" fontId="1" fillId="0" borderId="14" xfId="0" applyNumberFormat="1" applyFont="1" applyBorder="1" applyAlignment="1">
      <alignment/>
    </xf>
    <xf numFmtId="4" fontId="1" fillId="0" borderId="0" xfId="0" applyNumberFormat="1" applyFont="1" applyBorder="1" applyAlignment="1">
      <alignment/>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0" fontId="0" fillId="0" borderId="21" xfId="0" applyFont="1" applyBorder="1" applyAlignment="1">
      <alignment/>
    </xf>
    <xf numFmtId="0" fontId="2" fillId="0" borderId="21" xfId="0" applyFont="1" applyBorder="1" applyAlignment="1">
      <alignment horizontal="left" vertical="center"/>
    </xf>
    <xf numFmtId="0" fontId="0" fillId="0" borderId="17" xfId="0" applyFont="1" applyBorder="1" applyAlignment="1">
      <alignment/>
    </xf>
    <xf numFmtId="0" fontId="2" fillId="0" borderId="37" xfId="0" applyFont="1" applyBorder="1" applyAlignment="1">
      <alignment horizontal="center" vertical="center"/>
    </xf>
    <xf numFmtId="0" fontId="1" fillId="0" borderId="21" xfId="0" applyFont="1" applyBorder="1" applyAlignment="1">
      <alignment/>
    </xf>
    <xf numFmtId="0" fontId="9" fillId="0" borderId="0" xfId="0" applyFont="1" applyBorder="1" applyAlignment="1">
      <alignment horizontal="center" vertical="center" wrapText="1"/>
    </xf>
    <xf numFmtId="188" fontId="0" fillId="0" borderId="0" xfId="56" applyNumberFormat="1" applyFont="1" applyBorder="1" applyAlignment="1">
      <alignment horizontal="right"/>
      <protection/>
    </xf>
    <xf numFmtId="188" fontId="0" fillId="0" borderId="24" xfId="56" applyNumberFormat="1" applyFont="1" applyBorder="1" applyAlignment="1">
      <alignment horizontal="right"/>
      <protection/>
    </xf>
    <xf numFmtId="188" fontId="0" fillId="0" borderId="38" xfId="56" applyNumberFormat="1" applyFont="1" applyBorder="1" applyAlignment="1">
      <alignment horizontal="right"/>
      <protection/>
    </xf>
    <xf numFmtId="188" fontId="0" fillId="0" borderId="39" xfId="56" applyNumberFormat="1" applyFont="1" applyBorder="1" applyAlignment="1">
      <alignment horizontal="right"/>
      <protection/>
    </xf>
    <xf numFmtId="188" fontId="0" fillId="0" borderId="40" xfId="56" applyNumberFormat="1" applyFont="1" applyBorder="1" applyAlignment="1">
      <alignment horizontal="right"/>
      <protection/>
    </xf>
    <xf numFmtId="0" fontId="0" fillId="0" borderId="0" xfId="0" applyBorder="1" applyAlignment="1">
      <alignment wrapText="1"/>
    </xf>
    <xf numFmtId="0" fontId="0" fillId="0" borderId="17" xfId="54" applyFont="1" applyBorder="1">
      <alignment/>
      <protection/>
    </xf>
    <xf numFmtId="0" fontId="0" fillId="0" borderId="17" xfId="56" applyFont="1" applyBorder="1" applyAlignment="1">
      <alignment/>
      <protection/>
    </xf>
    <xf numFmtId="0" fontId="0" fillId="0" borderId="41" xfId="54" applyFont="1" applyBorder="1">
      <alignment/>
      <protection/>
    </xf>
    <xf numFmtId="0" fontId="1" fillId="0" borderId="0" xfId="54" applyFont="1" applyBorder="1" applyAlignment="1">
      <alignment horizontal="center"/>
      <protection/>
    </xf>
    <xf numFmtId="188" fontId="0" fillId="0" borderId="11" xfId="54" applyNumberFormat="1" applyFont="1" applyBorder="1">
      <alignment/>
      <protection/>
    </xf>
    <xf numFmtId="188" fontId="0" fillId="0" borderId="26" xfId="54" applyNumberFormat="1" applyFont="1" applyBorder="1">
      <alignment/>
      <protection/>
    </xf>
    <xf numFmtId="3" fontId="0" fillId="0" borderId="11" xfId="0" applyNumberFormat="1"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left"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0" fillId="0" borderId="42" xfId="0" applyNumberFormat="1" applyFont="1" applyBorder="1" applyAlignment="1">
      <alignment horizontal="center" vertical="center"/>
    </xf>
    <xf numFmtId="0" fontId="0" fillId="0" borderId="43" xfId="0" applyBorder="1" applyAlignment="1">
      <alignment/>
    </xf>
    <xf numFmtId="188" fontId="0" fillId="0" borderId="43" xfId="0" applyNumberFormat="1" applyBorder="1" applyAlignment="1">
      <alignment/>
    </xf>
    <xf numFmtId="188" fontId="1" fillId="0" borderId="44" xfId="0" applyNumberFormat="1" applyFont="1" applyBorder="1" applyAlignment="1">
      <alignment/>
    </xf>
    <xf numFmtId="188" fontId="1" fillId="0" borderId="43" xfId="0" applyNumberFormat="1" applyFont="1" applyBorder="1" applyAlignment="1">
      <alignment/>
    </xf>
    <xf numFmtId="188" fontId="0" fillId="0" borderId="43" xfId="0" applyNumberFormat="1" applyFont="1" applyBorder="1" applyAlignment="1">
      <alignment/>
    </xf>
    <xf numFmtId="4" fontId="0" fillId="0" borderId="44" xfId="0" applyNumberFormat="1" applyBorder="1" applyAlignment="1">
      <alignment/>
    </xf>
    <xf numFmtId="4" fontId="0" fillId="0" borderId="15" xfId="0" applyNumberFormat="1" applyBorder="1" applyAlignment="1">
      <alignment/>
    </xf>
    <xf numFmtId="4" fontId="0" fillId="0" borderId="43" xfId="0" applyNumberFormat="1" applyBorder="1" applyAlignment="1">
      <alignment/>
    </xf>
    <xf numFmtId="4" fontId="0" fillId="0" borderId="0" xfId="0" applyNumberFormat="1" applyBorder="1" applyAlignment="1">
      <alignment/>
    </xf>
    <xf numFmtId="4" fontId="0" fillId="0" borderId="12" xfId="0" applyNumberFormat="1" applyBorder="1" applyAlignment="1">
      <alignment/>
    </xf>
    <xf numFmtId="4" fontId="0" fillId="0" borderId="45" xfId="0" applyNumberFormat="1" applyBorder="1" applyAlignment="1">
      <alignment/>
    </xf>
    <xf numFmtId="4" fontId="0" fillId="0" borderId="17" xfId="0" applyNumberFormat="1" applyBorder="1" applyAlignment="1">
      <alignment/>
    </xf>
    <xf numFmtId="4" fontId="1" fillId="0" borderId="43" xfId="0" applyNumberFormat="1" applyFont="1" applyBorder="1" applyAlignment="1">
      <alignment/>
    </xf>
    <xf numFmtId="4" fontId="1" fillId="0" borderId="12" xfId="0" applyNumberFormat="1" applyFont="1" applyBorder="1" applyAlignment="1">
      <alignment/>
    </xf>
    <xf numFmtId="4" fontId="1" fillId="0" borderId="42" xfId="0" applyNumberFormat="1" applyFont="1" applyBorder="1" applyAlignment="1">
      <alignment/>
    </xf>
    <xf numFmtId="4" fontId="1" fillId="0" borderId="20" xfId="0" applyNumberFormat="1" applyFont="1" applyBorder="1" applyAlignment="1">
      <alignment/>
    </xf>
    <xf numFmtId="4" fontId="1" fillId="0" borderId="12" xfId="0" applyNumberFormat="1" applyFont="1" applyBorder="1" applyAlignment="1">
      <alignment horizontal="right"/>
    </xf>
    <xf numFmtId="4" fontId="1" fillId="0" borderId="44" xfId="0" applyNumberFormat="1" applyFont="1" applyBorder="1" applyAlignment="1">
      <alignment/>
    </xf>
    <xf numFmtId="4" fontId="1" fillId="0" borderId="14" xfId="0" applyNumberFormat="1" applyFont="1" applyBorder="1" applyAlignment="1">
      <alignment/>
    </xf>
    <xf numFmtId="4" fontId="1" fillId="0" borderId="15" xfId="0" applyNumberFormat="1" applyFont="1" applyBorder="1" applyAlignment="1">
      <alignment/>
    </xf>
    <xf numFmtId="195" fontId="1" fillId="0" borderId="13" xfId="0" applyNumberFormat="1" applyFont="1" applyBorder="1" applyAlignment="1">
      <alignment/>
    </xf>
    <xf numFmtId="195" fontId="1" fillId="0" borderId="14" xfId="0" applyNumberFormat="1" applyFont="1" applyBorder="1" applyAlignment="1">
      <alignment/>
    </xf>
    <xf numFmtId="4" fontId="1" fillId="0" borderId="0" xfId="0" applyNumberFormat="1" applyFont="1" applyBorder="1" applyAlignment="1">
      <alignment horizontal="right"/>
    </xf>
    <xf numFmtId="4" fontId="0" fillId="0" borderId="44" xfId="0" applyNumberFormat="1" applyFont="1" applyBorder="1" applyAlignment="1">
      <alignment/>
    </xf>
    <xf numFmtId="4" fontId="0" fillId="0" borderId="43" xfId="0" applyNumberFormat="1" applyFont="1" applyBorder="1" applyAlignment="1">
      <alignment/>
    </xf>
    <xf numFmtId="4" fontId="0" fillId="0" borderId="45" xfId="0" applyNumberFormat="1" applyFont="1" applyBorder="1" applyAlignment="1">
      <alignment/>
    </xf>
    <xf numFmtId="4" fontId="1" fillId="0" borderId="43" xfId="0" applyNumberFormat="1" applyFont="1" applyBorder="1" applyAlignment="1">
      <alignment/>
    </xf>
    <xf numFmtId="4" fontId="1" fillId="0" borderId="0" xfId="0" applyNumberFormat="1" applyFont="1" applyBorder="1" applyAlignment="1">
      <alignment/>
    </xf>
    <xf numFmtId="4" fontId="1" fillId="0" borderId="12" xfId="0" applyNumberFormat="1" applyFont="1" applyBorder="1" applyAlignment="1">
      <alignment/>
    </xf>
    <xf numFmtId="4" fontId="0" fillId="0" borderId="43" xfId="0" applyNumberFormat="1" applyFont="1" applyBorder="1" applyAlignment="1">
      <alignment/>
    </xf>
    <xf numFmtId="4" fontId="0" fillId="0" borderId="0" xfId="0" applyNumberFormat="1" applyFont="1" applyBorder="1" applyAlignment="1">
      <alignment/>
    </xf>
    <xf numFmtId="4" fontId="0" fillId="0" borderId="12" xfId="0" applyNumberFormat="1" applyFont="1" applyBorder="1" applyAlignment="1">
      <alignment/>
    </xf>
    <xf numFmtId="4" fontId="0" fillId="0" borderId="45" xfId="0" applyNumberFormat="1" applyFont="1" applyBorder="1" applyAlignment="1">
      <alignment/>
    </xf>
    <xf numFmtId="4" fontId="0" fillId="0" borderId="17" xfId="0" applyNumberFormat="1" applyFont="1" applyBorder="1" applyAlignment="1">
      <alignment/>
    </xf>
    <xf numFmtId="0" fontId="1" fillId="0" borderId="0" xfId="0" applyFont="1" applyFill="1" applyAlignment="1">
      <alignment/>
    </xf>
    <xf numFmtId="0" fontId="0" fillId="0" borderId="0" xfId="0" applyFill="1" applyAlignment="1">
      <alignment/>
    </xf>
    <xf numFmtId="188" fontId="0" fillId="0" borderId="11" xfId="0" applyNumberFormat="1" applyFont="1" applyFill="1" applyBorder="1" applyAlignment="1">
      <alignment/>
    </xf>
    <xf numFmtId="188" fontId="0" fillId="0" borderId="12" xfId="0" applyNumberFormat="1" applyFont="1" applyFill="1" applyBorder="1" applyAlignment="1">
      <alignment/>
    </xf>
    <xf numFmtId="0" fontId="0" fillId="0" borderId="0" xfId="0" applyFont="1" applyFill="1" applyAlignment="1">
      <alignment/>
    </xf>
    <xf numFmtId="188" fontId="0" fillId="0" borderId="16" xfId="0" applyNumberFormat="1" applyFont="1" applyFill="1" applyBorder="1" applyAlignment="1">
      <alignment/>
    </xf>
    <xf numFmtId="188" fontId="0" fillId="0" borderId="10" xfId="0" applyNumberFormat="1" applyFont="1" applyFill="1" applyBorder="1" applyAlignment="1">
      <alignment/>
    </xf>
    <xf numFmtId="188" fontId="0" fillId="0" borderId="17" xfId="0" applyNumberFormat="1" applyFont="1" applyFill="1" applyBorder="1" applyAlignment="1">
      <alignment/>
    </xf>
    <xf numFmtId="3" fontId="2" fillId="0" borderId="0" xfId="57" applyNumberFormat="1" applyFont="1" applyBorder="1">
      <alignment/>
      <protection/>
    </xf>
    <xf numFmtId="0" fontId="2" fillId="0" borderId="0" xfId="0" applyFont="1" applyFill="1" applyAlignment="1">
      <alignment/>
    </xf>
    <xf numFmtId="0" fontId="2" fillId="0" borderId="0" xfId="0" applyFont="1" applyFill="1" applyBorder="1" applyAlignment="1">
      <alignment/>
    </xf>
    <xf numFmtId="3" fontId="2" fillId="0" borderId="0" xfId="57" applyNumberFormat="1" applyFont="1" applyFill="1" applyBorder="1">
      <alignment/>
      <protection/>
    </xf>
    <xf numFmtId="0" fontId="0" fillId="0" borderId="0" xfId="0" applyFill="1" applyBorder="1" applyAlignment="1">
      <alignment/>
    </xf>
    <xf numFmtId="0" fontId="2" fillId="0" borderId="0" xfId="57" applyFont="1" applyFill="1" applyBorder="1">
      <alignment/>
      <protection/>
    </xf>
    <xf numFmtId="0" fontId="6" fillId="0" borderId="0" xfId="0" applyFont="1" applyFill="1" applyAlignment="1">
      <alignment/>
    </xf>
    <xf numFmtId="0" fontId="0" fillId="0" borderId="0" xfId="56" applyFont="1" applyFill="1">
      <alignment/>
      <protection/>
    </xf>
    <xf numFmtId="0" fontId="0" fillId="0" borderId="0" xfId="56" applyFont="1" applyFill="1" applyBorder="1">
      <alignment/>
      <protection/>
    </xf>
    <xf numFmtId="0" fontId="0" fillId="0" borderId="0" xfId="0" applyAlignment="1">
      <alignment/>
    </xf>
    <xf numFmtId="0" fontId="6" fillId="0" borderId="0" xfId="0" applyFont="1" applyAlignment="1">
      <alignment/>
    </xf>
    <xf numFmtId="188" fontId="1" fillId="0" borderId="11" xfId="0" applyNumberFormat="1" applyFont="1" applyFill="1" applyBorder="1" applyAlignment="1">
      <alignment/>
    </xf>
    <xf numFmtId="0" fontId="1" fillId="0" borderId="0" xfId="0" applyFont="1" applyBorder="1" applyAlignment="1">
      <alignment horizontal="right" wrapText="1"/>
    </xf>
    <xf numFmtId="3" fontId="0" fillId="0" borderId="11" xfId="0" applyNumberForma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0" fontId="1" fillId="0" borderId="0" xfId="0" applyFont="1" applyFill="1" applyBorder="1" applyAlignment="1">
      <alignment/>
    </xf>
    <xf numFmtId="188" fontId="1" fillId="0" borderId="0" xfId="0" applyNumberFormat="1" applyFont="1" applyBorder="1" applyAlignment="1">
      <alignment/>
    </xf>
    <xf numFmtId="3" fontId="1" fillId="0" borderId="0" xfId="0" applyNumberFormat="1" applyFont="1" applyBorder="1" applyAlignment="1">
      <alignment/>
    </xf>
    <xf numFmtId="0" fontId="12" fillId="0" borderId="0" xfId="0" applyFont="1" applyAlignment="1">
      <alignment/>
    </xf>
    <xf numFmtId="0" fontId="0" fillId="0" borderId="0" xfId="0" applyNumberFormat="1"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3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1" fillId="0" borderId="0" xfId="0" applyFont="1" applyAlignment="1">
      <alignment horizontal="left" wrapText="1"/>
    </xf>
    <xf numFmtId="0" fontId="1" fillId="0" borderId="12" xfId="0" applyFont="1" applyBorder="1" applyAlignment="1">
      <alignment horizontal="left"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6" xfId="0" applyFont="1" applyBorder="1" applyAlignment="1">
      <alignment horizontal="center" vertical="center" wrapText="1"/>
    </xf>
    <xf numFmtId="0" fontId="1" fillId="0" borderId="0" xfId="0" applyFont="1" applyAlignment="1">
      <alignment horizontal="center" vertical="top" wrapText="1"/>
    </xf>
    <xf numFmtId="0" fontId="1" fillId="0" borderId="48" xfId="0" applyFont="1" applyBorder="1" applyAlignment="1">
      <alignment horizontal="left" vertical="top" wrapText="1"/>
    </xf>
    <xf numFmtId="0" fontId="0" fillId="0" borderId="0" xfId="0" applyFont="1" applyAlignment="1">
      <alignment wrapText="1"/>
    </xf>
    <xf numFmtId="0" fontId="0" fillId="0" borderId="0" xfId="0" applyAlignment="1">
      <alignment/>
    </xf>
    <xf numFmtId="0" fontId="0" fillId="0" borderId="0" xfId="0" applyFont="1" applyAlignment="1">
      <alignment horizontal="left" vertical="top" wrapText="1"/>
    </xf>
    <xf numFmtId="0" fontId="0" fillId="0" borderId="0" xfId="0" applyAlignment="1">
      <alignment wrapText="1"/>
    </xf>
    <xf numFmtId="0" fontId="1" fillId="0" borderId="0" xfId="54" applyFont="1" applyAlignment="1">
      <alignment horizontal="center"/>
      <protection/>
    </xf>
    <xf numFmtId="0" fontId="0" fillId="0" borderId="49" xfId="54" applyFont="1" applyBorder="1" applyAlignment="1">
      <alignment horizontal="center" vertical="center" wrapText="1"/>
      <protection/>
    </xf>
    <xf numFmtId="0" fontId="0" fillId="0" borderId="16" xfId="0" applyBorder="1" applyAlignment="1">
      <alignment horizontal="center" vertical="center" wrapText="1"/>
    </xf>
    <xf numFmtId="0" fontId="0" fillId="0" borderId="49" xfId="54" applyFont="1" applyBorder="1" applyAlignment="1">
      <alignment horizontal="center" vertical="center"/>
      <protection/>
    </xf>
    <xf numFmtId="0" fontId="0" fillId="0" borderId="16" xfId="0" applyBorder="1" applyAlignment="1">
      <alignment horizontal="center" vertical="center"/>
    </xf>
    <xf numFmtId="0" fontId="0" fillId="0" borderId="50" xfId="54" applyFont="1" applyBorder="1" applyAlignment="1">
      <alignment horizontal="center" vertical="center" wrapText="1"/>
      <protection/>
    </xf>
    <xf numFmtId="0" fontId="0" fillId="0" borderId="45" xfId="0" applyBorder="1" applyAlignment="1">
      <alignment horizontal="center" vertical="center" wrapText="1"/>
    </xf>
    <xf numFmtId="3" fontId="1" fillId="0" borderId="0" xfId="57" applyNumberFormat="1" applyFont="1" applyBorder="1" applyAlignment="1">
      <alignment horizontal="center"/>
      <protection/>
    </xf>
    <xf numFmtId="3" fontId="1" fillId="0" borderId="0" xfId="57" applyNumberFormat="1" applyFont="1" applyFill="1" applyBorder="1" applyAlignment="1">
      <alignment horizontal="center" vertical="center" wrapText="1"/>
      <protection/>
    </xf>
    <xf numFmtId="0" fontId="0" fillId="0" borderId="34" xfId="56" applyFont="1" applyBorder="1" applyAlignment="1">
      <alignment horizontal="center"/>
      <protection/>
    </xf>
    <xf numFmtId="0" fontId="0" fillId="0" borderId="17" xfId="56" applyFont="1" applyBorder="1" applyAlignment="1">
      <alignment horizontal="center"/>
      <protection/>
    </xf>
    <xf numFmtId="0" fontId="0" fillId="0" borderId="21" xfId="54" applyFont="1" applyBorder="1" applyAlignment="1">
      <alignment horizontal="center" vertical="center" wrapText="1"/>
      <protection/>
    </xf>
    <xf numFmtId="0" fontId="0" fillId="0" borderId="10" xfId="0" applyBorder="1" applyAlignment="1">
      <alignment horizontal="center" vertical="center" wrapText="1"/>
    </xf>
    <xf numFmtId="0" fontId="0" fillId="0" borderId="51" xfId="54" applyFont="1" applyBorder="1" applyAlignment="1">
      <alignment horizontal="center" vertical="center"/>
      <protection/>
    </xf>
    <xf numFmtId="0" fontId="0" fillId="0" borderId="52" xfId="0" applyBorder="1" applyAlignment="1">
      <alignment horizontal="center" vertical="center"/>
    </xf>
    <xf numFmtId="0" fontId="0" fillId="0" borderId="0" xfId="0" applyBorder="1" applyAlignment="1">
      <alignment wrapText="1"/>
    </xf>
    <xf numFmtId="0" fontId="0" fillId="0" borderId="53" xfId="0" applyFont="1" applyBorder="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EVO_BIS" xfId="54"/>
    <cellStyle name="Standaard_EVO_HOGESCHOLEN" xfId="55"/>
    <cellStyle name="Standaard_EVO_UNIVERSITEITEN" xfId="56"/>
    <cellStyle name="Standaard_evo9899"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tabSelected="1" zoomScalePageLayoutView="0" workbookViewId="0" topLeftCell="A1">
      <selection activeCell="A2" sqref="A2"/>
    </sheetView>
  </sheetViews>
  <sheetFormatPr defaultColWidth="9.140625" defaultRowHeight="12.75"/>
  <cols>
    <col min="1" max="1" width="13.8515625" style="0" customWidth="1"/>
  </cols>
  <sheetData>
    <row r="1" spans="1:2" ht="13.5">
      <c r="A1" s="296" t="s">
        <v>170</v>
      </c>
      <c r="B1" s="20"/>
    </row>
    <row r="2" spans="1:2" ht="12.75">
      <c r="A2" s="20" t="s">
        <v>686</v>
      </c>
      <c r="B2" s="20"/>
    </row>
    <row r="3" spans="1:2" ht="12.75">
      <c r="A3" s="20" t="s">
        <v>181</v>
      </c>
      <c r="B3" s="20"/>
    </row>
    <row r="4" spans="1:2" ht="12.75">
      <c r="A4" s="20"/>
      <c r="B4" s="20"/>
    </row>
    <row r="5" spans="1:2" ht="12.75">
      <c r="A5" s="20" t="s">
        <v>360</v>
      </c>
      <c r="B5" s="20" t="s">
        <v>383</v>
      </c>
    </row>
    <row r="6" spans="1:2" ht="12.75">
      <c r="A6" s="20" t="s">
        <v>368</v>
      </c>
      <c r="B6" s="20" t="s">
        <v>380</v>
      </c>
    </row>
    <row r="7" spans="1:2" ht="12.75">
      <c r="A7" s="20"/>
      <c r="B7" s="20"/>
    </row>
    <row r="8" spans="1:2" ht="12.75">
      <c r="A8" s="20"/>
      <c r="B8" s="20" t="s">
        <v>386</v>
      </c>
    </row>
    <row r="9" spans="1:2" ht="12.75">
      <c r="A9" s="20" t="s">
        <v>369</v>
      </c>
      <c r="B9" s="20" t="s">
        <v>381</v>
      </c>
    </row>
    <row r="10" spans="1:2" ht="12.75">
      <c r="A10" s="20" t="s">
        <v>189</v>
      </c>
      <c r="B10" s="20" t="s">
        <v>182</v>
      </c>
    </row>
    <row r="11" spans="1:2" ht="12.75">
      <c r="A11" s="20" t="s">
        <v>362</v>
      </c>
      <c r="B11" s="20" t="s">
        <v>183</v>
      </c>
    </row>
    <row r="12" spans="1:2" ht="12.75">
      <c r="A12" s="20" t="s">
        <v>363</v>
      </c>
      <c r="B12" s="20" t="s">
        <v>382</v>
      </c>
    </row>
    <row r="13" spans="1:2" ht="12.75">
      <c r="A13" s="20" t="s">
        <v>190</v>
      </c>
      <c r="B13" s="20" t="s">
        <v>378</v>
      </c>
    </row>
    <row r="14" spans="1:2" ht="12.75">
      <c r="A14" s="20" t="s">
        <v>364</v>
      </c>
      <c r="B14" s="20" t="s">
        <v>184</v>
      </c>
    </row>
    <row r="15" spans="1:2" ht="12.75">
      <c r="A15" s="20" t="s">
        <v>365</v>
      </c>
      <c r="B15" s="20" t="s">
        <v>185</v>
      </c>
    </row>
    <row r="16" spans="1:2" ht="12.75">
      <c r="A16" s="20" t="s">
        <v>366</v>
      </c>
      <c r="B16" s="20" t="s">
        <v>186</v>
      </c>
    </row>
    <row r="17" spans="1:2" ht="12.75">
      <c r="A17" s="20" t="s">
        <v>361</v>
      </c>
      <c r="B17" s="20" t="s">
        <v>187</v>
      </c>
    </row>
    <row r="18" spans="1:2" ht="12.75">
      <c r="A18" s="20"/>
      <c r="B18" s="20"/>
    </row>
    <row r="19" spans="1:2" ht="12.75">
      <c r="A19" s="20" t="s">
        <v>191</v>
      </c>
      <c r="B19" s="20" t="s">
        <v>188</v>
      </c>
    </row>
    <row r="20" spans="1:2" ht="12.75">
      <c r="A20" s="20"/>
      <c r="B20" s="20"/>
    </row>
    <row r="21" ht="12.75">
      <c r="B21" s="20" t="s">
        <v>385</v>
      </c>
    </row>
    <row r="22" spans="1:2" ht="12.75">
      <c r="A22" s="20" t="s">
        <v>367</v>
      </c>
      <c r="B22" s="20" t="s">
        <v>378</v>
      </c>
    </row>
    <row r="23" spans="1:2" ht="12.75">
      <c r="A23" s="20" t="s">
        <v>370</v>
      </c>
      <c r="B23" s="20" t="s">
        <v>185</v>
      </c>
    </row>
    <row r="24" spans="1:2" ht="12.75">
      <c r="A24" s="20" t="s">
        <v>371</v>
      </c>
      <c r="B24" s="20" t="s">
        <v>184</v>
      </c>
    </row>
    <row r="25" spans="1:2" ht="12.75">
      <c r="A25" s="20" t="s">
        <v>372</v>
      </c>
      <c r="B25" s="20" t="s">
        <v>382</v>
      </c>
    </row>
    <row r="26" spans="1:2" ht="12.75">
      <c r="A26" s="20"/>
      <c r="B26" s="20"/>
    </row>
    <row r="27" spans="1:2" ht="12.75">
      <c r="A27" s="20"/>
      <c r="B27" s="1" t="s">
        <v>377</v>
      </c>
    </row>
    <row r="28" spans="1:2" ht="12.75">
      <c r="A28" s="20" t="s">
        <v>192</v>
      </c>
      <c r="B28" s="20" t="s">
        <v>646</v>
      </c>
    </row>
    <row r="29" spans="1:2" ht="12.75">
      <c r="A29" s="20" t="s">
        <v>373</v>
      </c>
      <c r="B29" s="20" t="s">
        <v>378</v>
      </c>
    </row>
    <row r="30" spans="1:2" ht="12.75">
      <c r="A30" s="20" t="s">
        <v>374</v>
      </c>
      <c r="B30" s="20" t="s">
        <v>379</v>
      </c>
    </row>
    <row r="31" spans="1:2" ht="12.75">
      <c r="A31" s="20"/>
      <c r="B31" s="20"/>
    </row>
    <row r="32" spans="1:2" ht="12.75">
      <c r="A32" s="20"/>
      <c r="B32" s="1" t="s">
        <v>384</v>
      </c>
    </row>
    <row r="33" spans="1:2" ht="12.75">
      <c r="A33" s="20" t="s">
        <v>375</v>
      </c>
      <c r="B33" s="20" t="s">
        <v>378</v>
      </c>
    </row>
    <row r="34" spans="1:2" ht="12.75">
      <c r="A34" s="20" t="s">
        <v>376</v>
      </c>
      <c r="B34" s="20" t="s">
        <v>379</v>
      </c>
    </row>
    <row r="35" spans="1:2" ht="12.75">
      <c r="A35" s="20"/>
      <c r="B35" s="20"/>
    </row>
    <row r="36" spans="1:2" ht="12.75">
      <c r="A36" s="20"/>
      <c r="B36" s="20"/>
    </row>
    <row r="37" spans="1:2" ht="12.75">
      <c r="A37" s="20"/>
      <c r="B37" s="20"/>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21"/>
  <sheetViews>
    <sheetView zoomScalePageLayoutView="0" workbookViewId="0" topLeftCell="A1">
      <selection activeCell="C550" sqref="C550"/>
    </sheetView>
  </sheetViews>
  <sheetFormatPr defaultColWidth="9.140625" defaultRowHeight="12.75"/>
  <cols>
    <col min="1" max="2" width="1.1484375" style="1" customWidth="1"/>
    <col min="3" max="3" width="57.57421875" style="20" customWidth="1"/>
    <col min="4" max="12" width="8.00390625" style="20" customWidth="1"/>
    <col min="13" max="14" width="9.140625" style="20" customWidth="1"/>
    <col min="15" max="15" width="10.00390625" style="20" customWidth="1"/>
    <col min="16" max="16384" width="9.140625" style="20" customWidth="1"/>
  </cols>
  <sheetData>
    <row r="1" ht="15" customHeight="1">
      <c r="A1" s="1" t="s">
        <v>252</v>
      </c>
    </row>
    <row r="2" spans="1:12" ht="15" customHeight="1">
      <c r="A2" s="298" t="s">
        <v>532</v>
      </c>
      <c r="B2" s="298"/>
      <c r="C2" s="308"/>
      <c r="D2" s="308"/>
      <c r="E2" s="308"/>
      <c r="F2" s="308"/>
      <c r="G2" s="308"/>
      <c r="H2" s="308"/>
      <c r="I2" s="308"/>
      <c r="J2" s="308"/>
      <c r="K2" s="308"/>
      <c r="L2" s="308"/>
    </row>
    <row r="3" spans="1:12" ht="12.75">
      <c r="A3" s="300" t="s">
        <v>75</v>
      </c>
      <c r="B3" s="300"/>
      <c r="C3" s="300"/>
      <c r="D3" s="300"/>
      <c r="E3" s="300"/>
      <c r="F3" s="300"/>
      <c r="G3" s="300"/>
      <c r="H3" s="300"/>
      <c r="I3" s="300"/>
      <c r="J3" s="309"/>
      <c r="K3" s="309"/>
      <c r="L3" s="309"/>
    </row>
    <row r="4" spans="1:12" ht="13.5" thickBot="1">
      <c r="A4" s="199"/>
      <c r="B4" s="199"/>
      <c r="C4" s="199"/>
      <c r="D4" s="199"/>
      <c r="E4" s="199"/>
      <c r="F4" s="199"/>
      <c r="G4" s="199"/>
      <c r="H4" s="199"/>
      <c r="I4" s="199"/>
      <c r="J4" s="201"/>
      <c r="K4" s="201"/>
      <c r="L4" s="201"/>
    </row>
    <row r="5" spans="1:12" ht="27" customHeight="1">
      <c r="A5" s="205"/>
      <c r="B5" s="205"/>
      <c r="C5" s="206"/>
      <c r="D5" s="302" t="s">
        <v>533</v>
      </c>
      <c r="E5" s="303"/>
      <c r="F5" s="304"/>
      <c r="G5" s="303" t="s">
        <v>534</v>
      </c>
      <c r="H5" s="303"/>
      <c r="I5" s="303"/>
      <c r="J5" s="302" t="s">
        <v>535</v>
      </c>
      <c r="K5" s="303"/>
      <c r="L5" s="303"/>
    </row>
    <row r="6" spans="1:12" ht="15" customHeight="1">
      <c r="A6" s="50"/>
      <c r="B6" s="50"/>
      <c r="C6" s="207"/>
      <c r="D6" s="202" t="s">
        <v>536</v>
      </c>
      <c r="E6" s="203" t="s">
        <v>537</v>
      </c>
      <c r="F6" s="204" t="s">
        <v>538</v>
      </c>
      <c r="G6" s="203" t="s">
        <v>536</v>
      </c>
      <c r="H6" s="203" t="s">
        <v>537</v>
      </c>
      <c r="I6" s="203" t="s">
        <v>538</v>
      </c>
      <c r="J6" s="202" t="s">
        <v>536</v>
      </c>
      <c r="K6" s="203" t="s">
        <v>537</v>
      </c>
      <c r="L6" s="203" t="s">
        <v>538</v>
      </c>
    </row>
    <row r="7" spans="1:10" ht="12.75">
      <c r="A7" s="1" t="s">
        <v>539</v>
      </c>
      <c r="D7" s="21"/>
      <c r="E7" s="22"/>
      <c r="F7" s="23"/>
      <c r="J7" s="24"/>
    </row>
    <row r="8" spans="2:10" ht="12.75">
      <c r="B8" s="1" t="s">
        <v>701</v>
      </c>
      <c r="D8" s="21"/>
      <c r="E8" s="22"/>
      <c r="F8" s="23"/>
      <c r="J8" s="21"/>
    </row>
    <row r="9" spans="2:12" ht="12.75">
      <c r="B9" s="20"/>
      <c r="C9" s="20" t="s">
        <v>754</v>
      </c>
      <c r="D9" s="25">
        <v>335</v>
      </c>
      <c r="E9" s="26">
        <v>746</v>
      </c>
      <c r="F9" s="27">
        <v>1081</v>
      </c>
      <c r="G9" s="28">
        <v>45</v>
      </c>
      <c r="H9" s="28">
        <v>112</v>
      </c>
      <c r="I9" s="28">
        <v>157</v>
      </c>
      <c r="J9" s="25">
        <f aca="true" t="shared" si="0" ref="J9:L10">D9+G9</f>
        <v>380</v>
      </c>
      <c r="K9" s="28">
        <f t="shared" si="0"/>
        <v>858</v>
      </c>
      <c r="L9" s="28">
        <f t="shared" si="0"/>
        <v>1238</v>
      </c>
    </row>
    <row r="10" spans="3:12" ht="12.75">
      <c r="C10" s="20" t="s">
        <v>755</v>
      </c>
      <c r="D10" s="25">
        <v>223</v>
      </c>
      <c r="E10" s="26">
        <v>93</v>
      </c>
      <c r="F10" s="27">
        <v>316</v>
      </c>
      <c r="G10" s="26">
        <v>9</v>
      </c>
      <c r="H10" s="26">
        <v>7</v>
      </c>
      <c r="I10" s="26">
        <v>16</v>
      </c>
      <c r="J10" s="25">
        <f t="shared" si="0"/>
        <v>232</v>
      </c>
      <c r="K10" s="26">
        <f t="shared" si="0"/>
        <v>100</v>
      </c>
      <c r="L10" s="26">
        <f t="shared" si="0"/>
        <v>332</v>
      </c>
    </row>
    <row r="11" spans="3:12" ht="12.75">
      <c r="C11" s="20" t="s">
        <v>756</v>
      </c>
      <c r="D11" s="51">
        <v>175</v>
      </c>
      <c r="E11" s="52">
        <v>94</v>
      </c>
      <c r="F11" s="53">
        <v>269</v>
      </c>
      <c r="G11" s="52">
        <v>1</v>
      </c>
      <c r="H11" s="52">
        <v>2</v>
      </c>
      <c r="I11" s="52">
        <v>3</v>
      </c>
      <c r="J11" s="51">
        <f aca="true" t="shared" si="1" ref="J11:L14">D11+G11</f>
        <v>176</v>
      </c>
      <c r="K11" s="52">
        <f t="shared" si="1"/>
        <v>96</v>
      </c>
      <c r="L11" s="52">
        <f t="shared" si="1"/>
        <v>272</v>
      </c>
    </row>
    <row r="12" spans="3:12" ht="12.75">
      <c r="C12" s="12" t="s">
        <v>535</v>
      </c>
      <c r="D12" s="16">
        <v>733</v>
      </c>
      <c r="E12" s="17">
        <v>933</v>
      </c>
      <c r="F12" s="18">
        <v>1666</v>
      </c>
      <c r="G12" s="103">
        <v>55</v>
      </c>
      <c r="H12" s="103">
        <v>121</v>
      </c>
      <c r="I12" s="103">
        <v>176</v>
      </c>
      <c r="J12" s="16">
        <f t="shared" si="1"/>
        <v>788</v>
      </c>
      <c r="K12" s="103">
        <f t="shared" si="1"/>
        <v>1054</v>
      </c>
      <c r="L12" s="103">
        <f t="shared" si="1"/>
        <v>1842</v>
      </c>
    </row>
    <row r="13" spans="2:15" ht="12.75">
      <c r="B13" s="1" t="s">
        <v>702</v>
      </c>
      <c r="C13" s="12"/>
      <c r="D13" s="16"/>
      <c r="E13" s="17"/>
      <c r="F13" s="18"/>
      <c r="G13" s="103"/>
      <c r="H13" s="103"/>
      <c r="I13" s="103"/>
      <c r="J13" s="16"/>
      <c r="K13" s="103"/>
      <c r="L13" s="103"/>
      <c r="O13" s="20" t="s">
        <v>68</v>
      </c>
    </row>
    <row r="14" spans="2:12" ht="12.75">
      <c r="B14" s="20"/>
      <c r="C14" s="20" t="s">
        <v>757</v>
      </c>
      <c r="D14" s="51">
        <v>70</v>
      </c>
      <c r="E14" s="52">
        <v>105</v>
      </c>
      <c r="F14" s="53">
        <v>175</v>
      </c>
      <c r="G14" s="52">
        <v>6</v>
      </c>
      <c r="H14" s="52">
        <v>3</v>
      </c>
      <c r="I14" s="52">
        <v>9</v>
      </c>
      <c r="J14" s="51">
        <f t="shared" si="1"/>
        <v>76</v>
      </c>
      <c r="K14" s="52">
        <f t="shared" si="1"/>
        <v>108</v>
      </c>
      <c r="L14" s="52">
        <f t="shared" si="1"/>
        <v>184</v>
      </c>
    </row>
    <row r="15" spans="3:12" ht="12.75">
      <c r="C15" s="12" t="s">
        <v>535</v>
      </c>
      <c r="D15" s="16">
        <v>70</v>
      </c>
      <c r="E15" s="17">
        <v>105</v>
      </c>
      <c r="F15" s="18">
        <v>175</v>
      </c>
      <c r="G15" s="103">
        <v>6</v>
      </c>
      <c r="H15" s="103">
        <v>3</v>
      </c>
      <c r="I15" s="103">
        <v>9</v>
      </c>
      <c r="J15" s="16">
        <f>D15+G15</f>
        <v>76</v>
      </c>
      <c r="K15" s="103">
        <f>E15+H15</f>
        <v>108</v>
      </c>
      <c r="L15" s="103">
        <f>F15+I15</f>
        <v>184</v>
      </c>
    </row>
    <row r="16" spans="2:15" ht="12.75">
      <c r="B16" s="1" t="s">
        <v>703</v>
      </c>
      <c r="C16" s="12"/>
      <c r="D16" s="16"/>
      <c r="E16" s="17"/>
      <c r="F16" s="18"/>
      <c r="G16" s="103"/>
      <c r="H16" s="103"/>
      <c r="I16" s="103"/>
      <c r="J16" s="16"/>
      <c r="K16" s="103"/>
      <c r="L16" s="103"/>
      <c r="O16" s="20" t="s">
        <v>68</v>
      </c>
    </row>
    <row r="17" spans="2:12" ht="12.75">
      <c r="B17" s="20"/>
      <c r="C17" s="20" t="s">
        <v>758</v>
      </c>
      <c r="D17" s="51">
        <v>993</v>
      </c>
      <c r="E17" s="52">
        <v>978</v>
      </c>
      <c r="F17" s="53">
        <v>1971</v>
      </c>
      <c r="G17" s="52">
        <v>15</v>
      </c>
      <c r="H17" s="52">
        <v>25</v>
      </c>
      <c r="I17" s="52">
        <v>40</v>
      </c>
      <c r="J17" s="51">
        <f aca="true" t="shared" si="2" ref="J17:L18">D17+G17</f>
        <v>1008</v>
      </c>
      <c r="K17" s="52">
        <f t="shared" si="2"/>
        <v>1003</v>
      </c>
      <c r="L17" s="52">
        <f t="shared" si="2"/>
        <v>2011</v>
      </c>
    </row>
    <row r="18" spans="3:12" ht="12.75">
      <c r="C18" s="12" t="s">
        <v>535</v>
      </c>
      <c r="D18" s="16">
        <v>993</v>
      </c>
      <c r="E18" s="17">
        <v>978</v>
      </c>
      <c r="F18" s="18">
        <v>1971</v>
      </c>
      <c r="G18" s="103">
        <v>15</v>
      </c>
      <c r="H18" s="103">
        <v>25</v>
      </c>
      <c r="I18" s="103">
        <v>40</v>
      </c>
      <c r="J18" s="16">
        <f t="shared" si="2"/>
        <v>1008</v>
      </c>
      <c r="K18" s="103">
        <f t="shared" si="2"/>
        <v>1003</v>
      </c>
      <c r="L18" s="103">
        <f t="shared" si="2"/>
        <v>2011</v>
      </c>
    </row>
    <row r="19" spans="2:15" ht="12.75">
      <c r="B19" s="1" t="s">
        <v>704</v>
      </c>
      <c r="C19" s="12"/>
      <c r="D19" s="16"/>
      <c r="E19" s="17"/>
      <c r="F19" s="18"/>
      <c r="G19" s="103"/>
      <c r="H19" s="103"/>
      <c r="I19" s="103"/>
      <c r="J19" s="16"/>
      <c r="K19" s="103"/>
      <c r="L19" s="103"/>
      <c r="O19" s="20" t="s">
        <v>68</v>
      </c>
    </row>
    <row r="20" spans="2:12" ht="12.75">
      <c r="B20" s="20"/>
      <c r="C20" s="20" t="s">
        <v>759</v>
      </c>
      <c r="D20" s="25">
        <v>472</v>
      </c>
      <c r="E20" s="26">
        <v>807</v>
      </c>
      <c r="F20" s="27">
        <v>1279</v>
      </c>
      <c r="G20" s="26">
        <v>11</v>
      </c>
      <c r="H20" s="26">
        <v>22</v>
      </c>
      <c r="I20" s="26">
        <v>33</v>
      </c>
      <c r="J20" s="25">
        <f aca="true" t="shared" si="3" ref="J20:L21">D20+G20</f>
        <v>483</v>
      </c>
      <c r="K20" s="26">
        <f t="shared" si="3"/>
        <v>829</v>
      </c>
      <c r="L20" s="26">
        <f t="shared" si="3"/>
        <v>1312</v>
      </c>
    </row>
    <row r="21" spans="3:12" ht="12.75">
      <c r="C21" s="20" t="s">
        <v>760</v>
      </c>
      <c r="D21" s="25">
        <v>151</v>
      </c>
      <c r="E21" s="26">
        <v>1334</v>
      </c>
      <c r="F21" s="27">
        <v>1485</v>
      </c>
      <c r="G21" s="26">
        <v>3</v>
      </c>
      <c r="H21" s="26">
        <v>19</v>
      </c>
      <c r="I21" s="26">
        <v>22</v>
      </c>
      <c r="J21" s="25">
        <f t="shared" si="3"/>
        <v>154</v>
      </c>
      <c r="K21" s="26">
        <f t="shared" si="3"/>
        <v>1353</v>
      </c>
      <c r="L21" s="26">
        <f t="shared" si="3"/>
        <v>1507</v>
      </c>
    </row>
    <row r="22" spans="3:12" ht="12.75">
      <c r="C22" s="20" t="s">
        <v>761</v>
      </c>
      <c r="D22" s="25">
        <v>33</v>
      </c>
      <c r="E22" s="26">
        <v>1096</v>
      </c>
      <c r="F22" s="27">
        <v>1129</v>
      </c>
      <c r="G22" s="26">
        <v>2</v>
      </c>
      <c r="H22" s="26">
        <v>7</v>
      </c>
      <c r="I22" s="26">
        <v>9</v>
      </c>
      <c r="J22" s="25">
        <f aca="true" t="shared" si="4" ref="J22:J31">D22+G22</f>
        <v>35</v>
      </c>
      <c r="K22" s="26">
        <f aca="true" t="shared" si="5" ref="K22:K31">E22+H22</f>
        <v>1103</v>
      </c>
      <c r="L22" s="26">
        <f aca="true" t="shared" si="6" ref="L22:L31">F22+I22</f>
        <v>1138</v>
      </c>
    </row>
    <row r="23" spans="3:12" ht="12.75">
      <c r="C23" s="20" t="s">
        <v>762</v>
      </c>
      <c r="D23" s="25">
        <v>60</v>
      </c>
      <c r="E23" s="26">
        <v>95</v>
      </c>
      <c r="F23" s="27">
        <v>155</v>
      </c>
      <c r="G23" s="26">
        <v>1</v>
      </c>
      <c r="H23" s="26">
        <v>1</v>
      </c>
      <c r="I23" s="26">
        <v>2</v>
      </c>
      <c r="J23" s="25">
        <f t="shared" si="4"/>
        <v>61</v>
      </c>
      <c r="K23" s="26">
        <f t="shared" si="5"/>
        <v>96</v>
      </c>
      <c r="L23" s="26">
        <f t="shared" si="6"/>
        <v>157</v>
      </c>
    </row>
    <row r="24" spans="3:12" ht="12.75">
      <c r="C24" s="20" t="s">
        <v>763</v>
      </c>
      <c r="D24" s="25">
        <v>14</v>
      </c>
      <c r="E24" s="26">
        <v>57</v>
      </c>
      <c r="F24" s="27">
        <v>71</v>
      </c>
      <c r="G24" s="25">
        <v>2</v>
      </c>
      <c r="H24" s="26">
        <v>1</v>
      </c>
      <c r="I24" s="27">
        <v>3</v>
      </c>
      <c r="J24" s="25">
        <f t="shared" si="4"/>
        <v>16</v>
      </c>
      <c r="K24" s="26">
        <f t="shared" si="5"/>
        <v>58</v>
      </c>
      <c r="L24" s="26">
        <f t="shared" si="6"/>
        <v>74</v>
      </c>
    </row>
    <row r="25" spans="3:12" ht="12.75">
      <c r="C25" s="20" t="s">
        <v>764</v>
      </c>
      <c r="D25" s="25">
        <v>34</v>
      </c>
      <c r="E25" s="26">
        <v>41</v>
      </c>
      <c r="F25" s="27">
        <v>75</v>
      </c>
      <c r="G25" s="25">
        <v>1</v>
      </c>
      <c r="H25" s="26">
        <v>0</v>
      </c>
      <c r="I25" s="27">
        <v>1</v>
      </c>
      <c r="J25" s="25">
        <f t="shared" si="4"/>
        <v>35</v>
      </c>
      <c r="K25" s="26">
        <f t="shared" si="5"/>
        <v>41</v>
      </c>
      <c r="L25" s="26">
        <f t="shared" si="6"/>
        <v>76</v>
      </c>
    </row>
    <row r="26" spans="3:12" ht="12.75">
      <c r="C26" s="20" t="s">
        <v>765</v>
      </c>
      <c r="D26" s="25">
        <v>30</v>
      </c>
      <c r="E26" s="26">
        <v>79</v>
      </c>
      <c r="F26" s="27">
        <v>109</v>
      </c>
      <c r="G26" s="25">
        <v>1</v>
      </c>
      <c r="H26" s="26">
        <v>0</v>
      </c>
      <c r="I26" s="27">
        <v>1</v>
      </c>
      <c r="J26" s="25">
        <f t="shared" si="4"/>
        <v>31</v>
      </c>
      <c r="K26" s="26">
        <f t="shared" si="5"/>
        <v>79</v>
      </c>
      <c r="L26" s="26">
        <f t="shared" si="6"/>
        <v>110</v>
      </c>
    </row>
    <row r="27" spans="3:12" ht="12.75">
      <c r="C27" s="20" t="s">
        <v>766</v>
      </c>
      <c r="D27" s="25">
        <v>1105</v>
      </c>
      <c r="E27" s="26">
        <v>4618</v>
      </c>
      <c r="F27" s="27">
        <v>5723</v>
      </c>
      <c r="G27" s="25">
        <v>30</v>
      </c>
      <c r="H27" s="26">
        <v>226</v>
      </c>
      <c r="I27" s="27">
        <v>256</v>
      </c>
      <c r="J27" s="25">
        <f t="shared" si="4"/>
        <v>1135</v>
      </c>
      <c r="K27" s="26">
        <f t="shared" si="5"/>
        <v>4844</v>
      </c>
      <c r="L27" s="26">
        <f t="shared" si="6"/>
        <v>5979</v>
      </c>
    </row>
    <row r="28" spans="3:12" ht="12.75">
      <c r="C28" s="20" t="s">
        <v>767</v>
      </c>
      <c r="D28" s="25">
        <v>53</v>
      </c>
      <c r="E28" s="26">
        <v>276</v>
      </c>
      <c r="F28" s="27">
        <v>329</v>
      </c>
      <c r="G28" s="25">
        <v>0</v>
      </c>
      <c r="H28" s="26">
        <v>3</v>
      </c>
      <c r="I28" s="27">
        <v>3</v>
      </c>
      <c r="J28" s="25">
        <f t="shared" si="4"/>
        <v>53</v>
      </c>
      <c r="K28" s="26">
        <f t="shared" si="5"/>
        <v>279</v>
      </c>
      <c r="L28" s="26">
        <f t="shared" si="6"/>
        <v>332</v>
      </c>
    </row>
    <row r="29" spans="3:12" ht="12.75">
      <c r="C29" s="20" t="s">
        <v>768</v>
      </c>
      <c r="D29" s="25">
        <v>117</v>
      </c>
      <c r="E29" s="26">
        <v>918</v>
      </c>
      <c r="F29" s="27">
        <v>1035</v>
      </c>
      <c r="G29" s="25">
        <v>2</v>
      </c>
      <c r="H29" s="26">
        <v>28</v>
      </c>
      <c r="I29" s="27">
        <v>30</v>
      </c>
      <c r="J29" s="25">
        <f t="shared" si="4"/>
        <v>119</v>
      </c>
      <c r="K29" s="26">
        <f t="shared" si="5"/>
        <v>946</v>
      </c>
      <c r="L29" s="26">
        <f t="shared" si="6"/>
        <v>1065</v>
      </c>
    </row>
    <row r="30" spans="3:12" ht="12.75">
      <c r="C30" s="20" t="s">
        <v>769</v>
      </c>
      <c r="D30" s="51">
        <v>9</v>
      </c>
      <c r="E30" s="52">
        <v>1437</v>
      </c>
      <c r="F30" s="53">
        <v>1446</v>
      </c>
      <c r="G30" s="52">
        <v>3</v>
      </c>
      <c r="H30" s="52">
        <v>332</v>
      </c>
      <c r="I30" s="52">
        <v>335</v>
      </c>
      <c r="J30" s="51">
        <f t="shared" si="4"/>
        <v>12</v>
      </c>
      <c r="K30" s="52">
        <f t="shared" si="5"/>
        <v>1769</v>
      </c>
      <c r="L30" s="52">
        <f t="shared" si="6"/>
        <v>1781</v>
      </c>
    </row>
    <row r="31" spans="3:12" ht="12.75">
      <c r="C31" s="12" t="s">
        <v>535</v>
      </c>
      <c r="D31" s="16">
        <v>2078</v>
      </c>
      <c r="E31" s="17">
        <v>10758</v>
      </c>
      <c r="F31" s="18">
        <v>12836</v>
      </c>
      <c r="G31" s="103">
        <v>56</v>
      </c>
      <c r="H31" s="103">
        <v>639</v>
      </c>
      <c r="I31" s="103">
        <v>695</v>
      </c>
      <c r="J31" s="16">
        <f t="shared" si="4"/>
        <v>2134</v>
      </c>
      <c r="K31" s="103">
        <f t="shared" si="5"/>
        <v>11397</v>
      </c>
      <c r="L31" s="103">
        <f t="shared" si="6"/>
        <v>13531</v>
      </c>
    </row>
    <row r="32" spans="2:15" ht="12.75">
      <c r="B32" s="1" t="s">
        <v>705</v>
      </c>
      <c r="C32" s="12"/>
      <c r="D32" s="16"/>
      <c r="E32" s="17"/>
      <c r="F32" s="18"/>
      <c r="G32" s="103"/>
      <c r="H32" s="103"/>
      <c r="I32" s="103"/>
      <c r="J32" s="16"/>
      <c r="K32" s="103"/>
      <c r="L32" s="103"/>
      <c r="O32" s="20" t="s">
        <v>68</v>
      </c>
    </row>
    <row r="33" spans="2:12" ht="12.75">
      <c r="B33" s="20"/>
      <c r="C33" s="20" t="s">
        <v>770</v>
      </c>
      <c r="D33" s="25">
        <v>7685</v>
      </c>
      <c r="E33" s="26">
        <v>5431</v>
      </c>
      <c r="F33" s="27">
        <v>13116</v>
      </c>
      <c r="G33" s="25">
        <v>199</v>
      </c>
      <c r="H33" s="26">
        <v>218</v>
      </c>
      <c r="I33" s="27">
        <v>417</v>
      </c>
      <c r="J33" s="25">
        <f>D33+G33</f>
        <v>7884</v>
      </c>
      <c r="K33" s="26">
        <f>E33+H33</f>
        <v>5649</v>
      </c>
      <c r="L33" s="26">
        <f>F33+I33</f>
        <v>13533</v>
      </c>
    </row>
    <row r="34" spans="3:12" ht="12.75">
      <c r="C34" s="20" t="s">
        <v>771</v>
      </c>
      <c r="D34" s="25">
        <v>854</v>
      </c>
      <c r="E34" s="26">
        <v>1745</v>
      </c>
      <c r="F34" s="27">
        <v>2599</v>
      </c>
      <c r="G34" s="25">
        <v>5</v>
      </c>
      <c r="H34" s="26">
        <v>51</v>
      </c>
      <c r="I34" s="27">
        <v>56</v>
      </c>
      <c r="J34" s="25">
        <f aca="true" t="shared" si="7" ref="J34:J42">D34+G34</f>
        <v>859</v>
      </c>
      <c r="K34" s="26">
        <f aca="true" t="shared" si="8" ref="K34:K42">E34+H34</f>
        <v>1796</v>
      </c>
      <c r="L34" s="26">
        <f aca="true" t="shared" si="9" ref="L34:L42">F34+I34</f>
        <v>2655</v>
      </c>
    </row>
    <row r="35" spans="3:12" ht="12.75">
      <c r="C35" s="20" t="s">
        <v>772</v>
      </c>
      <c r="D35" s="25">
        <v>269</v>
      </c>
      <c r="E35" s="26">
        <v>399</v>
      </c>
      <c r="F35" s="27">
        <v>668</v>
      </c>
      <c r="G35" s="25">
        <v>20</v>
      </c>
      <c r="H35" s="26">
        <v>28</v>
      </c>
      <c r="I35" s="27">
        <v>48</v>
      </c>
      <c r="J35" s="25">
        <f t="shared" si="7"/>
        <v>289</v>
      </c>
      <c r="K35" s="26">
        <f t="shared" si="8"/>
        <v>427</v>
      </c>
      <c r="L35" s="26">
        <f t="shared" si="9"/>
        <v>716</v>
      </c>
    </row>
    <row r="36" spans="3:12" ht="12.75">
      <c r="C36" s="20" t="s">
        <v>773</v>
      </c>
      <c r="D36" s="25">
        <v>313</v>
      </c>
      <c r="E36" s="26">
        <v>56</v>
      </c>
      <c r="F36" s="27">
        <v>369</v>
      </c>
      <c r="G36" s="25">
        <v>7</v>
      </c>
      <c r="H36" s="26">
        <v>1</v>
      </c>
      <c r="I36" s="27">
        <v>8</v>
      </c>
      <c r="J36" s="25">
        <f t="shared" si="7"/>
        <v>320</v>
      </c>
      <c r="K36" s="26">
        <f t="shared" si="8"/>
        <v>57</v>
      </c>
      <c r="L36" s="26">
        <f t="shared" si="9"/>
        <v>377</v>
      </c>
    </row>
    <row r="37" spans="3:12" ht="12.75">
      <c r="C37" s="20" t="s">
        <v>774</v>
      </c>
      <c r="D37" s="25">
        <v>763</v>
      </c>
      <c r="E37" s="26">
        <v>824</v>
      </c>
      <c r="F37" s="27">
        <v>1587</v>
      </c>
      <c r="G37" s="25">
        <v>10</v>
      </c>
      <c r="H37" s="26">
        <v>32</v>
      </c>
      <c r="I37" s="27">
        <v>42</v>
      </c>
      <c r="J37" s="25">
        <f t="shared" si="7"/>
        <v>773</v>
      </c>
      <c r="K37" s="26">
        <f t="shared" si="8"/>
        <v>856</v>
      </c>
      <c r="L37" s="26">
        <f t="shared" si="9"/>
        <v>1629</v>
      </c>
    </row>
    <row r="38" spans="3:12" ht="12.75">
      <c r="C38" s="20" t="s">
        <v>775</v>
      </c>
      <c r="D38" s="25">
        <v>35</v>
      </c>
      <c r="E38" s="26">
        <v>9</v>
      </c>
      <c r="F38" s="27">
        <v>44</v>
      </c>
      <c r="G38" s="25">
        <v>0</v>
      </c>
      <c r="H38" s="26">
        <v>0</v>
      </c>
      <c r="I38" s="27">
        <v>0</v>
      </c>
      <c r="J38" s="25">
        <f t="shared" si="7"/>
        <v>35</v>
      </c>
      <c r="K38" s="26">
        <f t="shared" si="8"/>
        <v>9</v>
      </c>
      <c r="L38" s="26">
        <f t="shared" si="9"/>
        <v>44</v>
      </c>
    </row>
    <row r="39" spans="3:12" ht="12.75">
      <c r="C39" s="20" t="s">
        <v>776</v>
      </c>
      <c r="D39" s="25">
        <v>706</v>
      </c>
      <c r="E39" s="26">
        <v>2501</v>
      </c>
      <c r="F39" s="27">
        <v>3207</v>
      </c>
      <c r="G39" s="25">
        <v>17</v>
      </c>
      <c r="H39" s="26">
        <v>89</v>
      </c>
      <c r="I39" s="27">
        <v>106</v>
      </c>
      <c r="J39" s="25">
        <f t="shared" si="7"/>
        <v>723</v>
      </c>
      <c r="K39" s="26">
        <f t="shared" si="8"/>
        <v>2590</v>
      </c>
      <c r="L39" s="26">
        <f t="shared" si="9"/>
        <v>3313</v>
      </c>
    </row>
    <row r="40" spans="3:12" ht="12.75">
      <c r="C40" s="20" t="s">
        <v>777</v>
      </c>
      <c r="D40" s="25">
        <v>3302</v>
      </c>
      <c r="E40" s="26">
        <v>194</v>
      </c>
      <c r="F40" s="27">
        <v>3496</v>
      </c>
      <c r="G40" s="25">
        <v>82</v>
      </c>
      <c r="H40" s="26">
        <v>13</v>
      </c>
      <c r="I40" s="27">
        <v>95</v>
      </c>
      <c r="J40" s="25">
        <f t="shared" si="7"/>
        <v>3384</v>
      </c>
      <c r="K40" s="26">
        <f t="shared" si="8"/>
        <v>207</v>
      </c>
      <c r="L40" s="26">
        <f t="shared" si="9"/>
        <v>3591</v>
      </c>
    </row>
    <row r="41" spans="3:12" ht="12.75">
      <c r="C41" s="20" t="s">
        <v>778</v>
      </c>
      <c r="D41" s="51">
        <v>231</v>
      </c>
      <c r="E41" s="52">
        <v>758</v>
      </c>
      <c r="F41" s="53">
        <v>989</v>
      </c>
      <c r="G41" s="52">
        <v>7</v>
      </c>
      <c r="H41" s="52">
        <v>25</v>
      </c>
      <c r="I41" s="52">
        <v>32</v>
      </c>
      <c r="J41" s="51">
        <f t="shared" si="7"/>
        <v>238</v>
      </c>
      <c r="K41" s="52">
        <f t="shared" si="8"/>
        <v>783</v>
      </c>
      <c r="L41" s="52">
        <f t="shared" si="9"/>
        <v>1021</v>
      </c>
    </row>
    <row r="42" spans="3:12" ht="12.75">
      <c r="C42" s="12" t="s">
        <v>535</v>
      </c>
      <c r="D42" s="16">
        <v>14158</v>
      </c>
      <c r="E42" s="17">
        <v>11917</v>
      </c>
      <c r="F42" s="18">
        <v>26075</v>
      </c>
      <c r="G42" s="103">
        <v>347</v>
      </c>
      <c r="H42" s="103">
        <v>457</v>
      </c>
      <c r="I42" s="103">
        <v>804</v>
      </c>
      <c r="J42" s="16">
        <f t="shared" si="7"/>
        <v>14505</v>
      </c>
      <c r="K42" s="103">
        <f t="shared" si="8"/>
        <v>12374</v>
      </c>
      <c r="L42" s="103">
        <f t="shared" si="9"/>
        <v>26879</v>
      </c>
    </row>
    <row r="43" spans="2:15" ht="12.75">
      <c r="B43" s="1" t="s">
        <v>706</v>
      </c>
      <c r="C43" s="12"/>
      <c r="D43" s="16"/>
      <c r="E43" s="17"/>
      <c r="F43" s="18"/>
      <c r="G43" s="103"/>
      <c r="H43" s="103"/>
      <c r="I43" s="103"/>
      <c r="J43" s="16"/>
      <c r="K43" s="103"/>
      <c r="L43" s="103"/>
      <c r="O43" s="20" t="s">
        <v>68</v>
      </c>
    </row>
    <row r="44" spans="2:12" ht="12.75">
      <c r="B44" s="20"/>
      <c r="C44" s="20" t="s">
        <v>62</v>
      </c>
      <c r="D44" s="25">
        <v>69</v>
      </c>
      <c r="E44" s="26">
        <v>39</v>
      </c>
      <c r="F44" s="27">
        <v>108</v>
      </c>
      <c r="G44" s="26">
        <v>3</v>
      </c>
      <c r="H44" s="26">
        <v>2</v>
      </c>
      <c r="I44" s="26">
        <v>5</v>
      </c>
      <c r="J44" s="25">
        <f>D44+G44</f>
        <v>72</v>
      </c>
      <c r="K44" s="26">
        <f>E44+H44</f>
        <v>41</v>
      </c>
      <c r="L44" s="26">
        <f>F44+I44</f>
        <v>113</v>
      </c>
    </row>
    <row r="45" spans="3:12" ht="12.75">
      <c r="C45" s="20" t="s">
        <v>63</v>
      </c>
      <c r="D45" s="25">
        <v>200</v>
      </c>
      <c r="E45" s="26">
        <v>30</v>
      </c>
      <c r="F45" s="27">
        <v>230</v>
      </c>
      <c r="G45" s="26">
        <v>7</v>
      </c>
      <c r="H45" s="26">
        <v>0</v>
      </c>
      <c r="I45" s="26">
        <v>7</v>
      </c>
      <c r="J45" s="25">
        <f aca="true" t="shared" si="10" ref="J45:J65">D45+G45</f>
        <v>207</v>
      </c>
      <c r="K45" s="26">
        <f aca="true" t="shared" si="11" ref="K45:K65">E45+H45</f>
        <v>30</v>
      </c>
      <c r="L45" s="26">
        <f aca="true" t="shared" si="12" ref="L45:L65">F45+I45</f>
        <v>237</v>
      </c>
    </row>
    <row r="46" spans="3:12" ht="12.75">
      <c r="C46" s="20" t="s">
        <v>64</v>
      </c>
      <c r="D46" s="25">
        <v>143</v>
      </c>
      <c r="E46" s="26">
        <v>49</v>
      </c>
      <c r="F46" s="27">
        <v>192</v>
      </c>
      <c r="G46" s="26">
        <v>8</v>
      </c>
      <c r="H46" s="26">
        <v>5</v>
      </c>
      <c r="I46" s="26">
        <v>13</v>
      </c>
      <c r="J46" s="25">
        <f t="shared" si="10"/>
        <v>151</v>
      </c>
      <c r="K46" s="26">
        <f t="shared" si="11"/>
        <v>54</v>
      </c>
      <c r="L46" s="26">
        <f t="shared" si="12"/>
        <v>205</v>
      </c>
    </row>
    <row r="47" spans="3:12" ht="12.75">
      <c r="C47" s="20" t="s">
        <v>65</v>
      </c>
      <c r="D47" s="25">
        <v>111</v>
      </c>
      <c r="E47" s="26">
        <v>153</v>
      </c>
      <c r="F47" s="27">
        <v>264</v>
      </c>
      <c r="G47" s="26">
        <v>6</v>
      </c>
      <c r="H47" s="26">
        <v>5</v>
      </c>
      <c r="I47" s="26">
        <v>11</v>
      </c>
      <c r="J47" s="25">
        <f t="shared" si="10"/>
        <v>117</v>
      </c>
      <c r="K47" s="26">
        <f t="shared" si="11"/>
        <v>158</v>
      </c>
      <c r="L47" s="26">
        <f t="shared" si="12"/>
        <v>275</v>
      </c>
    </row>
    <row r="48" spans="3:12" ht="12.75">
      <c r="C48" s="20" t="s">
        <v>779</v>
      </c>
      <c r="D48" s="25">
        <v>734</v>
      </c>
      <c r="E48" s="26">
        <v>9</v>
      </c>
      <c r="F48" s="27">
        <v>743</v>
      </c>
      <c r="G48" s="26">
        <v>11</v>
      </c>
      <c r="H48" s="26">
        <v>0</v>
      </c>
      <c r="I48" s="26">
        <v>11</v>
      </c>
      <c r="J48" s="25">
        <f t="shared" si="10"/>
        <v>745</v>
      </c>
      <c r="K48" s="26">
        <f t="shared" si="11"/>
        <v>9</v>
      </c>
      <c r="L48" s="26">
        <f t="shared" si="12"/>
        <v>754</v>
      </c>
    </row>
    <row r="49" spans="3:12" ht="12.75">
      <c r="C49" s="20" t="s">
        <v>780</v>
      </c>
      <c r="D49" s="25">
        <v>839</v>
      </c>
      <c r="E49" s="26">
        <v>45</v>
      </c>
      <c r="F49" s="27">
        <v>884</v>
      </c>
      <c r="G49" s="26">
        <v>18</v>
      </c>
      <c r="H49" s="26">
        <v>2</v>
      </c>
      <c r="I49" s="26">
        <v>20</v>
      </c>
      <c r="J49" s="25">
        <f t="shared" si="10"/>
        <v>857</v>
      </c>
      <c r="K49" s="26">
        <f t="shared" si="11"/>
        <v>47</v>
      </c>
      <c r="L49" s="26">
        <f t="shared" si="12"/>
        <v>904</v>
      </c>
    </row>
    <row r="50" spans="3:12" ht="12.75">
      <c r="C50" s="20" t="s">
        <v>781</v>
      </c>
      <c r="D50" s="25">
        <v>787</v>
      </c>
      <c r="E50" s="26">
        <v>248</v>
      </c>
      <c r="F50" s="27">
        <v>1035</v>
      </c>
      <c r="G50" s="26">
        <v>19</v>
      </c>
      <c r="H50" s="26">
        <v>6</v>
      </c>
      <c r="I50" s="26">
        <v>25</v>
      </c>
      <c r="J50" s="25">
        <f t="shared" si="10"/>
        <v>806</v>
      </c>
      <c r="K50" s="26">
        <f t="shared" si="11"/>
        <v>254</v>
      </c>
      <c r="L50" s="26">
        <f t="shared" si="12"/>
        <v>1060</v>
      </c>
    </row>
    <row r="51" spans="3:12" ht="12.75">
      <c r="C51" s="20" t="s">
        <v>782</v>
      </c>
      <c r="D51" s="25">
        <v>2054</v>
      </c>
      <c r="E51" s="26">
        <v>22</v>
      </c>
      <c r="F51" s="27">
        <v>2076</v>
      </c>
      <c r="G51" s="26">
        <v>31</v>
      </c>
      <c r="H51" s="26">
        <v>1</v>
      </c>
      <c r="I51" s="26">
        <v>32</v>
      </c>
      <c r="J51" s="25">
        <f t="shared" si="10"/>
        <v>2085</v>
      </c>
      <c r="K51" s="26">
        <f t="shared" si="11"/>
        <v>23</v>
      </c>
      <c r="L51" s="26">
        <f t="shared" si="12"/>
        <v>2108</v>
      </c>
    </row>
    <row r="52" spans="3:12" ht="12.75">
      <c r="C52" s="20" t="s">
        <v>783</v>
      </c>
      <c r="D52" s="25">
        <v>1326</v>
      </c>
      <c r="E52" s="26">
        <v>36</v>
      </c>
      <c r="F52" s="27">
        <v>1362</v>
      </c>
      <c r="G52" s="26">
        <v>16</v>
      </c>
      <c r="H52" s="26">
        <v>2</v>
      </c>
      <c r="I52" s="26">
        <v>18</v>
      </c>
      <c r="J52" s="25">
        <f t="shared" si="10"/>
        <v>1342</v>
      </c>
      <c r="K52" s="26">
        <f t="shared" si="11"/>
        <v>38</v>
      </c>
      <c r="L52" s="26">
        <f t="shared" si="12"/>
        <v>1380</v>
      </c>
    </row>
    <row r="53" spans="3:12" ht="12.75">
      <c r="C53" s="20" t="s">
        <v>784</v>
      </c>
      <c r="D53" s="25">
        <v>405</v>
      </c>
      <c r="E53" s="26">
        <v>0</v>
      </c>
      <c r="F53" s="27">
        <v>405</v>
      </c>
      <c r="G53" s="26">
        <v>6</v>
      </c>
      <c r="H53" s="26">
        <v>0</v>
      </c>
      <c r="I53" s="26">
        <v>6</v>
      </c>
      <c r="J53" s="25">
        <f t="shared" si="10"/>
        <v>411</v>
      </c>
      <c r="K53" s="26">
        <f t="shared" si="11"/>
        <v>0</v>
      </c>
      <c r="L53" s="26">
        <f t="shared" si="12"/>
        <v>411</v>
      </c>
    </row>
    <row r="54" spans="3:12" ht="12.75">
      <c r="C54" s="20" t="s">
        <v>785</v>
      </c>
      <c r="D54" s="25">
        <v>62</v>
      </c>
      <c r="E54" s="26">
        <v>73</v>
      </c>
      <c r="F54" s="27">
        <v>135</v>
      </c>
      <c r="G54" s="26">
        <v>1</v>
      </c>
      <c r="H54" s="26">
        <v>1</v>
      </c>
      <c r="I54" s="26">
        <v>2</v>
      </c>
      <c r="J54" s="25">
        <f t="shared" si="10"/>
        <v>63</v>
      </c>
      <c r="K54" s="26">
        <f t="shared" si="11"/>
        <v>74</v>
      </c>
      <c r="L54" s="26">
        <f t="shared" si="12"/>
        <v>137</v>
      </c>
    </row>
    <row r="55" spans="3:12" ht="12.75">
      <c r="C55" s="20" t="s">
        <v>786</v>
      </c>
      <c r="D55" s="25">
        <v>390</v>
      </c>
      <c r="E55" s="26">
        <v>171</v>
      </c>
      <c r="F55" s="27">
        <v>561</v>
      </c>
      <c r="G55" s="26">
        <v>10</v>
      </c>
      <c r="H55" s="26">
        <v>6</v>
      </c>
      <c r="I55" s="26">
        <v>16</v>
      </c>
      <c r="J55" s="25">
        <f t="shared" si="10"/>
        <v>400</v>
      </c>
      <c r="K55" s="26">
        <f t="shared" si="11"/>
        <v>177</v>
      </c>
      <c r="L55" s="26">
        <f t="shared" si="12"/>
        <v>577</v>
      </c>
    </row>
    <row r="56" spans="3:12" ht="12.75">
      <c r="C56" s="20" t="s">
        <v>787</v>
      </c>
      <c r="D56" s="25">
        <v>231</v>
      </c>
      <c r="E56" s="26">
        <v>2</v>
      </c>
      <c r="F56" s="27">
        <v>233</v>
      </c>
      <c r="G56" s="26">
        <v>6</v>
      </c>
      <c r="H56" s="26">
        <v>0</v>
      </c>
      <c r="I56" s="26">
        <v>6</v>
      </c>
      <c r="J56" s="25">
        <f t="shared" si="10"/>
        <v>237</v>
      </c>
      <c r="K56" s="26">
        <f t="shared" si="11"/>
        <v>2</v>
      </c>
      <c r="L56" s="26">
        <f t="shared" si="12"/>
        <v>239</v>
      </c>
    </row>
    <row r="57" spans="3:12" ht="12.75">
      <c r="C57" s="20" t="s">
        <v>788</v>
      </c>
      <c r="D57" s="25">
        <v>49</v>
      </c>
      <c r="E57" s="26">
        <v>11</v>
      </c>
      <c r="F57" s="27">
        <v>60</v>
      </c>
      <c r="G57" s="26">
        <v>0</v>
      </c>
      <c r="H57" s="26">
        <v>0</v>
      </c>
      <c r="I57" s="26">
        <v>0</v>
      </c>
      <c r="J57" s="25">
        <f t="shared" si="10"/>
        <v>49</v>
      </c>
      <c r="K57" s="26">
        <f t="shared" si="11"/>
        <v>11</v>
      </c>
      <c r="L57" s="26">
        <f t="shared" si="12"/>
        <v>60</v>
      </c>
    </row>
    <row r="58" spans="3:12" ht="12.75">
      <c r="C58" s="20" t="s">
        <v>789</v>
      </c>
      <c r="D58" s="25">
        <v>106</v>
      </c>
      <c r="E58" s="26">
        <v>4</v>
      </c>
      <c r="F58" s="27">
        <v>110</v>
      </c>
      <c r="G58" s="26">
        <v>3</v>
      </c>
      <c r="H58" s="26">
        <v>0</v>
      </c>
      <c r="I58" s="26">
        <v>3</v>
      </c>
      <c r="J58" s="25">
        <f t="shared" si="10"/>
        <v>109</v>
      </c>
      <c r="K58" s="26">
        <f t="shared" si="11"/>
        <v>4</v>
      </c>
      <c r="L58" s="26">
        <f t="shared" si="12"/>
        <v>113</v>
      </c>
    </row>
    <row r="59" spans="3:12" ht="12.75">
      <c r="C59" s="20" t="s">
        <v>634</v>
      </c>
      <c r="D59" s="25">
        <v>290</v>
      </c>
      <c r="E59" s="26">
        <v>6</v>
      </c>
      <c r="F59" s="27">
        <v>296</v>
      </c>
      <c r="G59" s="26">
        <v>1</v>
      </c>
      <c r="H59" s="26">
        <v>0</v>
      </c>
      <c r="I59" s="26">
        <v>1</v>
      </c>
      <c r="J59" s="25">
        <f t="shared" si="10"/>
        <v>291</v>
      </c>
      <c r="K59" s="26">
        <f t="shared" si="11"/>
        <v>6</v>
      </c>
      <c r="L59" s="26">
        <f t="shared" si="12"/>
        <v>297</v>
      </c>
    </row>
    <row r="60" spans="3:12" ht="12.75">
      <c r="C60" s="20" t="s">
        <v>790</v>
      </c>
      <c r="D60" s="25">
        <v>40</v>
      </c>
      <c r="E60" s="26">
        <v>7</v>
      </c>
      <c r="F60" s="27">
        <v>47</v>
      </c>
      <c r="G60" s="26">
        <v>0</v>
      </c>
      <c r="H60" s="26">
        <v>0</v>
      </c>
      <c r="I60" s="26">
        <v>0</v>
      </c>
      <c r="J60" s="25">
        <f t="shared" si="10"/>
        <v>40</v>
      </c>
      <c r="K60" s="26">
        <f t="shared" si="11"/>
        <v>7</v>
      </c>
      <c r="L60" s="26">
        <f t="shared" si="12"/>
        <v>47</v>
      </c>
    </row>
    <row r="61" spans="3:12" ht="12.75">
      <c r="C61" s="20" t="s">
        <v>791</v>
      </c>
      <c r="D61" s="25">
        <v>3</v>
      </c>
      <c r="E61" s="26">
        <v>115</v>
      </c>
      <c r="F61" s="27">
        <v>118</v>
      </c>
      <c r="G61" s="26">
        <v>0</v>
      </c>
      <c r="H61" s="26">
        <v>4</v>
      </c>
      <c r="I61" s="26">
        <v>4</v>
      </c>
      <c r="J61" s="25">
        <f t="shared" si="10"/>
        <v>3</v>
      </c>
      <c r="K61" s="26">
        <f t="shared" si="11"/>
        <v>119</v>
      </c>
      <c r="L61" s="26">
        <f t="shared" si="12"/>
        <v>122</v>
      </c>
    </row>
    <row r="62" spans="3:12" ht="12.75">
      <c r="C62" s="20" t="s">
        <v>792</v>
      </c>
      <c r="D62" s="25">
        <v>1379</v>
      </c>
      <c r="E62" s="26">
        <v>151</v>
      </c>
      <c r="F62" s="27">
        <v>1530</v>
      </c>
      <c r="G62" s="26">
        <v>23</v>
      </c>
      <c r="H62" s="26">
        <v>3</v>
      </c>
      <c r="I62" s="26">
        <v>26</v>
      </c>
      <c r="J62" s="25">
        <f t="shared" si="10"/>
        <v>1402</v>
      </c>
      <c r="K62" s="26">
        <f t="shared" si="11"/>
        <v>154</v>
      </c>
      <c r="L62" s="26">
        <f t="shared" si="12"/>
        <v>1556</v>
      </c>
    </row>
    <row r="63" spans="3:12" ht="12.75">
      <c r="C63" s="20" t="s">
        <v>793</v>
      </c>
      <c r="D63" s="25">
        <v>15</v>
      </c>
      <c r="E63" s="26">
        <v>8</v>
      </c>
      <c r="F63" s="27">
        <v>23</v>
      </c>
      <c r="G63" s="26">
        <v>0</v>
      </c>
      <c r="H63" s="26">
        <v>0</v>
      </c>
      <c r="I63" s="26">
        <v>0</v>
      </c>
      <c r="J63" s="25">
        <f t="shared" si="10"/>
        <v>15</v>
      </c>
      <c r="K63" s="26">
        <f t="shared" si="11"/>
        <v>8</v>
      </c>
      <c r="L63" s="26">
        <f t="shared" si="12"/>
        <v>23</v>
      </c>
    </row>
    <row r="64" spans="3:12" ht="12.75">
      <c r="C64" s="20" t="s">
        <v>794</v>
      </c>
      <c r="D64" s="51">
        <v>550</v>
      </c>
      <c r="E64" s="52">
        <v>268</v>
      </c>
      <c r="F64" s="53">
        <v>818</v>
      </c>
      <c r="G64" s="52">
        <v>8</v>
      </c>
      <c r="H64" s="52">
        <v>1</v>
      </c>
      <c r="I64" s="52">
        <v>9</v>
      </c>
      <c r="J64" s="51">
        <f t="shared" si="10"/>
        <v>558</v>
      </c>
      <c r="K64" s="52">
        <f t="shared" si="11"/>
        <v>269</v>
      </c>
      <c r="L64" s="52">
        <f t="shared" si="12"/>
        <v>827</v>
      </c>
    </row>
    <row r="65" spans="3:12" ht="12.75">
      <c r="C65" s="12" t="s">
        <v>535</v>
      </c>
      <c r="D65" s="16">
        <v>9783</v>
      </c>
      <c r="E65" s="17">
        <v>1447</v>
      </c>
      <c r="F65" s="18">
        <v>11230</v>
      </c>
      <c r="G65" s="103">
        <v>177</v>
      </c>
      <c r="H65" s="103">
        <v>38</v>
      </c>
      <c r="I65" s="103">
        <v>215</v>
      </c>
      <c r="J65" s="16">
        <f t="shared" si="10"/>
        <v>9960</v>
      </c>
      <c r="K65" s="103">
        <f t="shared" si="11"/>
        <v>1485</v>
      </c>
      <c r="L65" s="103">
        <f t="shared" si="12"/>
        <v>11445</v>
      </c>
    </row>
    <row r="66" spans="2:15" ht="12.75">
      <c r="B66" s="1" t="s">
        <v>708</v>
      </c>
      <c r="C66" s="12"/>
      <c r="D66" s="16"/>
      <c r="E66" s="17"/>
      <c r="F66" s="18"/>
      <c r="G66" s="103"/>
      <c r="H66" s="103"/>
      <c r="I66" s="103"/>
      <c r="J66" s="16"/>
      <c r="K66" s="103"/>
      <c r="L66" s="103"/>
      <c r="O66" s="20" t="s">
        <v>68</v>
      </c>
    </row>
    <row r="67" spans="2:12" ht="12.75">
      <c r="B67" s="20"/>
      <c r="C67" s="20" t="s">
        <v>745</v>
      </c>
      <c r="D67" s="25">
        <v>6</v>
      </c>
      <c r="E67" s="26">
        <v>26</v>
      </c>
      <c r="F67" s="27">
        <v>32</v>
      </c>
      <c r="G67" s="26">
        <v>0</v>
      </c>
      <c r="H67" s="26">
        <v>12</v>
      </c>
      <c r="I67" s="26">
        <v>12</v>
      </c>
      <c r="J67" s="25">
        <f aca="true" t="shared" si="13" ref="J67:J73">D67+G67</f>
        <v>6</v>
      </c>
      <c r="K67" s="26">
        <f aca="true" t="shared" si="14" ref="K67:K73">E67+H67</f>
        <v>38</v>
      </c>
      <c r="L67" s="26">
        <f aca="true" t="shared" si="15" ref="L67:L73">F67+I67</f>
        <v>44</v>
      </c>
    </row>
    <row r="68" spans="3:12" ht="12.75">
      <c r="C68" s="20" t="s">
        <v>795</v>
      </c>
      <c r="D68" s="25">
        <v>8</v>
      </c>
      <c r="E68" s="26">
        <v>19</v>
      </c>
      <c r="F68" s="27">
        <v>27</v>
      </c>
      <c r="G68" s="26">
        <v>0</v>
      </c>
      <c r="H68" s="26">
        <v>2</v>
      </c>
      <c r="I68" s="26">
        <v>2</v>
      </c>
      <c r="J68" s="25">
        <f t="shared" si="13"/>
        <v>8</v>
      </c>
      <c r="K68" s="26">
        <f t="shared" si="14"/>
        <v>21</v>
      </c>
      <c r="L68" s="26">
        <f t="shared" si="15"/>
        <v>29</v>
      </c>
    </row>
    <row r="69" spans="3:12" ht="12.75">
      <c r="C69" s="20" t="s">
        <v>796</v>
      </c>
      <c r="D69" s="51">
        <v>85</v>
      </c>
      <c r="E69" s="52">
        <v>22</v>
      </c>
      <c r="F69" s="53">
        <v>107</v>
      </c>
      <c r="G69" s="52">
        <v>2</v>
      </c>
      <c r="H69" s="52">
        <v>0</v>
      </c>
      <c r="I69" s="52">
        <v>2</v>
      </c>
      <c r="J69" s="51">
        <f t="shared" si="13"/>
        <v>87</v>
      </c>
      <c r="K69" s="52">
        <f t="shared" si="14"/>
        <v>22</v>
      </c>
      <c r="L69" s="52">
        <f t="shared" si="15"/>
        <v>109</v>
      </c>
    </row>
    <row r="70" spans="3:12" ht="12.75">
      <c r="C70" s="12" t="s">
        <v>535</v>
      </c>
      <c r="D70" s="16">
        <v>99</v>
      </c>
      <c r="E70" s="17">
        <v>67</v>
      </c>
      <c r="F70" s="18">
        <v>166</v>
      </c>
      <c r="G70" s="103">
        <v>2</v>
      </c>
      <c r="H70" s="103">
        <v>14</v>
      </c>
      <c r="I70" s="103">
        <v>16</v>
      </c>
      <c r="J70" s="16">
        <f t="shared" si="13"/>
        <v>101</v>
      </c>
      <c r="K70" s="103">
        <f t="shared" si="14"/>
        <v>81</v>
      </c>
      <c r="L70" s="103">
        <f t="shared" si="15"/>
        <v>182</v>
      </c>
    </row>
    <row r="71" spans="2:15" ht="12.75">
      <c r="B71" s="1" t="s">
        <v>709</v>
      </c>
      <c r="C71" s="12"/>
      <c r="D71" s="16"/>
      <c r="E71" s="17"/>
      <c r="F71" s="18"/>
      <c r="G71" s="103"/>
      <c r="H71" s="103"/>
      <c r="I71" s="103"/>
      <c r="J71" s="16"/>
      <c r="K71" s="103"/>
      <c r="L71" s="103"/>
      <c r="O71" s="20" t="s">
        <v>68</v>
      </c>
    </row>
    <row r="72" spans="2:12" ht="12.75">
      <c r="B72" s="20"/>
      <c r="C72" s="20" t="s">
        <v>797</v>
      </c>
      <c r="D72" s="51">
        <v>50</v>
      </c>
      <c r="E72" s="52">
        <v>0</v>
      </c>
      <c r="F72" s="53">
        <v>50</v>
      </c>
      <c r="G72" s="52">
        <v>115</v>
      </c>
      <c r="H72" s="52">
        <v>4</v>
      </c>
      <c r="I72" s="52">
        <v>119</v>
      </c>
      <c r="J72" s="51">
        <f t="shared" si="13"/>
        <v>165</v>
      </c>
      <c r="K72" s="52">
        <f t="shared" si="14"/>
        <v>4</v>
      </c>
      <c r="L72" s="52">
        <f t="shared" si="15"/>
        <v>169</v>
      </c>
    </row>
    <row r="73" spans="3:12" ht="12.75">
      <c r="C73" s="12" t="s">
        <v>535</v>
      </c>
      <c r="D73" s="16">
        <v>50</v>
      </c>
      <c r="E73" s="17">
        <v>0</v>
      </c>
      <c r="F73" s="18">
        <v>50</v>
      </c>
      <c r="G73" s="103">
        <v>115</v>
      </c>
      <c r="H73" s="103">
        <v>4</v>
      </c>
      <c r="I73" s="103">
        <v>119</v>
      </c>
      <c r="J73" s="16">
        <f t="shared" si="13"/>
        <v>165</v>
      </c>
      <c r="K73" s="103">
        <f t="shared" si="14"/>
        <v>4</v>
      </c>
      <c r="L73" s="103">
        <f t="shared" si="15"/>
        <v>169</v>
      </c>
    </row>
    <row r="74" spans="2:15" ht="12.75">
      <c r="B74" s="1" t="s">
        <v>710</v>
      </c>
      <c r="C74" s="12"/>
      <c r="D74" s="16"/>
      <c r="E74" s="17"/>
      <c r="F74" s="18"/>
      <c r="G74" s="103"/>
      <c r="H74" s="103"/>
      <c r="I74" s="103"/>
      <c r="J74" s="16"/>
      <c r="K74" s="103"/>
      <c r="L74" s="103"/>
      <c r="O74" s="20" t="s">
        <v>68</v>
      </c>
    </row>
    <row r="75" spans="2:12" ht="12.75">
      <c r="B75" s="20"/>
      <c r="C75" s="20" t="s">
        <v>593</v>
      </c>
      <c r="D75" s="25">
        <v>109</v>
      </c>
      <c r="E75" s="26">
        <v>3937</v>
      </c>
      <c r="F75" s="27">
        <v>4046</v>
      </c>
      <c r="G75" s="26">
        <v>1</v>
      </c>
      <c r="H75" s="26">
        <v>44</v>
      </c>
      <c r="I75" s="26">
        <v>45</v>
      </c>
      <c r="J75" s="25">
        <f aca="true" t="shared" si="16" ref="J75:L78">D75+G75</f>
        <v>110</v>
      </c>
      <c r="K75" s="26">
        <f t="shared" si="16"/>
        <v>3981</v>
      </c>
      <c r="L75" s="26">
        <f t="shared" si="16"/>
        <v>4091</v>
      </c>
    </row>
    <row r="76" spans="3:12" ht="12.75">
      <c r="C76" s="20" t="s">
        <v>594</v>
      </c>
      <c r="D76" s="25">
        <v>933</v>
      </c>
      <c r="E76" s="26">
        <v>4802</v>
      </c>
      <c r="F76" s="27">
        <v>5735</v>
      </c>
      <c r="G76" s="26">
        <v>5</v>
      </c>
      <c r="H76" s="26">
        <v>41</v>
      </c>
      <c r="I76" s="26">
        <v>46</v>
      </c>
      <c r="J76" s="25">
        <f t="shared" si="16"/>
        <v>938</v>
      </c>
      <c r="K76" s="26">
        <f t="shared" si="16"/>
        <v>4843</v>
      </c>
      <c r="L76" s="26">
        <f t="shared" si="16"/>
        <v>5781</v>
      </c>
    </row>
    <row r="77" spans="3:12" ht="12.75">
      <c r="C77" s="20" t="s">
        <v>595</v>
      </c>
      <c r="D77" s="51">
        <v>4735</v>
      </c>
      <c r="E77" s="52">
        <v>5168</v>
      </c>
      <c r="F77" s="53">
        <v>9903</v>
      </c>
      <c r="G77" s="52">
        <v>77</v>
      </c>
      <c r="H77" s="52">
        <v>69</v>
      </c>
      <c r="I77" s="52">
        <v>146</v>
      </c>
      <c r="J77" s="51">
        <f t="shared" si="16"/>
        <v>4812</v>
      </c>
      <c r="K77" s="52">
        <f t="shared" si="16"/>
        <v>5237</v>
      </c>
      <c r="L77" s="52">
        <f t="shared" si="16"/>
        <v>10049</v>
      </c>
    </row>
    <row r="78" spans="3:12" ht="12.75">
      <c r="C78" s="12" t="s">
        <v>535</v>
      </c>
      <c r="D78" s="16">
        <v>5777</v>
      </c>
      <c r="E78" s="17">
        <v>13907</v>
      </c>
      <c r="F78" s="18">
        <v>19684</v>
      </c>
      <c r="G78" s="103">
        <v>83</v>
      </c>
      <c r="H78" s="103">
        <v>154</v>
      </c>
      <c r="I78" s="103">
        <v>237</v>
      </c>
      <c r="J78" s="16">
        <f t="shared" si="16"/>
        <v>5860</v>
      </c>
      <c r="K78" s="103">
        <f t="shared" si="16"/>
        <v>14061</v>
      </c>
      <c r="L78" s="103">
        <f t="shared" si="16"/>
        <v>19921</v>
      </c>
    </row>
    <row r="79" spans="2:15" ht="12.75">
      <c r="B79" s="1" t="s">
        <v>711</v>
      </c>
      <c r="C79" s="12"/>
      <c r="D79" s="25"/>
      <c r="E79" s="26"/>
      <c r="F79" s="27"/>
      <c r="G79" s="26"/>
      <c r="H79" s="26"/>
      <c r="I79" s="26"/>
      <c r="J79" s="25"/>
      <c r="K79" s="26"/>
      <c r="L79" s="26"/>
      <c r="O79" s="20" t="s">
        <v>68</v>
      </c>
    </row>
    <row r="80" spans="2:12" ht="12.75">
      <c r="B80" s="20"/>
      <c r="C80" s="20" t="s">
        <v>798</v>
      </c>
      <c r="D80" s="25">
        <v>116</v>
      </c>
      <c r="E80" s="26">
        <v>769</v>
      </c>
      <c r="F80" s="27">
        <v>885</v>
      </c>
      <c r="G80" s="26">
        <v>4</v>
      </c>
      <c r="H80" s="26">
        <v>33</v>
      </c>
      <c r="I80" s="26">
        <v>37</v>
      </c>
      <c r="J80" s="25">
        <f aca="true" t="shared" si="17" ref="J80:L87">D80+G80</f>
        <v>120</v>
      </c>
      <c r="K80" s="26">
        <f t="shared" si="17"/>
        <v>802</v>
      </c>
      <c r="L80" s="26">
        <f t="shared" si="17"/>
        <v>922</v>
      </c>
    </row>
    <row r="81" spans="3:12" ht="12.75">
      <c r="C81" s="20" t="s">
        <v>0</v>
      </c>
      <c r="D81" s="25">
        <v>122</v>
      </c>
      <c r="E81" s="26">
        <v>78</v>
      </c>
      <c r="F81" s="27">
        <v>200</v>
      </c>
      <c r="G81" s="26">
        <v>0</v>
      </c>
      <c r="H81" s="26">
        <v>0</v>
      </c>
      <c r="I81" s="26">
        <v>0</v>
      </c>
      <c r="J81" s="25">
        <f t="shared" si="17"/>
        <v>122</v>
      </c>
      <c r="K81" s="26">
        <f t="shared" si="17"/>
        <v>78</v>
      </c>
      <c r="L81" s="26">
        <f t="shared" si="17"/>
        <v>200</v>
      </c>
    </row>
    <row r="82" spans="3:12" ht="12.75">
      <c r="C82" s="20" t="s">
        <v>1</v>
      </c>
      <c r="D82" s="25">
        <v>517</v>
      </c>
      <c r="E82" s="26">
        <v>3102</v>
      </c>
      <c r="F82" s="27">
        <v>3619</v>
      </c>
      <c r="G82" s="26">
        <v>7</v>
      </c>
      <c r="H82" s="26">
        <v>54</v>
      </c>
      <c r="I82" s="26">
        <v>61</v>
      </c>
      <c r="J82" s="25">
        <f t="shared" si="17"/>
        <v>524</v>
      </c>
      <c r="K82" s="26">
        <f t="shared" si="17"/>
        <v>3156</v>
      </c>
      <c r="L82" s="26">
        <f t="shared" si="17"/>
        <v>3680</v>
      </c>
    </row>
    <row r="83" spans="3:12" ht="12.75">
      <c r="C83" s="20" t="s">
        <v>2</v>
      </c>
      <c r="D83" s="25">
        <v>1617</v>
      </c>
      <c r="E83" s="26">
        <v>4434</v>
      </c>
      <c r="F83" s="27">
        <v>6051</v>
      </c>
      <c r="G83" s="26">
        <v>28</v>
      </c>
      <c r="H83" s="26">
        <v>89</v>
      </c>
      <c r="I83" s="26">
        <v>117</v>
      </c>
      <c r="J83" s="25">
        <f t="shared" si="17"/>
        <v>1645</v>
      </c>
      <c r="K83" s="26">
        <f t="shared" si="17"/>
        <v>4523</v>
      </c>
      <c r="L83" s="26">
        <f t="shared" si="17"/>
        <v>6168</v>
      </c>
    </row>
    <row r="84" spans="3:12" ht="12.75">
      <c r="C84" s="20" t="s">
        <v>3</v>
      </c>
      <c r="D84" s="25">
        <v>24</v>
      </c>
      <c r="E84" s="26">
        <v>69</v>
      </c>
      <c r="F84" s="27">
        <v>93</v>
      </c>
      <c r="G84" s="26">
        <v>2</v>
      </c>
      <c r="H84" s="26">
        <v>2</v>
      </c>
      <c r="I84" s="26">
        <v>4</v>
      </c>
      <c r="J84" s="25">
        <f t="shared" si="17"/>
        <v>26</v>
      </c>
      <c r="K84" s="26">
        <f t="shared" si="17"/>
        <v>71</v>
      </c>
      <c r="L84" s="26">
        <f t="shared" si="17"/>
        <v>97</v>
      </c>
    </row>
    <row r="85" spans="3:12" ht="12.75">
      <c r="C85" s="20" t="s">
        <v>4</v>
      </c>
      <c r="D85" s="51">
        <v>345</v>
      </c>
      <c r="E85" s="52">
        <v>1478</v>
      </c>
      <c r="F85" s="53">
        <v>1823</v>
      </c>
      <c r="G85" s="52">
        <v>7</v>
      </c>
      <c r="H85" s="52">
        <v>33</v>
      </c>
      <c r="I85" s="52">
        <v>40</v>
      </c>
      <c r="J85" s="51">
        <f t="shared" si="17"/>
        <v>352</v>
      </c>
      <c r="K85" s="52">
        <f t="shared" si="17"/>
        <v>1511</v>
      </c>
      <c r="L85" s="52">
        <f t="shared" si="17"/>
        <v>1863</v>
      </c>
    </row>
    <row r="86" spans="3:12" ht="12.75">
      <c r="C86" s="12" t="s">
        <v>535</v>
      </c>
      <c r="D86" s="16">
        <v>2741</v>
      </c>
      <c r="E86" s="17">
        <v>9930</v>
      </c>
      <c r="F86" s="18">
        <v>12671</v>
      </c>
      <c r="G86" s="103">
        <v>48</v>
      </c>
      <c r="H86" s="103">
        <v>211</v>
      </c>
      <c r="I86" s="103">
        <v>259</v>
      </c>
      <c r="J86" s="16">
        <f t="shared" si="17"/>
        <v>2789</v>
      </c>
      <c r="K86" s="103">
        <f t="shared" si="17"/>
        <v>10141</v>
      </c>
      <c r="L86" s="103">
        <f t="shared" si="17"/>
        <v>12930</v>
      </c>
    </row>
    <row r="87" spans="3:12" ht="18.75" customHeight="1">
      <c r="C87" s="12" t="s">
        <v>444</v>
      </c>
      <c r="D87" s="13">
        <v>36482</v>
      </c>
      <c r="E87" s="14">
        <v>50042</v>
      </c>
      <c r="F87" s="15">
        <v>86524</v>
      </c>
      <c r="G87" s="14">
        <v>904</v>
      </c>
      <c r="H87" s="14">
        <v>1666</v>
      </c>
      <c r="I87" s="14">
        <v>2570</v>
      </c>
      <c r="J87" s="13">
        <f t="shared" si="17"/>
        <v>37386</v>
      </c>
      <c r="K87" s="14">
        <f t="shared" si="17"/>
        <v>51708</v>
      </c>
      <c r="L87" s="14">
        <f t="shared" si="17"/>
        <v>89094</v>
      </c>
    </row>
    <row r="88" spans="1:15" ht="21" customHeight="1">
      <c r="A88" s="1" t="s">
        <v>609</v>
      </c>
      <c r="C88" s="12"/>
      <c r="D88" s="16"/>
      <c r="E88" s="17"/>
      <c r="F88" s="18"/>
      <c r="G88" s="17"/>
      <c r="H88" s="17"/>
      <c r="I88" s="17"/>
      <c r="J88" s="16"/>
      <c r="K88" s="17"/>
      <c r="L88" s="17"/>
      <c r="O88" s="20" t="s">
        <v>68</v>
      </c>
    </row>
    <row r="89" spans="2:15" ht="12.75">
      <c r="B89" s="1" t="s">
        <v>701</v>
      </c>
      <c r="C89" s="12"/>
      <c r="D89" s="16"/>
      <c r="E89" s="17"/>
      <c r="F89" s="18"/>
      <c r="G89" s="17"/>
      <c r="H89" s="17"/>
      <c r="I89" s="17"/>
      <c r="J89" s="16"/>
      <c r="K89" s="17"/>
      <c r="L89" s="17"/>
      <c r="O89" s="20" t="s">
        <v>68</v>
      </c>
    </row>
    <row r="90" spans="2:12" ht="12.75">
      <c r="B90" s="20"/>
      <c r="C90" s="20" t="s">
        <v>701</v>
      </c>
      <c r="D90" s="25">
        <v>618</v>
      </c>
      <c r="E90" s="26">
        <v>472</v>
      </c>
      <c r="F90" s="27">
        <v>1090</v>
      </c>
      <c r="G90" s="28">
        <v>21</v>
      </c>
      <c r="H90" s="28">
        <v>20</v>
      </c>
      <c r="I90" s="28">
        <v>41</v>
      </c>
      <c r="J90" s="25">
        <f aca="true" t="shared" si="18" ref="J90:L92">D90+G90</f>
        <v>639</v>
      </c>
      <c r="K90" s="28">
        <f t="shared" si="18"/>
        <v>492</v>
      </c>
      <c r="L90" s="28">
        <f t="shared" si="18"/>
        <v>1131</v>
      </c>
    </row>
    <row r="91" spans="3:12" ht="12.75">
      <c r="C91" s="20" t="s">
        <v>5</v>
      </c>
      <c r="D91" s="51">
        <v>120</v>
      </c>
      <c r="E91" s="52">
        <v>521</v>
      </c>
      <c r="F91" s="53">
        <v>641</v>
      </c>
      <c r="G91" s="52">
        <v>8</v>
      </c>
      <c r="H91" s="52">
        <v>40</v>
      </c>
      <c r="I91" s="52">
        <v>48</v>
      </c>
      <c r="J91" s="51">
        <f t="shared" si="18"/>
        <v>128</v>
      </c>
      <c r="K91" s="52">
        <f t="shared" si="18"/>
        <v>561</v>
      </c>
      <c r="L91" s="52">
        <f t="shared" si="18"/>
        <v>689</v>
      </c>
    </row>
    <row r="92" spans="3:12" ht="12.75">
      <c r="C92" s="12" t="s">
        <v>535</v>
      </c>
      <c r="D92" s="16">
        <v>738</v>
      </c>
      <c r="E92" s="17">
        <v>993</v>
      </c>
      <c r="F92" s="18">
        <v>1731</v>
      </c>
      <c r="G92" s="103">
        <v>29</v>
      </c>
      <c r="H92" s="103">
        <v>60</v>
      </c>
      <c r="I92" s="103">
        <v>89</v>
      </c>
      <c r="J92" s="16">
        <f t="shared" si="18"/>
        <v>767</v>
      </c>
      <c r="K92" s="103">
        <f t="shared" si="18"/>
        <v>1053</v>
      </c>
      <c r="L92" s="103">
        <f t="shared" si="18"/>
        <v>1820</v>
      </c>
    </row>
    <row r="93" spans="2:15" ht="12.75">
      <c r="B93" s="1" t="s">
        <v>702</v>
      </c>
      <c r="C93" s="12"/>
      <c r="D93" s="25"/>
      <c r="E93" s="26"/>
      <c r="F93" s="27"/>
      <c r="G93" s="26"/>
      <c r="H93" s="26"/>
      <c r="I93" s="26"/>
      <c r="J93" s="25"/>
      <c r="K93" s="26"/>
      <c r="L93" s="26"/>
      <c r="O93" s="20" t="s">
        <v>68</v>
      </c>
    </row>
    <row r="94" spans="2:12" ht="12.75">
      <c r="B94" s="20"/>
      <c r="C94" s="20" t="s">
        <v>6</v>
      </c>
      <c r="D94" s="25">
        <v>390</v>
      </c>
      <c r="E94" s="26">
        <v>160</v>
      </c>
      <c r="F94" s="27">
        <v>550</v>
      </c>
      <c r="G94" s="26">
        <v>43</v>
      </c>
      <c r="H94" s="26">
        <v>21</v>
      </c>
      <c r="I94" s="26">
        <v>64</v>
      </c>
      <c r="J94" s="25">
        <f aca="true" t="shared" si="19" ref="J94:L98">D94+G94</f>
        <v>433</v>
      </c>
      <c r="K94" s="26">
        <f t="shared" si="19"/>
        <v>181</v>
      </c>
      <c r="L94" s="26">
        <f t="shared" si="19"/>
        <v>614</v>
      </c>
    </row>
    <row r="95" spans="3:12" ht="12.75">
      <c r="C95" s="20" t="s">
        <v>7</v>
      </c>
      <c r="D95" s="25">
        <v>897</v>
      </c>
      <c r="E95" s="26">
        <v>1247</v>
      </c>
      <c r="F95" s="27">
        <v>2144</v>
      </c>
      <c r="G95" s="26">
        <v>120</v>
      </c>
      <c r="H95" s="26">
        <v>181</v>
      </c>
      <c r="I95" s="26">
        <v>301</v>
      </c>
      <c r="J95" s="25">
        <f t="shared" si="19"/>
        <v>1017</v>
      </c>
      <c r="K95" s="26">
        <f t="shared" si="19"/>
        <v>1428</v>
      </c>
      <c r="L95" s="26">
        <f t="shared" si="19"/>
        <v>2445</v>
      </c>
    </row>
    <row r="96" spans="3:12" ht="12.75">
      <c r="C96" s="20" t="s">
        <v>8</v>
      </c>
      <c r="D96" s="25">
        <v>19</v>
      </c>
      <c r="E96" s="26">
        <v>67</v>
      </c>
      <c r="F96" s="27">
        <v>86</v>
      </c>
      <c r="G96" s="26">
        <v>5</v>
      </c>
      <c r="H96" s="26">
        <v>25</v>
      </c>
      <c r="I96" s="26">
        <v>30</v>
      </c>
      <c r="J96" s="25">
        <f t="shared" si="19"/>
        <v>24</v>
      </c>
      <c r="K96" s="26">
        <f t="shared" si="19"/>
        <v>92</v>
      </c>
      <c r="L96" s="26">
        <f t="shared" si="19"/>
        <v>116</v>
      </c>
    </row>
    <row r="97" spans="3:12" ht="12.75">
      <c r="C97" s="20" t="s">
        <v>9</v>
      </c>
      <c r="D97" s="51">
        <v>29</v>
      </c>
      <c r="E97" s="52">
        <v>6</v>
      </c>
      <c r="F97" s="53">
        <v>35</v>
      </c>
      <c r="G97" s="52">
        <v>6</v>
      </c>
      <c r="H97" s="52">
        <v>1</v>
      </c>
      <c r="I97" s="52">
        <v>7</v>
      </c>
      <c r="J97" s="51">
        <f t="shared" si="19"/>
        <v>35</v>
      </c>
      <c r="K97" s="52">
        <f t="shared" si="19"/>
        <v>7</v>
      </c>
      <c r="L97" s="52">
        <f t="shared" si="19"/>
        <v>42</v>
      </c>
    </row>
    <row r="98" spans="3:12" ht="12.75">
      <c r="C98" s="12" t="s">
        <v>535</v>
      </c>
      <c r="D98" s="16">
        <v>1335</v>
      </c>
      <c r="E98" s="17">
        <v>1480</v>
      </c>
      <c r="F98" s="18">
        <v>2815</v>
      </c>
      <c r="G98" s="103">
        <v>174</v>
      </c>
      <c r="H98" s="103">
        <v>228</v>
      </c>
      <c r="I98" s="103">
        <v>402</v>
      </c>
      <c r="J98" s="16">
        <f t="shared" si="19"/>
        <v>1509</v>
      </c>
      <c r="K98" s="103">
        <f t="shared" si="19"/>
        <v>1708</v>
      </c>
      <c r="L98" s="103">
        <f t="shared" si="19"/>
        <v>3217</v>
      </c>
    </row>
    <row r="99" spans="2:15" ht="12.75">
      <c r="B99" s="1" t="s">
        <v>703</v>
      </c>
      <c r="C99" s="12"/>
      <c r="D99" s="16"/>
      <c r="E99" s="17"/>
      <c r="F99" s="18"/>
      <c r="G99" s="103"/>
      <c r="H99" s="103"/>
      <c r="I99" s="103"/>
      <c r="J99" s="16"/>
      <c r="K99" s="103"/>
      <c r="L99" s="103"/>
      <c r="O99" s="20" t="s">
        <v>68</v>
      </c>
    </row>
    <row r="100" spans="2:12" ht="12.75">
      <c r="B100" s="20"/>
      <c r="C100" s="20" t="s">
        <v>10</v>
      </c>
      <c r="D100" s="51">
        <v>193</v>
      </c>
      <c r="E100" s="52">
        <v>128</v>
      </c>
      <c r="F100" s="53">
        <v>321</v>
      </c>
      <c r="G100" s="52">
        <v>1</v>
      </c>
      <c r="H100" s="52">
        <v>1</v>
      </c>
      <c r="I100" s="52">
        <v>2</v>
      </c>
      <c r="J100" s="51">
        <f aca="true" t="shared" si="20" ref="J100:L101">D100+G100</f>
        <v>194</v>
      </c>
      <c r="K100" s="52">
        <f t="shared" si="20"/>
        <v>129</v>
      </c>
      <c r="L100" s="52">
        <f t="shared" si="20"/>
        <v>323</v>
      </c>
    </row>
    <row r="101" spans="3:12" ht="12.75">
      <c r="C101" s="12" t="s">
        <v>535</v>
      </c>
      <c r="D101" s="16">
        <v>193</v>
      </c>
      <c r="E101" s="17">
        <v>128</v>
      </c>
      <c r="F101" s="18">
        <v>321</v>
      </c>
      <c r="G101" s="103">
        <v>1</v>
      </c>
      <c r="H101" s="103">
        <v>1</v>
      </c>
      <c r="I101" s="103">
        <v>2</v>
      </c>
      <c r="J101" s="16">
        <f t="shared" si="20"/>
        <v>194</v>
      </c>
      <c r="K101" s="103">
        <f t="shared" si="20"/>
        <v>129</v>
      </c>
      <c r="L101" s="103">
        <f t="shared" si="20"/>
        <v>323</v>
      </c>
    </row>
    <row r="102" spans="2:15" ht="12.75">
      <c r="B102" s="1" t="s">
        <v>704</v>
      </c>
      <c r="C102" s="12"/>
      <c r="D102" s="16"/>
      <c r="E102" s="17"/>
      <c r="F102" s="18"/>
      <c r="G102" s="103"/>
      <c r="H102" s="103"/>
      <c r="I102" s="103"/>
      <c r="J102" s="16"/>
      <c r="K102" s="103"/>
      <c r="L102" s="103"/>
      <c r="O102" s="20" t="s">
        <v>68</v>
      </c>
    </row>
    <row r="103" spans="2:12" ht="12.75">
      <c r="B103" s="20"/>
      <c r="C103" s="20" t="s">
        <v>11</v>
      </c>
      <c r="D103" s="25">
        <v>293</v>
      </c>
      <c r="E103" s="26">
        <v>319</v>
      </c>
      <c r="F103" s="27">
        <v>612</v>
      </c>
      <c r="G103" s="28">
        <v>12</v>
      </c>
      <c r="H103" s="28">
        <v>16</v>
      </c>
      <c r="I103" s="28">
        <v>28</v>
      </c>
      <c r="J103" s="25">
        <f aca="true" t="shared" si="21" ref="J103:L106">D103+G103</f>
        <v>305</v>
      </c>
      <c r="K103" s="28">
        <f t="shared" si="21"/>
        <v>335</v>
      </c>
      <c r="L103" s="28">
        <f t="shared" si="21"/>
        <v>640</v>
      </c>
    </row>
    <row r="104" spans="3:12" ht="12.75">
      <c r="C104" s="20" t="s">
        <v>12</v>
      </c>
      <c r="D104" s="25">
        <v>67</v>
      </c>
      <c r="E104" s="26">
        <v>42</v>
      </c>
      <c r="F104" s="27">
        <v>109</v>
      </c>
      <c r="G104" s="28">
        <v>2</v>
      </c>
      <c r="H104" s="28">
        <v>1</v>
      </c>
      <c r="I104" s="28">
        <v>3</v>
      </c>
      <c r="J104" s="25">
        <f t="shared" si="21"/>
        <v>69</v>
      </c>
      <c r="K104" s="28">
        <f t="shared" si="21"/>
        <v>43</v>
      </c>
      <c r="L104" s="28">
        <f t="shared" si="21"/>
        <v>112</v>
      </c>
    </row>
    <row r="105" spans="3:12" ht="12.75">
      <c r="C105" s="20" t="s">
        <v>733</v>
      </c>
      <c r="D105" s="51">
        <v>29</v>
      </c>
      <c r="E105" s="52">
        <v>28</v>
      </c>
      <c r="F105" s="53">
        <v>57</v>
      </c>
      <c r="G105" s="52">
        <v>0</v>
      </c>
      <c r="H105" s="52">
        <v>0</v>
      </c>
      <c r="I105" s="52">
        <v>0</v>
      </c>
      <c r="J105" s="51">
        <f t="shared" si="21"/>
        <v>29</v>
      </c>
      <c r="K105" s="52">
        <f t="shared" si="21"/>
        <v>28</v>
      </c>
      <c r="L105" s="52">
        <f t="shared" si="21"/>
        <v>57</v>
      </c>
    </row>
    <row r="106" spans="2:12" ht="12.75">
      <c r="B106" s="20"/>
      <c r="C106" s="12" t="s">
        <v>535</v>
      </c>
      <c r="D106" s="16">
        <v>389</v>
      </c>
      <c r="E106" s="17">
        <v>389</v>
      </c>
      <c r="F106" s="18">
        <v>778</v>
      </c>
      <c r="G106" s="103">
        <v>14</v>
      </c>
      <c r="H106" s="103">
        <v>17</v>
      </c>
      <c r="I106" s="103">
        <v>31</v>
      </c>
      <c r="J106" s="16">
        <f t="shared" si="21"/>
        <v>403</v>
      </c>
      <c r="K106" s="103">
        <f t="shared" si="21"/>
        <v>406</v>
      </c>
      <c r="L106" s="103">
        <f t="shared" si="21"/>
        <v>809</v>
      </c>
    </row>
    <row r="107" spans="2:15" ht="12.75">
      <c r="B107" s="1" t="s">
        <v>705</v>
      </c>
      <c r="C107" s="12"/>
      <c r="D107" s="16"/>
      <c r="E107" s="17"/>
      <c r="F107" s="18"/>
      <c r="G107" s="103"/>
      <c r="H107" s="103"/>
      <c r="I107" s="103"/>
      <c r="J107" s="16"/>
      <c r="K107" s="103"/>
      <c r="L107" s="103"/>
      <c r="O107" s="20" t="s">
        <v>68</v>
      </c>
    </row>
    <row r="108" spans="2:12" ht="12.75">
      <c r="B108" s="20"/>
      <c r="C108" s="20" t="s">
        <v>14</v>
      </c>
      <c r="D108" s="25">
        <v>87</v>
      </c>
      <c r="E108" s="26">
        <v>83</v>
      </c>
      <c r="F108" s="27">
        <v>170</v>
      </c>
      <c r="G108" s="28">
        <v>1</v>
      </c>
      <c r="H108" s="28">
        <v>3</v>
      </c>
      <c r="I108" s="28">
        <v>4</v>
      </c>
      <c r="J108" s="25">
        <f aca="true" t="shared" si="22" ref="J108:L112">D108+G108</f>
        <v>88</v>
      </c>
      <c r="K108" s="28">
        <f t="shared" si="22"/>
        <v>86</v>
      </c>
      <c r="L108" s="28">
        <f t="shared" si="22"/>
        <v>174</v>
      </c>
    </row>
    <row r="109" spans="3:12" ht="12.75">
      <c r="C109" s="20" t="s">
        <v>405</v>
      </c>
      <c r="D109" s="25">
        <v>70</v>
      </c>
      <c r="E109" s="26">
        <v>39</v>
      </c>
      <c r="F109" s="27">
        <v>109</v>
      </c>
      <c r="G109" s="28">
        <v>74</v>
      </c>
      <c r="H109" s="28">
        <v>65</v>
      </c>
      <c r="I109" s="28">
        <v>139</v>
      </c>
      <c r="J109" s="25">
        <f t="shared" si="22"/>
        <v>144</v>
      </c>
      <c r="K109" s="28">
        <f t="shared" si="22"/>
        <v>104</v>
      </c>
      <c r="L109" s="28">
        <f t="shared" si="22"/>
        <v>248</v>
      </c>
    </row>
    <row r="110" spans="3:12" ht="12.75">
      <c r="C110" s="20" t="s">
        <v>15</v>
      </c>
      <c r="D110" s="25">
        <v>94</v>
      </c>
      <c r="E110" s="26">
        <v>36</v>
      </c>
      <c r="F110" s="27">
        <v>130</v>
      </c>
      <c r="G110" s="28">
        <v>6</v>
      </c>
      <c r="H110" s="28">
        <v>1</v>
      </c>
      <c r="I110" s="28">
        <v>7</v>
      </c>
      <c r="J110" s="25">
        <f t="shared" si="22"/>
        <v>100</v>
      </c>
      <c r="K110" s="28">
        <f t="shared" si="22"/>
        <v>37</v>
      </c>
      <c r="L110" s="28">
        <f t="shared" si="22"/>
        <v>137</v>
      </c>
    </row>
    <row r="111" spans="3:12" ht="12.75">
      <c r="C111" s="20" t="s">
        <v>16</v>
      </c>
      <c r="D111" s="51">
        <v>1524</v>
      </c>
      <c r="E111" s="52">
        <v>1077</v>
      </c>
      <c r="F111" s="53">
        <v>2601</v>
      </c>
      <c r="G111" s="52">
        <v>19</v>
      </c>
      <c r="H111" s="52">
        <v>21</v>
      </c>
      <c r="I111" s="52">
        <v>40</v>
      </c>
      <c r="J111" s="51">
        <f t="shared" si="22"/>
        <v>1543</v>
      </c>
      <c r="K111" s="52">
        <f t="shared" si="22"/>
        <v>1098</v>
      </c>
      <c r="L111" s="52">
        <f t="shared" si="22"/>
        <v>2641</v>
      </c>
    </row>
    <row r="112" spans="3:12" ht="12.75">
      <c r="C112" s="12" t="s">
        <v>535</v>
      </c>
      <c r="D112" s="16">
        <v>1775</v>
      </c>
      <c r="E112" s="17">
        <v>1235</v>
      </c>
      <c r="F112" s="18">
        <v>3010</v>
      </c>
      <c r="G112" s="103">
        <v>100</v>
      </c>
      <c r="H112" s="103">
        <v>90</v>
      </c>
      <c r="I112" s="103">
        <v>190</v>
      </c>
      <c r="J112" s="16">
        <f t="shared" si="22"/>
        <v>1875</v>
      </c>
      <c r="K112" s="103">
        <f t="shared" si="22"/>
        <v>1325</v>
      </c>
      <c r="L112" s="103">
        <f t="shared" si="22"/>
        <v>3200</v>
      </c>
    </row>
    <row r="113" spans="2:15" ht="12.75">
      <c r="B113" s="1" t="s">
        <v>706</v>
      </c>
      <c r="C113" s="12"/>
      <c r="D113" s="16"/>
      <c r="E113" s="17"/>
      <c r="F113" s="18"/>
      <c r="G113" s="103"/>
      <c r="H113" s="103"/>
      <c r="I113" s="103"/>
      <c r="J113" s="16"/>
      <c r="K113" s="103"/>
      <c r="L113" s="103"/>
      <c r="O113" s="20" t="s">
        <v>68</v>
      </c>
    </row>
    <row r="114" spans="3:12" ht="12.75">
      <c r="C114" s="20" t="s">
        <v>650</v>
      </c>
      <c r="D114" s="25">
        <v>4</v>
      </c>
      <c r="E114" s="26">
        <v>1</v>
      </c>
      <c r="F114" s="27">
        <v>5</v>
      </c>
      <c r="G114" s="28">
        <v>10</v>
      </c>
      <c r="H114" s="28">
        <v>14</v>
      </c>
      <c r="I114" s="28">
        <v>24</v>
      </c>
      <c r="J114" s="25">
        <f aca="true" t="shared" si="23" ref="J114:L115">D114+G114</f>
        <v>14</v>
      </c>
      <c r="K114" s="28">
        <f t="shared" si="23"/>
        <v>15</v>
      </c>
      <c r="L114" s="28">
        <f t="shared" si="23"/>
        <v>29</v>
      </c>
    </row>
    <row r="115" spans="2:12" ht="12.75">
      <c r="B115" s="20"/>
      <c r="C115" s="20" t="s">
        <v>651</v>
      </c>
      <c r="D115" s="25">
        <v>4</v>
      </c>
      <c r="E115" s="26">
        <v>1</v>
      </c>
      <c r="F115" s="27">
        <v>5</v>
      </c>
      <c r="G115" s="28">
        <v>20</v>
      </c>
      <c r="H115" s="28">
        <v>5</v>
      </c>
      <c r="I115" s="28">
        <v>25</v>
      </c>
      <c r="J115" s="25">
        <f t="shared" si="23"/>
        <v>24</v>
      </c>
      <c r="K115" s="28">
        <f t="shared" si="23"/>
        <v>6</v>
      </c>
      <c r="L115" s="28">
        <f t="shared" si="23"/>
        <v>30</v>
      </c>
    </row>
    <row r="116" spans="3:12" ht="12.75">
      <c r="C116" s="20" t="s">
        <v>652</v>
      </c>
      <c r="D116" s="25">
        <v>3</v>
      </c>
      <c r="E116" s="26">
        <v>0</v>
      </c>
      <c r="F116" s="27">
        <v>3</v>
      </c>
      <c r="G116" s="28">
        <v>35</v>
      </c>
      <c r="H116" s="28">
        <v>18</v>
      </c>
      <c r="I116" s="28">
        <v>53</v>
      </c>
      <c r="J116" s="25">
        <f aca="true" t="shared" si="24" ref="J116:J128">D116+G116</f>
        <v>38</v>
      </c>
      <c r="K116" s="28">
        <f aca="true" t="shared" si="25" ref="K116:K128">E116+H116</f>
        <v>18</v>
      </c>
      <c r="L116" s="28">
        <f aca="true" t="shared" si="26" ref="L116:L128">F116+I116</f>
        <v>56</v>
      </c>
    </row>
    <row r="117" spans="3:12" ht="12.75">
      <c r="C117" s="20" t="s">
        <v>17</v>
      </c>
      <c r="D117" s="25">
        <v>147</v>
      </c>
      <c r="E117" s="26">
        <v>7</v>
      </c>
      <c r="F117" s="27">
        <v>154</v>
      </c>
      <c r="G117" s="28">
        <v>9</v>
      </c>
      <c r="H117" s="28">
        <v>0</v>
      </c>
      <c r="I117" s="28">
        <v>9</v>
      </c>
      <c r="J117" s="25">
        <f t="shared" si="24"/>
        <v>156</v>
      </c>
      <c r="K117" s="28">
        <f t="shared" si="25"/>
        <v>7</v>
      </c>
      <c r="L117" s="28">
        <f t="shared" si="26"/>
        <v>163</v>
      </c>
    </row>
    <row r="118" spans="3:12" ht="12.75">
      <c r="C118" s="20" t="s">
        <v>18</v>
      </c>
      <c r="D118" s="25">
        <v>1183</v>
      </c>
      <c r="E118" s="26">
        <v>158</v>
      </c>
      <c r="F118" s="27">
        <v>1341</v>
      </c>
      <c r="G118" s="28">
        <v>16</v>
      </c>
      <c r="H118" s="28">
        <v>5</v>
      </c>
      <c r="I118" s="28">
        <v>21</v>
      </c>
      <c r="J118" s="25">
        <f t="shared" si="24"/>
        <v>1199</v>
      </c>
      <c r="K118" s="28">
        <f t="shared" si="25"/>
        <v>163</v>
      </c>
      <c r="L118" s="28">
        <f t="shared" si="26"/>
        <v>1362</v>
      </c>
    </row>
    <row r="119" spans="3:12" ht="12.75">
      <c r="C119" s="20" t="s">
        <v>19</v>
      </c>
      <c r="D119" s="25">
        <v>675</v>
      </c>
      <c r="E119" s="26">
        <v>221</v>
      </c>
      <c r="F119" s="27">
        <v>896</v>
      </c>
      <c r="G119" s="28">
        <v>10</v>
      </c>
      <c r="H119" s="28">
        <v>2</v>
      </c>
      <c r="I119" s="28">
        <v>12</v>
      </c>
      <c r="J119" s="25">
        <f t="shared" si="24"/>
        <v>685</v>
      </c>
      <c r="K119" s="28">
        <f t="shared" si="25"/>
        <v>223</v>
      </c>
      <c r="L119" s="28">
        <f t="shared" si="26"/>
        <v>908</v>
      </c>
    </row>
    <row r="120" spans="3:12" ht="12.75">
      <c r="C120" s="20" t="s">
        <v>20</v>
      </c>
      <c r="D120" s="25">
        <v>1804</v>
      </c>
      <c r="E120" s="26">
        <v>79</v>
      </c>
      <c r="F120" s="27">
        <v>1883</v>
      </c>
      <c r="G120" s="28">
        <v>20</v>
      </c>
      <c r="H120" s="28">
        <v>3</v>
      </c>
      <c r="I120" s="28">
        <v>23</v>
      </c>
      <c r="J120" s="25">
        <f t="shared" si="24"/>
        <v>1824</v>
      </c>
      <c r="K120" s="28">
        <f t="shared" si="25"/>
        <v>82</v>
      </c>
      <c r="L120" s="28">
        <f t="shared" si="26"/>
        <v>1906</v>
      </c>
    </row>
    <row r="121" spans="3:12" ht="12.75">
      <c r="C121" s="20" t="s">
        <v>21</v>
      </c>
      <c r="D121" s="25">
        <v>684</v>
      </c>
      <c r="E121" s="26">
        <v>25</v>
      </c>
      <c r="F121" s="27">
        <v>709</v>
      </c>
      <c r="G121" s="28">
        <v>17</v>
      </c>
      <c r="H121" s="28">
        <v>1</v>
      </c>
      <c r="I121" s="28">
        <v>18</v>
      </c>
      <c r="J121" s="25">
        <f t="shared" si="24"/>
        <v>701</v>
      </c>
      <c r="K121" s="28">
        <f t="shared" si="25"/>
        <v>26</v>
      </c>
      <c r="L121" s="28">
        <f t="shared" si="26"/>
        <v>727</v>
      </c>
    </row>
    <row r="122" spans="3:12" ht="12.75">
      <c r="C122" s="20" t="s">
        <v>22</v>
      </c>
      <c r="D122" s="25">
        <v>55</v>
      </c>
      <c r="E122" s="26">
        <v>22</v>
      </c>
      <c r="F122" s="27">
        <v>77</v>
      </c>
      <c r="G122" s="28">
        <v>0</v>
      </c>
      <c r="H122" s="28">
        <v>0</v>
      </c>
      <c r="I122" s="28">
        <v>0</v>
      </c>
      <c r="J122" s="25">
        <f t="shared" si="24"/>
        <v>55</v>
      </c>
      <c r="K122" s="28">
        <f t="shared" si="25"/>
        <v>22</v>
      </c>
      <c r="L122" s="28">
        <f t="shared" si="26"/>
        <v>77</v>
      </c>
    </row>
    <row r="123" spans="3:12" ht="12.75">
      <c r="C123" s="20" t="s">
        <v>23</v>
      </c>
      <c r="D123" s="25">
        <v>137</v>
      </c>
      <c r="E123" s="26">
        <v>5</v>
      </c>
      <c r="F123" s="27">
        <v>142</v>
      </c>
      <c r="G123" s="28">
        <v>0</v>
      </c>
      <c r="H123" s="28">
        <v>0</v>
      </c>
      <c r="I123" s="28">
        <v>0</v>
      </c>
      <c r="J123" s="25">
        <f t="shared" si="24"/>
        <v>137</v>
      </c>
      <c r="K123" s="28">
        <f t="shared" si="25"/>
        <v>5</v>
      </c>
      <c r="L123" s="28">
        <f t="shared" si="26"/>
        <v>142</v>
      </c>
    </row>
    <row r="124" spans="3:12" ht="12.75">
      <c r="C124" s="20" t="s">
        <v>24</v>
      </c>
      <c r="D124" s="25">
        <v>14</v>
      </c>
      <c r="E124" s="26">
        <v>5</v>
      </c>
      <c r="F124" s="27">
        <v>19</v>
      </c>
      <c r="G124" s="28">
        <v>0</v>
      </c>
      <c r="H124" s="28">
        <v>0</v>
      </c>
      <c r="I124" s="28">
        <v>0</v>
      </c>
      <c r="J124" s="25">
        <f t="shared" si="24"/>
        <v>14</v>
      </c>
      <c r="K124" s="28">
        <f t="shared" si="25"/>
        <v>5</v>
      </c>
      <c r="L124" s="28">
        <f t="shared" si="26"/>
        <v>19</v>
      </c>
    </row>
    <row r="125" spans="3:12" ht="12.75">
      <c r="C125" s="20" t="s">
        <v>25</v>
      </c>
      <c r="D125" s="25">
        <v>23</v>
      </c>
      <c r="E125" s="26">
        <v>7</v>
      </c>
      <c r="F125" s="27">
        <v>30</v>
      </c>
      <c r="G125" s="28">
        <v>0</v>
      </c>
      <c r="H125" s="28">
        <v>0</v>
      </c>
      <c r="I125" s="28">
        <v>0</v>
      </c>
      <c r="J125" s="25">
        <f t="shared" si="24"/>
        <v>23</v>
      </c>
      <c r="K125" s="28">
        <f t="shared" si="25"/>
        <v>7</v>
      </c>
      <c r="L125" s="28">
        <f t="shared" si="26"/>
        <v>30</v>
      </c>
    </row>
    <row r="126" spans="3:12" ht="12.75">
      <c r="C126" s="20" t="s">
        <v>26</v>
      </c>
      <c r="D126" s="25">
        <v>3</v>
      </c>
      <c r="E126" s="26">
        <v>2</v>
      </c>
      <c r="F126" s="27">
        <v>5</v>
      </c>
      <c r="G126" s="28">
        <v>0</v>
      </c>
      <c r="H126" s="28">
        <v>1</v>
      </c>
      <c r="I126" s="28">
        <v>1</v>
      </c>
      <c r="J126" s="25">
        <f t="shared" si="24"/>
        <v>3</v>
      </c>
      <c r="K126" s="28">
        <f t="shared" si="25"/>
        <v>3</v>
      </c>
      <c r="L126" s="28">
        <f t="shared" si="26"/>
        <v>6</v>
      </c>
    </row>
    <row r="127" spans="3:12" ht="12.75">
      <c r="C127" s="20" t="s">
        <v>69</v>
      </c>
      <c r="D127" s="51">
        <v>0</v>
      </c>
      <c r="E127" s="52">
        <v>3</v>
      </c>
      <c r="F127" s="53">
        <v>3</v>
      </c>
      <c r="G127" s="52">
        <v>0</v>
      </c>
      <c r="H127" s="52">
        <v>0</v>
      </c>
      <c r="I127" s="52">
        <v>0</v>
      </c>
      <c r="J127" s="51">
        <f t="shared" si="24"/>
        <v>0</v>
      </c>
      <c r="K127" s="52">
        <f t="shared" si="25"/>
        <v>3</v>
      </c>
      <c r="L127" s="52">
        <f t="shared" si="26"/>
        <v>3</v>
      </c>
    </row>
    <row r="128" spans="3:12" ht="12.75">
      <c r="C128" s="12" t="s">
        <v>535</v>
      </c>
      <c r="D128" s="16">
        <v>4736</v>
      </c>
      <c r="E128" s="17">
        <v>536</v>
      </c>
      <c r="F128" s="18">
        <v>5272</v>
      </c>
      <c r="G128" s="103">
        <v>137</v>
      </c>
      <c r="H128" s="103">
        <v>49</v>
      </c>
      <c r="I128" s="103">
        <v>186</v>
      </c>
      <c r="J128" s="16">
        <f t="shared" si="24"/>
        <v>4873</v>
      </c>
      <c r="K128" s="103">
        <f t="shared" si="25"/>
        <v>585</v>
      </c>
      <c r="L128" s="103">
        <f t="shared" si="26"/>
        <v>5458</v>
      </c>
    </row>
    <row r="129" spans="2:15" ht="12.75">
      <c r="B129" s="1" t="s">
        <v>708</v>
      </c>
      <c r="C129" s="12"/>
      <c r="D129" s="25"/>
      <c r="E129" s="26"/>
      <c r="F129" s="27"/>
      <c r="G129" s="28"/>
      <c r="H129" s="28"/>
      <c r="I129" s="28"/>
      <c r="J129" s="25"/>
      <c r="K129" s="28"/>
      <c r="L129" s="28"/>
      <c r="O129" s="20" t="s">
        <v>68</v>
      </c>
    </row>
    <row r="130" spans="2:12" ht="12.75">
      <c r="B130" s="20"/>
      <c r="C130" s="20" t="s">
        <v>27</v>
      </c>
      <c r="D130" s="25">
        <v>57</v>
      </c>
      <c r="E130" s="26">
        <v>83</v>
      </c>
      <c r="F130" s="27">
        <v>140</v>
      </c>
      <c r="G130" s="28">
        <v>1</v>
      </c>
      <c r="H130" s="28">
        <v>14</v>
      </c>
      <c r="I130" s="28">
        <v>15</v>
      </c>
      <c r="J130" s="25">
        <f aca="true" t="shared" si="27" ref="J130:L132">D130+G130</f>
        <v>58</v>
      </c>
      <c r="K130" s="28">
        <f t="shared" si="27"/>
        <v>97</v>
      </c>
      <c r="L130" s="28">
        <f t="shared" si="27"/>
        <v>155</v>
      </c>
    </row>
    <row r="131" spans="3:12" ht="12.75">
      <c r="C131" s="20" t="s">
        <v>730</v>
      </c>
      <c r="D131" s="51">
        <v>448</v>
      </c>
      <c r="E131" s="52">
        <v>353</v>
      </c>
      <c r="F131" s="53">
        <v>801</v>
      </c>
      <c r="G131" s="52">
        <v>81</v>
      </c>
      <c r="H131" s="52">
        <v>88</v>
      </c>
      <c r="I131" s="52">
        <v>169</v>
      </c>
      <c r="J131" s="51">
        <f t="shared" si="27"/>
        <v>529</v>
      </c>
      <c r="K131" s="52">
        <f t="shared" si="27"/>
        <v>441</v>
      </c>
      <c r="L131" s="52">
        <f t="shared" si="27"/>
        <v>970</v>
      </c>
    </row>
    <row r="132" spans="3:12" ht="12.75">
      <c r="C132" s="12" t="s">
        <v>535</v>
      </c>
      <c r="D132" s="16">
        <v>505</v>
      </c>
      <c r="E132" s="17">
        <v>436</v>
      </c>
      <c r="F132" s="18">
        <v>941</v>
      </c>
      <c r="G132" s="103">
        <v>82</v>
      </c>
      <c r="H132" s="103">
        <v>102</v>
      </c>
      <c r="I132" s="103">
        <v>184</v>
      </c>
      <c r="J132" s="16">
        <f t="shared" si="27"/>
        <v>587</v>
      </c>
      <c r="K132" s="103">
        <f t="shared" si="27"/>
        <v>538</v>
      </c>
      <c r="L132" s="103">
        <f t="shared" si="27"/>
        <v>1125</v>
      </c>
    </row>
    <row r="133" spans="2:15" ht="12.75">
      <c r="B133" s="1" t="s">
        <v>709</v>
      </c>
      <c r="C133" s="12"/>
      <c r="D133" s="16"/>
      <c r="E133" s="17"/>
      <c r="F133" s="18"/>
      <c r="G133" s="103"/>
      <c r="H133" s="103"/>
      <c r="I133" s="103"/>
      <c r="J133" s="16"/>
      <c r="K133" s="103"/>
      <c r="L133" s="103"/>
      <c r="O133" s="20" t="s">
        <v>68</v>
      </c>
    </row>
    <row r="134" spans="2:12" ht="12.75">
      <c r="B134" s="20"/>
      <c r="C134" s="20" t="s">
        <v>709</v>
      </c>
      <c r="D134" s="51">
        <v>250</v>
      </c>
      <c r="E134" s="52">
        <v>38</v>
      </c>
      <c r="F134" s="53">
        <v>288</v>
      </c>
      <c r="G134" s="52">
        <v>113</v>
      </c>
      <c r="H134" s="52">
        <v>11</v>
      </c>
      <c r="I134" s="52">
        <v>124</v>
      </c>
      <c r="J134" s="51">
        <f aca="true" t="shared" si="28" ref="J134:L135">D134+G134</f>
        <v>363</v>
      </c>
      <c r="K134" s="52">
        <f t="shared" si="28"/>
        <v>49</v>
      </c>
      <c r="L134" s="52">
        <f t="shared" si="28"/>
        <v>412</v>
      </c>
    </row>
    <row r="135" spans="3:12" ht="12.75">
      <c r="C135" s="12" t="s">
        <v>535</v>
      </c>
      <c r="D135" s="16">
        <v>250</v>
      </c>
      <c r="E135" s="17">
        <v>38</v>
      </c>
      <c r="F135" s="18">
        <v>288</v>
      </c>
      <c r="G135" s="103">
        <v>113</v>
      </c>
      <c r="H135" s="103">
        <v>11</v>
      </c>
      <c r="I135" s="103">
        <v>124</v>
      </c>
      <c r="J135" s="16">
        <f t="shared" si="28"/>
        <v>363</v>
      </c>
      <c r="K135" s="103">
        <f t="shared" si="28"/>
        <v>49</v>
      </c>
      <c r="L135" s="103">
        <f t="shared" si="28"/>
        <v>412</v>
      </c>
    </row>
    <row r="136" spans="2:15" ht="12.75">
      <c r="B136" s="1" t="s">
        <v>224</v>
      </c>
      <c r="C136" s="12"/>
      <c r="D136" s="16"/>
      <c r="E136" s="17"/>
      <c r="F136" s="18"/>
      <c r="G136" s="103"/>
      <c r="H136" s="103"/>
      <c r="I136" s="103"/>
      <c r="J136" s="16"/>
      <c r="K136" s="103"/>
      <c r="L136" s="103"/>
      <c r="O136" s="20" t="s">
        <v>68</v>
      </c>
    </row>
    <row r="137" spans="2:12" ht="12.75">
      <c r="B137" s="20"/>
      <c r="C137" s="20" t="s">
        <v>224</v>
      </c>
      <c r="D137" s="51">
        <v>172</v>
      </c>
      <c r="E137" s="52">
        <v>61</v>
      </c>
      <c r="F137" s="53">
        <v>233</v>
      </c>
      <c r="G137" s="52">
        <v>5</v>
      </c>
      <c r="H137" s="52">
        <v>8</v>
      </c>
      <c r="I137" s="52">
        <v>13</v>
      </c>
      <c r="J137" s="51">
        <f>D137+G137</f>
        <v>177</v>
      </c>
      <c r="K137" s="52">
        <f>E137+H137</f>
        <v>69</v>
      </c>
      <c r="L137" s="52">
        <f>F137+I137</f>
        <v>246</v>
      </c>
    </row>
    <row r="138" spans="3:12" ht="12.75">
      <c r="C138" s="12" t="s">
        <v>535</v>
      </c>
      <c r="D138" s="16">
        <v>172</v>
      </c>
      <c r="E138" s="17">
        <v>61</v>
      </c>
      <c r="F138" s="18">
        <v>233</v>
      </c>
      <c r="G138" s="103">
        <v>5</v>
      </c>
      <c r="H138" s="103">
        <v>8</v>
      </c>
      <c r="I138" s="103">
        <v>13</v>
      </c>
      <c r="J138" s="16">
        <f aca="true" t="shared" si="29" ref="J138:L140">D138+G138</f>
        <v>177</v>
      </c>
      <c r="K138" s="103">
        <f t="shared" si="29"/>
        <v>69</v>
      </c>
      <c r="L138" s="103">
        <f t="shared" si="29"/>
        <v>246</v>
      </c>
    </row>
    <row r="139" spans="2:15" ht="12.75">
      <c r="B139" s="1" t="s">
        <v>226</v>
      </c>
      <c r="D139" s="25"/>
      <c r="E139" s="26"/>
      <c r="F139" s="27"/>
      <c r="G139" s="28"/>
      <c r="H139" s="28"/>
      <c r="I139" s="28"/>
      <c r="J139" s="25"/>
      <c r="K139" s="28"/>
      <c r="L139" s="28"/>
      <c r="O139" s="20" t="s">
        <v>68</v>
      </c>
    </row>
    <row r="140" spans="2:12" ht="12.75">
      <c r="B140" s="20"/>
      <c r="C140" s="20" t="s">
        <v>226</v>
      </c>
      <c r="D140" s="51">
        <v>563</v>
      </c>
      <c r="E140" s="52">
        <v>1598</v>
      </c>
      <c r="F140" s="53">
        <v>2161</v>
      </c>
      <c r="G140" s="52">
        <v>25</v>
      </c>
      <c r="H140" s="52">
        <v>122</v>
      </c>
      <c r="I140" s="52">
        <v>147</v>
      </c>
      <c r="J140" s="51">
        <f t="shared" si="29"/>
        <v>588</v>
      </c>
      <c r="K140" s="52">
        <f t="shared" si="29"/>
        <v>1720</v>
      </c>
      <c r="L140" s="52">
        <f t="shared" si="29"/>
        <v>2308</v>
      </c>
    </row>
    <row r="141" spans="3:12" ht="12.75">
      <c r="C141" s="12" t="s">
        <v>535</v>
      </c>
      <c r="D141" s="16">
        <v>563</v>
      </c>
      <c r="E141" s="17">
        <v>1598</v>
      </c>
      <c r="F141" s="18">
        <v>2161</v>
      </c>
      <c r="G141" s="103">
        <v>25</v>
      </c>
      <c r="H141" s="103">
        <v>122</v>
      </c>
      <c r="I141" s="103">
        <v>147</v>
      </c>
      <c r="J141" s="16">
        <f aca="true" t="shared" si="30" ref="J141:L142">D141+G141</f>
        <v>588</v>
      </c>
      <c r="K141" s="103">
        <f t="shared" si="30"/>
        <v>1720</v>
      </c>
      <c r="L141" s="103">
        <f t="shared" si="30"/>
        <v>2308</v>
      </c>
    </row>
    <row r="142" spans="3:12" ht="19.5" customHeight="1">
      <c r="C142" s="12" t="s">
        <v>245</v>
      </c>
      <c r="D142" s="13">
        <v>10656</v>
      </c>
      <c r="E142" s="14">
        <v>6894</v>
      </c>
      <c r="F142" s="15">
        <v>17550</v>
      </c>
      <c r="G142" s="14">
        <v>680</v>
      </c>
      <c r="H142" s="14">
        <v>688</v>
      </c>
      <c r="I142" s="14">
        <v>1368</v>
      </c>
      <c r="J142" s="13">
        <f t="shared" si="30"/>
        <v>11336</v>
      </c>
      <c r="K142" s="14">
        <f t="shared" si="30"/>
        <v>7582</v>
      </c>
      <c r="L142" s="14">
        <f t="shared" si="30"/>
        <v>18918</v>
      </c>
    </row>
    <row r="143" spans="1:15" ht="21" customHeight="1">
      <c r="A143" s="1" t="s">
        <v>417</v>
      </c>
      <c r="D143" s="25"/>
      <c r="E143" s="26"/>
      <c r="F143" s="27"/>
      <c r="G143" s="28"/>
      <c r="H143" s="28"/>
      <c r="I143" s="28"/>
      <c r="J143" s="25"/>
      <c r="K143" s="28"/>
      <c r="L143" s="28"/>
      <c r="O143" s="20" t="s">
        <v>68</v>
      </c>
    </row>
    <row r="144" spans="2:15" ht="12.75">
      <c r="B144" s="1" t="s">
        <v>701</v>
      </c>
      <c r="D144" s="25"/>
      <c r="E144" s="26"/>
      <c r="F144" s="27"/>
      <c r="G144" s="28"/>
      <c r="H144" s="28"/>
      <c r="I144" s="28"/>
      <c r="J144" s="25"/>
      <c r="K144" s="28"/>
      <c r="L144" s="28"/>
      <c r="O144" s="20" t="s">
        <v>68</v>
      </c>
    </row>
    <row r="145" spans="2:12" ht="12.75">
      <c r="B145" s="20"/>
      <c r="C145" s="20" t="s">
        <v>400</v>
      </c>
      <c r="D145" s="25">
        <v>5</v>
      </c>
      <c r="E145" s="26">
        <v>2</v>
      </c>
      <c r="F145" s="27">
        <v>7</v>
      </c>
      <c r="G145" s="28">
        <v>3</v>
      </c>
      <c r="H145" s="28">
        <v>5</v>
      </c>
      <c r="I145" s="28">
        <v>8</v>
      </c>
      <c r="J145" s="25">
        <f>D145+G145</f>
        <v>8</v>
      </c>
      <c r="K145" s="28">
        <f>E145+H145</f>
        <v>7</v>
      </c>
      <c r="L145" s="28">
        <f>F145+I145</f>
        <v>15</v>
      </c>
    </row>
    <row r="146" spans="3:12" ht="12.75">
      <c r="C146" s="20" t="s">
        <v>701</v>
      </c>
      <c r="D146" s="25">
        <v>287</v>
      </c>
      <c r="E146" s="26">
        <v>238</v>
      </c>
      <c r="F146" s="27">
        <v>525</v>
      </c>
      <c r="G146" s="28">
        <v>5</v>
      </c>
      <c r="H146" s="28">
        <v>2</v>
      </c>
      <c r="I146" s="28">
        <v>7</v>
      </c>
      <c r="J146" s="25">
        <f aca="true" t="shared" si="31" ref="J146:L148">D146+G146</f>
        <v>292</v>
      </c>
      <c r="K146" s="28">
        <f>E146+H146</f>
        <v>240</v>
      </c>
      <c r="L146" s="28">
        <f t="shared" si="31"/>
        <v>532</v>
      </c>
    </row>
    <row r="147" spans="3:12" ht="12.75">
      <c r="C147" s="20" t="s">
        <v>5</v>
      </c>
      <c r="D147" s="51">
        <v>44</v>
      </c>
      <c r="E147" s="52">
        <v>150</v>
      </c>
      <c r="F147" s="53">
        <v>194</v>
      </c>
      <c r="G147" s="52">
        <v>2</v>
      </c>
      <c r="H147" s="52">
        <v>7</v>
      </c>
      <c r="I147" s="52">
        <v>9</v>
      </c>
      <c r="J147" s="51">
        <f t="shared" si="31"/>
        <v>46</v>
      </c>
      <c r="K147" s="52">
        <f t="shared" si="31"/>
        <v>157</v>
      </c>
      <c r="L147" s="52">
        <f>F147+I147</f>
        <v>203</v>
      </c>
    </row>
    <row r="148" spans="3:12" ht="12.75">
      <c r="C148" s="12" t="s">
        <v>535</v>
      </c>
      <c r="D148" s="16">
        <v>336</v>
      </c>
      <c r="E148" s="17">
        <v>390</v>
      </c>
      <c r="F148" s="18">
        <v>726</v>
      </c>
      <c r="G148" s="103">
        <v>10</v>
      </c>
      <c r="H148" s="103">
        <v>14</v>
      </c>
      <c r="I148" s="103">
        <v>24</v>
      </c>
      <c r="J148" s="16">
        <f t="shared" si="31"/>
        <v>346</v>
      </c>
      <c r="K148" s="103">
        <f t="shared" si="31"/>
        <v>404</v>
      </c>
      <c r="L148" s="103">
        <f>F148+I148</f>
        <v>750</v>
      </c>
    </row>
    <row r="149" spans="2:15" ht="12.75">
      <c r="B149" s="1" t="s">
        <v>229</v>
      </c>
      <c r="C149" s="12"/>
      <c r="D149" s="16"/>
      <c r="E149" s="17"/>
      <c r="F149" s="18"/>
      <c r="G149" s="103"/>
      <c r="H149" s="103"/>
      <c r="I149" s="103"/>
      <c r="J149" s="16"/>
      <c r="K149" s="103"/>
      <c r="L149" s="103"/>
      <c r="O149" s="20" t="s">
        <v>68</v>
      </c>
    </row>
    <row r="150" spans="2:12" ht="12.75">
      <c r="B150" s="20"/>
      <c r="C150" s="20" t="s">
        <v>70</v>
      </c>
      <c r="D150" s="25">
        <v>9</v>
      </c>
      <c r="E150" s="26">
        <v>38</v>
      </c>
      <c r="F150" s="27">
        <v>47</v>
      </c>
      <c r="G150" s="28">
        <v>2</v>
      </c>
      <c r="H150" s="28">
        <v>1</v>
      </c>
      <c r="I150" s="28">
        <v>3</v>
      </c>
      <c r="J150" s="25">
        <f>D150+G150</f>
        <v>11</v>
      </c>
      <c r="K150" s="28">
        <f>E150+H150</f>
        <v>39</v>
      </c>
      <c r="L150" s="28">
        <f>F150+I150</f>
        <v>50</v>
      </c>
    </row>
    <row r="151" spans="1:12" s="273" customFormat="1" ht="12.75">
      <c r="A151" s="269"/>
      <c r="B151" s="269"/>
      <c r="C151" s="273" t="s">
        <v>71</v>
      </c>
      <c r="D151" s="274">
        <v>66</v>
      </c>
      <c r="E151" s="275">
        <v>66</v>
      </c>
      <c r="F151" s="276">
        <v>132</v>
      </c>
      <c r="G151" s="275">
        <v>2</v>
      </c>
      <c r="H151" s="275">
        <v>0</v>
      </c>
      <c r="I151" s="275">
        <v>2</v>
      </c>
      <c r="J151" s="274">
        <f aca="true" t="shared" si="32" ref="J151:L152">D151+G151</f>
        <v>68</v>
      </c>
      <c r="K151" s="275">
        <f t="shared" si="32"/>
        <v>66</v>
      </c>
      <c r="L151" s="275">
        <f t="shared" si="32"/>
        <v>134</v>
      </c>
    </row>
    <row r="152" spans="3:12" ht="12.75">
      <c r="C152" s="12" t="s">
        <v>535</v>
      </c>
      <c r="D152" s="16">
        <v>75</v>
      </c>
      <c r="E152" s="17">
        <v>104</v>
      </c>
      <c r="F152" s="18">
        <v>179</v>
      </c>
      <c r="G152" s="103">
        <v>4</v>
      </c>
      <c r="H152" s="103">
        <v>1</v>
      </c>
      <c r="I152" s="103">
        <v>5</v>
      </c>
      <c r="J152" s="16">
        <f t="shared" si="32"/>
        <v>79</v>
      </c>
      <c r="K152" s="103">
        <f t="shared" si="32"/>
        <v>105</v>
      </c>
      <c r="L152" s="103">
        <f t="shared" si="32"/>
        <v>184</v>
      </c>
    </row>
    <row r="153" spans="2:15" ht="12.75">
      <c r="B153" s="1" t="s">
        <v>702</v>
      </c>
      <c r="C153" s="12"/>
      <c r="D153" s="16"/>
      <c r="E153" s="17"/>
      <c r="F153" s="18"/>
      <c r="G153" s="103"/>
      <c r="H153" s="103"/>
      <c r="I153" s="103"/>
      <c r="J153" s="16"/>
      <c r="K153" s="103"/>
      <c r="L153" s="103"/>
      <c r="O153" s="20" t="s">
        <v>68</v>
      </c>
    </row>
    <row r="154" spans="3:12" ht="12.75">
      <c r="C154" s="20" t="s">
        <v>6</v>
      </c>
      <c r="D154" s="25">
        <v>97</v>
      </c>
      <c r="E154" s="26">
        <v>39</v>
      </c>
      <c r="F154" s="27">
        <v>136</v>
      </c>
      <c r="G154" s="28">
        <v>15</v>
      </c>
      <c r="H154" s="28">
        <v>5</v>
      </c>
      <c r="I154" s="28">
        <v>20</v>
      </c>
      <c r="J154" s="25">
        <f>D154+G154</f>
        <v>112</v>
      </c>
      <c r="K154" s="28">
        <f>E154+H154</f>
        <v>44</v>
      </c>
      <c r="L154" s="28">
        <f>F154+I154</f>
        <v>156</v>
      </c>
    </row>
    <row r="155" spans="3:12" ht="12.75">
      <c r="C155" s="20" t="s">
        <v>7</v>
      </c>
      <c r="D155" s="25">
        <v>169</v>
      </c>
      <c r="E155" s="26">
        <v>310</v>
      </c>
      <c r="F155" s="27">
        <v>479</v>
      </c>
      <c r="G155" s="28">
        <v>20</v>
      </c>
      <c r="H155" s="28">
        <v>46</v>
      </c>
      <c r="I155" s="28">
        <v>66</v>
      </c>
      <c r="J155" s="25">
        <f aca="true" t="shared" si="33" ref="J155:J160">D155+G155</f>
        <v>189</v>
      </c>
      <c r="K155" s="28">
        <f aca="true" t="shared" si="34" ref="K155:K160">E155+H155</f>
        <v>356</v>
      </c>
      <c r="L155" s="28">
        <f aca="true" t="shared" si="35" ref="L155:L160">F155+I155</f>
        <v>545</v>
      </c>
    </row>
    <row r="156" spans="3:12" ht="12.75">
      <c r="C156" s="20" t="s">
        <v>8</v>
      </c>
      <c r="D156" s="25">
        <v>2</v>
      </c>
      <c r="E156" s="26">
        <v>21</v>
      </c>
      <c r="F156" s="27">
        <v>23</v>
      </c>
      <c r="G156" s="28">
        <v>2</v>
      </c>
      <c r="H156" s="28">
        <v>4</v>
      </c>
      <c r="I156" s="28">
        <v>6</v>
      </c>
      <c r="J156" s="25">
        <f t="shared" si="33"/>
        <v>4</v>
      </c>
      <c r="K156" s="28">
        <f t="shared" si="34"/>
        <v>25</v>
      </c>
      <c r="L156" s="28">
        <f t="shared" si="35"/>
        <v>29</v>
      </c>
    </row>
    <row r="157" spans="3:12" ht="12.75">
      <c r="C157" s="20" t="s">
        <v>653</v>
      </c>
      <c r="D157" s="25">
        <v>0</v>
      </c>
      <c r="E157" s="26">
        <v>0</v>
      </c>
      <c r="F157" s="27">
        <v>0</v>
      </c>
      <c r="G157" s="28">
        <v>2</v>
      </c>
      <c r="H157" s="28">
        <v>4</v>
      </c>
      <c r="I157" s="28">
        <v>6</v>
      </c>
      <c r="J157" s="25">
        <f t="shared" si="33"/>
        <v>2</v>
      </c>
      <c r="K157" s="28">
        <f t="shared" si="34"/>
        <v>4</v>
      </c>
      <c r="L157" s="28">
        <f t="shared" si="35"/>
        <v>6</v>
      </c>
    </row>
    <row r="158" spans="2:12" ht="12.75">
      <c r="B158" s="20"/>
      <c r="C158" s="20" t="s">
        <v>72</v>
      </c>
      <c r="D158" s="25">
        <v>1</v>
      </c>
      <c r="E158" s="26">
        <v>0</v>
      </c>
      <c r="F158" s="27">
        <v>1</v>
      </c>
      <c r="G158" s="28">
        <v>0</v>
      </c>
      <c r="H158" s="28">
        <v>0</v>
      </c>
      <c r="I158" s="28">
        <v>0</v>
      </c>
      <c r="J158" s="25">
        <f t="shared" si="33"/>
        <v>1</v>
      </c>
      <c r="K158" s="28">
        <f t="shared" si="34"/>
        <v>0</v>
      </c>
      <c r="L158" s="28">
        <f t="shared" si="35"/>
        <v>1</v>
      </c>
    </row>
    <row r="159" spans="3:12" ht="12.75">
      <c r="C159" s="20" t="s">
        <v>9</v>
      </c>
      <c r="D159" s="51">
        <v>12</v>
      </c>
      <c r="E159" s="52">
        <v>3</v>
      </c>
      <c r="F159" s="53">
        <v>15</v>
      </c>
      <c r="G159" s="52">
        <v>0</v>
      </c>
      <c r="H159" s="52">
        <v>0</v>
      </c>
      <c r="I159" s="52">
        <v>0</v>
      </c>
      <c r="J159" s="51">
        <f t="shared" si="33"/>
        <v>12</v>
      </c>
      <c r="K159" s="52">
        <f t="shared" si="34"/>
        <v>3</v>
      </c>
      <c r="L159" s="52">
        <f t="shared" si="35"/>
        <v>15</v>
      </c>
    </row>
    <row r="160" spans="3:12" ht="12.75">
      <c r="C160" s="12" t="s">
        <v>535</v>
      </c>
      <c r="D160" s="16">
        <v>281</v>
      </c>
      <c r="E160" s="17">
        <v>373</v>
      </c>
      <c r="F160" s="18">
        <v>654</v>
      </c>
      <c r="G160" s="103">
        <v>39</v>
      </c>
      <c r="H160" s="103">
        <v>59</v>
      </c>
      <c r="I160" s="103">
        <v>98</v>
      </c>
      <c r="J160" s="16">
        <f t="shared" si="33"/>
        <v>320</v>
      </c>
      <c r="K160" s="103">
        <f t="shared" si="34"/>
        <v>432</v>
      </c>
      <c r="L160" s="103">
        <f t="shared" si="35"/>
        <v>752</v>
      </c>
    </row>
    <row r="161" spans="2:15" ht="12.75">
      <c r="B161" s="1" t="s">
        <v>703</v>
      </c>
      <c r="C161" s="12"/>
      <c r="D161" s="16"/>
      <c r="E161" s="17"/>
      <c r="F161" s="18"/>
      <c r="G161" s="103"/>
      <c r="H161" s="103"/>
      <c r="I161" s="103"/>
      <c r="J161" s="16"/>
      <c r="K161" s="103"/>
      <c r="L161" s="103"/>
      <c r="O161" s="20" t="s">
        <v>68</v>
      </c>
    </row>
    <row r="162" spans="2:12" ht="12.75">
      <c r="B162" s="20"/>
      <c r="C162" s="20" t="s">
        <v>73</v>
      </c>
      <c r="D162" s="25">
        <v>57</v>
      </c>
      <c r="E162" s="26">
        <v>36</v>
      </c>
      <c r="F162" s="27">
        <v>93</v>
      </c>
      <c r="G162" s="28">
        <v>1</v>
      </c>
      <c r="H162" s="28">
        <v>0</v>
      </c>
      <c r="I162" s="28">
        <v>1</v>
      </c>
      <c r="J162" s="25">
        <f aca="true" t="shared" si="36" ref="J162:L165">D162+G162</f>
        <v>58</v>
      </c>
      <c r="K162" s="28">
        <f t="shared" si="36"/>
        <v>36</v>
      </c>
      <c r="L162" s="28">
        <f t="shared" si="36"/>
        <v>94</v>
      </c>
    </row>
    <row r="163" spans="3:12" ht="12.75">
      <c r="C163" s="20" t="s">
        <v>74</v>
      </c>
      <c r="D163" s="25">
        <v>5</v>
      </c>
      <c r="E163" s="26">
        <v>6</v>
      </c>
      <c r="F163" s="27">
        <v>11</v>
      </c>
      <c r="G163" s="28">
        <v>0</v>
      </c>
      <c r="H163" s="28">
        <v>1</v>
      </c>
      <c r="I163" s="28">
        <v>1</v>
      </c>
      <c r="J163" s="25">
        <f t="shared" si="36"/>
        <v>5</v>
      </c>
      <c r="K163" s="28">
        <f t="shared" si="36"/>
        <v>7</v>
      </c>
      <c r="L163" s="28">
        <f t="shared" si="36"/>
        <v>12</v>
      </c>
    </row>
    <row r="164" spans="3:12" ht="12.75">
      <c r="C164" s="20" t="s">
        <v>82</v>
      </c>
      <c r="D164" s="51">
        <v>21</v>
      </c>
      <c r="E164" s="52">
        <v>29</v>
      </c>
      <c r="F164" s="53">
        <v>50</v>
      </c>
      <c r="G164" s="52">
        <v>0</v>
      </c>
      <c r="H164" s="52">
        <v>1</v>
      </c>
      <c r="I164" s="52">
        <v>1</v>
      </c>
      <c r="J164" s="51">
        <f t="shared" si="36"/>
        <v>21</v>
      </c>
      <c r="K164" s="52">
        <f t="shared" si="36"/>
        <v>30</v>
      </c>
      <c r="L164" s="52">
        <f t="shared" si="36"/>
        <v>51</v>
      </c>
    </row>
    <row r="165" spans="3:12" ht="12.75">
      <c r="C165" s="12" t="s">
        <v>535</v>
      </c>
      <c r="D165" s="16">
        <v>83</v>
      </c>
      <c r="E165" s="17">
        <v>71</v>
      </c>
      <c r="F165" s="18">
        <v>154</v>
      </c>
      <c r="G165" s="103">
        <v>1</v>
      </c>
      <c r="H165" s="103">
        <v>2</v>
      </c>
      <c r="I165" s="103">
        <v>3</v>
      </c>
      <c r="J165" s="16">
        <f t="shared" si="36"/>
        <v>84</v>
      </c>
      <c r="K165" s="103">
        <f t="shared" si="36"/>
        <v>73</v>
      </c>
      <c r="L165" s="103">
        <f t="shared" si="36"/>
        <v>157</v>
      </c>
    </row>
    <row r="166" spans="2:15" ht="12.75">
      <c r="B166" s="1" t="s">
        <v>704</v>
      </c>
      <c r="C166" s="12"/>
      <c r="D166" s="16"/>
      <c r="E166" s="17"/>
      <c r="F166" s="18"/>
      <c r="G166" s="103"/>
      <c r="H166" s="103"/>
      <c r="I166" s="103"/>
      <c r="J166" s="16"/>
      <c r="K166" s="103"/>
      <c r="L166" s="103"/>
      <c r="O166" s="20" t="s">
        <v>68</v>
      </c>
    </row>
    <row r="167" spans="2:12" ht="12.75">
      <c r="B167" s="20"/>
      <c r="C167" s="20" t="s">
        <v>11</v>
      </c>
      <c r="D167" s="25">
        <v>10</v>
      </c>
      <c r="E167" s="26">
        <v>11</v>
      </c>
      <c r="F167" s="27">
        <v>21</v>
      </c>
      <c r="G167" s="28">
        <v>1</v>
      </c>
      <c r="H167" s="28">
        <v>0</v>
      </c>
      <c r="I167" s="28">
        <v>1</v>
      </c>
      <c r="J167" s="25">
        <f aca="true" t="shared" si="37" ref="J167:L170">D167+G167</f>
        <v>11</v>
      </c>
      <c r="K167" s="28">
        <f t="shared" si="37"/>
        <v>11</v>
      </c>
      <c r="L167" s="28">
        <f t="shared" si="37"/>
        <v>22</v>
      </c>
    </row>
    <row r="168" spans="3:12" ht="12.75">
      <c r="C168" s="20" t="s">
        <v>12</v>
      </c>
      <c r="D168" s="25">
        <v>21</v>
      </c>
      <c r="E168" s="26">
        <v>11</v>
      </c>
      <c r="F168" s="27">
        <v>32</v>
      </c>
      <c r="G168" s="28">
        <v>0</v>
      </c>
      <c r="H168" s="28">
        <v>0</v>
      </c>
      <c r="I168" s="28">
        <v>0</v>
      </c>
      <c r="J168" s="25">
        <f t="shared" si="37"/>
        <v>21</v>
      </c>
      <c r="K168" s="28">
        <f t="shared" si="37"/>
        <v>11</v>
      </c>
      <c r="L168" s="28">
        <f t="shared" si="37"/>
        <v>32</v>
      </c>
    </row>
    <row r="169" spans="3:12" ht="12.75">
      <c r="C169" s="20" t="s">
        <v>733</v>
      </c>
      <c r="D169" s="51">
        <v>33</v>
      </c>
      <c r="E169" s="52">
        <v>64</v>
      </c>
      <c r="F169" s="53">
        <v>97</v>
      </c>
      <c r="G169" s="52">
        <v>0</v>
      </c>
      <c r="H169" s="52">
        <v>3</v>
      </c>
      <c r="I169" s="52">
        <v>3</v>
      </c>
      <c r="J169" s="51">
        <f t="shared" si="37"/>
        <v>33</v>
      </c>
      <c r="K169" s="52">
        <f t="shared" si="37"/>
        <v>67</v>
      </c>
      <c r="L169" s="52">
        <f t="shared" si="37"/>
        <v>100</v>
      </c>
    </row>
    <row r="170" spans="3:12" ht="12.75">
      <c r="C170" s="12" t="s">
        <v>535</v>
      </c>
      <c r="D170" s="16">
        <v>64</v>
      </c>
      <c r="E170" s="17">
        <v>86</v>
      </c>
      <c r="F170" s="18">
        <v>150</v>
      </c>
      <c r="G170" s="103">
        <v>1</v>
      </c>
      <c r="H170" s="103">
        <v>3</v>
      </c>
      <c r="I170" s="103">
        <v>4</v>
      </c>
      <c r="J170" s="16">
        <f t="shared" si="37"/>
        <v>65</v>
      </c>
      <c r="K170" s="103">
        <f t="shared" si="37"/>
        <v>89</v>
      </c>
      <c r="L170" s="103">
        <f t="shared" si="37"/>
        <v>154</v>
      </c>
    </row>
    <row r="171" spans="2:15" ht="12.75">
      <c r="B171" s="1" t="s">
        <v>705</v>
      </c>
      <c r="C171" s="12"/>
      <c r="D171" s="16"/>
      <c r="E171" s="17"/>
      <c r="F171" s="18"/>
      <c r="G171" s="103"/>
      <c r="H171" s="103"/>
      <c r="I171" s="103"/>
      <c r="J171" s="16"/>
      <c r="K171" s="103"/>
      <c r="L171" s="103"/>
      <c r="O171" s="20" t="s">
        <v>68</v>
      </c>
    </row>
    <row r="172" spans="2:12" ht="12.75">
      <c r="B172" s="20"/>
      <c r="C172" s="20" t="s">
        <v>14</v>
      </c>
      <c r="D172" s="25">
        <v>39</v>
      </c>
      <c r="E172" s="26">
        <v>29</v>
      </c>
      <c r="F172" s="27">
        <v>68</v>
      </c>
      <c r="G172" s="28">
        <v>0</v>
      </c>
      <c r="H172" s="28">
        <v>0</v>
      </c>
      <c r="I172" s="28">
        <v>0</v>
      </c>
      <c r="J172" s="25">
        <f>D172+G172</f>
        <v>39</v>
      </c>
      <c r="K172" s="28">
        <f>E172+H172</f>
        <v>29</v>
      </c>
      <c r="L172" s="28">
        <f>F172+I172</f>
        <v>68</v>
      </c>
    </row>
    <row r="173" spans="3:12" ht="12.75">
      <c r="C173" s="20" t="s">
        <v>405</v>
      </c>
      <c r="D173" s="25">
        <v>50</v>
      </c>
      <c r="E173" s="26">
        <v>14</v>
      </c>
      <c r="F173" s="27">
        <v>64</v>
      </c>
      <c r="G173" s="28">
        <v>39</v>
      </c>
      <c r="H173" s="28">
        <v>48</v>
      </c>
      <c r="I173" s="28">
        <v>87</v>
      </c>
      <c r="J173" s="25">
        <f aca="true" t="shared" si="38" ref="J173:J178">D173+G173</f>
        <v>89</v>
      </c>
      <c r="K173" s="28">
        <f aca="true" t="shared" si="39" ref="K173:K178">E173+H173</f>
        <v>62</v>
      </c>
      <c r="L173" s="28">
        <f aca="true" t="shared" si="40" ref="L173:L178">F173+I173</f>
        <v>151</v>
      </c>
    </row>
    <row r="174" spans="3:12" ht="12.75">
      <c r="C174" s="20" t="s">
        <v>15</v>
      </c>
      <c r="D174" s="25">
        <v>67</v>
      </c>
      <c r="E174" s="26">
        <v>20</v>
      </c>
      <c r="F174" s="27">
        <v>87</v>
      </c>
      <c r="G174" s="28">
        <v>0</v>
      </c>
      <c r="H174" s="28">
        <v>0</v>
      </c>
      <c r="I174" s="28">
        <v>0</v>
      </c>
      <c r="J174" s="25">
        <f t="shared" si="38"/>
        <v>67</v>
      </c>
      <c r="K174" s="28">
        <f t="shared" si="39"/>
        <v>20</v>
      </c>
      <c r="L174" s="28">
        <f t="shared" si="40"/>
        <v>87</v>
      </c>
    </row>
    <row r="175" spans="3:12" ht="12.75">
      <c r="C175" s="20" t="s">
        <v>16</v>
      </c>
      <c r="D175" s="25">
        <v>815</v>
      </c>
      <c r="E175" s="26">
        <v>504</v>
      </c>
      <c r="F175" s="27">
        <v>1319</v>
      </c>
      <c r="G175" s="28">
        <v>13</v>
      </c>
      <c r="H175" s="28">
        <v>10</v>
      </c>
      <c r="I175" s="28">
        <v>23</v>
      </c>
      <c r="J175" s="25">
        <f t="shared" si="38"/>
        <v>828</v>
      </c>
      <c r="K175" s="28">
        <f t="shared" si="39"/>
        <v>514</v>
      </c>
      <c r="L175" s="28">
        <f t="shared" si="40"/>
        <v>1342</v>
      </c>
    </row>
    <row r="176" spans="3:12" ht="12.75">
      <c r="C176" s="20" t="s">
        <v>624</v>
      </c>
      <c r="D176" s="25">
        <v>21</v>
      </c>
      <c r="E176" s="26">
        <v>28</v>
      </c>
      <c r="F176" s="27">
        <v>49</v>
      </c>
      <c r="G176" s="28">
        <v>28</v>
      </c>
      <c r="H176" s="28">
        <v>47</v>
      </c>
      <c r="I176" s="28">
        <v>75</v>
      </c>
      <c r="J176" s="25">
        <f t="shared" si="38"/>
        <v>49</v>
      </c>
      <c r="K176" s="28">
        <f t="shared" si="39"/>
        <v>75</v>
      </c>
      <c r="L176" s="28">
        <f t="shared" si="40"/>
        <v>124</v>
      </c>
    </row>
    <row r="177" spans="3:12" ht="12.75">
      <c r="C177" s="20" t="s">
        <v>421</v>
      </c>
      <c r="D177" s="51">
        <v>13</v>
      </c>
      <c r="E177" s="52">
        <v>12</v>
      </c>
      <c r="F177" s="53">
        <v>25</v>
      </c>
      <c r="G177" s="52">
        <v>0</v>
      </c>
      <c r="H177" s="52">
        <v>1</v>
      </c>
      <c r="I177" s="52">
        <v>1</v>
      </c>
      <c r="J177" s="51">
        <f t="shared" si="38"/>
        <v>13</v>
      </c>
      <c r="K177" s="52">
        <f t="shared" si="39"/>
        <v>13</v>
      </c>
      <c r="L177" s="52">
        <f t="shared" si="40"/>
        <v>26</v>
      </c>
    </row>
    <row r="178" spans="3:12" ht="12.75">
      <c r="C178" s="12" t="s">
        <v>535</v>
      </c>
      <c r="D178" s="16">
        <v>1005</v>
      </c>
      <c r="E178" s="17">
        <v>607</v>
      </c>
      <c r="F178" s="18">
        <v>1612</v>
      </c>
      <c r="G178" s="103">
        <v>80</v>
      </c>
      <c r="H178" s="103">
        <v>106</v>
      </c>
      <c r="I178" s="103">
        <v>186</v>
      </c>
      <c r="J178" s="16">
        <f t="shared" si="38"/>
        <v>1085</v>
      </c>
      <c r="K178" s="103">
        <f t="shared" si="39"/>
        <v>713</v>
      </c>
      <c r="L178" s="103">
        <f t="shared" si="40"/>
        <v>1798</v>
      </c>
    </row>
    <row r="179" spans="2:15" ht="12.75">
      <c r="B179" s="1" t="s">
        <v>706</v>
      </c>
      <c r="C179" s="12"/>
      <c r="D179" s="16"/>
      <c r="E179" s="17"/>
      <c r="F179" s="18"/>
      <c r="G179" s="103"/>
      <c r="H179" s="103"/>
      <c r="I179" s="103"/>
      <c r="J179" s="16"/>
      <c r="K179" s="103"/>
      <c r="L179" s="103"/>
      <c r="O179" s="20" t="s">
        <v>68</v>
      </c>
    </row>
    <row r="180" spans="2:12" ht="12.75">
      <c r="B180" s="20"/>
      <c r="C180" s="20" t="s">
        <v>654</v>
      </c>
      <c r="D180" s="25">
        <v>0</v>
      </c>
      <c r="E180" s="26">
        <v>0</v>
      </c>
      <c r="F180" s="27">
        <v>0</v>
      </c>
      <c r="G180" s="28">
        <v>4</v>
      </c>
      <c r="H180" s="28">
        <v>2</v>
      </c>
      <c r="I180" s="28">
        <v>6</v>
      </c>
      <c r="J180" s="25">
        <f>D180+G180</f>
        <v>4</v>
      </c>
      <c r="K180" s="28">
        <f>E180+H180</f>
        <v>2</v>
      </c>
      <c r="L180" s="28">
        <f>F180+I180</f>
        <v>6</v>
      </c>
    </row>
    <row r="181" spans="3:12" ht="12.75">
      <c r="C181" s="20" t="s">
        <v>651</v>
      </c>
      <c r="D181" s="25">
        <v>1</v>
      </c>
      <c r="E181" s="26">
        <v>0</v>
      </c>
      <c r="F181" s="27">
        <v>1</v>
      </c>
      <c r="G181" s="28">
        <v>11</v>
      </c>
      <c r="H181" s="28">
        <v>2</v>
      </c>
      <c r="I181" s="28">
        <v>13</v>
      </c>
      <c r="J181" s="25">
        <f aca="true" t="shared" si="41" ref="J181:J198">D181+G181</f>
        <v>12</v>
      </c>
      <c r="K181" s="28">
        <f aca="true" t="shared" si="42" ref="K181:K198">E181+H181</f>
        <v>2</v>
      </c>
      <c r="L181" s="28">
        <f aca="true" t="shared" si="43" ref="L181:L198">F181+I181</f>
        <v>14</v>
      </c>
    </row>
    <row r="182" spans="3:12" ht="12.75">
      <c r="C182" s="20" t="s">
        <v>652</v>
      </c>
      <c r="D182" s="25">
        <v>0</v>
      </c>
      <c r="E182" s="26">
        <v>0</v>
      </c>
      <c r="F182" s="27">
        <v>0</v>
      </c>
      <c r="G182" s="28">
        <v>17</v>
      </c>
      <c r="H182" s="28">
        <v>8</v>
      </c>
      <c r="I182" s="28">
        <v>25</v>
      </c>
      <c r="J182" s="25">
        <f t="shared" si="41"/>
        <v>17</v>
      </c>
      <c r="K182" s="28">
        <f t="shared" si="42"/>
        <v>8</v>
      </c>
      <c r="L182" s="28">
        <f t="shared" si="43"/>
        <v>25</v>
      </c>
    </row>
    <row r="183" spans="3:12" ht="12.75">
      <c r="C183" s="20" t="s">
        <v>83</v>
      </c>
      <c r="D183" s="25">
        <v>70</v>
      </c>
      <c r="E183" s="26">
        <v>55</v>
      </c>
      <c r="F183" s="27">
        <v>125</v>
      </c>
      <c r="G183" s="28">
        <v>2</v>
      </c>
      <c r="H183" s="28">
        <v>1</v>
      </c>
      <c r="I183" s="28">
        <v>3</v>
      </c>
      <c r="J183" s="25">
        <f t="shared" si="41"/>
        <v>72</v>
      </c>
      <c r="K183" s="28">
        <f t="shared" si="42"/>
        <v>56</v>
      </c>
      <c r="L183" s="28">
        <f t="shared" si="43"/>
        <v>128</v>
      </c>
    </row>
    <row r="184" spans="3:12" ht="12.75">
      <c r="C184" s="20" t="s">
        <v>18</v>
      </c>
      <c r="D184" s="25">
        <v>354</v>
      </c>
      <c r="E184" s="26">
        <v>56</v>
      </c>
      <c r="F184" s="27">
        <v>410</v>
      </c>
      <c r="G184" s="28">
        <v>2</v>
      </c>
      <c r="H184" s="28">
        <v>0</v>
      </c>
      <c r="I184" s="28">
        <v>2</v>
      </c>
      <c r="J184" s="25">
        <f t="shared" si="41"/>
        <v>356</v>
      </c>
      <c r="K184" s="28">
        <f t="shared" si="42"/>
        <v>56</v>
      </c>
      <c r="L184" s="28">
        <f t="shared" si="43"/>
        <v>412</v>
      </c>
    </row>
    <row r="185" spans="3:12" ht="12.75">
      <c r="C185" s="20" t="s">
        <v>19</v>
      </c>
      <c r="D185" s="25">
        <v>121</v>
      </c>
      <c r="E185" s="26">
        <v>27</v>
      </c>
      <c r="F185" s="27">
        <v>148</v>
      </c>
      <c r="G185" s="28">
        <v>2</v>
      </c>
      <c r="H185" s="28">
        <v>0</v>
      </c>
      <c r="I185" s="28">
        <v>2</v>
      </c>
      <c r="J185" s="25">
        <f t="shared" si="41"/>
        <v>123</v>
      </c>
      <c r="K185" s="28">
        <f t="shared" si="42"/>
        <v>27</v>
      </c>
      <c r="L185" s="28">
        <f t="shared" si="43"/>
        <v>150</v>
      </c>
    </row>
    <row r="186" spans="3:12" ht="12.75">
      <c r="C186" s="20" t="s">
        <v>20</v>
      </c>
      <c r="D186" s="25">
        <v>653</v>
      </c>
      <c r="E186" s="26">
        <v>24</v>
      </c>
      <c r="F186" s="27">
        <v>677</v>
      </c>
      <c r="G186" s="28">
        <v>10</v>
      </c>
      <c r="H186" s="28">
        <v>0</v>
      </c>
      <c r="I186" s="28">
        <v>10</v>
      </c>
      <c r="J186" s="25">
        <f t="shared" si="41"/>
        <v>663</v>
      </c>
      <c r="K186" s="28">
        <f t="shared" si="42"/>
        <v>24</v>
      </c>
      <c r="L186" s="28">
        <f t="shared" si="43"/>
        <v>687</v>
      </c>
    </row>
    <row r="187" spans="3:12" ht="12.75">
      <c r="C187" s="20" t="s">
        <v>21</v>
      </c>
      <c r="D187" s="25">
        <v>396</v>
      </c>
      <c r="E187" s="26">
        <v>6</v>
      </c>
      <c r="F187" s="27">
        <v>402</v>
      </c>
      <c r="G187" s="28">
        <v>5</v>
      </c>
      <c r="H187" s="28">
        <v>1</v>
      </c>
      <c r="I187" s="28">
        <v>6</v>
      </c>
      <c r="J187" s="25">
        <f t="shared" si="41"/>
        <v>401</v>
      </c>
      <c r="K187" s="28">
        <f t="shared" si="42"/>
        <v>7</v>
      </c>
      <c r="L187" s="28">
        <f t="shared" si="43"/>
        <v>408</v>
      </c>
    </row>
    <row r="188" spans="3:12" ht="12.75">
      <c r="C188" s="20" t="s">
        <v>84</v>
      </c>
      <c r="D188" s="25">
        <v>133</v>
      </c>
      <c r="E188" s="26">
        <v>0</v>
      </c>
      <c r="F188" s="27">
        <v>133</v>
      </c>
      <c r="G188" s="28">
        <v>3</v>
      </c>
      <c r="H188" s="28">
        <v>0</v>
      </c>
      <c r="I188" s="28">
        <v>3</v>
      </c>
      <c r="J188" s="25">
        <f t="shared" si="41"/>
        <v>136</v>
      </c>
      <c r="K188" s="28">
        <f t="shared" si="42"/>
        <v>0</v>
      </c>
      <c r="L188" s="28">
        <f t="shared" si="43"/>
        <v>136</v>
      </c>
    </row>
    <row r="189" spans="3:12" ht="12.75">
      <c r="C189" s="20" t="s">
        <v>22</v>
      </c>
      <c r="D189" s="25">
        <v>34</v>
      </c>
      <c r="E189" s="26">
        <v>11</v>
      </c>
      <c r="F189" s="27">
        <v>45</v>
      </c>
      <c r="G189" s="28">
        <v>0</v>
      </c>
      <c r="H189" s="28">
        <v>0</v>
      </c>
      <c r="I189" s="28">
        <v>0</v>
      </c>
      <c r="J189" s="25">
        <f t="shared" si="41"/>
        <v>34</v>
      </c>
      <c r="K189" s="28">
        <f t="shared" si="42"/>
        <v>11</v>
      </c>
      <c r="L189" s="28">
        <f t="shared" si="43"/>
        <v>45</v>
      </c>
    </row>
    <row r="190" spans="3:12" ht="12.75">
      <c r="C190" s="20" t="s">
        <v>23</v>
      </c>
      <c r="D190" s="25">
        <v>47</v>
      </c>
      <c r="E190" s="26">
        <v>1</v>
      </c>
      <c r="F190" s="27">
        <v>48</v>
      </c>
      <c r="G190" s="28">
        <v>1</v>
      </c>
      <c r="H190" s="28">
        <v>0</v>
      </c>
      <c r="I190" s="28">
        <v>1</v>
      </c>
      <c r="J190" s="25">
        <f t="shared" si="41"/>
        <v>48</v>
      </c>
      <c r="K190" s="28">
        <f t="shared" si="42"/>
        <v>1</v>
      </c>
      <c r="L190" s="28">
        <f t="shared" si="43"/>
        <v>49</v>
      </c>
    </row>
    <row r="191" spans="3:12" ht="12.75">
      <c r="C191" s="20" t="s">
        <v>86</v>
      </c>
      <c r="D191" s="25">
        <v>2</v>
      </c>
      <c r="E191" s="26">
        <v>3</v>
      </c>
      <c r="F191" s="27">
        <v>5</v>
      </c>
      <c r="G191" s="28">
        <v>0</v>
      </c>
      <c r="H191" s="28">
        <v>1</v>
      </c>
      <c r="I191" s="28">
        <v>1</v>
      </c>
      <c r="J191" s="25">
        <f t="shared" si="41"/>
        <v>2</v>
      </c>
      <c r="K191" s="28">
        <f t="shared" si="42"/>
        <v>4</v>
      </c>
      <c r="L191" s="28">
        <f t="shared" si="43"/>
        <v>6</v>
      </c>
    </row>
    <row r="192" spans="3:12" ht="12.75">
      <c r="C192" s="20" t="s">
        <v>85</v>
      </c>
      <c r="D192" s="25">
        <v>25</v>
      </c>
      <c r="E192" s="26">
        <v>16</v>
      </c>
      <c r="F192" s="27">
        <v>41</v>
      </c>
      <c r="G192" s="28">
        <v>0</v>
      </c>
      <c r="H192" s="28">
        <v>0</v>
      </c>
      <c r="I192" s="28">
        <v>0</v>
      </c>
      <c r="J192" s="25">
        <f t="shared" si="41"/>
        <v>25</v>
      </c>
      <c r="K192" s="28">
        <f t="shared" si="42"/>
        <v>16</v>
      </c>
      <c r="L192" s="28">
        <f t="shared" si="43"/>
        <v>41</v>
      </c>
    </row>
    <row r="193" spans="3:12" ht="12.75">
      <c r="C193" s="20" t="s">
        <v>24</v>
      </c>
      <c r="D193" s="25">
        <v>10</v>
      </c>
      <c r="E193" s="26">
        <v>8</v>
      </c>
      <c r="F193" s="27">
        <v>18</v>
      </c>
      <c r="G193" s="28">
        <v>0</v>
      </c>
      <c r="H193" s="28">
        <v>0</v>
      </c>
      <c r="I193" s="28">
        <v>0</v>
      </c>
      <c r="J193" s="25">
        <f t="shared" si="41"/>
        <v>10</v>
      </c>
      <c r="K193" s="28">
        <f t="shared" si="42"/>
        <v>8</v>
      </c>
      <c r="L193" s="28">
        <f t="shared" si="43"/>
        <v>18</v>
      </c>
    </row>
    <row r="194" spans="3:12" ht="12.75">
      <c r="C194" s="20" t="s">
        <v>25</v>
      </c>
      <c r="D194" s="25">
        <v>5</v>
      </c>
      <c r="E194" s="26">
        <v>3</v>
      </c>
      <c r="F194" s="27">
        <v>8</v>
      </c>
      <c r="G194" s="28">
        <v>0</v>
      </c>
      <c r="H194" s="28">
        <v>0</v>
      </c>
      <c r="I194" s="28">
        <v>0</v>
      </c>
      <c r="J194" s="25">
        <f t="shared" si="41"/>
        <v>5</v>
      </c>
      <c r="K194" s="28">
        <f t="shared" si="42"/>
        <v>3</v>
      </c>
      <c r="L194" s="28">
        <f t="shared" si="43"/>
        <v>8</v>
      </c>
    </row>
    <row r="195" spans="3:12" ht="12.75">
      <c r="C195" s="20" t="s">
        <v>26</v>
      </c>
      <c r="D195" s="25">
        <v>2</v>
      </c>
      <c r="E195" s="26">
        <v>1</v>
      </c>
      <c r="F195" s="27">
        <v>3</v>
      </c>
      <c r="G195" s="28">
        <v>0</v>
      </c>
      <c r="H195" s="28">
        <v>1</v>
      </c>
      <c r="I195" s="28">
        <v>1</v>
      </c>
      <c r="J195" s="25">
        <f t="shared" si="41"/>
        <v>2</v>
      </c>
      <c r="K195" s="28">
        <f t="shared" si="42"/>
        <v>2</v>
      </c>
      <c r="L195" s="28">
        <f t="shared" si="43"/>
        <v>4</v>
      </c>
    </row>
    <row r="196" spans="3:12" ht="12.75">
      <c r="C196" s="20" t="s">
        <v>69</v>
      </c>
      <c r="D196" s="25">
        <v>1</v>
      </c>
      <c r="E196" s="26">
        <v>0</v>
      </c>
      <c r="F196" s="27">
        <v>1</v>
      </c>
      <c r="G196" s="28">
        <v>0</v>
      </c>
      <c r="H196" s="28">
        <v>0</v>
      </c>
      <c r="I196" s="28">
        <v>0</v>
      </c>
      <c r="J196" s="25">
        <f t="shared" si="41"/>
        <v>1</v>
      </c>
      <c r="K196" s="28">
        <f t="shared" si="42"/>
        <v>0</v>
      </c>
      <c r="L196" s="28">
        <f t="shared" si="43"/>
        <v>1</v>
      </c>
    </row>
    <row r="197" spans="1:12" s="273" customFormat="1" ht="12.75">
      <c r="A197" s="269"/>
      <c r="B197" s="269"/>
      <c r="C197" s="273" t="s">
        <v>71</v>
      </c>
      <c r="D197" s="274">
        <v>24</v>
      </c>
      <c r="E197" s="275">
        <v>16</v>
      </c>
      <c r="F197" s="276">
        <v>40</v>
      </c>
      <c r="G197" s="275">
        <v>1</v>
      </c>
      <c r="H197" s="275">
        <v>1</v>
      </c>
      <c r="I197" s="275">
        <v>2</v>
      </c>
      <c r="J197" s="274">
        <f t="shared" si="41"/>
        <v>25</v>
      </c>
      <c r="K197" s="275">
        <f t="shared" si="42"/>
        <v>17</v>
      </c>
      <c r="L197" s="275">
        <f t="shared" si="43"/>
        <v>42</v>
      </c>
    </row>
    <row r="198" spans="3:12" ht="12.75">
      <c r="C198" s="12" t="s">
        <v>535</v>
      </c>
      <c r="D198" s="16">
        <v>1878</v>
      </c>
      <c r="E198" s="17">
        <v>227</v>
      </c>
      <c r="F198" s="18">
        <v>2105</v>
      </c>
      <c r="G198" s="103">
        <v>58</v>
      </c>
      <c r="H198" s="103">
        <v>17</v>
      </c>
      <c r="I198" s="103">
        <v>75</v>
      </c>
      <c r="J198" s="16">
        <f t="shared" si="41"/>
        <v>1936</v>
      </c>
      <c r="K198" s="103">
        <f t="shared" si="42"/>
        <v>244</v>
      </c>
      <c r="L198" s="103">
        <f t="shared" si="43"/>
        <v>2180</v>
      </c>
    </row>
    <row r="199" spans="2:15" ht="12.75">
      <c r="B199" s="1" t="s">
        <v>707</v>
      </c>
      <c r="C199" s="12"/>
      <c r="D199" s="16"/>
      <c r="E199" s="17"/>
      <c r="F199" s="18"/>
      <c r="G199" s="103"/>
      <c r="H199" s="103"/>
      <c r="I199" s="103"/>
      <c r="J199" s="16"/>
      <c r="K199" s="103"/>
      <c r="L199" s="103"/>
      <c r="O199" s="20" t="s">
        <v>68</v>
      </c>
    </row>
    <row r="200" spans="2:12" ht="12.75">
      <c r="B200" s="20"/>
      <c r="C200" s="20" t="s">
        <v>730</v>
      </c>
      <c r="D200" s="51">
        <v>3</v>
      </c>
      <c r="E200" s="52">
        <v>2</v>
      </c>
      <c r="F200" s="53">
        <v>5</v>
      </c>
      <c r="G200" s="52">
        <v>1</v>
      </c>
      <c r="H200" s="52">
        <v>4</v>
      </c>
      <c r="I200" s="52">
        <v>5</v>
      </c>
      <c r="J200" s="51">
        <f aca="true" t="shared" si="44" ref="J200:J206">D200+G200</f>
        <v>4</v>
      </c>
      <c r="K200" s="52">
        <f aca="true" t="shared" si="45" ref="K200:K206">E200+H200</f>
        <v>6</v>
      </c>
      <c r="L200" s="52">
        <f aca="true" t="shared" si="46" ref="L200:L206">F200+I200</f>
        <v>10</v>
      </c>
    </row>
    <row r="201" spans="3:12" ht="12.75">
      <c r="C201" s="12" t="s">
        <v>535</v>
      </c>
      <c r="D201" s="16">
        <v>3</v>
      </c>
      <c r="E201" s="17">
        <v>2</v>
      </c>
      <c r="F201" s="18">
        <v>5</v>
      </c>
      <c r="G201" s="103">
        <v>1</v>
      </c>
      <c r="H201" s="103">
        <v>4</v>
      </c>
      <c r="I201" s="103">
        <v>5</v>
      </c>
      <c r="J201" s="16">
        <f t="shared" si="44"/>
        <v>4</v>
      </c>
      <c r="K201" s="103">
        <f t="shared" si="45"/>
        <v>6</v>
      </c>
      <c r="L201" s="103">
        <f t="shared" si="46"/>
        <v>10</v>
      </c>
    </row>
    <row r="202" spans="2:15" ht="12.75">
      <c r="B202" s="1" t="s">
        <v>708</v>
      </c>
      <c r="C202" s="12"/>
      <c r="D202" s="16"/>
      <c r="E202" s="17"/>
      <c r="F202" s="18"/>
      <c r="G202" s="103"/>
      <c r="H202" s="103"/>
      <c r="I202" s="103"/>
      <c r="J202" s="16"/>
      <c r="K202" s="103"/>
      <c r="L202" s="103"/>
      <c r="O202" s="20" t="s">
        <v>68</v>
      </c>
    </row>
    <row r="203" spans="2:12" ht="12.75">
      <c r="B203" s="20"/>
      <c r="C203" s="20" t="s">
        <v>27</v>
      </c>
      <c r="D203" s="25">
        <v>14</v>
      </c>
      <c r="E203" s="26">
        <v>19</v>
      </c>
      <c r="F203" s="27">
        <v>33</v>
      </c>
      <c r="G203" s="28">
        <v>1</v>
      </c>
      <c r="H203" s="28">
        <v>4</v>
      </c>
      <c r="I203" s="28">
        <v>5</v>
      </c>
      <c r="J203" s="25">
        <f t="shared" si="44"/>
        <v>15</v>
      </c>
      <c r="K203" s="28">
        <f t="shared" si="45"/>
        <v>23</v>
      </c>
      <c r="L203" s="28">
        <f t="shared" si="46"/>
        <v>38</v>
      </c>
    </row>
    <row r="204" spans="3:12" ht="12.75">
      <c r="C204" s="20" t="s">
        <v>393</v>
      </c>
      <c r="D204" s="25">
        <v>0</v>
      </c>
      <c r="E204" s="26">
        <v>0</v>
      </c>
      <c r="F204" s="27">
        <v>0</v>
      </c>
      <c r="G204" s="28">
        <v>4</v>
      </c>
      <c r="H204" s="28">
        <v>3</v>
      </c>
      <c r="I204" s="28">
        <v>7</v>
      </c>
      <c r="J204" s="25">
        <f t="shared" si="44"/>
        <v>4</v>
      </c>
      <c r="K204" s="28">
        <f t="shared" si="45"/>
        <v>3</v>
      </c>
      <c r="L204" s="28">
        <f t="shared" si="46"/>
        <v>7</v>
      </c>
    </row>
    <row r="205" spans="3:12" ht="12.75">
      <c r="C205" s="20" t="s">
        <v>730</v>
      </c>
      <c r="D205" s="51">
        <v>265</v>
      </c>
      <c r="E205" s="52">
        <v>257</v>
      </c>
      <c r="F205" s="53">
        <v>522</v>
      </c>
      <c r="G205" s="52">
        <v>73</v>
      </c>
      <c r="H205" s="52">
        <v>114</v>
      </c>
      <c r="I205" s="52">
        <v>187</v>
      </c>
      <c r="J205" s="51">
        <f t="shared" si="44"/>
        <v>338</v>
      </c>
      <c r="K205" s="52">
        <f t="shared" si="45"/>
        <v>371</v>
      </c>
      <c r="L205" s="52">
        <f t="shared" si="46"/>
        <v>709</v>
      </c>
    </row>
    <row r="206" spans="3:12" ht="12.75">
      <c r="C206" s="12" t="s">
        <v>535</v>
      </c>
      <c r="D206" s="16">
        <v>279</v>
      </c>
      <c r="E206" s="17">
        <v>276</v>
      </c>
      <c r="F206" s="18">
        <v>555</v>
      </c>
      <c r="G206" s="103">
        <v>78</v>
      </c>
      <c r="H206" s="103">
        <v>121</v>
      </c>
      <c r="I206" s="103">
        <v>199</v>
      </c>
      <c r="J206" s="16">
        <f t="shared" si="44"/>
        <v>357</v>
      </c>
      <c r="K206" s="103">
        <f t="shared" si="45"/>
        <v>397</v>
      </c>
      <c r="L206" s="103">
        <f t="shared" si="46"/>
        <v>754</v>
      </c>
    </row>
    <row r="207" spans="2:15" ht="12.75">
      <c r="B207" s="1" t="s">
        <v>709</v>
      </c>
      <c r="C207" s="12"/>
      <c r="D207" s="16"/>
      <c r="E207" s="17"/>
      <c r="F207" s="18"/>
      <c r="G207" s="103"/>
      <c r="H207" s="103"/>
      <c r="I207" s="103"/>
      <c r="J207" s="16"/>
      <c r="K207" s="103"/>
      <c r="L207" s="103"/>
      <c r="O207" s="20" t="s">
        <v>68</v>
      </c>
    </row>
    <row r="208" spans="2:12" ht="12.75">
      <c r="B208" s="20"/>
      <c r="C208" s="20" t="s">
        <v>709</v>
      </c>
      <c r="D208" s="51">
        <v>63</v>
      </c>
      <c r="E208" s="52">
        <v>6</v>
      </c>
      <c r="F208" s="53">
        <v>69</v>
      </c>
      <c r="G208" s="52">
        <v>18</v>
      </c>
      <c r="H208" s="52">
        <v>3</v>
      </c>
      <c r="I208" s="52">
        <v>21</v>
      </c>
      <c r="J208" s="51">
        <f>D208+G208</f>
        <v>81</v>
      </c>
      <c r="K208" s="52">
        <f>E208+H208</f>
        <v>9</v>
      </c>
      <c r="L208" s="52">
        <f>F208+I208</f>
        <v>90</v>
      </c>
    </row>
    <row r="209" spans="3:12" ht="12.75">
      <c r="C209" s="12" t="s">
        <v>535</v>
      </c>
      <c r="D209" s="16">
        <v>63</v>
      </c>
      <c r="E209" s="17">
        <v>6</v>
      </c>
      <c r="F209" s="18">
        <v>69</v>
      </c>
      <c r="G209" s="103">
        <v>18</v>
      </c>
      <c r="H209" s="103">
        <v>3</v>
      </c>
      <c r="I209" s="103">
        <v>21</v>
      </c>
      <c r="J209" s="16">
        <f>D209+G209</f>
        <v>81</v>
      </c>
      <c r="K209" s="103">
        <f aca="true" t="shared" si="47" ref="K209:L212">E209+H209</f>
        <v>9</v>
      </c>
      <c r="L209" s="103">
        <f t="shared" si="47"/>
        <v>90</v>
      </c>
    </row>
    <row r="210" spans="2:15" ht="12.75">
      <c r="B210" s="1" t="s">
        <v>224</v>
      </c>
      <c r="C210" s="12"/>
      <c r="D210" s="16"/>
      <c r="E210" s="17"/>
      <c r="F210" s="18"/>
      <c r="G210" s="103"/>
      <c r="H210" s="103"/>
      <c r="I210" s="103"/>
      <c r="J210" s="16"/>
      <c r="K210" s="103"/>
      <c r="L210" s="103"/>
      <c r="O210" s="20" t="s">
        <v>68</v>
      </c>
    </row>
    <row r="211" spans="2:12" ht="12.75">
      <c r="B211" s="20"/>
      <c r="C211" s="20" t="s">
        <v>224</v>
      </c>
      <c r="D211" s="51">
        <v>80</v>
      </c>
      <c r="E211" s="52">
        <v>22</v>
      </c>
      <c r="F211" s="53">
        <v>102</v>
      </c>
      <c r="G211" s="52">
        <v>6</v>
      </c>
      <c r="H211" s="52">
        <v>3</v>
      </c>
      <c r="I211" s="52">
        <v>9</v>
      </c>
      <c r="J211" s="51">
        <f>D211+G211</f>
        <v>86</v>
      </c>
      <c r="K211" s="52">
        <f t="shared" si="47"/>
        <v>25</v>
      </c>
      <c r="L211" s="52">
        <f t="shared" si="47"/>
        <v>111</v>
      </c>
    </row>
    <row r="212" spans="3:12" ht="12.75">
      <c r="C212" s="12" t="s">
        <v>535</v>
      </c>
      <c r="D212" s="16">
        <v>80</v>
      </c>
      <c r="E212" s="17">
        <v>22</v>
      </c>
      <c r="F212" s="18">
        <v>102</v>
      </c>
      <c r="G212" s="103">
        <v>6</v>
      </c>
      <c r="H212" s="103">
        <v>3</v>
      </c>
      <c r="I212" s="103">
        <v>9</v>
      </c>
      <c r="J212" s="16">
        <f>D212+G212</f>
        <v>86</v>
      </c>
      <c r="K212" s="103">
        <f t="shared" si="47"/>
        <v>25</v>
      </c>
      <c r="L212" s="103">
        <f>F212+I212</f>
        <v>111</v>
      </c>
    </row>
    <row r="213" spans="2:15" ht="12.75">
      <c r="B213" s="1" t="s">
        <v>226</v>
      </c>
      <c r="C213" s="12"/>
      <c r="D213" s="16"/>
      <c r="E213" s="17"/>
      <c r="F213" s="18"/>
      <c r="G213" s="103"/>
      <c r="H213" s="103"/>
      <c r="I213" s="103"/>
      <c r="J213" s="16"/>
      <c r="K213" s="103"/>
      <c r="L213" s="103"/>
      <c r="O213" s="20" t="s">
        <v>68</v>
      </c>
    </row>
    <row r="214" spans="2:12" ht="12.75">
      <c r="B214" s="20"/>
      <c r="C214" s="20" t="s">
        <v>774</v>
      </c>
      <c r="D214" s="25">
        <v>70</v>
      </c>
      <c r="E214" s="26">
        <v>110</v>
      </c>
      <c r="F214" s="27">
        <v>180</v>
      </c>
      <c r="G214" s="28">
        <v>0</v>
      </c>
      <c r="H214" s="28">
        <v>6</v>
      </c>
      <c r="I214" s="28">
        <v>6</v>
      </c>
      <c r="J214" s="25">
        <f aca="true" t="shared" si="48" ref="J214:L219">D214+G214</f>
        <v>70</v>
      </c>
      <c r="K214" s="28">
        <f t="shared" si="48"/>
        <v>116</v>
      </c>
      <c r="L214" s="28">
        <f t="shared" si="48"/>
        <v>186</v>
      </c>
    </row>
    <row r="215" spans="3:12" ht="12.75">
      <c r="C215" s="20" t="s">
        <v>87</v>
      </c>
      <c r="D215" s="25">
        <v>47</v>
      </c>
      <c r="E215" s="26">
        <v>189</v>
      </c>
      <c r="F215" s="27">
        <v>236</v>
      </c>
      <c r="G215" s="28">
        <v>1</v>
      </c>
      <c r="H215" s="28">
        <v>5</v>
      </c>
      <c r="I215" s="28">
        <v>6</v>
      </c>
      <c r="J215" s="25">
        <f t="shared" si="48"/>
        <v>48</v>
      </c>
      <c r="K215" s="28">
        <f t="shared" si="48"/>
        <v>194</v>
      </c>
      <c r="L215" s="28">
        <f t="shared" si="48"/>
        <v>242</v>
      </c>
    </row>
    <row r="216" spans="3:12" ht="12.75">
      <c r="C216" s="20" t="s">
        <v>88</v>
      </c>
      <c r="D216" s="25">
        <v>17</v>
      </c>
      <c r="E216" s="26">
        <v>83</v>
      </c>
      <c r="F216" s="27">
        <v>100</v>
      </c>
      <c r="G216" s="28">
        <v>0</v>
      </c>
      <c r="H216" s="28">
        <v>4</v>
      </c>
      <c r="I216" s="28">
        <v>4</v>
      </c>
      <c r="J216" s="25">
        <f t="shared" si="48"/>
        <v>17</v>
      </c>
      <c r="K216" s="28">
        <f t="shared" si="48"/>
        <v>87</v>
      </c>
      <c r="L216" s="28">
        <f t="shared" si="48"/>
        <v>104</v>
      </c>
    </row>
    <row r="217" spans="3:12" ht="12.75">
      <c r="C217" s="20" t="s">
        <v>89</v>
      </c>
      <c r="D217" s="51">
        <v>87</v>
      </c>
      <c r="E217" s="52">
        <v>223</v>
      </c>
      <c r="F217" s="53">
        <v>310</v>
      </c>
      <c r="G217" s="52">
        <v>1</v>
      </c>
      <c r="H217" s="52">
        <v>7</v>
      </c>
      <c r="I217" s="52">
        <v>8</v>
      </c>
      <c r="J217" s="51">
        <f t="shared" si="48"/>
        <v>88</v>
      </c>
      <c r="K217" s="52">
        <f t="shared" si="48"/>
        <v>230</v>
      </c>
      <c r="L217" s="52">
        <f t="shared" si="48"/>
        <v>318</v>
      </c>
    </row>
    <row r="218" spans="3:12" ht="12.75">
      <c r="C218" s="12" t="s">
        <v>535</v>
      </c>
      <c r="D218" s="37">
        <v>221</v>
      </c>
      <c r="E218" s="38">
        <v>605</v>
      </c>
      <c r="F218" s="39">
        <v>826</v>
      </c>
      <c r="G218" s="38">
        <v>2</v>
      </c>
      <c r="H218" s="38">
        <v>22</v>
      </c>
      <c r="I218" s="38">
        <v>24</v>
      </c>
      <c r="J218" s="37">
        <f t="shared" si="48"/>
        <v>223</v>
      </c>
      <c r="K218" s="38">
        <f t="shared" si="48"/>
        <v>627</v>
      </c>
      <c r="L218" s="38">
        <f t="shared" si="48"/>
        <v>850</v>
      </c>
    </row>
    <row r="219" spans="3:12" ht="12.75">
      <c r="C219" s="12" t="s">
        <v>422</v>
      </c>
      <c r="D219" s="16">
        <v>4368</v>
      </c>
      <c r="E219" s="17">
        <v>2769</v>
      </c>
      <c r="F219" s="18">
        <v>7137</v>
      </c>
      <c r="G219" s="17">
        <v>298</v>
      </c>
      <c r="H219" s="17">
        <v>355</v>
      </c>
      <c r="I219" s="17">
        <v>653</v>
      </c>
      <c r="J219" s="16">
        <f t="shared" si="48"/>
        <v>4666</v>
      </c>
      <c r="K219" s="17">
        <f t="shared" si="48"/>
        <v>3124</v>
      </c>
      <c r="L219" s="17">
        <f t="shared" si="48"/>
        <v>7790</v>
      </c>
    </row>
    <row r="220" spans="1:15" ht="15.75" customHeight="1">
      <c r="A220" s="1" t="s">
        <v>610</v>
      </c>
      <c r="C220" s="12"/>
      <c r="D220" s="16"/>
      <c r="E220" s="17"/>
      <c r="F220" s="18"/>
      <c r="G220" s="17"/>
      <c r="H220" s="17"/>
      <c r="I220" s="17"/>
      <c r="J220" s="16"/>
      <c r="K220" s="17"/>
      <c r="L220" s="17"/>
      <c r="O220" s="20" t="s">
        <v>68</v>
      </c>
    </row>
    <row r="221" spans="2:15" ht="12.75">
      <c r="B221" s="1" t="s">
        <v>712</v>
      </c>
      <c r="C221" s="12"/>
      <c r="D221" s="16"/>
      <c r="E221" s="17"/>
      <c r="F221" s="18"/>
      <c r="G221" s="17"/>
      <c r="H221" s="17"/>
      <c r="I221" s="17"/>
      <c r="J221" s="16"/>
      <c r="K221" s="17"/>
      <c r="L221" s="17"/>
      <c r="O221" s="20" t="s">
        <v>68</v>
      </c>
    </row>
    <row r="222" spans="2:12" ht="12.75">
      <c r="B222" s="20"/>
      <c r="C222" s="20" t="s">
        <v>28</v>
      </c>
      <c r="D222" s="25">
        <v>134</v>
      </c>
      <c r="E222" s="26">
        <v>142</v>
      </c>
      <c r="F222" s="27">
        <v>276</v>
      </c>
      <c r="G222" s="28">
        <v>8</v>
      </c>
      <c r="H222" s="28">
        <v>5</v>
      </c>
      <c r="I222" s="28">
        <v>13</v>
      </c>
      <c r="J222" s="25">
        <f>D222+G222</f>
        <v>142</v>
      </c>
      <c r="K222" s="28">
        <f>E222+H222</f>
        <v>147</v>
      </c>
      <c r="L222" s="28">
        <f>F222+I222</f>
        <v>289</v>
      </c>
    </row>
    <row r="223" spans="3:12" ht="12.75">
      <c r="C223" s="20" t="s">
        <v>29</v>
      </c>
      <c r="D223" s="25">
        <v>94</v>
      </c>
      <c r="E223" s="26">
        <v>408</v>
      </c>
      <c r="F223" s="27">
        <v>502</v>
      </c>
      <c r="G223" s="28">
        <v>2</v>
      </c>
      <c r="H223" s="28">
        <v>20</v>
      </c>
      <c r="I223" s="28">
        <v>22</v>
      </c>
      <c r="J223" s="25">
        <f aca="true" t="shared" si="49" ref="J223:L228">D223+G223</f>
        <v>96</v>
      </c>
      <c r="K223" s="28">
        <f>E223+H223</f>
        <v>428</v>
      </c>
      <c r="L223" s="28">
        <f t="shared" si="49"/>
        <v>524</v>
      </c>
    </row>
    <row r="224" spans="3:12" ht="12.75">
      <c r="C224" s="20" t="s">
        <v>30</v>
      </c>
      <c r="D224" s="25">
        <v>35</v>
      </c>
      <c r="E224" s="26">
        <v>59</v>
      </c>
      <c r="F224" s="27">
        <v>94</v>
      </c>
      <c r="G224" s="28"/>
      <c r="H224" s="28">
        <v>8</v>
      </c>
      <c r="I224" s="28">
        <v>8</v>
      </c>
      <c r="J224" s="25">
        <f t="shared" si="49"/>
        <v>35</v>
      </c>
      <c r="K224" s="28">
        <f t="shared" si="49"/>
        <v>67</v>
      </c>
      <c r="L224" s="28">
        <f>F224+I224</f>
        <v>102</v>
      </c>
    </row>
    <row r="225" spans="3:12" ht="12.75">
      <c r="C225" s="20" t="s">
        <v>739</v>
      </c>
      <c r="D225" s="51">
        <v>20</v>
      </c>
      <c r="E225" s="52">
        <v>27</v>
      </c>
      <c r="F225" s="53">
        <v>47</v>
      </c>
      <c r="G225" s="52">
        <v>1</v>
      </c>
      <c r="H225" s="52">
        <v>3</v>
      </c>
      <c r="I225" s="52">
        <v>4</v>
      </c>
      <c r="J225" s="51">
        <f t="shared" si="49"/>
        <v>21</v>
      </c>
      <c r="K225" s="52">
        <f t="shared" si="49"/>
        <v>30</v>
      </c>
      <c r="L225" s="52">
        <f t="shared" si="49"/>
        <v>51</v>
      </c>
    </row>
    <row r="226" spans="3:12" ht="12.75">
      <c r="C226" s="12" t="s">
        <v>535</v>
      </c>
      <c r="D226" s="16">
        <v>283</v>
      </c>
      <c r="E226" s="17">
        <v>636</v>
      </c>
      <c r="F226" s="18">
        <v>919</v>
      </c>
      <c r="G226" s="103">
        <v>11</v>
      </c>
      <c r="H226" s="103">
        <v>36</v>
      </c>
      <c r="I226" s="103">
        <v>47</v>
      </c>
      <c r="J226" s="16">
        <f t="shared" si="49"/>
        <v>294</v>
      </c>
      <c r="K226" s="103">
        <f t="shared" si="49"/>
        <v>672</v>
      </c>
      <c r="L226" s="103">
        <f>F226+I226</f>
        <v>966</v>
      </c>
    </row>
    <row r="227" spans="2:15" ht="12.75">
      <c r="B227" s="1" t="s">
        <v>713</v>
      </c>
      <c r="C227" s="12"/>
      <c r="D227" s="16"/>
      <c r="E227" s="17"/>
      <c r="F227" s="18"/>
      <c r="G227" s="103"/>
      <c r="H227" s="103"/>
      <c r="I227" s="103"/>
      <c r="J227" s="16"/>
      <c r="K227" s="103"/>
      <c r="L227" s="103"/>
      <c r="O227" s="20" t="s">
        <v>68</v>
      </c>
    </row>
    <row r="228" spans="2:12" ht="12.75">
      <c r="B228" s="20"/>
      <c r="C228" s="20" t="s">
        <v>31</v>
      </c>
      <c r="D228" s="25">
        <v>660</v>
      </c>
      <c r="E228" s="26">
        <v>333</v>
      </c>
      <c r="F228" s="27">
        <v>993</v>
      </c>
      <c r="G228" s="28">
        <v>11</v>
      </c>
      <c r="H228" s="28">
        <v>10</v>
      </c>
      <c r="I228" s="28">
        <v>21</v>
      </c>
      <c r="J228" s="25">
        <f>D228+G228</f>
        <v>671</v>
      </c>
      <c r="K228" s="28">
        <f t="shared" si="49"/>
        <v>343</v>
      </c>
      <c r="L228" s="28">
        <f>F228+I228</f>
        <v>1014</v>
      </c>
    </row>
    <row r="229" spans="3:12" ht="12.75">
      <c r="C229" s="20" t="s">
        <v>733</v>
      </c>
      <c r="D229" s="51">
        <v>515</v>
      </c>
      <c r="E229" s="52">
        <v>950</v>
      </c>
      <c r="F229" s="53">
        <v>1465</v>
      </c>
      <c r="G229" s="52">
        <v>12</v>
      </c>
      <c r="H229" s="52">
        <v>24</v>
      </c>
      <c r="I229" s="52">
        <v>36</v>
      </c>
      <c r="J229" s="51">
        <f>D229+G229</f>
        <v>527</v>
      </c>
      <c r="K229" s="52">
        <f>E229+H229</f>
        <v>974</v>
      </c>
      <c r="L229" s="52">
        <f>F229+I229</f>
        <v>1501</v>
      </c>
    </row>
    <row r="230" spans="3:12" ht="12.75">
      <c r="C230" s="12" t="s">
        <v>535</v>
      </c>
      <c r="D230" s="16">
        <v>1175</v>
      </c>
      <c r="E230" s="17">
        <v>1283</v>
      </c>
      <c r="F230" s="18">
        <v>2458</v>
      </c>
      <c r="G230" s="103">
        <v>23</v>
      </c>
      <c r="H230" s="103">
        <v>34</v>
      </c>
      <c r="I230" s="103">
        <v>57</v>
      </c>
      <c r="J230" s="16">
        <f aca="true" t="shared" si="50" ref="J230:L233">D230+G230</f>
        <v>1198</v>
      </c>
      <c r="K230" s="103">
        <f t="shared" si="50"/>
        <v>1317</v>
      </c>
      <c r="L230" s="103">
        <f>F230+I230</f>
        <v>2515</v>
      </c>
    </row>
    <row r="231" spans="2:15" ht="12.75">
      <c r="B231" s="1" t="s">
        <v>714</v>
      </c>
      <c r="C231" s="12"/>
      <c r="D231" s="16"/>
      <c r="E231" s="17"/>
      <c r="F231" s="18"/>
      <c r="G231" s="103"/>
      <c r="H231" s="103"/>
      <c r="I231" s="103"/>
      <c r="J231" s="16"/>
      <c r="K231" s="103"/>
      <c r="L231" s="103"/>
      <c r="O231" s="20" t="s">
        <v>68</v>
      </c>
    </row>
    <row r="232" spans="2:12" ht="12.75">
      <c r="B232" s="20"/>
      <c r="C232" s="20" t="s">
        <v>714</v>
      </c>
      <c r="D232" s="51">
        <v>432</v>
      </c>
      <c r="E232" s="52">
        <v>974</v>
      </c>
      <c r="F232" s="53">
        <v>1406</v>
      </c>
      <c r="G232" s="52">
        <v>116</v>
      </c>
      <c r="H232" s="52">
        <v>147</v>
      </c>
      <c r="I232" s="52">
        <v>263</v>
      </c>
      <c r="J232" s="51">
        <f t="shared" si="50"/>
        <v>548</v>
      </c>
      <c r="K232" s="52">
        <f t="shared" si="50"/>
        <v>1121</v>
      </c>
      <c r="L232" s="52">
        <f t="shared" si="50"/>
        <v>1669</v>
      </c>
    </row>
    <row r="233" spans="3:12" ht="12.75">
      <c r="C233" s="12" t="s">
        <v>535</v>
      </c>
      <c r="D233" s="16">
        <v>432</v>
      </c>
      <c r="E233" s="17">
        <v>974</v>
      </c>
      <c r="F233" s="18">
        <v>1406</v>
      </c>
      <c r="G233" s="103">
        <v>116</v>
      </c>
      <c r="H233" s="103">
        <v>147</v>
      </c>
      <c r="I233" s="103">
        <v>263</v>
      </c>
      <c r="J233" s="16">
        <f t="shared" si="50"/>
        <v>548</v>
      </c>
      <c r="K233" s="103">
        <f t="shared" si="50"/>
        <v>1121</v>
      </c>
      <c r="L233" s="103">
        <f t="shared" si="50"/>
        <v>1669</v>
      </c>
    </row>
    <row r="234" spans="2:15" ht="12.75">
      <c r="B234" s="1" t="s">
        <v>715</v>
      </c>
      <c r="C234" s="12"/>
      <c r="D234" s="16"/>
      <c r="E234" s="17"/>
      <c r="F234" s="18"/>
      <c r="G234" s="103"/>
      <c r="H234" s="103"/>
      <c r="I234" s="103"/>
      <c r="J234" s="16"/>
      <c r="K234" s="103"/>
      <c r="L234" s="103"/>
      <c r="O234" s="20" t="s">
        <v>68</v>
      </c>
    </row>
    <row r="235" spans="2:12" ht="12.75">
      <c r="B235" s="20"/>
      <c r="C235" s="20" t="s">
        <v>715</v>
      </c>
      <c r="D235" s="51">
        <v>189</v>
      </c>
      <c r="E235" s="52">
        <v>522</v>
      </c>
      <c r="F235" s="53">
        <v>711</v>
      </c>
      <c r="G235" s="52">
        <v>73</v>
      </c>
      <c r="H235" s="52">
        <v>315</v>
      </c>
      <c r="I235" s="52">
        <v>388</v>
      </c>
      <c r="J235" s="51">
        <f aca="true" t="shared" si="51" ref="J235:L236">D235+G235</f>
        <v>262</v>
      </c>
      <c r="K235" s="52">
        <f t="shared" si="51"/>
        <v>837</v>
      </c>
      <c r="L235" s="52">
        <f t="shared" si="51"/>
        <v>1099</v>
      </c>
    </row>
    <row r="236" spans="3:12" ht="12.75">
      <c r="C236" s="12" t="s">
        <v>535</v>
      </c>
      <c r="D236" s="16">
        <v>189</v>
      </c>
      <c r="E236" s="17">
        <v>522</v>
      </c>
      <c r="F236" s="18">
        <v>711</v>
      </c>
      <c r="G236" s="103">
        <v>73</v>
      </c>
      <c r="H236" s="103">
        <v>315</v>
      </c>
      <c r="I236" s="103">
        <v>388</v>
      </c>
      <c r="J236" s="16">
        <f t="shared" si="51"/>
        <v>262</v>
      </c>
      <c r="K236" s="103">
        <f t="shared" si="51"/>
        <v>837</v>
      </c>
      <c r="L236" s="103">
        <f t="shared" si="51"/>
        <v>1099</v>
      </c>
    </row>
    <row r="237" spans="2:15" ht="12.75">
      <c r="B237" s="1" t="s">
        <v>302</v>
      </c>
      <c r="C237" s="12"/>
      <c r="D237" s="16"/>
      <c r="E237" s="17"/>
      <c r="F237" s="18"/>
      <c r="G237" s="103"/>
      <c r="H237" s="103"/>
      <c r="I237" s="103"/>
      <c r="J237" s="16"/>
      <c r="K237" s="103"/>
      <c r="L237" s="103"/>
      <c r="O237" s="20" t="s">
        <v>68</v>
      </c>
    </row>
    <row r="238" spans="2:12" ht="12.75">
      <c r="B238" s="20"/>
      <c r="C238" s="20" t="s">
        <v>32</v>
      </c>
      <c r="D238" s="25">
        <v>146</v>
      </c>
      <c r="E238" s="26">
        <v>82</v>
      </c>
      <c r="F238" s="27">
        <v>228</v>
      </c>
      <c r="G238" s="28">
        <v>12</v>
      </c>
      <c r="H238" s="28">
        <v>5</v>
      </c>
      <c r="I238" s="28">
        <v>17</v>
      </c>
      <c r="J238" s="25">
        <f aca="true" t="shared" si="52" ref="J238:L239">D238+G238</f>
        <v>158</v>
      </c>
      <c r="K238" s="28">
        <f t="shared" si="52"/>
        <v>87</v>
      </c>
      <c r="L238" s="28">
        <f t="shared" si="52"/>
        <v>245</v>
      </c>
    </row>
    <row r="239" spans="3:12" ht="12.75">
      <c r="C239" s="20" t="s">
        <v>33</v>
      </c>
      <c r="D239" s="25">
        <v>476</v>
      </c>
      <c r="E239" s="26">
        <v>296</v>
      </c>
      <c r="F239" s="27">
        <v>772</v>
      </c>
      <c r="G239" s="28">
        <v>12</v>
      </c>
      <c r="H239" s="28">
        <v>16</v>
      </c>
      <c r="I239" s="28">
        <v>28</v>
      </c>
      <c r="J239" s="25">
        <f t="shared" si="52"/>
        <v>488</v>
      </c>
      <c r="K239" s="28">
        <f t="shared" si="52"/>
        <v>312</v>
      </c>
      <c r="L239" s="28">
        <f t="shared" si="52"/>
        <v>800</v>
      </c>
    </row>
    <row r="240" spans="3:12" ht="12.75">
      <c r="C240" s="20" t="s">
        <v>246</v>
      </c>
      <c r="D240" s="25">
        <v>455</v>
      </c>
      <c r="E240" s="26">
        <v>312</v>
      </c>
      <c r="F240" s="27">
        <v>767</v>
      </c>
      <c r="G240" s="28">
        <v>31</v>
      </c>
      <c r="H240" s="28">
        <v>35</v>
      </c>
      <c r="I240" s="28">
        <v>66</v>
      </c>
      <c r="J240" s="25">
        <f aca="true" t="shared" si="53" ref="J240:J245">D240+G240</f>
        <v>486</v>
      </c>
      <c r="K240" s="28">
        <f aca="true" t="shared" si="54" ref="K240:K245">E240+H240</f>
        <v>347</v>
      </c>
      <c r="L240" s="28">
        <f aca="true" t="shared" si="55" ref="L240:L245">F240+I240</f>
        <v>833</v>
      </c>
    </row>
    <row r="241" spans="3:12" ht="12.75">
      <c r="C241" s="20" t="s">
        <v>247</v>
      </c>
      <c r="D241" s="25">
        <v>33</v>
      </c>
      <c r="E241" s="26">
        <v>15</v>
      </c>
      <c r="F241" s="27">
        <v>48</v>
      </c>
      <c r="G241" s="28">
        <v>5</v>
      </c>
      <c r="H241" s="28">
        <v>1</v>
      </c>
      <c r="I241" s="28">
        <v>6</v>
      </c>
      <c r="J241" s="25">
        <f t="shared" si="53"/>
        <v>38</v>
      </c>
      <c r="K241" s="28">
        <f t="shared" si="54"/>
        <v>16</v>
      </c>
      <c r="L241" s="28">
        <f t="shared" si="55"/>
        <v>54</v>
      </c>
    </row>
    <row r="242" spans="3:12" ht="12.75">
      <c r="C242" s="20" t="s">
        <v>248</v>
      </c>
      <c r="D242" s="25">
        <v>1139</v>
      </c>
      <c r="E242" s="26">
        <v>650</v>
      </c>
      <c r="F242" s="27">
        <v>1789</v>
      </c>
      <c r="G242" s="28">
        <v>25</v>
      </c>
      <c r="H242" s="28">
        <v>20</v>
      </c>
      <c r="I242" s="28">
        <v>45</v>
      </c>
      <c r="J242" s="25">
        <f t="shared" si="53"/>
        <v>1164</v>
      </c>
      <c r="K242" s="28">
        <f t="shared" si="54"/>
        <v>670</v>
      </c>
      <c r="L242" s="28">
        <f t="shared" si="55"/>
        <v>1834</v>
      </c>
    </row>
    <row r="243" spans="3:12" ht="12.75">
      <c r="C243" s="20" t="s">
        <v>630</v>
      </c>
      <c r="D243" s="25">
        <v>173</v>
      </c>
      <c r="E243" s="26">
        <v>54</v>
      </c>
      <c r="F243" s="27">
        <v>227</v>
      </c>
      <c r="G243" s="28">
        <v>4</v>
      </c>
      <c r="H243" s="28">
        <v>0</v>
      </c>
      <c r="I243" s="28">
        <v>4</v>
      </c>
      <c r="J243" s="25">
        <f t="shared" si="53"/>
        <v>177</v>
      </c>
      <c r="K243" s="28">
        <f t="shared" si="54"/>
        <v>54</v>
      </c>
      <c r="L243" s="28">
        <f t="shared" si="55"/>
        <v>231</v>
      </c>
    </row>
    <row r="244" spans="3:12" ht="12.75">
      <c r="C244" s="20" t="s">
        <v>34</v>
      </c>
      <c r="D244" s="51">
        <v>1306</v>
      </c>
      <c r="E244" s="52">
        <v>977</v>
      </c>
      <c r="F244" s="53">
        <v>2283</v>
      </c>
      <c r="G244" s="52">
        <v>48</v>
      </c>
      <c r="H244" s="52">
        <v>31</v>
      </c>
      <c r="I244" s="52">
        <v>79</v>
      </c>
      <c r="J244" s="51">
        <f>D244+G244</f>
        <v>1354</v>
      </c>
      <c r="K244" s="52">
        <f>E244+H244</f>
        <v>1008</v>
      </c>
      <c r="L244" s="52">
        <f>F244+I244</f>
        <v>2362</v>
      </c>
    </row>
    <row r="245" spans="3:12" ht="12.75">
      <c r="C245" s="12" t="s">
        <v>535</v>
      </c>
      <c r="D245" s="16">
        <v>3728</v>
      </c>
      <c r="E245" s="17">
        <v>2386</v>
      </c>
      <c r="F245" s="18">
        <v>6114</v>
      </c>
      <c r="G245" s="103">
        <v>137</v>
      </c>
      <c r="H245" s="103">
        <v>108</v>
      </c>
      <c r="I245" s="103">
        <v>245</v>
      </c>
      <c r="J245" s="16">
        <f t="shared" si="53"/>
        <v>3865</v>
      </c>
      <c r="K245" s="103">
        <f t="shared" si="54"/>
        <v>2494</v>
      </c>
      <c r="L245" s="103">
        <f t="shared" si="55"/>
        <v>6359</v>
      </c>
    </row>
    <row r="246" spans="2:15" ht="25.5" customHeight="1">
      <c r="B246" s="305" t="s">
        <v>723</v>
      </c>
      <c r="C246" s="306"/>
      <c r="D246" s="16"/>
      <c r="E246" s="17"/>
      <c r="F246" s="18"/>
      <c r="G246" s="103"/>
      <c r="H246" s="103"/>
      <c r="I246" s="103"/>
      <c r="J246" s="16"/>
      <c r="K246" s="103"/>
      <c r="L246" s="103"/>
      <c r="O246" s="20" t="s">
        <v>68</v>
      </c>
    </row>
    <row r="247" spans="2:12" ht="12.75">
      <c r="B247" s="20"/>
      <c r="C247" s="20" t="s">
        <v>35</v>
      </c>
      <c r="D247" s="51">
        <v>63</v>
      </c>
      <c r="E247" s="52">
        <v>132</v>
      </c>
      <c r="F247" s="53">
        <v>195</v>
      </c>
      <c r="G247" s="52">
        <v>6</v>
      </c>
      <c r="H247" s="52">
        <v>12</v>
      </c>
      <c r="I247" s="52">
        <v>18</v>
      </c>
      <c r="J247" s="51">
        <f aca="true" t="shared" si="56" ref="J247:J253">D247+G247</f>
        <v>69</v>
      </c>
      <c r="K247" s="52">
        <f aca="true" t="shared" si="57" ref="K247:K253">E247+H247</f>
        <v>144</v>
      </c>
      <c r="L247" s="52">
        <f aca="true" t="shared" si="58" ref="L247:L253">F247+I247</f>
        <v>213</v>
      </c>
    </row>
    <row r="248" spans="3:12" ht="12.75">
      <c r="C248" s="12" t="s">
        <v>535</v>
      </c>
      <c r="D248" s="16">
        <v>63</v>
      </c>
      <c r="E248" s="17">
        <v>132</v>
      </c>
      <c r="F248" s="18">
        <v>195</v>
      </c>
      <c r="G248" s="103">
        <v>6</v>
      </c>
      <c r="H248" s="103">
        <v>12</v>
      </c>
      <c r="I248" s="103">
        <v>18</v>
      </c>
      <c r="J248" s="16">
        <f t="shared" si="56"/>
        <v>69</v>
      </c>
      <c r="K248" s="103">
        <f t="shared" si="57"/>
        <v>144</v>
      </c>
      <c r="L248" s="103">
        <f t="shared" si="58"/>
        <v>213</v>
      </c>
    </row>
    <row r="249" spans="2:15" ht="12.75">
      <c r="B249" s="1" t="s">
        <v>716</v>
      </c>
      <c r="C249" s="12"/>
      <c r="D249" s="16"/>
      <c r="E249" s="17"/>
      <c r="F249" s="18"/>
      <c r="G249" s="103"/>
      <c r="H249" s="103"/>
      <c r="I249" s="103"/>
      <c r="J249" s="16"/>
      <c r="K249" s="103"/>
      <c r="L249" s="103"/>
      <c r="O249" s="20" t="s">
        <v>68</v>
      </c>
    </row>
    <row r="250" spans="2:12" ht="12.75">
      <c r="B250" s="20"/>
      <c r="C250" s="20" t="s">
        <v>716</v>
      </c>
      <c r="D250" s="51">
        <v>390</v>
      </c>
      <c r="E250" s="52">
        <v>1121</v>
      </c>
      <c r="F250" s="53">
        <v>1511</v>
      </c>
      <c r="G250" s="52">
        <v>24</v>
      </c>
      <c r="H250" s="52">
        <v>57</v>
      </c>
      <c r="I250" s="52">
        <v>81</v>
      </c>
      <c r="J250" s="51">
        <f t="shared" si="56"/>
        <v>414</v>
      </c>
      <c r="K250" s="52">
        <f t="shared" si="57"/>
        <v>1178</v>
      </c>
      <c r="L250" s="52">
        <f t="shared" si="58"/>
        <v>1592</v>
      </c>
    </row>
    <row r="251" spans="3:12" ht="12.75">
      <c r="C251" s="12" t="s">
        <v>535</v>
      </c>
      <c r="D251" s="16">
        <v>390</v>
      </c>
      <c r="E251" s="17">
        <v>1121</v>
      </c>
      <c r="F251" s="18">
        <v>1511</v>
      </c>
      <c r="G251" s="103">
        <v>24</v>
      </c>
      <c r="H251" s="103">
        <v>57</v>
      </c>
      <c r="I251" s="103">
        <v>81</v>
      </c>
      <c r="J251" s="16">
        <f t="shared" si="56"/>
        <v>414</v>
      </c>
      <c r="K251" s="103">
        <f t="shared" si="57"/>
        <v>1178</v>
      </c>
      <c r="L251" s="103">
        <f t="shared" si="58"/>
        <v>1592</v>
      </c>
    </row>
    <row r="252" spans="2:15" ht="12.75">
      <c r="B252" s="1" t="s">
        <v>717</v>
      </c>
      <c r="C252" s="12"/>
      <c r="D252" s="16"/>
      <c r="E252" s="17"/>
      <c r="F252" s="18"/>
      <c r="G252" s="103"/>
      <c r="H252" s="103"/>
      <c r="I252" s="103"/>
      <c r="J252" s="16"/>
      <c r="K252" s="103"/>
      <c r="L252" s="103"/>
      <c r="O252" s="20" t="s">
        <v>68</v>
      </c>
    </row>
    <row r="253" spans="2:12" ht="12.75">
      <c r="B253" s="20"/>
      <c r="C253" s="20" t="s">
        <v>717</v>
      </c>
      <c r="D253" s="51">
        <v>955</v>
      </c>
      <c r="E253" s="52">
        <v>1363</v>
      </c>
      <c r="F253" s="53">
        <v>2318</v>
      </c>
      <c r="G253" s="52">
        <v>131</v>
      </c>
      <c r="H253" s="52">
        <v>116</v>
      </c>
      <c r="I253" s="52">
        <v>247</v>
      </c>
      <c r="J253" s="51">
        <f t="shared" si="56"/>
        <v>1086</v>
      </c>
      <c r="K253" s="52">
        <f t="shared" si="57"/>
        <v>1479</v>
      </c>
      <c r="L253" s="52">
        <f t="shared" si="58"/>
        <v>2565</v>
      </c>
    </row>
    <row r="254" spans="3:12" ht="12.75">
      <c r="C254" s="12" t="s">
        <v>535</v>
      </c>
      <c r="D254" s="16">
        <v>955</v>
      </c>
      <c r="E254" s="17">
        <v>1363</v>
      </c>
      <c r="F254" s="18">
        <v>2318</v>
      </c>
      <c r="G254" s="103">
        <v>131</v>
      </c>
      <c r="H254" s="103">
        <v>116</v>
      </c>
      <c r="I254" s="103">
        <v>247</v>
      </c>
      <c r="J254" s="16">
        <f>D254+G254</f>
        <v>1086</v>
      </c>
      <c r="K254" s="103">
        <f>E254+H254</f>
        <v>1479</v>
      </c>
      <c r="L254" s="103">
        <f>F254+I254</f>
        <v>2565</v>
      </c>
    </row>
    <row r="255" spans="2:15" ht="12.75">
      <c r="B255" s="1" t="s">
        <v>718</v>
      </c>
      <c r="C255" s="12"/>
      <c r="D255" s="16"/>
      <c r="E255" s="17"/>
      <c r="F255" s="18"/>
      <c r="G255" s="103"/>
      <c r="H255" s="103"/>
      <c r="I255" s="103"/>
      <c r="J255" s="16"/>
      <c r="K255" s="103"/>
      <c r="L255" s="103"/>
      <c r="O255" s="20" t="s">
        <v>68</v>
      </c>
    </row>
    <row r="256" spans="2:12" ht="12.75">
      <c r="B256" s="20"/>
      <c r="C256" s="20" t="s">
        <v>718</v>
      </c>
      <c r="D256" s="51">
        <v>1123</v>
      </c>
      <c r="E256" s="52">
        <v>603</v>
      </c>
      <c r="F256" s="53">
        <v>1726</v>
      </c>
      <c r="G256" s="52">
        <v>24</v>
      </c>
      <c r="H256" s="52">
        <v>16</v>
      </c>
      <c r="I256" s="52">
        <v>40</v>
      </c>
      <c r="J256" s="51">
        <f aca="true" t="shared" si="59" ref="J256:L257">D256+G256</f>
        <v>1147</v>
      </c>
      <c r="K256" s="52">
        <f t="shared" si="59"/>
        <v>619</v>
      </c>
      <c r="L256" s="52">
        <f t="shared" si="59"/>
        <v>1766</v>
      </c>
    </row>
    <row r="257" spans="3:12" ht="12.75">
      <c r="C257" s="12" t="s">
        <v>535</v>
      </c>
      <c r="D257" s="13">
        <v>1123</v>
      </c>
      <c r="E257" s="14">
        <v>603</v>
      </c>
      <c r="F257" s="15">
        <v>1726</v>
      </c>
      <c r="G257" s="14">
        <v>24</v>
      </c>
      <c r="H257" s="14">
        <v>16</v>
      </c>
      <c r="I257" s="14">
        <v>40</v>
      </c>
      <c r="J257" s="13">
        <f t="shared" si="59"/>
        <v>1147</v>
      </c>
      <c r="K257" s="14">
        <f t="shared" si="59"/>
        <v>619</v>
      </c>
      <c r="L257" s="14">
        <f t="shared" si="59"/>
        <v>1766</v>
      </c>
    </row>
    <row r="258" spans="2:15" ht="12.75">
      <c r="B258" s="1" t="s">
        <v>223</v>
      </c>
      <c r="C258" s="12"/>
      <c r="D258" s="16"/>
      <c r="E258" s="17"/>
      <c r="F258" s="18"/>
      <c r="G258" s="17"/>
      <c r="H258" s="17"/>
      <c r="I258" s="17"/>
      <c r="J258" s="16"/>
      <c r="K258" s="17"/>
      <c r="L258" s="17"/>
      <c r="O258" s="20" t="s">
        <v>68</v>
      </c>
    </row>
    <row r="259" spans="2:12" ht="12.75">
      <c r="B259" s="20"/>
      <c r="C259" s="20" t="s">
        <v>249</v>
      </c>
      <c r="D259" s="25">
        <v>13</v>
      </c>
      <c r="E259" s="26">
        <v>34</v>
      </c>
      <c r="F259" s="27">
        <v>47</v>
      </c>
      <c r="G259" s="28">
        <v>0</v>
      </c>
      <c r="H259" s="28">
        <v>1</v>
      </c>
      <c r="I259" s="28">
        <v>1</v>
      </c>
      <c r="J259" s="25">
        <f>D259+G259</f>
        <v>13</v>
      </c>
      <c r="K259" s="28">
        <f>E259+H259</f>
        <v>35</v>
      </c>
      <c r="L259" s="28">
        <f>F259+I259</f>
        <v>48</v>
      </c>
    </row>
    <row r="260" spans="3:12" ht="12.75">
      <c r="C260" s="20" t="s">
        <v>250</v>
      </c>
      <c r="D260" s="25">
        <v>97</v>
      </c>
      <c r="E260" s="26">
        <v>132</v>
      </c>
      <c r="F260" s="27">
        <v>229</v>
      </c>
      <c r="G260" s="28">
        <v>8</v>
      </c>
      <c r="H260" s="28">
        <v>8</v>
      </c>
      <c r="I260" s="28">
        <v>16</v>
      </c>
      <c r="J260" s="25">
        <f aca="true" t="shared" si="60" ref="J260:L267">D260+G260</f>
        <v>105</v>
      </c>
      <c r="K260" s="28">
        <f t="shared" si="60"/>
        <v>140</v>
      </c>
      <c r="L260" s="28">
        <f t="shared" si="60"/>
        <v>245</v>
      </c>
    </row>
    <row r="261" spans="3:12" ht="12.75">
      <c r="C261" s="20" t="s">
        <v>251</v>
      </c>
      <c r="D261" s="25">
        <v>36</v>
      </c>
      <c r="E261" s="26">
        <v>54</v>
      </c>
      <c r="F261" s="27">
        <v>90</v>
      </c>
      <c r="G261" s="28">
        <v>4</v>
      </c>
      <c r="H261" s="28">
        <v>12</v>
      </c>
      <c r="I261" s="28">
        <v>16</v>
      </c>
      <c r="J261" s="25">
        <f t="shared" si="60"/>
        <v>40</v>
      </c>
      <c r="K261" s="28">
        <f t="shared" si="60"/>
        <v>66</v>
      </c>
      <c r="L261" s="28">
        <f t="shared" si="60"/>
        <v>106</v>
      </c>
    </row>
    <row r="262" spans="3:12" ht="12.75">
      <c r="C262" s="20" t="s">
        <v>418</v>
      </c>
      <c r="D262" s="25">
        <v>26</v>
      </c>
      <c r="E262" s="26">
        <v>49</v>
      </c>
      <c r="F262" s="27">
        <v>75</v>
      </c>
      <c r="G262" s="28">
        <v>4</v>
      </c>
      <c r="H262" s="28">
        <v>1</v>
      </c>
      <c r="I262" s="28">
        <v>5</v>
      </c>
      <c r="J262" s="25">
        <f t="shared" si="60"/>
        <v>30</v>
      </c>
      <c r="K262" s="28">
        <f t="shared" si="60"/>
        <v>50</v>
      </c>
      <c r="L262" s="28">
        <f t="shared" si="60"/>
        <v>80</v>
      </c>
    </row>
    <row r="263" spans="3:12" ht="12.75">
      <c r="C263" s="20" t="s">
        <v>419</v>
      </c>
      <c r="D263" s="25">
        <v>100</v>
      </c>
      <c r="E263" s="26">
        <v>92</v>
      </c>
      <c r="F263" s="27">
        <v>192</v>
      </c>
      <c r="G263" s="28">
        <v>6</v>
      </c>
      <c r="H263" s="28">
        <v>13</v>
      </c>
      <c r="I263" s="28">
        <v>19</v>
      </c>
      <c r="J263" s="25">
        <f>D263+G263</f>
        <v>106</v>
      </c>
      <c r="K263" s="28">
        <f>E263+H263</f>
        <v>105</v>
      </c>
      <c r="L263" s="28">
        <f>F263+I263</f>
        <v>211</v>
      </c>
    </row>
    <row r="264" spans="3:12" ht="12.75">
      <c r="C264" s="20" t="s">
        <v>37</v>
      </c>
      <c r="D264" s="25">
        <v>3</v>
      </c>
      <c r="E264" s="26">
        <v>13</v>
      </c>
      <c r="F264" s="27">
        <v>16</v>
      </c>
      <c r="G264" s="28">
        <v>0</v>
      </c>
      <c r="H264" s="28">
        <v>1</v>
      </c>
      <c r="I264" s="28">
        <v>1</v>
      </c>
      <c r="J264" s="25">
        <f t="shared" si="60"/>
        <v>3</v>
      </c>
      <c r="K264" s="28">
        <f t="shared" si="60"/>
        <v>14</v>
      </c>
      <c r="L264" s="28">
        <f t="shared" si="60"/>
        <v>17</v>
      </c>
    </row>
    <row r="265" spans="3:12" ht="12.75">
      <c r="C265" s="20" t="s">
        <v>420</v>
      </c>
      <c r="D265" s="25">
        <v>44</v>
      </c>
      <c r="E265" s="26">
        <v>72</v>
      </c>
      <c r="F265" s="27">
        <v>116</v>
      </c>
      <c r="G265" s="28">
        <v>2</v>
      </c>
      <c r="H265" s="28">
        <v>9</v>
      </c>
      <c r="I265" s="28">
        <v>11</v>
      </c>
      <c r="J265" s="25">
        <f t="shared" si="60"/>
        <v>46</v>
      </c>
      <c r="K265" s="28">
        <f t="shared" si="60"/>
        <v>81</v>
      </c>
      <c r="L265" s="28">
        <f t="shared" si="60"/>
        <v>127</v>
      </c>
    </row>
    <row r="266" spans="3:12" ht="12.75">
      <c r="C266" s="20" t="s">
        <v>66</v>
      </c>
      <c r="D266" s="25">
        <v>20</v>
      </c>
      <c r="E266" s="26">
        <v>40</v>
      </c>
      <c r="F266" s="27">
        <v>60</v>
      </c>
      <c r="G266" s="28">
        <v>2</v>
      </c>
      <c r="H266" s="28">
        <v>10</v>
      </c>
      <c r="I266" s="28">
        <v>12</v>
      </c>
      <c r="J266" s="25">
        <f t="shared" si="60"/>
        <v>22</v>
      </c>
      <c r="K266" s="28">
        <f t="shared" si="60"/>
        <v>50</v>
      </c>
      <c r="L266" s="28">
        <f t="shared" si="60"/>
        <v>72</v>
      </c>
    </row>
    <row r="267" spans="3:12" ht="12.75">
      <c r="C267" s="12" t="s">
        <v>535</v>
      </c>
      <c r="D267" s="13">
        <v>339</v>
      </c>
      <c r="E267" s="14">
        <v>486</v>
      </c>
      <c r="F267" s="15">
        <v>825</v>
      </c>
      <c r="G267" s="14">
        <v>26</v>
      </c>
      <c r="H267" s="14">
        <v>55</v>
      </c>
      <c r="I267" s="14">
        <v>81</v>
      </c>
      <c r="J267" s="13">
        <f t="shared" si="60"/>
        <v>365</v>
      </c>
      <c r="K267" s="14">
        <f t="shared" si="60"/>
        <v>541</v>
      </c>
      <c r="L267" s="14">
        <f t="shared" si="60"/>
        <v>906</v>
      </c>
    </row>
    <row r="268" spans="2:15" ht="12.75">
      <c r="B268" s="1" t="s">
        <v>303</v>
      </c>
      <c r="C268" s="12"/>
      <c r="D268" s="16"/>
      <c r="E268" s="17"/>
      <c r="F268" s="18"/>
      <c r="G268" s="17"/>
      <c r="H268" s="17"/>
      <c r="I268" s="17"/>
      <c r="J268" s="16"/>
      <c r="K268" s="17"/>
      <c r="L268" s="17"/>
      <c r="O268" s="20" t="s">
        <v>68</v>
      </c>
    </row>
    <row r="269" spans="2:12" ht="12.75">
      <c r="B269" s="20"/>
      <c r="C269" s="20" t="s">
        <v>39</v>
      </c>
      <c r="D269" s="25">
        <v>88</v>
      </c>
      <c r="E269" s="26">
        <v>104</v>
      </c>
      <c r="F269" s="27">
        <v>192</v>
      </c>
      <c r="G269" s="28">
        <v>5</v>
      </c>
      <c r="H269" s="28">
        <v>5</v>
      </c>
      <c r="I269" s="28">
        <v>10</v>
      </c>
      <c r="J269" s="25">
        <f aca="true" t="shared" si="61" ref="J269:J279">D269+G269</f>
        <v>93</v>
      </c>
      <c r="K269" s="28">
        <f aca="true" t="shared" si="62" ref="K269:K279">E269+H269</f>
        <v>109</v>
      </c>
      <c r="L269" s="28">
        <f aca="true" t="shared" si="63" ref="L269:L279">F269+I269</f>
        <v>202</v>
      </c>
    </row>
    <row r="270" spans="3:12" ht="12.75">
      <c r="C270" s="20" t="s">
        <v>258</v>
      </c>
      <c r="D270" s="51">
        <v>1</v>
      </c>
      <c r="E270" s="52">
        <v>1</v>
      </c>
      <c r="F270" s="53">
        <v>2</v>
      </c>
      <c r="G270" s="52">
        <v>51</v>
      </c>
      <c r="H270" s="52">
        <v>27</v>
      </c>
      <c r="I270" s="52">
        <v>78</v>
      </c>
      <c r="J270" s="51">
        <f t="shared" si="61"/>
        <v>52</v>
      </c>
      <c r="K270" s="52">
        <f t="shared" si="62"/>
        <v>28</v>
      </c>
      <c r="L270" s="52">
        <f t="shared" si="63"/>
        <v>80</v>
      </c>
    </row>
    <row r="271" spans="3:12" ht="12.75">
      <c r="C271" s="12" t="s">
        <v>535</v>
      </c>
      <c r="D271" s="13">
        <v>89</v>
      </c>
      <c r="E271" s="14">
        <v>105</v>
      </c>
      <c r="F271" s="15">
        <v>194</v>
      </c>
      <c r="G271" s="14">
        <v>56</v>
      </c>
      <c r="H271" s="14">
        <v>32</v>
      </c>
      <c r="I271" s="14">
        <v>88</v>
      </c>
      <c r="J271" s="13">
        <f t="shared" si="61"/>
        <v>145</v>
      </c>
      <c r="K271" s="14">
        <f t="shared" si="62"/>
        <v>137</v>
      </c>
      <c r="L271" s="14">
        <f t="shared" si="63"/>
        <v>282</v>
      </c>
    </row>
    <row r="272" spans="2:15" ht="12.75">
      <c r="B272" s="1" t="s">
        <v>214</v>
      </c>
      <c r="C272" s="12"/>
      <c r="D272" s="16"/>
      <c r="E272" s="17"/>
      <c r="F272" s="18"/>
      <c r="G272" s="17"/>
      <c r="H272" s="17"/>
      <c r="I272" s="17"/>
      <c r="J272" s="16"/>
      <c r="K272" s="17"/>
      <c r="L272" s="17"/>
      <c r="O272" s="20" t="s">
        <v>68</v>
      </c>
    </row>
    <row r="273" spans="2:12" ht="12.75">
      <c r="B273" s="20"/>
      <c r="C273" s="20" t="s">
        <v>40</v>
      </c>
      <c r="D273" s="25">
        <v>704</v>
      </c>
      <c r="E273" s="26">
        <v>1340</v>
      </c>
      <c r="F273" s="27">
        <v>2044</v>
      </c>
      <c r="G273" s="28">
        <v>17</v>
      </c>
      <c r="H273" s="28">
        <v>56</v>
      </c>
      <c r="I273" s="28">
        <v>73</v>
      </c>
      <c r="J273" s="25">
        <f t="shared" si="61"/>
        <v>721</v>
      </c>
      <c r="K273" s="28">
        <f t="shared" si="62"/>
        <v>1396</v>
      </c>
      <c r="L273" s="28">
        <f t="shared" si="63"/>
        <v>2117</v>
      </c>
    </row>
    <row r="274" spans="3:12" ht="12.75">
      <c r="C274" s="20" t="s">
        <v>214</v>
      </c>
      <c r="D274" s="25">
        <v>212</v>
      </c>
      <c r="E274" s="26">
        <v>200</v>
      </c>
      <c r="F274" s="27">
        <v>412</v>
      </c>
      <c r="G274" s="28">
        <v>7</v>
      </c>
      <c r="H274" s="28">
        <v>11</v>
      </c>
      <c r="I274" s="28">
        <v>18</v>
      </c>
      <c r="J274" s="25">
        <f t="shared" si="61"/>
        <v>219</v>
      </c>
      <c r="K274" s="28">
        <f t="shared" si="62"/>
        <v>211</v>
      </c>
      <c r="L274" s="28">
        <f t="shared" si="63"/>
        <v>430</v>
      </c>
    </row>
    <row r="275" spans="3:12" ht="12.75">
      <c r="C275" s="20" t="s">
        <v>41</v>
      </c>
      <c r="D275" s="25">
        <v>603</v>
      </c>
      <c r="E275" s="26">
        <v>331</v>
      </c>
      <c r="F275" s="27">
        <v>934</v>
      </c>
      <c r="G275" s="28">
        <v>21</v>
      </c>
      <c r="H275" s="28">
        <v>22</v>
      </c>
      <c r="I275" s="28">
        <v>43</v>
      </c>
      <c r="J275" s="25">
        <f t="shared" si="61"/>
        <v>624</v>
      </c>
      <c r="K275" s="28">
        <f t="shared" si="62"/>
        <v>353</v>
      </c>
      <c r="L275" s="28">
        <f t="shared" si="63"/>
        <v>977</v>
      </c>
    </row>
    <row r="276" spans="3:12" ht="12.75">
      <c r="C276" s="20" t="s">
        <v>42</v>
      </c>
      <c r="D276" s="51">
        <v>165</v>
      </c>
      <c r="E276" s="52">
        <v>283</v>
      </c>
      <c r="F276" s="53">
        <v>448</v>
      </c>
      <c r="G276" s="52">
        <v>4</v>
      </c>
      <c r="H276" s="52">
        <v>13</v>
      </c>
      <c r="I276" s="52">
        <v>17</v>
      </c>
      <c r="J276" s="51">
        <f t="shared" si="61"/>
        <v>169</v>
      </c>
      <c r="K276" s="52">
        <f t="shared" si="62"/>
        <v>296</v>
      </c>
      <c r="L276" s="52">
        <f t="shared" si="63"/>
        <v>465</v>
      </c>
    </row>
    <row r="277" spans="3:12" ht="12.75">
      <c r="C277" s="12" t="s">
        <v>535</v>
      </c>
      <c r="D277" s="13">
        <v>1684</v>
      </c>
      <c r="E277" s="14">
        <v>2154</v>
      </c>
      <c r="F277" s="15">
        <v>3838</v>
      </c>
      <c r="G277" s="14">
        <v>49</v>
      </c>
      <c r="H277" s="14">
        <v>102</v>
      </c>
      <c r="I277" s="14">
        <v>151</v>
      </c>
      <c r="J277" s="13">
        <f t="shared" si="61"/>
        <v>1733</v>
      </c>
      <c r="K277" s="14">
        <f t="shared" si="62"/>
        <v>2256</v>
      </c>
      <c r="L277" s="14">
        <f t="shared" si="63"/>
        <v>3989</v>
      </c>
    </row>
    <row r="278" spans="2:15" ht="12.75">
      <c r="B278" s="1" t="s">
        <v>221</v>
      </c>
      <c r="C278" s="12"/>
      <c r="D278" s="16"/>
      <c r="E278" s="17"/>
      <c r="F278" s="18"/>
      <c r="G278" s="17"/>
      <c r="H278" s="17"/>
      <c r="I278" s="17"/>
      <c r="J278" s="16"/>
      <c r="K278" s="17"/>
      <c r="L278" s="17"/>
      <c r="O278" s="20" t="s">
        <v>68</v>
      </c>
    </row>
    <row r="279" spans="2:12" ht="12.75">
      <c r="B279" s="20"/>
      <c r="C279" s="20" t="s">
        <v>43</v>
      </c>
      <c r="D279" s="25">
        <v>29</v>
      </c>
      <c r="E279" s="26">
        <v>104</v>
      </c>
      <c r="F279" s="27">
        <v>133</v>
      </c>
      <c r="G279" s="28">
        <v>0</v>
      </c>
      <c r="H279" s="28">
        <v>2</v>
      </c>
      <c r="I279" s="28">
        <v>2</v>
      </c>
      <c r="J279" s="25">
        <f t="shared" si="61"/>
        <v>29</v>
      </c>
      <c r="K279" s="28">
        <f t="shared" si="62"/>
        <v>106</v>
      </c>
      <c r="L279" s="28">
        <f t="shared" si="63"/>
        <v>135</v>
      </c>
    </row>
    <row r="280" spans="3:12" ht="12.75">
      <c r="C280" s="20" t="s">
        <v>44</v>
      </c>
      <c r="D280" s="25">
        <v>5</v>
      </c>
      <c r="E280" s="26">
        <v>46</v>
      </c>
      <c r="F280" s="27">
        <v>51</v>
      </c>
      <c r="G280" s="28">
        <v>0</v>
      </c>
      <c r="H280" s="28">
        <v>2</v>
      </c>
      <c r="I280" s="28">
        <v>2</v>
      </c>
      <c r="J280" s="25">
        <f aca="true" t="shared" si="64" ref="J280:L283">D280+G280</f>
        <v>5</v>
      </c>
      <c r="K280" s="28">
        <f t="shared" si="64"/>
        <v>48</v>
      </c>
      <c r="L280" s="28">
        <f t="shared" si="64"/>
        <v>53</v>
      </c>
    </row>
    <row r="281" spans="3:12" ht="12.75">
      <c r="C281" s="20" t="s">
        <v>740</v>
      </c>
      <c r="D281" s="25">
        <v>71</v>
      </c>
      <c r="E281" s="26">
        <v>994</v>
      </c>
      <c r="F281" s="27">
        <v>1065</v>
      </c>
      <c r="G281" s="28">
        <v>3</v>
      </c>
      <c r="H281" s="28">
        <v>15</v>
      </c>
      <c r="I281" s="28">
        <v>18</v>
      </c>
      <c r="J281" s="25">
        <f t="shared" si="64"/>
        <v>74</v>
      </c>
      <c r="K281" s="28">
        <f t="shared" si="64"/>
        <v>1009</v>
      </c>
      <c r="L281" s="28">
        <f t="shared" si="64"/>
        <v>1083</v>
      </c>
    </row>
    <row r="282" spans="3:12" ht="12.75">
      <c r="C282" s="20" t="s">
        <v>732</v>
      </c>
      <c r="D282" s="51">
        <v>643</v>
      </c>
      <c r="E282" s="52">
        <v>2527</v>
      </c>
      <c r="F282" s="53">
        <v>3170</v>
      </c>
      <c r="G282" s="52">
        <v>30</v>
      </c>
      <c r="H282" s="52">
        <v>82</v>
      </c>
      <c r="I282" s="52">
        <v>112</v>
      </c>
      <c r="J282" s="51">
        <f t="shared" si="64"/>
        <v>673</v>
      </c>
      <c r="K282" s="52">
        <f t="shared" si="64"/>
        <v>2609</v>
      </c>
      <c r="L282" s="52">
        <f t="shared" si="64"/>
        <v>3282</v>
      </c>
    </row>
    <row r="283" spans="3:12" ht="12.75">
      <c r="C283" s="12" t="s">
        <v>535</v>
      </c>
      <c r="D283" s="13">
        <v>748</v>
      </c>
      <c r="E283" s="14">
        <v>3671</v>
      </c>
      <c r="F283" s="15">
        <v>4419</v>
      </c>
      <c r="G283" s="14">
        <v>33</v>
      </c>
      <c r="H283" s="14">
        <v>101</v>
      </c>
      <c r="I283" s="14">
        <v>134</v>
      </c>
      <c r="J283" s="13">
        <f t="shared" si="64"/>
        <v>781</v>
      </c>
      <c r="K283" s="14">
        <f t="shared" si="64"/>
        <v>3772</v>
      </c>
      <c r="L283" s="14">
        <f t="shared" si="64"/>
        <v>4553</v>
      </c>
    </row>
    <row r="284" spans="2:15" ht="12.75">
      <c r="B284" s="1" t="s">
        <v>304</v>
      </c>
      <c r="C284" s="12"/>
      <c r="D284" s="16"/>
      <c r="E284" s="17"/>
      <c r="F284" s="18"/>
      <c r="G284" s="17"/>
      <c r="H284" s="17"/>
      <c r="I284" s="17"/>
      <c r="J284" s="16"/>
      <c r="K284" s="17"/>
      <c r="L284" s="17"/>
      <c r="O284" s="20" t="s">
        <v>68</v>
      </c>
    </row>
    <row r="285" spans="2:12" ht="12.75">
      <c r="B285" s="20"/>
      <c r="C285" s="20" t="s">
        <v>45</v>
      </c>
      <c r="D285" s="25">
        <v>523</v>
      </c>
      <c r="E285" s="26">
        <v>872</v>
      </c>
      <c r="F285" s="27">
        <v>1395</v>
      </c>
      <c r="G285" s="28">
        <v>11</v>
      </c>
      <c r="H285" s="28">
        <v>42</v>
      </c>
      <c r="I285" s="28">
        <v>53</v>
      </c>
      <c r="J285" s="25">
        <f>D285+G285</f>
        <v>534</v>
      </c>
      <c r="K285" s="28">
        <f>E285+H285</f>
        <v>914</v>
      </c>
      <c r="L285" s="28">
        <f>F285+I285</f>
        <v>1448</v>
      </c>
    </row>
    <row r="286" spans="3:12" ht="12.75">
      <c r="C286" s="20" t="s">
        <v>46</v>
      </c>
      <c r="D286" s="25">
        <v>2388</v>
      </c>
      <c r="E286" s="26">
        <v>3200</v>
      </c>
      <c r="F286" s="27">
        <v>5588</v>
      </c>
      <c r="G286" s="28">
        <v>64</v>
      </c>
      <c r="H286" s="28">
        <v>129</v>
      </c>
      <c r="I286" s="28">
        <v>193</v>
      </c>
      <c r="J286" s="25">
        <f aca="true" t="shared" si="65" ref="J286:J336">D286+G286</f>
        <v>2452</v>
      </c>
      <c r="K286" s="28">
        <f aca="true" t="shared" si="66" ref="K286:K336">E286+H286</f>
        <v>3329</v>
      </c>
      <c r="L286" s="28">
        <f aca="true" t="shared" si="67" ref="L286:L336">F286+I286</f>
        <v>5781</v>
      </c>
    </row>
    <row r="287" spans="3:13" ht="12.75">
      <c r="C287" s="273" t="s">
        <v>337</v>
      </c>
      <c r="D287" s="51">
        <v>126</v>
      </c>
      <c r="E287" s="52">
        <v>135</v>
      </c>
      <c r="F287" s="53">
        <v>261</v>
      </c>
      <c r="G287" s="52">
        <v>0</v>
      </c>
      <c r="H287" s="52">
        <v>10</v>
      </c>
      <c r="I287" s="52">
        <v>10</v>
      </c>
      <c r="J287" s="51">
        <f t="shared" si="65"/>
        <v>126</v>
      </c>
      <c r="K287" s="52">
        <f t="shared" si="66"/>
        <v>145</v>
      </c>
      <c r="L287" s="52">
        <f t="shared" si="67"/>
        <v>271</v>
      </c>
      <c r="M287" s="225"/>
    </row>
    <row r="288" spans="3:12" ht="12.75">
      <c r="C288" s="12" t="s">
        <v>535</v>
      </c>
      <c r="D288" s="13">
        <v>3037</v>
      </c>
      <c r="E288" s="14">
        <v>4207</v>
      </c>
      <c r="F288" s="15">
        <v>7244</v>
      </c>
      <c r="G288" s="14">
        <v>75</v>
      </c>
      <c r="H288" s="14">
        <v>181</v>
      </c>
      <c r="I288" s="14">
        <v>256</v>
      </c>
      <c r="J288" s="13">
        <f t="shared" si="65"/>
        <v>3112</v>
      </c>
      <c r="K288" s="14">
        <f t="shared" si="66"/>
        <v>4388</v>
      </c>
      <c r="L288" s="14">
        <f t="shared" si="67"/>
        <v>7500</v>
      </c>
    </row>
    <row r="289" spans="2:15" ht="12.75">
      <c r="B289" s="1" t="s">
        <v>215</v>
      </c>
      <c r="C289" s="12"/>
      <c r="D289" s="16"/>
      <c r="E289" s="17"/>
      <c r="F289" s="18"/>
      <c r="G289" s="17"/>
      <c r="H289" s="17"/>
      <c r="I289" s="17"/>
      <c r="J289" s="16"/>
      <c r="K289" s="17"/>
      <c r="L289" s="17"/>
      <c r="O289" s="20" t="s">
        <v>68</v>
      </c>
    </row>
    <row r="290" spans="3:12" ht="12.75">
      <c r="C290" s="20" t="s">
        <v>47</v>
      </c>
      <c r="D290" s="51">
        <v>11</v>
      </c>
      <c r="E290" s="52">
        <v>464</v>
      </c>
      <c r="F290" s="53">
        <v>475</v>
      </c>
      <c r="G290" s="52">
        <v>0</v>
      </c>
      <c r="H290" s="52">
        <v>4</v>
      </c>
      <c r="I290" s="52">
        <v>4</v>
      </c>
      <c r="J290" s="51">
        <f t="shared" si="65"/>
        <v>11</v>
      </c>
      <c r="K290" s="52">
        <f t="shared" si="66"/>
        <v>468</v>
      </c>
      <c r="L290" s="52">
        <f t="shared" si="67"/>
        <v>479</v>
      </c>
    </row>
    <row r="291" spans="3:12" ht="12.75">
      <c r="C291" s="12" t="s">
        <v>535</v>
      </c>
      <c r="D291" s="13">
        <v>11</v>
      </c>
      <c r="E291" s="14">
        <v>464</v>
      </c>
      <c r="F291" s="15">
        <v>475</v>
      </c>
      <c r="G291" s="14">
        <v>0</v>
      </c>
      <c r="H291" s="14">
        <v>4</v>
      </c>
      <c r="I291" s="14">
        <v>4</v>
      </c>
      <c r="J291" s="13">
        <f t="shared" si="65"/>
        <v>11</v>
      </c>
      <c r="K291" s="14">
        <f t="shared" si="66"/>
        <v>468</v>
      </c>
      <c r="L291" s="14">
        <f t="shared" si="67"/>
        <v>479</v>
      </c>
    </row>
    <row r="292" spans="2:15" ht="12.75">
      <c r="B292" s="1" t="s">
        <v>216</v>
      </c>
      <c r="C292" s="12"/>
      <c r="D292" s="16"/>
      <c r="E292" s="17"/>
      <c r="F292" s="18"/>
      <c r="G292" s="17"/>
      <c r="H292" s="17"/>
      <c r="I292" s="17"/>
      <c r="J292" s="16"/>
      <c r="K292" s="17"/>
      <c r="L292" s="17"/>
      <c r="O292" s="20" t="s">
        <v>68</v>
      </c>
    </row>
    <row r="293" spans="2:12" ht="12.75">
      <c r="B293" s="20"/>
      <c r="C293" s="20" t="s">
        <v>48</v>
      </c>
      <c r="D293" s="51">
        <v>810</v>
      </c>
      <c r="E293" s="52">
        <v>2191</v>
      </c>
      <c r="F293" s="53">
        <v>3001</v>
      </c>
      <c r="G293" s="52">
        <v>31</v>
      </c>
      <c r="H293" s="52">
        <v>113</v>
      </c>
      <c r="I293" s="52">
        <v>144</v>
      </c>
      <c r="J293" s="51">
        <f t="shared" si="65"/>
        <v>841</v>
      </c>
      <c r="K293" s="52">
        <f t="shared" si="66"/>
        <v>2304</v>
      </c>
      <c r="L293" s="52">
        <f t="shared" si="67"/>
        <v>3145</v>
      </c>
    </row>
    <row r="294" spans="3:12" ht="12.75">
      <c r="C294" s="12" t="s">
        <v>535</v>
      </c>
      <c r="D294" s="13">
        <v>810</v>
      </c>
      <c r="E294" s="14">
        <v>2191</v>
      </c>
      <c r="F294" s="15">
        <v>3001</v>
      </c>
      <c r="G294" s="14">
        <v>31</v>
      </c>
      <c r="H294" s="14">
        <v>113</v>
      </c>
      <c r="I294" s="14">
        <v>144</v>
      </c>
      <c r="J294" s="13">
        <f t="shared" si="65"/>
        <v>841</v>
      </c>
      <c r="K294" s="14">
        <f t="shared" si="66"/>
        <v>2304</v>
      </c>
      <c r="L294" s="14">
        <f t="shared" si="67"/>
        <v>3145</v>
      </c>
    </row>
    <row r="295" spans="2:15" ht="12.75">
      <c r="B295" s="1" t="s">
        <v>225</v>
      </c>
      <c r="C295" s="12"/>
      <c r="D295" s="16"/>
      <c r="E295" s="17"/>
      <c r="F295" s="18"/>
      <c r="G295" s="17"/>
      <c r="H295" s="17"/>
      <c r="I295" s="17"/>
      <c r="J295" s="16"/>
      <c r="K295" s="17"/>
      <c r="L295" s="17"/>
      <c r="O295" s="20" t="s">
        <v>68</v>
      </c>
    </row>
    <row r="296" spans="2:12" ht="12.75">
      <c r="B296" s="20"/>
      <c r="C296" s="20" t="s">
        <v>225</v>
      </c>
      <c r="D296" s="51">
        <v>105</v>
      </c>
      <c r="E296" s="52">
        <v>186</v>
      </c>
      <c r="F296" s="53">
        <v>291</v>
      </c>
      <c r="G296" s="52">
        <v>19</v>
      </c>
      <c r="H296" s="52">
        <v>25</v>
      </c>
      <c r="I296" s="52">
        <v>44</v>
      </c>
      <c r="J296" s="51">
        <f t="shared" si="65"/>
        <v>124</v>
      </c>
      <c r="K296" s="52">
        <f t="shared" si="66"/>
        <v>211</v>
      </c>
      <c r="L296" s="52">
        <f t="shared" si="67"/>
        <v>335</v>
      </c>
    </row>
    <row r="297" spans="3:12" ht="12.75">
      <c r="C297" s="12" t="s">
        <v>535</v>
      </c>
      <c r="D297" s="13">
        <v>105</v>
      </c>
      <c r="E297" s="14">
        <v>186</v>
      </c>
      <c r="F297" s="15">
        <v>291</v>
      </c>
      <c r="G297" s="14">
        <v>19</v>
      </c>
      <c r="H297" s="14">
        <v>25</v>
      </c>
      <c r="I297" s="14">
        <v>44</v>
      </c>
      <c r="J297" s="13">
        <f t="shared" si="65"/>
        <v>124</v>
      </c>
      <c r="K297" s="14">
        <f t="shared" si="66"/>
        <v>211</v>
      </c>
      <c r="L297" s="14">
        <f t="shared" si="67"/>
        <v>335</v>
      </c>
    </row>
    <row r="298" spans="2:15" ht="12.75">
      <c r="B298" s="1" t="s">
        <v>217</v>
      </c>
      <c r="C298" s="12"/>
      <c r="D298" s="16"/>
      <c r="E298" s="17"/>
      <c r="F298" s="18"/>
      <c r="G298" s="17"/>
      <c r="H298" s="17"/>
      <c r="I298" s="17"/>
      <c r="J298" s="16"/>
      <c r="K298" s="17"/>
      <c r="L298" s="17"/>
      <c r="O298" s="20" t="s">
        <v>68</v>
      </c>
    </row>
    <row r="299" spans="2:12" ht="12.75">
      <c r="B299" s="20"/>
      <c r="C299" s="20" t="s">
        <v>49</v>
      </c>
      <c r="D299" s="51">
        <v>784</v>
      </c>
      <c r="E299" s="52">
        <v>641</v>
      </c>
      <c r="F299" s="53">
        <v>1425</v>
      </c>
      <c r="G299" s="52">
        <v>10</v>
      </c>
      <c r="H299" s="52">
        <v>14</v>
      </c>
      <c r="I299" s="52">
        <v>24</v>
      </c>
      <c r="J299" s="51">
        <f t="shared" si="65"/>
        <v>794</v>
      </c>
      <c r="K299" s="52">
        <f t="shared" si="66"/>
        <v>655</v>
      </c>
      <c r="L299" s="52">
        <f t="shared" si="67"/>
        <v>1449</v>
      </c>
    </row>
    <row r="300" spans="3:12" ht="12.75">
      <c r="C300" s="12" t="s">
        <v>535</v>
      </c>
      <c r="D300" s="13">
        <v>784</v>
      </c>
      <c r="E300" s="14">
        <v>641</v>
      </c>
      <c r="F300" s="15">
        <v>1425</v>
      </c>
      <c r="G300" s="14">
        <v>10</v>
      </c>
      <c r="H300" s="14">
        <v>14</v>
      </c>
      <c r="I300" s="14">
        <v>24</v>
      </c>
      <c r="J300" s="13">
        <f t="shared" si="65"/>
        <v>794</v>
      </c>
      <c r="K300" s="14">
        <f t="shared" si="66"/>
        <v>655</v>
      </c>
      <c r="L300" s="14">
        <f t="shared" si="67"/>
        <v>1449</v>
      </c>
    </row>
    <row r="301" spans="2:15" ht="12.75">
      <c r="B301" s="1" t="s">
        <v>218</v>
      </c>
      <c r="C301" s="12"/>
      <c r="D301" s="16"/>
      <c r="E301" s="17"/>
      <c r="F301" s="18"/>
      <c r="G301" s="17"/>
      <c r="H301" s="17"/>
      <c r="I301" s="17"/>
      <c r="J301" s="16"/>
      <c r="K301" s="17"/>
      <c r="L301" s="17"/>
      <c r="O301" s="20" t="s">
        <v>68</v>
      </c>
    </row>
    <row r="302" spans="2:12" ht="12.75">
      <c r="B302" s="20"/>
      <c r="C302" s="20" t="s">
        <v>50</v>
      </c>
      <c r="D302" s="25">
        <v>899</v>
      </c>
      <c r="E302" s="26">
        <v>161</v>
      </c>
      <c r="F302" s="27">
        <v>1060</v>
      </c>
      <c r="G302" s="28">
        <v>28</v>
      </c>
      <c r="H302" s="28">
        <v>3</v>
      </c>
      <c r="I302" s="28">
        <v>31</v>
      </c>
      <c r="J302" s="25">
        <f t="shared" si="65"/>
        <v>927</v>
      </c>
      <c r="K302" s="28">
        <f t="shared" si="66"/>
        <v>164</v>
      </c>
      <c r="L302" s="28">
        <f t="shared" si="67"/>
        <v>1091</v>
      </c>
    </row>
    <row r="303" spans="3:12" ht="12.75">
      <c r="C303" s="20" t="s">
        <v>51</v>
      </c>
      <c r="D303" s="25">
        <v>437</v>
      </c>
      <c r="E303" s="26">
        <v>375</v>
      </c>
      <c r="F303" s="27">
        <v>812</v>
      </c>
      <c r="G303" s="28">
        <v>17</v>
      </c>
      <c r="H303" s="28">
        <v>10</v>
      </c>
      <c r="I303" s="28">
        <v>27</v>
      </c>
      <c r="J303" s="25">
        <f t="shared" si="65"/>
        <v>454</v>
      </c>
      <c r="K303" s="28">
        <f t="shared" si="66"/>
        <v>385</v>
      </c>
      <c r="L303" s="28">
        <f t="shared" si="67"/>
        <v>839</v>
      </c>
    </row>
    <row r="304" spans="3:12" ht="12.75">
      <c r="C304" s="20" t="s">
        <v>52</v>
      </c>
      <c r="D304" s="25">
        <v>168</v>
      </c>
      <c r="E304" s="26">
        <v>43</v>
      </c>
      <c r="F304" s="27">
        <v>211</v>
      </c>
      <c r="G304" s="28">
        <v>3</v>
      </c>
      <c r="H304" s="28">
        <v>2</v>
      </c>
      <c r="I304" s="28">
        <v>5</v>
      </c>
      <c r="J304" s="25">
        <f t="shared" si="65"/>
        <v>171</v>
      </c>
      <c r="K304" s="28">
        <f t="shared" si="66"/>
        <v>45</v>
      </c>
      <c r="L304" s="28">
        <f t="shared" si="67"/>
        <v>216</v>
      </c>
    </row>
    <row r="305" spans="3:12" ht="12.75">
      <c r="C305" s="20" t="s">
        <v>638</v>
      </c>
      <c r="D305" s="25">
        <v>42</v>
      </c>
      <c r="E305" s="26">
        <v>24</v>
      </c>
      <c r="F305" s="27">
        <v>66</v>
      </c>
      <c r="G305" s="28">
        <v>0</v>
      </c>
      <c r="H305" s="28">
        <v>1</v>
      </c>
      <c r="I305" s="28">
        <v>1</v>
      </c>
      <c r="J305" s="25">
        <f t="shared" si="65"/>
        <v>42</v>
      </c>
      <c r="K305" s="28">
        <f t="shared" si="66"/>
        <v>25</v>
      </c>
      <c r="L305" s="28">
        <f t="shared" si="67"/>
        <v>67</v>
      </c>
    </row>
    <row r="306" spans="3:12" ht="12.75">
      <c r="C306" s="20" t="s">
        <v>164</v>
      </c>
      <c r="D306" s="25">
        <v>77</v>
      </c>
      <c r="E306" s="26">
        <v>19</v>
      </c>
      <c r="F306" s="27">
        <v>96</v>
      </c>
      <c r="G306" s="28">
        <v>1</v>
      </c>
      <c r="H306" s="28">
        <v>0</v>
      </c>
      <c r="I306" s="28">
        <v>1</v>
      </c>
      <c r="J306" s="25">
        <f t="shared" si="65"/>
        <v>78</v>
      </c>
      <c r="K306" s="28">
        <f t="shared" si="66"/>
        <v>19</v>
      </c>
      <c r="L306" s="28">
        <f t="shared" si="67"/>
        <v>97</v>
      </c>
    </row>
    <row r="307" spans="3:12" ht="12.75">
      <c r="C307" s="20" t="s">
        <v>53</v>
      </c>
      <c r="D307" s="25">
        <v>134</v>
      </c>
      <c r="E307" s="26">
        <v>10</v>
      </c>
      <c r="F307" s="27">
        <v>144</v>
      </c>
      <c r="G307" s="28">
        <v>1</v>
      </c>
      <c r="H307" s="28">
        <v>0</v>
      </c>
      <c r="I307" s="28">
        <v>1</v>
      </c>
      <c r="J307" s="25">
        <f t="shared" si="65"/>
        <v>135</v>
      </c>
      <c r="K307" s="28">
        <f t="shared" si="66"/>
        <v>10</v>
      </c>
      <c r="L307" s="28">
        <f t="shared" si="67"/>
        <v>145</v>
      </c>
    </row>
    <row r="308" spans="3:12" ht="12.75">
      <c r="C308" s="20" t="s">
        <v>90</v>
      </c>
      <c r="D308" s="25">
        <v>216</v>
      </c>
      <c r="E308" s="26">
        <v>27</v>
      </c>
      <c r="F308" s="27">
        <v>243</v>
      </c>
      <c r="G308" s="28">
        <v>5</v>
      </c>
      <c r="H308" s="28">
        <v>1</v>
      </c>
      <c r="I308" s="28">
        <v>6</v>
      </c>
      <c r="J308" s="25">
        <f t="shared" si="65"/>
        <v>221</v>
      </c>
      <c r="K308" s="28">
        <f t="shared" si="66"/>
        <v>28</v>
      </c>
      <c r="L308" s="28">
        <f t="shared" si="67"/>
        <v>249</v>
      </c>
    </row>
    <row r="309" spans="3:12" ht="12.75">
      <c r="C309" s="20" t="s">
        <v>169</v>
      </c>
      <c r="D309" s="25">
        <v>6</v>
      </c>
      <c r="E309" s="26">
        <v>4</v>
      </c>
      <c r="F309" s="27">
        <v>10</v>
      </c>
      <c r="G309" s="28">
        <v>0</v>
      </c>
      <c r="H309" s="28">
        <v>0</v>
      </c>
      <c r="I309" s="28">
        <v>0</v>
      </c>
      <c r="J309" s="25">
        <f t="shared" si="65"/>
        <v>6</v>
      </c>
      <c r="K309" s="28">
        <f t="shared" si="66"/>
        <v>4</v>
      </c>
      <c r="L309" s="28">
        <f t="shared" si="67"/>
        <v>10</v>
      </c>
    </row>
    <row r="310" spans="3:12" ht="12.75">
      <c r="C310" s="20" t="s">
        <v>91</v>
      </c>
      <c r="D310" s="25">
        <v>16</v>
      </c>
      <c r="E310" s="26">
        <v>10</v>
      </c>
      <c r="F310" s="27">
        <v>26</v>
      </c>
      <c r="G310" s="28">
        <v>0</v>
      </c>
      <c r="H310" s="28">
        <v>0</v>
      </c>
      <c r="I310" s="28">
        <v>0</v>
      </c>
      <c r="J310" s="25">
        <f t="shared" si="65"/>
        <v>16</v>
      </c>
      <c r="K310" s="28">
        <f t="shared" si="66"/>
        <v>10</v>
      </c>
      <c r="L310" s="28">
        <f t="shared" si="67"/>
        <v>26</v>
      </c>
    </row>
    <row r="311" spans="3:12" ht="12.75">
      <c r="C311" s="20" t="s">
        <v>172</v>
      </c>
      <c r="D311" s="25">
        <v>45</v>
      </c>
      <c r="E311" s="26">
        <v>7</v>
      </c>
      <c r="F311" s="27">
        <v>52</v>
      </c>
      <c r="G311" s="28">
        <v>1</v>
      </c>
      <c r="H311" s="28">
        <v>0</v>
      </c>
      <c r="I311" s="28">
        <v>1</v>
      </c>
      <c r="J311" s="25">
        <f t="shared" si="65"/>
        <v>46</v>
      </c>
      <c r="K311" s="28">
        <f t="shared" si="66"/>
        <v>7</v>
      </c>
      <c r="L311" s="28">
        <f t="shared" si="67"/>
        <v>53</v>
      </c>
    </row>
    <row r="312" spans="3:12" ht="12.75">
      <c r="C312" s="20" t="s">
        <v>92</v>
      </c>
      <c r="D312" s="25">
        <v>196</v>
      </c>
      <c r="E312" s="26">
        <v>26</v>
      </c>
      <c r="F312" s="27">
        <v>222</v>
      </c>
      <c r="G312" s="28">
        <v>6</v>
      </c>
      <c r="H312" s="28">
        <v>0</v>
      </c>
      <c r="I312" s="28">
        <v>6</v>
      </c>
      <c r="J312" s="25">
        <f t="shared" si="65"/>
        <v>202</v>
      </c>
      <c r="K312" s="28">
        <f t="shared" si="66"/>
        <v>26</v>
      </c>
      <c r="L312" s="28">
        <f t="shared" si="67"/>
        <v>228</v>
      </c>
    </row>
    <row r="313" spans="3:12" ht="12.75">
      <c r="C313" s="20" t="s">
        <v>173</v>
      </c>
      <c r="D313" s="51">
        <v>122</v>
      </c>
      <c r="E313" s="52">
        <v>10</v>
      </c>
      <c r="F313" s="53">
        <v>132</v>
      </c>
      <c r="G313" s="52">
        <v>0</v>
      </c>
      <c r="H313" s="52">
        <v>0</v>
      </c>
      <c r="I313" s="52">
        <v>0</v>
      </c>
      <c r="J313" s="51">
        <f t="shared" si="65"/>
        <v>122</v>
      </c>
      <c r="K313" s="52">
        <f t="shared" si="66"/>
        <v>10</v>
      </c>
      <c r="L313" s="52">
        <f t="shared" si="67"/>
        <v>132</v>
      </c>
    </row>
    <row r="314" spans="3:12" ht="12.75">
      <c r="C314" s="12" t="s">
        <v>535</v>
      </c>
      <c r="D314" s="13">
        <v>2358</v>
      </c>
      <c r="E314" s="14">
        <v>716</v>
      </c>
      <c r="F314" s="15">
        <v>3074</v>
      </c>
      <c r="G314" s="14">
        <v>62</v>
      </c>
      <c r="H314" s="14">
        <v>17</v>
      </c>
      <c r="I314" s="14">
        <v>79</v>
      </c>
      <c r="J314" s="13">
        <f t="shared" si="65"/>
        <v>2420</v>
      </c>
      <c r="K314" s="14">
        <f t="shared" si="66"/>
        <v>733</v>
      </c>
      <c r="L314" s="14">
        <f t="shared" si="67"/>
        <v>3153</v>
      </c>
    </row>
    <row r="315" spans="2:15" ht="12.75">
      <c r="B315" s="1" t="s">
        <v>227</v>
      </c>
      <c r="C315" s="12"/>
      <c r="D315" s="16"/>
      <c r="E315" s="17"/>
      <c r="F315" s="18"/>
      <c r="G315" s="17"/>
      <c r="H315" s="17"/>
      <c r="I315" s="17"/>
      <c r="J315" s="16"/>
      <c r="K315" s="17"/>
      <c r="L315" s="17"/>
      <c r="O315" s="20" t="s">
        <v>68</v>
      </c>
    </row>
    <row r="316" spans="2:12" ht="12.75">
      <c r="B316" s="20"/>
      <c r="C316" s="20" t="s">
        <v>227</v>
      </c>
      <c r="D316" s="51">
        <v>41</v>
      </c>
      <c r="E316" s="52">
        <v>19</v>
      </c>
      <c r="F316" s="53">
        <v>60</v>
      </c>
      <c r="G316" s="52">
        <v>6</v>
      </c>
      <c r="H316" s="52">
        <v>0</v>
      </c>
      <c r="I316" s="52">
        <v>6</v>
      </c>
      <c r="J316" s="51">
        <f t="shared" si="65"/>
        <v>47</v>
      </c>
      <c r="K316" s="52">
        <f t="shared" si="66"/>
        <v>19</v>
      </c>
      <c r="L316" s="52">
        <f t="shared" si="67"/>
        <v>66</v>
      </c>
    </row>
    <row r="317" spans="3:12" ht="12.75">
      <c r="C317" s="12" t="s">
        <v>535</v>
      </c>
      <c r="D317" s="13">
        <v>41</v>
      </c>
      <c r="E317" s="14">
        <v>19</v>
      </c>
      <c r="F317" s="15">
        <v>60</v>
      </c>
      <c r="G317" s="14">
        <v>6</v>
      </c>
      <c r="H317" s="14">
        <v>0</v>
      </c>
      <c r="I317" s="14">
        <v>6</v>
      </c>
      <c r="J317" s="13">
        <f t="shared" si="65"/>
        <v>47</v>
      </c>
      <c r="K317" s="14">
        <f t="shared" si="66"/>
        <v>19</v>
      </c>
      <c r="L317" s="14">
        <f t="shared" si="67"/>
        <v>66</v>
      </c>
    </row>
    <row r="318" spans="2:15" ht="12.75">
      <c r="B318" s="1" t="s">
        <v>219</v>
      </c>
      <c r="C318" s="12"/>
      <c r="D318" s="16"/>
      <c r="E318" s="17"/>
      <c r="F318" s="18"/>
      <c r="G318" s="17"/>
      <c r="H318" s="17"/>
      <c r="I318" s="17"/>
      <c r="J318" s="16"/>
      <c r="K318" s="17"/>
      <c r="L318" s="17"/>
      <c r="O318" s="20" t="s">
        <v>68</v>
      </c>
    </row>
    <row r="319" spans="2:12" ht="12.75">
      <c r="B319" s="20"/>
      <c r="C319" s="20" t="s">
        <v>54</v>
      </c>
      <c r="D319" s="25">
        <v>207</v>
      </c>
      <c r="E319" s="26">
        <v>205</v>
      </c>
      <c r="F319" s="27">
        <v>412</v>
      </c>
      <c r="G319" s="28">
        <v>9</v>
      </c>
      <c r="H319" s="28">
        <v>3</v>
      </c>
      <c r="I319" s="28">
        <v>12</v>
      </c>
      <c r="J319" s="25">
        <f t="shared" si="65"/>
        <v>216</v>
      </c>
      <c r="K319" s="28">
        <f t="shared" si="66"/>
        <v>208</v>
      </c>
      <c r="L319" s="28">
        <f t="shared" si="67"/>
        <v>424</v>
      </c>
    </row>
    <row r="320" spans="3:12" ht="12.75">
      <c r="C320" s="20" t="s">
        <v>734</v>
      </c>
      <c r="D320" s="25">
        <v>372</v>
      </c>
      <c r="E320" s="26">
        <v>316</v>
      </c>
      <c r="F320" s="27">
        <v>688</v>
      </c>
      <c r="G320" s="28">
        <v>9</v>
      </c>
      <c r="H320" s="28">
        <v>12</v>
      </c>
      <c r="I320" s="28">
        <v>21</v>
      </c>
      <c r="J320" s="25">
        <f t="shared" si="65"/>
        <v>381</v>
      </c>
      <c r="K320" s="28">
        <f t="shared" si="66"/>
        <v>328</v>
      </c>
      <c r="L320" s="28">
        <f t="shared" si="67"/>
        <v>709</v>
      </c>
    </row>
    <row r="321" spans="3:12" ht="12.75">
      <c r="C321" s="20" t="s">
        <v>781</v>
      </c>
      <c r="D321" s="25">
        <v>336</v>
      </c>
      <c r="E321" s="26">
        <v>142</v>
      </c>
      <c r="F321" s="27">
        <v>478</v>
      </c>
      <c r="G321" s="28">
        <v>11</v>
      </c>
      <c r="H321" s="28">
        <v>4</v>
      </c>
      <c r="I321" s="28">
        <v>15</v>
      </c>
      <c r="J321" s="25">
        <f t="shared" si="65"/>
        <v>347</v>
      </c>
      <c r="K321" s="28">
        <f t="shared" si="66"/>
        <v>146</v>
      </c>
      <c r="L321" s="28">
        <f t="shared" si="67"/>
        <v>493</v>
      </c>
    </row>
    <row r="322" spans="3:12" ht="12.75">
      <c r="C322" s="20" t="s">
        <v>55</v>
      </c>
      <c r="D322" s="25">
        <v>94</v>
      </c>
      <c r="E322" s="26">
        <v>9</v>
      </c>
      <c r="F322" s="27">
        <v>103</v>
      </c>
      <c r="G322" s="28">
        <v>4</v>
      </c>
      <c r="H322" s="28">
        <v>0</v>
      </c>
      <c r="I322" s="28">
        <v>4</v>
      </c>
      <c r="J322" s="25">
        <f t="shared" si="65"/>
        <v>98</v>
      </c>
      <c r="K322" s="28">
        <f t="shared" si="66"/>
        <v>9</v>
      </c>
      <c r="L322" s="28">
        <f t="shared" si="67"/>
        <v>107</v>
      </c>
    </row>
    <row r="323" spans="3:12" ht="12.75">
      <c r="C323" s="20" t="s">
        <v>56</v>
      </c>
      <c r="D323" s="25">
        <v>229</v>
      </c>
      <c r="E323" s="26">
        <v>47</v>
      </c>
      <c r="F323" s="27">
        <v>276</v>
      </c>
      <c r="G323" s="28">
        <v>13</v>
      </c>
      <c r="H323" s="28">
        <v>2</v>
      </c>
      <c r="I323" s="28">
        <v>15</v>
      </c>
      <c r="J323" s="25">
        <f t="shared" si="65"/>
        <v>242</v>
      </c>
      <c r="K323" s="28">
        <f t="shared" si="66"/>
        <v>49</v>
      </c>
      <c r="L323" s="28">
        <f t="shared" si="67"/>
        <v>291</v>
      </c>
    </row>
    <row r="324" spans="3:12" ht="12.75">
      <c r="C324" s="20" t="s">
        <v>57</v>
      </c>
      <c r="D324" s="25">
        <v>109</v>
      </c>
      <c r="E324" s="26">
        <v>21</v>
      </c>
      <c r="F324" s="27">
        <v>130</v>
      </c>
      <c r="G324" s="28">
        <v>7</v>
      </c>
      <c r="H324" s="28">
        <v>0</v>
      </c>
      <c r="I324" s="28">
        <v>7</v>
      </c>
      <c r="J324" s="25">
        <f t="shared" si="65"/>
        <v>116</v>
      </c>
      <c r="K324" s="28">
        <f t="shared" si="66"/>
        <v>21</v>
      </c>
      <c r="L324" s="28">
        <f t="shared" si="67"/>
        <v>137</v>
      </c>
    </row>
    <row r="325" spans="3:12" ht="12.75">
      <c r="C325" s="20" t="s">
        <v>736</v>
      </c>
      <c r="D325" s="25">
        <v>80</v>
      </c>
      <c r="E325" s="26">
        <v>46</v>
      </c>
      <c r="F325" s="27">
        <v>126</v>
      </c>
      <c r="G325" s="26">
        <v>2</v>
      </c>
      <c r="H325" s="26">
        <v>1</v>
      </c>
      <c r="I325" s="26">
        <v>3</v>
      </c>
      <c r="J325" s="25">
        <f t="shared" si="65"/>
        <v>82</v>
      </c>
      <c r="K325" s="26">
        <f t="shared" si="66"/>
        <v>47</v>
      </c>
      <c r="L325" s="26">
        <f t="shared" si="67"/>
        <v>129</v>
      </c>
    </row>
    <row r="326" spans="3:12" ht="12.75">
      <c r="C326" s="20" t="s">
        <v>58</v>
      </c>
      <c r="D326" s="25">
        <v>88</v>
      </c>
      <c r="E326" s="26">
        <v>57</v>
      </c>
      <c r="F326" s="27">
        <v>145</v>
      </c>
      <c r="G326" s="26">
        <v>2</v>
      </c>
      <c r="H326" s="26">
        <v>0</v>
      </c>
      <c r="I326" s="26">
        <v>2</v>
      </c>
      <c r="J326" s="25">
        <f t="shared" si="65"/>
        <v>90</v>
      </c>
      <c r="K326" s="26">
        <f t="shared" si="66"/>
        <v>57</v>
      </c>
      <c r="L326" s="26">
        <f t="shared" si="67"/>
        <v>147</v>
      </c>
    </row>
    <row r="327" spans="3:12" ht="12.75">
      <c r="C327" s="20" t="s">
        <v>59</v>
      </c>
      <c r="D327" s="25">
        <v>106</v>
      </c>
      <c r="E327" s="26">
        <v>57</v>
      </c>
      <c r="F327" s="27">
        <v>163</v>
      </c>
      <c r="G327" s="26">
        <v>1</v>
      </c>
      <c r="H327" s="26">
        <v>1</v>
      </c>
      <c r="I327" s="26">
        <v>2</v>
      </c>
      <c r="J327" s="25">
        <f t="shared" si="65"/>
        <v>107</v>
      </c>
      <c r="K327" s="26">
        <f t="shared" si="66"/>
        <v>58</v>
      </c>
      <c r="L327" s="26">
        <f t="shared" si="67"/>
        <v>165</v>
      </c>
    </row>
    <row r="328" spans="3:12" ht="12.75">
      <c r="C328" s="20" t="s">
        <v>60</v>
      </c>
      <c r="D328" s="25">
        <v>601</v>
      </c>
      <c r="E328" s="26">
        <v>40</v>
      </c>
      <c r="F328" s="27">
        <v>641</v>
      </c>
      <c r="G328" s="26">
        <v>16</v>
      </c>
      <c r="H328" s="26">
        <v>1</v>
      </c>
      <c r="I328" s="26">
        <v>17</v>
      </c>
      <c r="J328" s="25">
        <f t="shared" si="65"/>
        <v>617</v>
      </c>
      <c r="K328" s="26">
        <f t="shared" si="66"/>
        <v>41</v>
      </c>
      <c r="L328" s="26">
        <f t="shared" si="67"/>
        <v>658</v>
      </c>
    </row>
    <row r="329" spans="3:12" ht="12.75">
      <c r="C329" s="20" t="s">
        <v>744</v>
      </c>
      <c r="D329" s="51">
        <v>208</v>
      </c>
      <c r="E329" s="52">
        <v>134</v>
      </c>
      <c r="F329" s="53">
        <v>342</v>
      </c>
      <c r="G329" s="52">
        <v>7</v>
      </c>
      <c r="H329" s="52">
        <v>3</v>
      </c>
      <c r="I329" s="52">
        <v>10</v>
      </c>
      <c r="J329" s="51">
        <f t="shared" si="65"/>
        <v>215</v>
      </c>
      <c r="K329" s="52">
        <f t="shared" si="66"/>
        <v>137</v>
      </c>
      <c r="L329" s="52">
        <f t="shared" si="67"/>
        <v>352</v>
      </c>
    </row>
    <row r="330" spans="3:12" ht="12.75">
      <c r="C330" s="12" t="s">
        <v>535</v>
      </c>
      <c r="D330" s="13">
        <v>2430</v>
      </c>
      <c r="E330" s="14">
        <v>1074</v>
      </c>
      <c r="F330" s="15">
        <v>3504</v>
      </c>
      <c r="G330" s="14">
        <v>81</v>
      </c>
      <c r="H330" s="14">
        <v>27</v>
      </c>
      <c r="I330" s="14">
        <v>108</v>
      </c>
      <c r="J330" s="13">
        <f t="shared" si="65"/>
        <v>2511</v>
      </c>
      <c r="K330" s="14">
        <f t="shared" si="66"/>
        <v>1101</v>
      </c>
      <c r="L330" s="14">
        <f t="shared" si="67"/>
        <v>3612</v>
      </c>
    </row>
    <row r="331" spans="2:15" ht="12.75">
      <c r="B331" s="1" t="s">
        <v>220</v>
      </c>
      <c r="C331" s="12"/>
      <c r="D331" s="16"/>
      <c r="E331" s="17"/>
      <c r="F331" s="18"/>
      <c r="G331" s="17"/>
      <c r="H331" s="17"/>
      <c r="I331" s="17"/>
      <c r="J331" s="16"/>
      <c r="K331" s="17"/>
      <c r="L331" s="17"/>
      <c r="O331" s="20" t="s">
        <v>68</v>
      </c>
    </row>
    <row r="332" spans="2:12" ht="12.75">
      <c r="B332" s="20"/>
      <c r="C332" s="20" t="s">
        <v>61</v>
      </c>
      <c r="D332" s="25">
        <v>45</v>
      </c>
      <c r="E332" s="26">
        <v>57</v>
      </c>
      <c r="F332" s="27">
        <v>102</v>
      </c>
      <c r="G332" s="28">
        <v>0</v>
      </c>
      <c r="H332" s="28">
        <v>0</v>
      </c>
      <c r="I332" s="28">
        <v>0</v>
      </c>
      <c r="J332" s="25">
        <f t="shared" si="65"/>
        <v>45</v>
      </c>
      <c r="K332" s="28">
        <f t="shared" si="66"/>
        <v>57</v>
      </c>
      <c r="L332" s="28">
        <f t="shared" si="67"/>
        <v>102</v>
      </c>
    </row>
    <row r="333" spans="3:12" ht="12.75">
      <c r="C333" s="20" t="s">
        <v>263</v>
      </c>
      <c r="D333" s="25">
        <v>4</v>
      </c>
      <c r="E333" s="26">
        <v>1</v>
      </c>
      <c r="F333" s="27">
        <v>5</v>
      </c>
      <c r="G333" s="28">
        <v>17</v>
      </c>
      <c r="H333" s="28">
        <v>14</v>
      </c>
      <c r="I333" s="28">
        <v>31</v>
      </c>
      <c r="J333" s="25">
        <f t="shared" si="65"/>
        <v>21</v>
      </c>
      <c r="K333" s="28">
        <f t="shared" si="66"/>
        <v>15</v>
      </c>
      <c r="L333" s="28">
        <f t="shared" si="67"/>
        <v>36</v>
      </c>
    </row>
    <row r="334" spans="3:12" ht="12.75">
      <c r="C334" s="20" t="s">
        <v>743</v>
      </c>
      <c r="D334" s="25">
        <v>337</v>
      </c>
      <c r="E334" s="26">
        <v>148</v>
      </c>
      <c r="F334" s="27">
        <v>485</v>
      </c>
      <c r="G334" s="28">
        <v>13</v>
      </c>
      <c r="H334" s="28">
        <v>16</v>
      </c>
      <c r="I334" s="28">
        <v>29</v>
      </c>
      <c r="J334" s="25">
        <f t="shared" si="65"/>
        <v>350</v>
      </c>
      <c r="K334" s="28">
        <f t="shared" si="66"/>
        <v>164</v>
      </c>
      <c r="L334" s="28">
        <f t="shared" si="67"/>
        <v>514</v>
      </c>
    </row>
    <row r="335" spans="3:12" ht="12.75">
      <c r="C335" s="20" t="s">
        <v>220</v>
      </c>
      <c r="D335" s="51">
        <v>50</v>
      </c>
      <c r="E335" s="52">
        <v>23</v>
      </c>
      <c r="F335" s="53">
        <v>73</v>
      </c>
      <c r="G335" s="52">
        <v>4</v>
      </c>
      <c r="H335" s="52">
        <v>3</v>
      </c>
      <c r="I335" s="52">
        <v>7</v>
      </c>
      <c r="J335" s="51">
        <f t="shared" si="65"/>
        <v>54</v>
      </c>
      <c r="K335" s="52">
        <f t="shared" si="66"/>
        <v>26</v>
      </c>
      <c r="L335" s="52">
        <f t="shared" si="67"/>
        <v>80</v>
      </c>
    </row>
    <row r="336" spans="3:12" ht="12.75">
      <c r="C336" s="12" t="s">
        <v>535</v>
      </c>
      <c r="D336" s="37">
        <v>436</v>
      </c>
      <c r="E336" s="38">
        <v>229</v>
      </c>
      <c r="F336" s="39">
        <v>665</v>
      </c>
      <c r="G336" s="38">
        <v>34</v>
      </c>
      <c r="H336" s="38">
        <v>33</v>
      </c>
      <c r="I336" s="38">
        <v>67</v>
      </c>
      <c r="J336" s="37">
        <f t="shared" si="65"/>
        <v>470</v>
      </c>
      <c r="K336" s="38">
        <f t="shared" si="66"/>
        <v>262</v>
      </c>
      <c r="L336" s="38">
        <f t="shared" si="67"/>
        <v>732</v>
      </c>
    </row>
    <row r="337" spans="3:12" ht="12.75">
      <c r="C337" s="12" t="s">
        <v>423</v>
      </c>
      <c r="D337" s="16">
        <v>21210</v>
      </c>
      <c r="E337" s="17">
        <v>25163</v>
      </c>
      <c r="F337" s="18">
        <v>46373</v>
      </c>
      <c r="G337" s="103">
        <v>1027</v>
      </c>
      <c r="H337" s="103">
        <v>1545</v>
      </c>
      <c r="I337" s="103">
        <v>2572</v>
      </c>
      <c r="J337" s="16">
        <f>D337+G337</f>
        <v>22237</v>
      </c>
      <c r="K337" s="103">
        <f>E337+H337</f>
        <v>26708</v>
      </c>
      <c r="L337" s="103">
        <f>F337+I337</f>
        <v>48945</v>
      </c>
    </row>
    <row r="338" spans="1:15" ht="23.25" customHeight="1">
      <c r="A338" s="1" t="s">
        <v>424</v>
      </c>
      <c r="D338" s="25"/>
      <c r="E338" s="26"/>
      <c r="F338" s="27"/>
      <c r="G338" s="28"/>
      <c r="H338" s="28"/>
      <c r="I338" s="28"/>
      <c r="J338" s="25"/>
      <c r="K338" s="28"/>
      <c r="L338" s="28"/>
      <c r="O338" s="20" t="s">
        <v>68</v>
      </c>
    </row>
    <row r="339" spans="2:15" ht="12.75">
      <c r="B339" s="1" t="s">
        <v>712</v>
      </c>
      <c r="D339" s="25"/>
      <c r="E339" s="26"/>
      <c r="F339" s="27"/>
      <c r="G339" s="28"/>
      <c r="H339" s="28"/>
      <c r="I339" s="28"/>
      <c r="J339" s="25"/>
      <c r="K339" s="28"/>
      <c r="L339" s="28"/>
      <c r="O339" s="20" t="s">
        <v>68</v>
      </c>
    </row>
    <row r="340" spans="2:12" ht="12.75">
      <c r="B340" s="20"/>
      <c r="C340" s="20" t="s">
        <v>457</v>
      </c>
      <c r="D340" s="25">
        <v>0</v>
      </c>
      <c r="E340" s="26">
        <v>0</v>
      </c>
      <c r="F340" s="27">
        <v>0</v>
      </c>
      <c r="G340" s="28">
        <v>3</v>
      </c>
      <c r="H340" s="28">
        <v>0</v>
      </c>
      <c r="I340" s="28">
        <v>3</v>
      </c>
      <c r="J340" s="25">
        <f aca="true" t="shared" si="68" ref="J340:L345">D340+G340</f>
        <v>3</v>
      </c>
      <c r="K340" s="28">
        <f t="shared" si="68"/>
        <v>0</v>
      </c>
      <c r="L340" s="28">
        <f t="shared" si="68"/>
        <v>3</v>
      </c>
    </row>
    <row r="341" spans="3:12" ht="12.75">
      <c r="C341" s="20" t="s">
        <v>28</v>
      </c>
      <c r="D341" s="25">
        <v>42</v>
      </c>
      <c r="E341" s="26">
        <v>43</v>
      </c>
      <c r="F341" s="27">
        <v>85</v>
      </c>
      <c r="G341" s="28">
        <v>0</v>
      </c>
      <c r="H341" s="28">
        <v>0</v>
      </c>
      <c r="I341" s="28">
        <v>0</v>
      </c>
      <c r="J341" s="25">
        <f t="shared" si="68"/>
        <v>42</v>
      </c>
      <c r="K341" s="28">
        <f t="shared" si="68"/>
        <v>43</v>
      </c>
      <c r="L341" s="28">
        <f t="shared" si="68"/>
        <v>85</v>
      </c>
    </row>
    <row r="342" spans="3:12" ht="12.75">
      <c r="C342" s="20" t="s">
        <v>29</v>
      </c>
      <c r="D342" s="25">
        <v>32</v>
      </c>
      <c r="E342" s="26">
        <v>129</v>
      </c>
      <c r="F342" s="27">
        <v>161</v>
      </c>
      <c r="G342" s="28">
        <v>1</v>
      </c>
      <c r="H342" s="28">
        <v>10</v>
      </c>
      <c r="I342" s="28">
        <v>11</v>
      </c>
      <c r="J342" s="25">
        <f t="shared" si="68"/>
        <v>33</v>
      </c>
      <c r="K342" s="28">
        <f t="shared" si="68"/>
        <v>139</v>
      </c>
      <c r="L342" s="28">
        <f t="shared" si="68"/>
        <v>172</v>
      </c>
    </row>
    <row r="343" spans="3:12" ht="12.75">
      <c r="C343" s="20" t="s">
        <v>30</v>
      </c>
      <c r="D343" s="25">
        <v>10</v>
      </c>
      <c r="E343" s="26">
        <v>28</v>
      </c>
      <c r="F343" s="27">
        <v>38</v>
      </c>
      <c r="G343" s="28">
        <v>0</v>
      </c>
      <c r="H343" s="28">
        <v>4</v>
      </c>
      <c r="I343" s="28">
        <v>4</v>
      </c>
      <c r="J343" s="25">
        <f t="shared" si="68"/>
        <v>10</v>
      </c>
      <c r="K343" s="28">
        <f t="shared" si="68"/>
        <v>32</v>
      </c>
      <c r="L343" s="28">
        <f t="shared" si="68"/>
        <v>42</v>
      </c>
    </row>
    <row r="344" spans="3:12" ht="12.75">
      <c r="C344" s="20" t="s">
        <v>739</v>
      </c>
      <c r="D344" s="51">
        <v>8</v>
      </c>
      <c r="E344" s="52">
        <v>6</v>
      </c>
      <c r="F344" s="53">
        <v>14</v>
      </c>
      <c r="G344" s="52">
        <v>0</v>
      </c>
      <c r="H344" s="52">
        <v>0</v>
      </c>
      <c r="I344" s="52">
        <v>0</v>
      </c>
      <c r="J344" s="51">
        <f t="shared" si="68"/>
        <v>8</v>
      </c>
      <c r="K344" s="52">
        <f t="shared" si="68"/>
        <v>6</v>
      </c>
      <c r="L344" s="52">
        <f t="shared" si="68"/>
        <v>14</v>
      </c>
    </row>
    <row r="345" spans="3:12" ht="12.75">
      <c r="C345" s="12" t="s">
        <v>535</v>
      </c>
      <c r="D345" s="13">
        <v>92</v>
      </c>
      <c r="E345" s="14">
        <v>206</v>
      </c>
      <c r="F345" s="15">
        <v>298</v>
      </c>
      <c r="G345" s="14">
        <v>4</v>
      </c>
      <c r="H345" s="14">
        <v>14</v>
      </c>
      <c r="I345" s="14">
        <v>18</v>
      </c>
      <c r="J345" s="13">
        <f t="shared" si="68"/>
        <v>96</v>
      </c>
      <c r="K345" s="14">
        <f t="shared" si="68"/>
        <v>220</v>
      </c>
      <c r="L345" s="14">
        <f t="shared" si="68"/>
        <v>316</v>
      </c>
    </row>
    <row r="346" spans="2:24" ht="65.25" customHeight="1">
      <c r="B346" s="307" t="s">
        <v>721</v>
      </c>
      <c r="C346" s="306"/>
      <c r="F346" s="23"/>
      <c r="I346" s="23"/>
      <c r="N346" s="315"/>
      <c r="O346" s="315"/>
      <c r="P346" s="315"/>
      <c r="Q346" s="315"/>
      <c r="R346" s="315"/>
      <c r="S346" s="315"/>
      <c r="T346" s="315"/>
      <c r="U346" s="315"/>
      <c r="V346" s="315"/>
      <c r="W346" s="315"/>
      <c r="X346" s="315"/>
    </row>
    <row r="347" spans="2:24" ht="12.75">
      <c r="B347" s="20"/>
      <c r="C347" s="20" t="s">
        <v>460</v>
      </c>
      <c r="D347" s="51">
        <v>1</v>
      </c>
      <c r="E347" s="52">
        <v>0</v>
      </c>
      <c r="F347" s="53">
        <v>1</v>
      </c>
      <c r="G347" s="52">
        <v>3</v>
      </c>
      <c r="H347" s="52">
        <v>3</v>
      </c>
      <c r="I347" s="52">
        <v>6</v>
      </c>
      <c r="J347" s="51">
        <f>D347+G347</f>
        <v>4</v>
      </c>
      <c r="K347" s="52">
        <f>E347+H347</f>
        <v>3</v>
      </c>
      <c r="L347" s="52">
        <f>F347+I347</f>
        <v>7</v>
      </c>
      <c r="N347" s="315"/>
      <c r="O347" s="315"/>
      <c r="P347" s="315"/>
      <c r="Q347" s="315"/>
      <c r="R347" s="315"/>
      <c r="S347" s="315"/>
      <c r="T347" s="315"/>
      <c r="U347" s="315"/>
      <c r="V347" s="315"/>
      <c r="W347" s="315"/>
      <c r="X347" s="315"/>
    </row>
    <row r="348" spans="3:12" ht="12.75">
      <c r="C348" s="12" t="s">
        <v>535</v>
      </c>
      <c r="D348" s="13">
        <v>1</v>
      </c>
      <c r="E348" s="14">
        <v>0</v>
      </c>
      <c r="F348" s="15">
        <v>1</v>
      </c>
      <c r="G348" s="14">
        <v>3</v>
      </c>
      <c r="H348" s="14">
        <v>3</v>
      </c>
      <c r="I348" s="14">
        <v>6</v>
      </c>
      <c r="J348" s="13">
        <f aca="true" t="shared" si="69" ref="J348:L350">D348+G348</f>
        <v>4</v>
      </c>
      <c r="K348" s="14">
        <f t="shared" si="69"/>
        <v>3</v>
      </c>
      <c r="L348" s="14">
        <f t="shared" si="69"/>
        <v>7</v>
      </c>
    </row>
    <row r="349" spans="2:15" ht="12.75">
      <c r="B349" s="1" t="s">
        <v>228</v>
      </c>
      <c r="C349" s="12"/>
      <c r="D349" s="16"/>
      <c r="E349" s="17"/>
      <c r="F349" s="18"/>
      <c r="G349" s="17"/>
      <c r="H349" s="17"/>
      <c r="I349" s="17"/>
      <c r="J349" s="16"/>
      <c r="K349" s="17"/>
      <c r="L349" s="17"/>
      <c r="O349" s="20" t="s">
        <v>68</v>
      </c>
    </row>
    <row r="350" spans="2:12" ht="12.75">
      <c r="B350" s="20"/>
      <c r="C350" s="20" t="s">
        <v>93</v>
      </c>
      <c r="D350" s="51">
        <v>24</v>
      </c>
      <c r="E350" s="52">
        <v>78</v>
      </c>
      <c r="F350" s="53">
        <v>102</v>
      </c>
      <c r="G350" s="52">
        <v>0</v>
      </c>
      <c r="H350" s="52">
        <v>4</v>
      </c>
      <c r="I350" s="52">
        <v>4</v>
      </c>
      <c r="J350" s="51">
        <f t="shared" si="69"/>
        <v>24</v>
      </c>
      <c r="K350" s="52">
        <f t="shared" si="69"/>
        <v>82</v>
      </c>
      <c r="L350" s="52">
        <f t="shared" si="69"/>
        <v>106</v>
      </c>
    </row>
    <row r="351" spans="3:12" ht="12.75">
      <c r="C351" s="12" t="s">
        <v>535</v>
      </c>
      <c r="D351" s="13">
        <v>24</v>
      </c>
      <c r="E351" s="14">
        <v>78</v>
      </c>
      <c r="F351" s="15">
        <v>102</v>
      </c>
      <c r="G351" s="14">
        <v>0</v>
      </c>
      <c r="H351" s="14">
        <v>4</v>
      </c>
      <c r="I351" s="14">
        <v>4</v>
      </c>
      <c r="J351" s="13">
        <f>D351+G351</f>
        <v>24</v>
      </c>
      <c r="K351" s="14">
        <f>E351+H351</f>
        <v>82</v>
      </c>
      <c r="L351" s="14">
        <f>F351+I351</f>
        <v>106</v>
      </c>
    </row>
    <row r="352" spans="2:15" ht="12.75">
      <c r="B352" s="1" t="s">
        <v>713</v>
      </c>
      <c r="C352" s="12"/>
      <c r="D352" s="16"/>
      <c r="E352" s="17"/>
      <c r="F352" s="18"/>
      <c r="G352" s="17"/>
      <c r="H352" s="17"/>
      <c r="I352" s="17"/>
      <c r="J352" s="16"/>
      <c r="K352" s="17"/>
      <c r="L352" s="17"/>
      <c r="O352" s="20" t="s">
        <v>68</v>
      </c>
    </row>
    <row r="353" spans="2:12" ht="12.75">
      <c r="B353" s="20"/>
      <c r="C353" s="20" t="s">
        <v>458</v>
      </c>
      <c r="D353" s="25">
        <v>2</v>
      </c>
      <c r="E353" s="26">
        <v>1</v>
      </c>
      <c r="F353" s="27">
        <v>3</v>
      </c>
      <c r="G353" s="28">
        <v>7</v>
      </c>
      <c r="H353" s="28">
        <v>22</v>
      </c>
      <c r="I353" s="28">
        <v>29</v>
      </c>
      <c r="J353" s="25">
        <f aca="true" t="shared" si="70" ref="J353:J359">D353+G353</f>
        <v>9</v>
      </c>
      <c r="K353" s="28">
        <f aca="true" t="shared" si="71" ref="K353:K359">E353+H353</f>
        <v>23</v>
      </c>
      <c r="L353" s="28">
        <f aca="true" t="shared" si="72" ref="L353:L359">F353+I353</f>
        <v>32</v>
      </c>
    </row>
    <row r="354" spans="3:12" ht="12.75">
      <c r="C354" s="20" t="s">
        <v>31</v>
      </c>
      <c r="D354" s="25">
        <v>226</v>
      </c>
      <c r="E354" s="26">
        <v>116</v>
      </c>
      <c r="F354" s="27">
        <v>342</v>
      </c>
      <c r="G354" s="28">
        <v>4</v>
      </c>
      <c r="H354" s="28">
        <v>5</v>
      </c>
      <c r="I354" s="28">
        <v>9</v>
      </c>
      <c r="J354" s="25">
        <f t="shared" si="70"/>
        <v>230</v>
      </c>
      <c r="K354" s="28">
        <f t="shared" si="71"/>
        <v>121</v>
      </c>
      <c r="L354" s="28">
        <f t="shared" si="72"/>
        <v>351</v>
      </c>
    </row>
    <row r="355" spans="3:12" ht="12.75">
      <c r="C355" s="20" t="s">
        <v>264</v>
      </c>
      <c r="D355" s="25">
        <v>0</v>
      </c>
      <c r="E355" s="26">
        <v>0</v>
      </c>
      <c r="F355" s="27">
        <v>0</v>
      </c>
      <c r="G355" s="28">
        <v>7</v>
      </c>
      <c r="H355" s="28">
        <v>15</v>
      </c>
      <c r="I355" s="28">
        <v>22</v>
      </c>
      <c r="J355" s="25">
        <f t="shared" si="70"/>
        <v>7</v>
      </c>
      <c r="K355" s="28">
        <f t="shared" si="71"/>
        <v>15</v>
      </c>
      <c r="L355" s="28">
        <f t="shared" si="72"/>
        <v>22</v>
      </c>
    </row>
    <row r="356" spans="3:12" ht="12.75">
      <c r="C356" s="20" t="s">
        <v>733</v>
      </c>
      <c r="D356" s="51">
        <v>131</v>
      </c>
      <c r="E356" s="52">
        <v>334</v>
      </c>
      <c r="F356" s="53">
        <v>465</v>
      </c>
      <c r="G356" s="52">
        <v>15</v>
      </c>
      <c r="H356" s="52">
        <v>18</v>
      </c>
      <c r="I356" s="52">
        <v>33</v>
      </c>
      <c r="J356" s="51">
        <f t="shared" si="70"/>
        <v>146</v>
      </c>
      <c r="K356" s="52">
        <f t="shared" si="71"/>
        <v>352</v>
      </c>
      <c r="L356" s="52">
        <f t="shared" si="72"/>
        <v>498</v>
      </c>
    </row>
    <row r="357" spans="3:12" ht="12.75">
      <c r="C357" s="12" t="s">
        <v>535</v>
      </c>
      <c r="D357" s="13">
        <v>359</v>
      </c>
      <c r="E357" s="14">
        <v>451</v>
      </c>
      <c r="F357" s="15">
        <v>810</v>
      </c>
      <c r="G357" s="14">
        <v>33</v>
      </c>
      <c r="H357" s="14">
        <v>60</v>
      </c>
      <c r="I357" s="14">
        <v>93</v>
      </c>
      <c r="J357" s="13">
        <f t="shared" si="70"/>
        <v>392</v>
      </c>
      <c r="K357" s="14">
        <f t="shared" si="71"/>
        <v>511</v>
      </c>
      <c r="L357" s="14">
        <f t="shared" si="72"/>
        <v>903</v>
      </c>
    </row>
    <row r="358" spans="2:15" ht="12.75">
      <c r="B358" s="1" t="s">
        <v>714</v>
      </c>
      <c r="C358" s="12"/>
      <c r="D358" s="16"/>
      <c r="E358" s="17"/>
      <c r="F358" s="18"/>
      <c r="G358" s="17"/>
      <c r="H358" s="17"/>
      <c r="I358" s="17"/>
      <c r="J358" s="16"/>
      <c r="K358" s="17"/>
      <c r="L358" s="17"/>
      <c r="O358" s="20" t="s">
        <v>68</v>
      </c>
    </row>
    <row r="359" spans="2:12" ht="12.75">
      <c r="B359" s="20"/>
      <c r="C359" s="20" t="s">
        <v>714</v>
      </c>
      <c r="D359" s="51">
        <v>110</v>
      </c>
      <c r="E359" s="52">
        <v>324</v>
      </c>
      <c r="F359" s="53">
        <v>434</v>
      </c>
      <c r="G359" s="52">
        <v>18</v>
      </c>
      <c r="H359" s="52">
        <v>27</v>
      </c>
      <c r="I359" s="52">
        <v>45</v>
      </c>
      <c r="J359" s="51">
        <f t="shared" si="70"/>
        <v>128</v>
      </c>
      <c r="K359" s="52">
        <f t="shared" si="71"/>
        <v>351</v>
      </c>
      <c r="L359" s="52">
        <f t="shared" si="72"/>
        <v>479</v>
      </c>
    </row>
    <row r="360" spans="3:12" ht="12.75">
      <c r="C360" s="12" t="s">
        <v>535</v>
      </c>
      <c r="D360" s="13">
        <v>110</v>
      </c>
      <c r="E360" s="14">
        <v>324</v>
      </c>
      <c r="F360" s="15">
        <v>434</v>
      </c>
      <c r="G360" s="14">
        <v>18</v>
      </c>
      <c r="H360" s="14">
        <v>27</v>
      </c>
      <c r="I360" s="14">
        <v>45</v>
      </c>
      <c r="J360" s="13">
        <f>D360+G360</f>
        <v>128</v>
      </c>
      <c r="K360" s="14">
        <f>E360+H360</f>
        <v>351</v>
      </c>
      <c r="L360" s="14">
        <f>F360+I360</f>
        <v>479</v>
      </c>
    </row>
    <row r="361" spans="2:15" ht="12.75">
      <c r="B361" s="1" t="s">
        <v>715</v>
      </c>
      <c r="C361" s="12"/>
      <c r="D361" s="16"/>
      <c r="E361" s="17"/>
      <c r="F361" s="18"/>
      <c r="G361" s="17"/>
      <c r="H361" s="17"/>
      <c r="I361" s="17"/>
      <c r="J361" s="16"/>
      <c r="K361" s="17"/>
      <c r="L361" s="17"/>
      <c r="O361" s="20" t="s">
        <v>68</v>
      </c>
    </row>
    <row r="362" spans="2:12" ht="12.75">
      <c r="B362" s="20"/>
      <c r="C362" s="20" t="s">
        <v>94</v>
      </c>
      <c r="D362" s="25">
        <v>0</v>
      </c>
      <c r="E362" s="26">
        <v>1</v>
      </c>
      <c r="F362" s="27">
        <v>1</v>
      </c>
      <c r="G362" s="28">
        <v>0</v>
      </c>
      <c r="H362" s="28">
        <v>1</v>
      </c>
      <c r="I362" s="28">
        <v>1</v>
      </c>
      <c r="J362" s="25">
        <f aca="true" t="shared" si="73" ref="J362:L363">D362+G362</f>
        <v>0</v>
      </c>
      <c r="K362" s="28">
        <f t="shared" si="73"/>
        <v>2</v>
      </c>
      <c r="L362" s="28">
        <f t="shared" si="73"/>
        <v>2</v>
      </c>
    </row>
    <row r="363" spans="3:12" ht="12.75">
      <c r="C363" s="20" t="s">
        <v>715</v>
      </c>
      <c r="D363" s="51">
        <v>136</v>
      </c>
      <c r="E363" s="52">
        <v>321</v>
      </c>
      <c r="F363" s="53">
        <v>457</v>
      </c>
      <c r="G363" s="52">
        <v>32</v>
      </c>
      <c r="H363" s="52">
        <v>150</v>
      </c>
      <c r="I363" s="52">
        <v>182</v>
      </c>
      <c r="J363" s="51">
        <f t="shared" si="73"/>
        <v>168</v>
      </c>
      <c r="K363" s="52">
        <f t="shared" si="73"/>
        <v>471</v>
      </c>
      <c r="L363" s="52">
        <f t="shared" si="73"/>
        <v>639</v>
      </c>
    </row>
    <row r="364" spans="3:12" ht="12.75">
      <c r="C364" s="12" t="s">
        <v>535</v>
      </c>
      <c r="D364" s="13">
        <v>136</v>
      </c>
      <c r="E364" s="14">
        <v>322</v>
      </c>
      <c r="F364" s="15">
        <v>458</v>
      </c>
      <c r="G364" s="14">
        <v>32</v>
      </c>
      <c r="H364" s="14">
        <v>151</v>
      </c>
      <c r="I364" s="14">
        <v>183</v>
      </c>
      <c r="J364" s="13">
        <f>D364+G364</f>
        <v>168</v>
      </c>
      <c r="K364" s="14">
        <f>E364+H364</f>
        <v>473</v>
      </c>
      <c r="L364" s="14">
        <f>F364+I364</f>
        <v>641</v>
      </c>
    </row>
    <row r="365" spans="2:15" ht="12.75">
      <c r="B365" s="1" t="s">
        <v>302</v>
      </c>
      <c r="C365" s="12"/>
      <c r="D365" s="16"/>
      <c r="E365" s="17"/>
      <c r="F365" s="18"/>
      <c r="G365" s="17"/>
      <c r="H365" s="17"/>
      <c r="I365" s="17"/>
      <c r="J365" s="16"/>
      <c r="K365" s="17"/>
      <c r="L365" s="17"/>
      <c r="O365" s="20" t="s">
        <v>68</v>
      </c>
    </row>
    <row r="366" spans="3:12" ht="12.75">
      <c r="C366" s="20" t="s">
        <v>95</v>
      </c>
      <c r="D366" s="25">
        <v>39</v>
      </c>
      <c r="E366" s="26">
        <v>22</v>
      </c>
      <c r="F366" s="27">
        <v>61</v>
      </c>
      <c r="G366" s="28">
        <v>1</v>
      </c>
      <c r="H366" s="28">
        <v>2</v>
      </c>
      <c r="I366" s="28">
        <v>3</v>
      </c>
      <c r="J366" s="25">
        <f aca="true" t="shared" si="74" ref="J366:J390">D366+G366</f>
        <v>40</v>
      </c>
      <c r="K366" s="28">
        <f aca="true" t="shared" si="75" ref="K366:K390">E366+H366</f>
        <v>24</v>
      </c>
      <c r="L366" s="28">
        <f aca="true" t="shared" si="76" ref="L366:L390">F366+I366</f>
        <v>64</v>
      </c>
    </row>
    <row r="367" spans="3:12" ht="12.75">
      <c r="C367" s="20" t="s">
        <v>96</v>
      </c>
      <c r="D367" s="25">
        <v>56</v>
      </c>
      <c r="E367" s="26">
        <v>25</v>
      </c>
      <c r="F367" s="27">
        <v>81</v>
      </c>
      <c r="G367" s="28">
        <v>1</v>
      </c>
      <c r="H367" s="28">
        <v>0</v>
      </c>
      <c r="I367" s="28">
        <v>1</v>
      </c>
      <c r="J367" s="25">
        <f t="shared" si="74"/>
        <v>57</v>
      </c>
      <c r="K367" s="28">
        <f t="shared" si="75"/>
        <v>25</v>
      </c>
      <c r="L367" s="28">
        <f t="shared" si="76"/>
        <v>82</v>
      </c>
    </row>
    <row r="368" spans="3:12" ht="12.75">
      <c r="C368" s="20" t="s">
        <v>518</v>
      </c>
      <c r="D368" s="25">
        <v>3</v>
      </c>
      <c r="E368" s="26">
        <v>0</v>
      </c>
      <c r="F368" s="27">
        <v>3</v>
      </c>
      <c r="G368" s="28">
        <v>9</v>
      </c>
      <c r="H368" s="28">
        <v>23</v>
      </c>
      <c r="I368" s="28">
        <v>32</v>
      </c>
      <c r="J368" s="25">
        <f t="shared" si="74"/>
        <v>12</v>
      </c>
      <c r="K368" s="28">
        <f t="shared" si="75"/>
        <v>23</v>
      </c>
      <c r="L368" s="28">
        <f t="shared" si="76"/>
        <v>35</v>
      </c>
    </row>
    <row r="369" spans="3:12" ht="12.75">
      <c r="C369" s="20" t="s">
        <v>523</v>
      </c>
      <c r="D369" s="25">
        <v>2</v>
      </c>
      <c r="E369" s="26">
        <v>0</v>
      </c>
      <c r="F369" s="27">
        <v>2</v>
      </c>
      <c r="G369" s="28">
        <v>4</v>
      </c>
      <c r="H369" s="28">
        <v>5</v>
      </c>
      <c r="I369" s="28">
        <v>9</v>
      </c>
      <c r="J369" s="25">
        <f t="shared" si="74"/>
        <v>6</v>
      </c>
      <c r="K369" s="28">
        <f t="shared" si="75"/>
        <v>5</v>
      </c>
      <c r="L369" s="28">
        <f t="shared" si="76"/>
        <v>11</v>
      </c>
    </row>
    <row r="370" spans="3:12" ht="12.75">
      <c r="C370" s="20" t="s">
        <v>97</v>
      </c>
      <c r="D370" s="25">
        <v>136</v>
      </c>
      <c r="E370" s="26">
        <v>99</v>
      </c>
      <c r="F370" s="27">
        <v>235</v>
      </c>
      <c r="G370" s="28">
        <v>4</v>
      </c>
      <c r="H370" s="28">
        <v>1</v>
      </c>
      <c r="I370" s="28">
        <v>5</v>
      </c>
      <c r="J370" s="25">
        <f t="shared" si="74"/>
        <v>140</v>
      </c>
      <c r="K370" s="28">
        <f t="shared" si="75"/>
        <v>100</v>
      </c>
      <c r="L370" s="28">
        <f t="shared" si="76"/>
        <v>240</v>
      </c>
    </row>
    <row r="371" spans="3:12" ht="12.75">
      <c r="C371" s="20" t="s">
        <v>98</v>
      </c>
      <c r="D371" s="25">
        <v>78</v>
      </c>
      <c r="E371" s="26">
        <v>69</v>
      </c>
      <c r="F371" s="27">
        <v>147</v>
      </c>
      <c r="G371" s="28">
        <v>3</v>
      </c>
      <c r="H371" s="28">
        <v>3</v>
      </c>
      <c r="I371" s="28">
        <v>6</v>
      </c>
      <c r="J371" s="25">
        <f t="shared" si="74"/>
        <v>81</v>
      </c>
      <c r="K371" s="28">
        <f t="shared" si="75"/>
        <v>72</v>
      </c>
      <c r="L371" s="28">
        <f t="shared" si="76"/>
        <v>153</v>
      </c>
    </row>
    <row r="372" spans="3:12" ht="12.75">
      <c r="C372" s="20" t="s">
        <v>99</v>
      </c>
      <c r="D372" s="25">
        <v>52</v>
      </c>
      <c r="E372" s="26">
        <v>15</v>
      </c>
      <c r="F372" s="27">
        <v>67</v>
      </c>
      <c r="G372" s="28">
        <v>2</v>
      </c>
      <c r="H372" s="28">
        <v>3</v>
      </c>
      <c r="I372" s="28">
        <v>5</v>
      </c>
      <c r="J372" s="25">
        <f t="shared" si="74"/>
        <v>54</v>
      </c>
      <c r="K372" s="28">
        <f t="shared" si="75"/>
        <v>18</v>
      </c>
      <c r="L372" s="28">
        <f t="shared" si="76"/>
        <v>72</v>
      </c>
    </row>
    <row r="373" spans="3:12" ht="12.75">
      <c r="C373" s="20" t="s">
        <v>459</v>
      </c>
      <c r="D373" s="25">
        <v>20</v>
      </c>
      <c r="E373" s="26">
        <v>9</v>
      </c>
      <c r="F373" s="27">
        <v>29</v>
      </c>
      <c r="G373" s="28">
        <v>29</v>
      </c>
      <c r="H373" s="28">
        <v>30</v>
      </c>
      <c r="I373" s="28">
        <v>59</v>
      </c>
      <c r="J373" s="25">
        <f t="shared" si="74"/>
        <v>49</v>
      </c>
      <c r="K373" s="28">
        <f t="shared" si="75"/>
        <v>39</v>
      </c>
      <c r="L373" s="28">
        <f t="shared" si="76"/>
        <v>88</v>
      </c>
    </row>
    <row r="374" spans="3:12" ht="12.75">
      <c r="C374" s="20" t="s">
        <v>100</v>
      </c>
      <c r="D374" s="25">
        <v>19</v>
      </c>
      <c r="E374" s="26">
        <v>67</v>
      </c>
      <c r="F374" s="27">
        <v>86</v>
      </c>
      <c r="G374" s="28">
        <v>1</v>
      </c>
      <c r="H374" s="28">
        <v>7</v>
      </c>
      <c r="I374" s="28">
        <v>8</v>
      </c>
      <c r="J374" s="25">
        <f t="shared" si="74"/>
        <v>20</v>
      </c>
      <c r="K374" s="28">
        <f t="shared" si="75"/>
        <v>74</v>
      </c>
      <c r="L374" s="28">
        <f t="shared" si="76"/>
        <v>94</v>
      </c>
    </row>
    <row r="375" spans="3:12" ht="12.75">
      <c r="C375" s="20" t="s">
        <v>461</v>
      </c>
      <c r="D375" s="25">
        <v>5</v>
      </c>
      <c r="E375" s="26">
        <v>2</v>
      </c>
      <c r="F375" s="27">
        <v>7</v>
      </c>
      <c r="G375" s="28">
        <v>8</v>
      </c>
      <c r="H375" s="28">
        <v>5</v>
      </c>
      <c r="I375" s="28">
        <v>13</v>
      </c>
      <c r="J375" s="25">
        <f t="shared" si="74"/>
        <v>13</v>
      </c>
      <c r="K375" s="28">
        <f t="shared" si="75"/>
        <v>7</v>
      </c>
      <c r="L375" s="28">
        <f t="shared" si="76"/>
        <v>20</v>
      </c>
    </row>
    <row r="376" spans="3:12" ht="12.75">
      <c r="C376" s="20" t="s">
        <v>32</v>
      </c>
      <c r="D376" s="25">
        <v>57</v>
      </c>
      <c r="E376" s="26">
        <v>25</v>
      </c>
      <c r="F376" s="27">
        <v>82</v>
      </c>
      <c r="G376" s="28">
        <v>1</v>
      </c>
      <c r="H376" s="28">
        <v>2</v>
      </c>
      <c r="I376" s="28">
        <v>3</v>
      </c>
      <c r="J376" s="25">
        <f t="shared" si="74"/>
        <v>58</v>
      </c>
      <c r="K376" s="28">
        <f t="shared" si="75"/>
        <v>27</v>
      </c>
      <c r="L376" s="28">
        <f t="shared" si="76"/>
        <v>85</v>
      </c>
    </row>
    <row r="377" spans="2:12" ht="12.75">
      <c r="B377" s="20"/>
      <c r="C377" s="20" t="s">
        <v>15</v>
      </c>
      <c r="D377" s="25">
        <v>6</v>
      </c>
      <c r="E377" s="26">
        <v>1</v>
      </c>
      <c r="F377" s="27">
        <v>7</v>
      </c>
      <c r="G377" s="28">
        <v>0</v>
      </c>
      <c r="H377" s="28">
        <v>0</v>
      </c>
      <c r="I377" s="28">
        <v>0</v>
      </c>
      <c r="J377" s="25">
        <f aca="true" t="shared" si="77" ref="J377:L378">D377+G377</f>
        <v>6</v>
      </c>
      <c r="K377" s="28">
        <f t="shared" si="77"/>
        <v>1</v>
      </c>
      <c r="L377" s="28">
        <f t="shared" si="77"/>
        <v>7</v>
      </c>
    </row>
    <row r="378" spans="3:12" ht="12.75">
      <c r="C378" s="20" t="s">
        <v>425</v>
      </c>
      <c r="D378" s="25">
        <v>1</v>
      </c>
      <c r="E378" s="26">
        <v>0</v>
      </c>
      <c r="F378" s="27">
        <v>1</v>
      </c>
      <c r="G378" s="28">
        <v>0</v>
      </c>
      <c r="H378" s="28">
        <v>0</v>
      </c>
      <c r="I378" s="28">
        <v>0</v>
      </c>
      <c r="J378" s="25">
        <f t="shared" si="77"/>
        <v>1</v>
      </c>
      <c r="K378" s="28">
        <f t="shared" si="77"/>
        <v>0</v>
      </c>
      <c r="L378" s="28">
        <f t="shared" si="77"/>
        <v>1</v>
      </c>
    </row>
    <row r="379" spans="3:12" ht="12.75">
      <c r="C379" s="20" t="s">
        <v>102</v>
      </c>
      <c r="D379" s="25">
        <v>29</v>
      </c>
      <c r="E379" s="26">
        <v>3</v>
      </c>
      <c r="F379" s="27">
        <v>32</v>
      </c>
      <c r="G379" s="28">
        <v>1</v>
      </c>
      <c r="H379" s="28">
        <v>0</v>
      </c>
      <c r="I379" s="28">
        <v>1</v>
      </c>
      <c r="J379" s="25">
        <f t="shared" si="74"/>
        <v>30</v>
      </c>
      <c r="K379" s="28">
        <f t="shared" si="75"/>
        <v>3</v>
      </c>
      <c r="L379" s="28">
        <f t="shared" si="76"/>
        <v>33</v>
      </c>
    </row>
    <row r="380" spans="3:12" ht="12.75">
      <c r="C380" s="20" t="s">
        <v>504</v>
      </c>
      <c r="D380" s="25">
        <v>4</v>
      </c>
      <c r="E380" s="26">
        <v>2</v>
      </c>
      <c r="F380" s="27">
        <v>6</v>
      </c>
      <c r="G380" s="28">
        <v>18</v>
      </c>
      <c r="H380" s="28">
        <v>20</v>
      </c>
      <c r="I380" s="28">
        <v>38</v>
      </c>
      <c r="J380" s="25">
        <f t="shared" si="74"/>
        <v>22</v>
      </c>
      <c r="K380" s="28">
        <f t="shared" si="75"/>
        <v>22</v>
      </c>
      <c r="L380" s="28">
        <f t="shared" si="76"/>
        <v>44</v>
      </c>
    </row>
    <row r="381" spans="3:12" ht="12.75">
      <c r="C381" s="20" t="s">
        <v>103</v>
      </c>
      <c r="D381" s="25">
        <v>309</v>
      </c>
      <c r="E381" s="26">
        <v>158</v>
      </c>
      <c r="F381" s="27">
        <v>467</v>
      </c>
      <c r="G381" s="28">
        <v>72</v>
      </c>
      <c r="H381" s="28">
        <v>81</v>
      </c>
      <c r="I381" s="28">
        <v>153</v>
      </c>
      <c r="J381" s="25">
        <f t="shared" si="74"/>
        <v>381</v>
      </c>
      <c r="K381" s="28">
        <f t="shared" si="75"/>
        <v>239</v>
      </c>
      <c r="L381" s="28">
        <f t="shared" si="76"/>
        <v>620</v>
      </c>
    </row>
    <row r="382" spans="3:12" ht="12.75">
      <c r="C382" s="20" t="s">
        <v>265</v>
      </c>
      <c r="D382" s="25">
        <v>3</v>
      </c>
      <c r="E382" s="26">
        <v>0</v>
      </c>
      <c r="F382" s="27">
        <v>3</v>
      </c>
      <c r="G382" s="28">
        <v>2</v>
      </c>
      <c r="H382" s="28">
        <v>2</v>
      </c>
      <c r="I382" s="28">
        <v>4</v>
      </c>
      <c r="J382" s="25">
        <f t="shared" si="74"/>
        <v>5</v>
      </c>
      <c r="K382" s="28">
        <f t="shared" si="75"/>
        <v>2</v>
      </c>
      <c r="L382" s="28">
        <f t="shared" si="76"/>
        <v>7</v>
      </c>
    </row>
    <row r="383" spans="3:12" ht="12.75">
      <c r="C383" s="20" t="s">
        <v>104</v>
      </c>
      <c r="D383" s="25">
        <v>18</v>
      </c>
      <c r="E383" s="26">
        <v>15</v>
      </c>
      <c r="F383" s="27">
        <v>33</v>
      </c>
      <c r="G383" s="28">
        <v>7</v>
      </c>
      <c r="H383" s="28">
        <v>9</v>
      </c>
      <c r="I383" s="28">
        <v>16</v>
      </c>
      <c r="J383" s="25">
        <f t="shared" si="74"/>
        <v>25</v>
      </c>
      <c r="K383" s="28">
        <f t="shared" si="75"/>
        <v>24</v>
      </c>
      <c r="L383" s="28">
        <f t="shared" si="76"/>
        <v>49</v>
      </c>
    </row>
    <row r="384" spans="3:12" ht="12.75">
      <c r="C384" s="20" t="s">
        <v>246</v>
      </c>
      <c r="D384" s="25">
        <v>107</v>
      </c>
      <c r="E384" s="26">
        <v>109</v>
      </c>
      <c r="F384" s="27">
        <v>216</v>
      </c>
      <c r="G384" s="28">
        <v>8</v>
      </c>
      <c r="H384" s="28">
        <v>4</v>
      </c>
      <c r="I384" s="28">
        <v>12</v>
      </c>
      <c r="J384" s="25">
        <f t="shared" si="74"/>
        <v>115</v>
      </c>
      <c r="K384" s="28">
        <f t="shared" si="75"/>
        <v>113</v>
      </c>
      <c r="L384" s="28">
        <f t="shared" si="76"/>
        <v>228</v>
      </c>
    </row>
    <row r="385" spans="3:12" ht="12.75">
      <c r="C385" s="20" t="s">
        <v>247</v>
      </c>
      <c r="D385" s="25">
        <v>9</v>
      </c>
      <c r="E385" s="26">
        <v>5</v>
      </c>
      <c r="F385" s="27">
        <v>14</v>
      </c>
      <c r="G385" s="28">
        <v>0</v>
      </c>
      <c r="H385" s="28">
        <v>0</v>
      </c>
      <c r="I385" s="28">
        <v>0</v>
      </c>
      <c r="J385" s="25">
        <f t="shared" si="74"/>
        <v>9</v>
      </c>
      <c r="K385" s="28">
        <f t="shared" si="75"/>
        <v>5</v>
      </c>
      <c r="L385" s="28">
        <f t="shared" si="76"/>
        <v>14</v>
      </c>
    </row>
    <row r="386" spans="3:12" ht="12.75">
      <c r="C386" s="20" t="s">
        <v>248</v>
      </c>
      <c r="D386" s="25">
        <v>583</v>
      </c>
      <c r="E386" s="26">
        <v>378</v>
      </c>
      <c r="F386" s="27">
        <v>961</v>
      </c>
      <c r="G386" s="28">
        <v>11</v>
      </c>
      <c r="H386" s="28">
        <v>10</v>
      </c>
      <c r="I386" s="28">
        <v>21</v>
      </c>
      <c r="J386" s="25">
        <f t="shared" si="74"/>
        <v>594</v>
      </c>
      <c r="K386" s="28">
        <f t="shared" si="75"/>
        <v>388</v>
      </c>
      <c r="L386" s="28">
        <f t="shared" si="76"/>
        <v>982</v>
      </c>
    </row>
    <row r="387" spans="3:12" ht="12.75">
      <c r="C387" s="20" t="s">
        <v>631</v>
      </c>
      <c r="D387" s="25">
        <v>100</v>
      </c>
      <c r="E387" s="26">
        <v>21</v>
      </c>
      <c r="F387" s="27">
        <v>121</v>
      </c>
      <c r="G387" s="28">
        <v>1</v>
      </c>
      <c r="H387" s="28">
        <v>1</v>
      </c>
      <c r="I387" s="28">
        <v>2</v>
      </c>
      <c r="J387" s="25">
        <f t="shared" si="74"/>
        <v>101</v>
      </c>
      <c r="K387" s="28">
        <f t="shared" si="75"/>
        <v>22</v>
      </c>
      <c r="L387" s="28">
        <f t="shared" si="76"/>
        <v>123</v>
      </c>
    </row>
    <row r="388" spans="3:12" ht="12.75">
      <c r="C388" s="20" t="s">
        <v>34</v>
      </c>
      <c r="D388" s="25">
        <v>470</v>
      </c>
      <c r="E388" s="26">
        <v>328</v>
      </c>
      <c r="F388" s="27">
        <v>798</v>
      </c>
      <c r="G388" s="28">
        <v>13</v>
      </c>
      <c r="H388" s="28">
        <v>10</v>
      </c>
      <c r="I388" s="28">
        <v>23</v>
      </c>
      <c r="J388" s="25">
        <f>D388+G388</f>
        <v>483</v>
      </c>
      <c r="K388" s="28">
        <f>E388+H388</f>
        <v>338</v>
      </c>
      <c r="L388" s="28">
        <f>F388+I388</f>
        <v>821</v>
      </c>
    </row>
    <row r="389" spans="3:12" ht="12.75">
      <c r="C389" s="20" t="s">
        <v>105</v>
      </c>
      <c r="D389" s="51">
        <v>12</v>
      </c>
      <c r="E389" s="52">
        <v>13</v>
      </c>
      <c r="F389" s="53">
        <v>25</v>
      </c>
      <c r="G389" s="52">
        <v>1</v>
      </c>
      <c r="H389" s="52">
        <v>0</v>
      </c>
      <c r="I389" s="52">
        <v>1</v>
      </c>
      <c r="J389" s="51">
        <f t="shared" si="74"/>
        <v>13</v>
      </c>
      <c r="K389" s="52">
        <f t="shared" si="75"/>
        <v>13</v>
      </c>
      <c r="L389" s="52">
        <f t="shared" si="76"/>
        <v>26</v>
      </c>
    </row>
    <row r="390" spans="3:12" ht="12.75">
      <c r="C390" s="12" t="s">
        <v>535</v>
      </c>
      <c r="D390" s="13">
        <v>2118</v>
      </c>
      <c r="E390" s="14">
        <v>1366</v>
      </c>
      <c r="F390" s="15">
        <v>3484</v>
      </c>
      <c r="G390" s="14">
        <v>197</v>
      </c>
      <c r="H390" s="14">
        <v>218</v>
      </c>
      <c r="I390" s="14">
        <v>415</v>
      </c>
      <c r="J390" s="13">
        <f t="shared" si="74"/>
        <v>2315</v>
      </c>
      <c r="K390" s="14">
        <f t="shared" si="75"/>
        <v>1584</v>
      </c>
      <c r="L390" s="14">
        <f t="shared" si="76"/>
        <v>3899</v>
      </c>
    </row>
    <row r="391" spans="2:15" ht="24.75" customHeight="1">
      <c r="B391" s="305" t="s">
        <v>723</v>
      </c>
      <c r="C391" s="306"/>
      <c r="D391" s="16"/>
      <c r="E391" s="17"/>
      <c r="F391" s="18"/>
      <c r="G391" s="17"/>
      <c r="H391" s="17"/>
      <c r="I391" s="17"/>
      <c r="J391" s="16"/>
      <c r="K391" s="17"/>
      <c r="L391" s="17"/>
      <c r="O391" s="20" t="s">
        <v>68</v>
      </c>
    </row>
    <row r="392" spans="2:12" ht="12.75">
      <c r="B392" s="20"/>
      <c r="C392" s="20" t="s">
        <v>35</v>
      </c>
      <c r="D392" s="51">
        <v>15</v>
      </c>
      <c r="E392" s="52">
        <v>20</v>
      </c>
      <c r="F392" s="53">
        <v>35</v>
      </c>
      <c r="G392" s="52">
        <v>0</v>
      </c>
      <c r="H392" s="52">
        <v>2</v>
      </c>
      <c r="I392" s="52">
        <v>2</v>
      </c>
      <c r="J392" s="51">
        <f aca="true" t="shared" si="78" ref="J392:L393">D392+G392</f>
        <v>15</v>
      </c>
      <c r="K392" s="52">
        <f t="shared" si="78"/>
        <v>22</v>
      </c>
      <c r="L392" s="52">
        <f t="shared" si="78"/>
        <v>37</v>
      </c>
    </row>
    <row r="393" spans="3:12" ht="12.75">
      <c r="C393" s="12" t="s">
        <v>535</v>
      </c>
      <c r="D393" s="13">
        <v>15</v>
      </c>
      <c r="E393" s="14">
        <v>20</v>
      </c>
      <c r="F393" s="15">
        <v>35</v>
      </c>
      <c r="G393" s="14">
        <v>0</v>
      </c>
      <c r="H393" s="14">
        <v>2</v>
      </c>
      <c r="I393" s="14">
        <v>2</v>
      </c>
      <c r="J393" s="13">
        <f t="shared" si="78"/>
        <v>15</v>
      </c>
      <c r="K393" s="14">
        <f t="shared" si="78"/>
        <v>22</v>
      </c>
      <c r="L393" s="14">
        <f t="shared" si="78"/>
        <v>37</v>
      </c>
    </row>
    <row r="394" spans="2:15" ht="26.25" customHeight="1">
      <c r="B394" s="305" t="s">
        <v>751</v>
      </c>
      <c r="C394" s="306"/>
      <c r="D394" s="16"/>
      <c r="E394" s="17"/>
      <c r="F394" s="18"/>
      <c r="G394" s="17"/>
      <c r="H394" s="17"/>
      <c r="I394" s="17"/>
      <c r="J394" s="16"/>
      <c r="K394" s="17"/>
      <c r="L394" s="17"/>
      <c r="O394" s="20" t="s">
        <v>68</v>
      </c>
    </row>
    <row r="395" spans="2:12" ht="12.75">
      <c r="B395" s="20"/>
      <c r="C395" s="20" t="s">
        <v>106</v>
      </c>
      <c r="D395" s="51">
        <v>17</v>
      </c>
      <c r="E395" s="52">
        <v>38</v>
      </c>
      <c r="F395" s="53">
        <v>55</v>
      </c>
      <c r="G395" s="52">
        <v>0</v>
      </c>
      <c r="H395" s="52">
        <v>2</v>
      </c>
      <c r="I395" s="52">
        <v>2</v>
      </c>
      <c r="J395" s="51">
        <f aca="true" t="shared" si="79" ref="J395:L396">D395+G395</f>
        <v>17</v>
      </c>
      <c r="K395" s="52">
        <f t="shared" si="79"/>
        <v>40</v>
      </c>
      <c r="L395" s="52">
        <f t="shared" si="79"/>
        <v>57</v>
      </c>
    </row>
    <row r="396" spans="3:12" ht="12.75">
      <c r="C396" s="12" t="s">
        <v>535</v>
      </c>
      <c r="D396" s="13">
        <v>17</v>
      </c>
      <c r="E396" s="14">
        <v>38</v>
      </c>
      <c r="F396" s="15">
        <v>55</v>
      </c>
      <c r="G396" s="14">
        <v>0</v>
      </c>
      <c r="H396" s="14">
        <v>2</v>
      </c>
      <c r="I396" s="14">
        <v>2</v>
      </c>
      <c r="J396" s="13">
        <f t="shared" si="79"/>
        <v>17</v>
      </c>
      <c r="K396" s="14">
        <f t="shared" si="79"/>
        <v>40</v>
      </c>
      <c r="L396" s="14">
        <f t="shared" si="79"/>
        <v>57</v>
      </c>
    </row>
    <row r="397" spans="2:15" ht="12.75">
      <c r="B397" s="1" t="s">
        <v>716</v>
      </c>
      <c r="C397" s="12"/>
      <c r="D397" s="16"/>
      <c r="E397" s="17"/>
      <c r="F397" s="18"/>
      <c r="G397" s="17"/>
      <c r="H397" s="17"/>
      <c r="I397" s="17"/>
      <c r="J397" s="16"/>
      <c r="K397" s="17"/>
      <c r="L397" s="17"/>
      <c r="O397" s="20" t="s">
        <v>68</v>
      </c>
    </row>
    <row r="398" spans="2:12" ht="12.75">
      <c r="B398" s="20"/>
      <c r="C398" s="20" t="s">
        <v>107</v>
      </c>
      <c r="D398" s="25">
        <v>1</v>
      </c>
      <c r="E398" s="26">
        <v>0</v>
      </c>
      <c r="F398" s="27">
        <v>1</v>
      </c>
      <c r="G398" s="28">
        <v>0</v>
      </c>
      <c r="H398" s="28">
        <v>0</v>
      </c>
      <c r="I398" s="28">
        <v>0</v>
      </c>
      <c r="J398" s="25">
        <f aca="true" t="shared" si="80" ref="J398:L401">D398+G398</f>
        <v>1</v>
      </c>
      <c r="K398" s="28">
        <f t="shared" si="80"/>
        <v>0</v>
      </c>
      <c r="L398" s="28">
        <f t="shared" si="80"/>
        <v>1</v>
      </c>
    </row>
    <row r="399" spans="3:12" ht="12.75">
      <c r="C399" s="20" t="s">
        <v>108</v>
      </c>
      <c r="D399" s="25">
        <v>78</v>
      </c>
      <c r="E399" s="26">
        <v>428</v>
      </c>
      <c r="F399" s="27">
        <v>506</v>
      </c>
      <c r="G399" s="28">
        <v>2</v>
      </c>
      <c r="H399" s="28">
        <v>19</v>
      </c>
      <c r="I399" s="28">
        <v>21</v>
      </c>
      <c r="J399" s="25">
        <f t="shared" si="80"/>
        <v>80</v>
      </c>
      <c r="K399" s="28">
        <f t="shared" si="80"/>
        <v>447</v>
      </c>
      <c r="L399" s="28">
        <f t="shared" si="80"/>
        <v>527</v>
      </c>
    </row>
    <row r="400" spans="3:12" ht="12.75">
      <c r="C400" s="20" t="s">
        <v>109</v>
      </c>
      <c r="D400" s="51">
        <v>87</v>
      </c>
      <c r="E400" s="52">
        <v>125</v>
      </c>
      <c r="F400" s="53">
        <v>212</v>
      </c>
      <c r="G400" s="52">
        <v>4</v>
      </c>
      <c r="H400" s="52">
        <v>5</v>
      </c>
      <c r="I400" s="52">
        <v>9</v>
      </c>
      <c r="J400" s="51">
        <f t="shared" si="80"/>
        <v>91</v>
      </c>
      <c r="K400" s="52">
        <f t="shared" si="80"/>
        <v>130</v>
      </c>
      <c r="L400" s="52">
        <f t="shared" si="80"/>
        <v>221</v>
      </c>
    </row>
    <row r="401" spans="3:12" ht="12.75">
      <c r="C401" s="12" t="s">
        <v>535</v>
      </c>
      <c r="D401" s="13">
        <v>166</v>
      </c>
      <c r="E401" s="14">
        <v>553</v>
      </c>
      <c r="F401" s="15">
        <v>719</v>
      </c>
      <c r="G401" s="14">
        <v>6</v>
      </c>
      <c r="H401" s="14">
        <v>24</v>
      </c>
      <c r="I401" s="14">
        <v>30</v>
      </c>
      <c r="J401" s="13">
        <f t="shared" si="80"/>
        <v>172</v>
      </c>
      <c r="K401" s="14">
        <f t="shared" si="80"/>
        <v>577</v>
      </c>
      <c r="L401" s="14">
        <f t="shared" si="80"/>
        <v>749</v>
      </c>
    </row>
    <row r="402" spans="2:15" ht="12.75">
      <c r="B402" s="1" t="s">
        <v>717</v>
      </c>
      <c r="C402" s="12"/>
      <c r="D402" s="16"/>
      <c r="E402" s="17"/>
      <c r="F402" s="18"/>
      <c r="G402" s="17"/>
      <c r="H402" s="17"/>
      <c r="I402" s="17"/>
      <c r="J402" s="16"/>
      <c r="K402" s="17"/>
      <c r="L402" s="17"/>
      <c r="O402" s="20" t="s">
        <v>68</v>
      </c>
    </row>
    <row r="403" spans="3:12" ht="12.75">
      <c r="C403" s="20" t="s">
        <v>717</v>
      </c>
      <c r="D403" s="25">
        <v>764</v>
      </c>
      <c r="E403" s="26">
        <v>1341</v>
      </c>
      <c r="F403" s="27">
        <v>2105</v>
      </c>
      <c r="G403" s="28">
        <v>85</v>
      </c>
      <c r="H403" s="28">
        <v>80</v>
      </c>
      <c r="I403" s="28">
        <v>165</v>
      </c>
      <c r="J403" s="25">
        <f aca="true" t="shared" si="81" ref="J403:L406">D403+G403</f>
        <v>849</v>
      </c>
      <c r="K403" s="28">
        <f t="shared" si="81"/>
        <v>1421</v>
      </c>
      <c r="L403" s="28">
        <f t="shared" si="81"/>
        <v>2270</v>
      </c>
    </row>
    <row r="404" spans="3:12" ht="12.75">
      <c r="C404" s="273" t="s">
        <v>338</v>
      </c>
      <c r="D404" s="25">
        <v>184</v>
      </c>
      <c r="E404" s="26">
        <v>362</v>
      </c>
      <c r="F404" s="27">
        <v>546</v>
      </c>
      <c r="G404" s="28">
        <v>14</v>
      </c>
      <c r="H404" s="28">
        <v>27</v>
      </c>
      <c r="I404" s="28">
        <v>41</v>
      </c>
      <c r="J404" s="25">
        <f t="shared" si="81"/>
        <v>198</v>
      </c>
      <c r="K404" s="28">
        <f t="shared" si="81"/>
        <v>389</v>
      </c>
      <c r="L404" s="28">
        <f t="shared" si="81"/>
        <v>587</v>
      </c>
    </row>
    <row r="405" spans="3:12" ht="12.75">
      <c r="C405" s="20" t="s">
        <v>110</v>
      </c>
      <c r="D405" s="51">
        <v>68</v>
      </c>
      <c r="E405" s="52">
        <v>213</v>
      </c>
      <c r="F405" s="53">
        <v>281</v>
      </c>
      <c r="G405" s="52">
        <v>4</v>
      </c>
      <c r="H405" s="52">
        <v>8</v>
      </c>
      <c r="I405" s="52">
        <v>12</v>
      </c>
      <c r="J405" s="51">
        <f t="shared" si="81"/>
        <v>72</v>
      </c>
      <c r="K405" s="52">
        <f t="shared" si="81"/>
        <v>221</v>
      </c>
      <c r="L405" s="52">
        <f t="shared" si="81"/>
        <v>293</v>
      </c>
    </row>
    <row r="406" spans="3:12" ht="12.75">
      <c r="C406" s="12" t="s">
        <v>535</v>
      </c>
      <c r="D406" s="13">
        <v>1016</v>
      </c>
      <c r="E406" s="14">
        <v>1916</v>
      </c>
      <c r="F406" s="15">
        <v>2932</v>
      </c>
      <c r="G406" s="14">
        <v>103</v>
      </c>
      <c r="H406" s="14">
        <v>115</v>
      </c>
      <c r="I406" s="14">
        <v>218</v>
      </c>
      <c r="J406" s="13">
        <f t="shared" si="81"/>
        <v>1119</v>
      </c>
      <c r="K406" s="14">
        <f t="shared" si="81"/>
        <v>2031</v>
      </c>
      <c r="L406" s="14">
        <f t="shared" si="81"/>
        <v>3150</v>
      </c>
    </row>
    <row r="407" spans="2:15" ht="25.5" customHeight="1">
      <c r="B407" s="305" t="s">
        <v>231</v>
      </c>
      <c r="C407" s="306"/>
      <c r="D407" s="16"/>
      <c r="E407" s="17"/>
      <c r="F407" s="18"/>
      <c r="G407" s="17"/>
      <c r="H407" s="17"/>
      <c r="I407" s="17"/>
      <c r="J407" s="16"/>
      <c r="K407" s="17"/>
      <c r="L407" s="17"/>
      <c r="O407" s="20" t="s">
        <v>68</v>
      </c>
    </row>
    <row r="408" spans="2:12" ht="12.75">
      <c r="B408" s="20"/>
      <c r="C408" s="20" t="s">
        <v>267</v>
      </c>
      <c r="D408" s="51">
        <v>6</v>
      </c>
      <c r="E408" s="52">
        <v>4</v>
      </c>
      <c r="F408" s="53">
        <v>10</v>
      </c>
      <c r="G408" s="52">
        <v>5</v>
      </c>
      <c r="H408" s="52">
        <v>4</v>
      </c>
      <c r="I408" s="52">
        <v>9</v>
      </c>
      <c r="J408" s="51">
        <f aca="true" t="shared" si="82" ref="J408:L409">D408+G408</f>
        <v>11</v>
      </c>
      <c r="K408" s="52">
        <f t="shared" si="82"/>
        <v>8</v>
      </c>
      <c r="L408" s="52">
        <f t="shared" si="82"/>
        <v>19</v>
      </c>
    </row>
    <row r="409" spans="3:12" ht="12.75">
      <c r="C409" s="12" t="s">
        <v>535</v>
      </c>
      <c r="D409" s="13">
        <v>6</v>
      </c>
      <c r="E409" s="14">
        <v>4</v>
      </c>
      <c r="F409" s="15">
        <v>10</v>
      </c>
      <c r="G409" s="14">
        <v>5</v>
      </c>
      <c r="H409" s="14">
        <v>4</v>
      </c>
      <c r="I409" s="14">
        <v>9</v>
      </c>
      <c r="J409" s="13">
        <f t="shared" si="82"/>
        <v>11</v>
      </c>
      <c r="K409" s="14">
        <f t="shared" si="82"/>
        <v>8</v>
      </c>
      <c r="L409" s="14">
        <f t="shared" si="82"/>
        <v>19</v>
      </c>
    </row>
    <row r="410" spans="2:15" ht="12.75">
      <c r="B410" s="1" t="s">
        <v>718</v>
      </c>
      <c r="C410" s="12"/>
      <c r="D410" s="16"/>
      <c r="E410" s="17"/>
      <c r="F410" s="18"/>
      <c r="G410" s="17"/>
      <c r="H410" s="17"/>
      <c r="I410" s="17"/>
      <c r="J410" s="16"/>
      <c r="K410" s="17"/>
      <c r="L410" s="17"/>
      <c r="O410" s="20" t="s">
        <v>68</v>
      </c>
    </row>
    <row r="411" spans="2:12" ht="12.75">
      <c r="B411" s="20"/>
      <c r="C411" s="20" t="s">
        <v>718</v>
      </c>
      <c r="D411" s="25">
        <v>350</v>
      </c>
      <c r="E411" s="26">
        <v>190</v>
      </c>
      <c r="F411" s="27">
        <v>540</v>
      </c>
      <c r="G411" s="28">
        <v>3</v>
      </c>
      <c r="H411" s="28">
        <v>2</v>
      </c>
      <c r="I411" s="28">
        <v>5</v>
      </c>
      <c r="J411" s="25">
        <f aca="true" t="shared" si="83" ref="J411:L413">D411+G411</f>
        <v>353</v>
      </c>
      <c r="K411" s="28">
        <f t="shared" si="83"/>
        <v>192</v>
      </c>
      <c r="L411" s="28">
        <f t="shared" si="83"/>
        <v>545</v>
      </c>
    </row>
    <row r="412" spans="3:12" ht="12.75">
      <c r="C412" s="20" t="s">
        <v>111</v>
      </c>
      <c r="D412" s="51">
        <v>10</v>
      </c>
      <c r="E412" s="52">
        <v>7</v>
      </c>
      <c r="F412" s="53">
        <v>17</v>
      </c>
      <c r="G412" s="52">
        <v>0</v>
      </c>
      <c r="H412" s="52">
        <v>0</v>
      </c>
      <c r="I412" s="52">
        <v>0</v>
      </c>
      <c r="J412" s="51">
        <f t="shared" si="83"/>
        <v>10</v>
      </c>
      <c r="K412" s="52">
        <f t="shared" si="83"/>
        <v>7</v>
      </c>
      <c r="L412" s="52">
        <f t="shared" si="83"/>
        <v>17</v>
      </c>
    </row>
    <row r="413" spans="3:12" ht="12.75">
      <c r="C413" s="12" t="s">
        <v>535</v>
      </c>
      <c r="D413" s="13">
        <v>360</v>
      </c>
      <c r="E413" s="14">
        <v>197</v>
      </c>
      <c r="F413" s="15">
        <v>557</v>
      </c>
      <c r="G413" s="14">
        <v>3</v>
      </c>
      <c r="H413" s="14">
        <v>2</v>
      </c>
      <c r="I413" s="14">
        <v>5</v>
      </c>
      <c r="J413" s="13">
        <f t="shared" si="83"/>
        <v>363</v>
      </c>
      <c r="K413" s="14">
        <f t="shared" si="83"/>
        <v>199</v>
      </c>
      <c r="L413" s="14">
        <f t="shared" si="83"/>
        <v>562</v>
      </c>
    </row>
    <row r="414" spans="2:15" ht="24.75" customHeight="1">
      <c r="B414" s="305" t="s">
        <v>240</v>
      </c>
      <c r="C414" s="306"/>
      <c r="D414" s="16"/>
      <c r="E414" s="17"/>
      <c r="F414" s="18"/>
      <c r="G414" s="17"/>
      <c r="H414" s="17"/>
      <c r="I414" s="17"/>
      <c r="J414" s="16"/>
      <c r="K414" s="17"/>
      <c r="L414" s="17"/>
      <c r="O414" s="20" t="s">
        <v>68</v>
      </c>
    </row>
    <row r="415" spans="2:12" ht="12.75">
      <c r="B415" s="20"/>
      <c r="C415" s="20" t="s">
        <v>506</v>
      </c>
      <c r="D415" s="25">
        <v>17</v>
      </c>
      <c r="E415" s="26">
        <v>6</v>
      </c>
      <c r="F415" s="27">
        <v>23</v>
      </c>
      <c r="G415" s="28">
        <v>0</v>
      </c>
      <c r="H415" s="28">
        <v>1</v>
      </c>
      <c r="I415" s="28">
        <v>1</v>
      </c>
      <c r="J415" s="25">
        <f aca="true" t="shared" si="84" ref="J415:L416">D415+G415</f>
        <v>17</v>
      </c>
      <c r="K415" s="28">
        <f t="shared" si="84"/>
        <v>7</v>
      </c>
      <c r="L415" s="28">
        <f t="shared" si="84"/>
        <v>24</v>
      </c>
    </row>
    <row r="416" spans="3:12" ht="12.75">
      <c r="C416" s="20" t="s">
        <v>505</v>
      </c>
      <c r="D416" s="51">
        <v>6</v>
      </c>
      <c r="E416" s="52">
        <v>8</v>
      </c>
      <c r="F416" s="53">
        <v>14</v>
      </c>
      <c r="G416" s="52">
        <v>24</v>
      </c>
      <c r="H416" s="52">
        <v>43</v>
      </c>
      <c r="I416" s="52">
        <v>67</v>
      </c>
      <c r="J416" s="51">
        <f t="shared" si="84"/>
        <v>30</v>
      </c>
      <c r="K416" s="52">
        <f t="shared" si="84"/>
        <v>51</v>
      </c>
      <c r="L416" s="52">
        <f t="shared" si="84"/>
        <v>81</v>
      </c>
    </row>
    <row r="417" spans="3:12" ht="12.75">
      <c r="C417" s="12" t="s">
        <v>535</v>
      </c>
      <c r="D417" s="13">
        <v>23</v>
      </c>
      <c r="E417" s="14">
        <v>14</v>
      </c>
      <c r="F417" s="15">
        <v>37</v>
      </c>
      <c r="G417" s="14">
        <v>24</v>
      </c>
      <c r="H417" s="14">
        <v>44</v>
      </c>
      <c r="I417" s="14">
        <v>68</v>
      </c>
      <c r="J417" s="13">
        <f>D417+G417</f>
        <v>47</v>
      </c>
      <c r="K417" s="14">
        <f>E417+H417</f>
        <v>58</v>
      </c>
      <c r="L417" s="14">
        <f>F417+I417</f>
        <v>105</v>
      </c>
    </row>
    <row r="418" spans="2:15" ht="12.75">
      <c r="B418" s="1" t="s">
        <v>223</v>
      </c>
      <c r="C418" s="12"/>
      <c r="D418" s="16"/>
      <c r="E418" s="17"/>
      <c r="F418" s="18"/>
      <c r="G418" s="17"/>
      <c r="H418" s="17"/>
      <c r="I418" s="17"/>
      <c r="J418" s="16"/>
      <c r="K418" s="17"/>
      <c r="L418" s="17"/>
      <c r="O418" s="20" t="s">
        <v>68</v>
      </c>
    </row>
    <row r="419" spans="2:12" ht="12.75">
      <c r="B419" s="20"/>
      <c r="C419" s="20" t="s">
        <v>249</v>
      </c>
      <c r="D419" s="25">
        <v>2</v>
      </c>
      <c r="E419" s="26">
        <v>13</v>
      </c>
      <c r="F419" s="27">
        <v>15</v>
      </c>
      <c r="G419" s="28">
        <v>1</v>
      </c>
      <c r="H419" s="28">
        <v>0</v>
      </c>
      <c r="I419" s="28">
        <v>1</v>
      </c>
      <c r="J419" s="25">
        <f>D419+G419</f>
        <v>3</v>
      </c>
      <c r="K419" s="28">
        <f>E419+H419</f>
        <v>13</v>
      </c>
      <c r="L419" s="28">
        <f>F419+I419</f>
        <v>16</v>
      </c>
    </row>
    <row r="420" spans="3:12" ht="12.75">
      <c r="C420" s="20" t="s">
        <v>250</v>
      </c>
      <c r="D420" s="25">
        <v>33</v>
      </c>
      <c r="E420" s="26">
        <v>49</v>
      </c>
      <c r="F420" s="27">
        <v>82</v>
      </c>
      <c r="G420" s="28">
        <v>2</v>
      </c>
      <c r="H420" s="28">
        <v>5</v>
      </c>
      <c r="I420" s="28">
        <v>7</v>
      </c>
      <c r="J420" s="25">
        <f aca="true" t="shared" si="85" ref="J420:J489">D420+G420</f>
        <v>35</v>
      </c>
      <c r="K420" s="28">
        <f aca="true" t="shared" si="86" ref="K420:K489">E420+H420</f>
        <v>54</v>
      </c>
      <c r="L420" s="28">
        <f aca="true" t="shared" si="87" ref="L420:L489">F420+I420</f>
        <v>89</v>
      </c>
    </row>
    <row r="421" spans="3:12" ht="12.75">
      <c r="C421" s="20" t="s">
        <v>251</v>
      </c>
      <c r="D421" s="25">
        <v>5</v>
      </c>
      <c r="E421" s="26">
        <v>22</v>
      </c>
      <c r="F421" s="27">
        <v>27</v>
      </c>
      <c r="G421" s="28">
        <v>1</v>
      </c>
      <c r="H421" s="28">
        <v>4</v>
      </c>
      <c r="I421" s="28">
        <v>5</v>
      </c>
      <c r="J421" s="25">
        <f t="shared" si="85"/>
        <v>6</v>
      </c>
      <c r="K421" s="28">
        <f t="shared" si="86"/>
        <v>26</v>
      </c>
      <c r="L421" s="28">
        <f t="shared" si="87"/>
        <v>32</v>
      </c>
    </row>
    <row r="422" spans="3:12" ht="12.75">
      <c r="C422" s="20" t="s">
        <v>418</v>
      </c>
      <c r="D422" s="25">
        <v>14</v>
      </c>
      <c r="E422" s="26">
        <v>16</v>
      </c>
      <c r="F422" s="27">
        <v>30</v>
      </c>
      <c r="G422" s="28">
        <v>1</v>
      </c>
      <c r="H422" s="28">
        <v>2</v>
      </c>
      <c r="I422" s="28">
        <v>3</v>
      </c>
      <c r="J422" s="25">
        <f t="shared" si="85"/>
        <v>15</v>
      </c>
      <c r="K422" s="28">
        <f t="shared" si="86"/>
        <v>18</v>
      </c>
      <c r="L422" s="28">
        <f t="shared" si="87"/>
        <v>33</v>
      </c>
    </row>
    <row r="423" spans="3:12" ht="12.75">
      <c r="C423" s="20" t="s">
        <v>419</v>
      </c>
      <c r="D423" s="25">
        <v>12</v>
      </c>
      <c r="E423" s="26">
        <v>6</v>
      </c>
      <c r="F423" s="27">
        <v>18</v>
      </c>
      <c r="G423" s="28">
        <v>1</v>
      </c>
      <c r="H423" s="28">
        <v>1</v>
      </c>
      <c r="I423" s="28">
        <v>2</v>
      </c>
      <c r="J423" s="25">
        <f aca="true" t="shared" si="88" ref="J423:L425">D423+G423</f>
        <v>13</v>
      </c>
      <c r="K423" s="28">
        <f t="shared" si="88"/>
        <v>7</v>
      </c>
      <c r="L423" s="28">
        <f t="shared" si="88"/>
        <v>20</v>
      </c>
    </row>
    <row r="424" spans="3:12" ht="12.75">
      <c r="C424" s="20" t="s">
        <v>112</v>
      </c>
      <c r="D424" s="25">
        <v>2</v>
      </c>
      <c r="E424" s="26">
        <v>3</v>
      </c>
      <c r="F424" s="27">
        <v>5</v>
      </c>
      <c r="G424" s="28">
        <v>0</v>
      </c>
      <c r="H424" s="28">
        <v>0</v>
      </c>
      <c r="I424" s="28">
        <v>0</v>
      </c>
      <c r="J424" s="25">
        <f t="shared" si="88"/>
        <v>2</v>
      </c>
      <c r="K424" s="28">
        <f t="shared" si="88"/>
        <v>3</v>
      </c>
      <c r="L424" s="28">
        <f t="shared" si="88"/>
        <v>5</v>
      </c>
    </row>
    <row r="425" spans="3:12" ht="12.75">
      <c r="C425" s="20" t="s">
        <v>420</v>
      </c>
      <c r="D425" s="25">
        <v>12</v>
      </c>
      <c r="E425" s="26">
        <v>17</v>
      </c>
      <c r="F425" s="27">
        <v>29</v>
      </c>
      <c r="G425" s="28">
        <v>1</v>
      </c>
      <c r="H425" s="28">
        <v>3</v>
      </c>
      <c r="I425" s="28">
        <v>4</v>
      </c>
      <c r="J425" s="25">
        <f t="shared" si="88"/>
        <v>13</v>
      </c>
      <c r="K425" s="28">
        <f t="shared" si="88"/>
        <v>20</v>
      </c>
      <c r="L425" s="28">
        <f t="shared" si="88"/>
        <v>33</v>
      </c>
    </row>
    <row r="426" spans="3:12" ht="12.75">
      <c r="C426" s="20" t="s">
        <v>66</v>
      </c>
      <c r="D426" s="25">
        <v>4</v>
      </c>
      <c r="E426" s="26">
        <v>19</v>
      </c>
      <c r="F426" s="27">
        <v>23</v>
      </c>
      <c r="G426" s="28">
        <v>1</v>
      </c>
      <c r="H426" s="28">
        <v>1</v>
      </c>
      <c r="I426" s="28">
        <v>2</v>
      </c>
      <c r="J426" s="25">
        <f t="shared" si="85"/>
        <v>5</v>
      </c>
      <c r="K426" s="28">
        <f t="shared" si="86"/>
        <v>20</v>
      </c>
      <c r="L426" s="28">
        <f t="shared" si="87"/>
        <v>25</v>
      </c>
    </row>
    <row r="427" spans="3:12" ht="12.75">
      <c r="C427" s="12" t="s">
        <v>535</v>
      </c>
      <c r="D427" s="13">
        <v>84</v>
      </c>
      <c r="E427" s="14">
        <v>145</v>
      </c>
      <c r="F427" s="15">
        <v>229</v>
      </c>
      <c r="G427" s="14">
        <v>8</v>
      </c>
      <c r="H427" s="14">
        <v>16</v>
      </c>
      <c r="I427" s="14">
        <v>24</v>
      </c>
      <c r="J427" s="13">
        <f t="shared" si="85"/>
        <v>92</v>
      </c>
      <c r="K427" s="14">
        <f t="shared" si="86"/>
        <v>161</v>
      </c>
      <c r="L427" s="14">
        <f t="shared" si="87"/>
        <v>253</v>
      </c>
    </row>
    <row r="428" spans="2:15" ht="12.75">
      <c r="B428" s="1" t="s">
        <v>303</v>
      </c>
      <c r="C428" s="12"/>
      <c r="D428" s="16"/>
      <c r="E428" s="17"/>
      <c r="F428" s="18"/>
      <c r="G428" s="17"/>
      <c r="H428" s="17"/>
      <c r="I428" s="17"/>
      <c r="J428" s="16"/>
      <c r="K428" s="17"/>
      <c r="L428" s="17"/>
      <c r="O428" s="20" t="s">
        <v>68</v>
      </c>
    </row>
    <row r="429" spans="2:12" ht="12.75">
      <c r="B429" s="20"/>
      <c r="C429" s="20" t="s">
        <v>39</v>
      </c>
      <c r="D429" s="25">
        <v>50</v>
      </c>
      <c r="E429" s="26">
        <v>39</v>
      </c>
      <c r="F429" s="27">
        <v>89</v>
      </c>
      <c r="G429" s="28">
        <v>4</v>
      </c>
      <c r="H429" s="28">
        <v>3</v>
      </c>
      <c r="I429" s="28">
        <v>7</v>
      </c>
      <c r="J429" s="25">
        <f t="shared" si="85"/>
        <v>54</v>
      </c>
      <c r="K429" s="28">
        <f t="shared" si="86"/>
        <v>42</v>
      </c>
      <c r="L429" s="28">
        <f t="shared" si="87"/>
        <v>96</v>
      </c>
    </row>
    <row r="430" spans="3:12" ht="12.75">
      <c r="C430" s="20" t="s">
        <v>113</v>
      </c>
      <c r="D430" s="25">
        <v>1</v>
      </c>
      <c r="E430" s="26">
        <v>1</v>
      </c>
      <c r="F430" s="27">
        <v>2</v>
      </c>
      <c r="G430" s="28">
        <v>0</v>
      </c>
      <c r="H430" s="28">
        <v>0</v>
      </c>
      <c r="I430" s="28">
        <v>0</v>
      </c>
      <c r="J430" s="25">
        <f t="shared" si="85"/>
        <v>1</v>
      </c>
      <c r="K430" s="28">
        <f t="shared" si="86"/>
        <v>1</v>
      </c>
      <c r="L430" s="28">
        <f t="shared" si="87"/>
        <v>2</v>
      </c>
    </row>
    <row r="431" spans="3:12" ht="12.75">
      <c r="C431" s="20" t="s">
        <v>507</v>
      </c>
      <c r="D431" s="25">
        <v>0</v>
      </c>
      <c r="E431" s="26">
        <v>0</v>
      </c>
      <c r="F431" s="27">
        <v>0</v>
      </c>
      <c r="G431" s="28">
        <v>11</v>
      </c>
      <c r="H431" s="28">
        <v>6</v>
      </c>
      <c r="I431" s="28">
        <v>17</v>
      </c>
      <c r="J431" s="25">
        <f t="shared" si="85"/>
        <v>11</v>
      </c>
      <c r="K431" s="28">
        <f t="shared" si="86"/>
        <v>6</v>
      </c>
      <c r="L431" s="28">
        <f t="shared" si="87"/>
        <v>17</v>
      </c>
    </row>
    <row r="432" spans="3:12" ht="12.75">
      <c r="C432" s="20" t="s">
        <v>258</v>
      </c>
      <c r="D432" s="25">
        <v>1</v>
      </c>
      <c r="E432" s="26">
        <v>1</v>
      </c>
      <c r="F432" s="27">
        <v>2</v>
      </c>
      <c r="G432" s="28">
        <v>59</v>
      </c>
      <c r="H432" s="28">
        <v>13</v>
      </c>
      <c r="I432" s="28">
        <v>72</v>
      </c>
      <c r="J432" s="25">
        <f t="shared" si="85"/>
        <v>60</v>
      </c>
      <c r="K432" s="28">
        <f t="shared" si="86"/>
        <v>14</v>
      </c>
      <c r="L432" s="28">
        <f t="shared" si="87"/>
        <v>74</v>
      </c>
    </row>
    <row r="433" spans="3:12" ht="12.75">
      <c r="C433" s="20" t="s">
        <v>636</v>
      </c>
      <c r="D433" s="25">
        <v>13</v>
      </c>
      <c r="E433" s="26">
        <v>15</v>
      </c>
      <c r="F433" s="27">
        <v>28</v>
      </c>
      <c r="G433" s="28">
        <v>1</v>
      </c>
      <c r="H433" s="28">
        <v>2</v>
      </c>
      <c r="I433" s="28">
        <v>3</v>
      </c>
      <c r="J433" s="25">
        <f t="shared" si="85"/>
        <v>14</v>
      </c>
      <c r="K433" s="28">
        <f t="shared" si="86"/>
        <v>17</v>
      </c>
      <c r="L433" s="28">
        <f t="shared" si="87"/>
        <v>31</v>
      </c>
    </row>
    <row r="434" spans="3:12" ht="12.75">
      <c r="C434" s="12" t="s">
        <v>535</v>
      </c>
      <c r="D434" s="13">
        <v>65</v>
      </c>
      <c r="E434" s="14">
        <v>56</v>
      </c>
      <c r="F434" s="15">
        <v>121</v>
      </c>
      <c r="G434" s="14">
        <v>75</v>
      </c>
      <c r="H434" s="14">
        <v>24</v>
      </c>
      <c r="I434" s="14">
        <v>99</v>
      </c>
      <c r="J434" s="13">
        <f t="shared" si="85"/>
        <v>140</v>
      </c>
      <c r="K434" s="14">
        <f t="shared" si="86"/>
        <v>80</v>
      </c>
      <c r="L434" s="14">
        <f t="shared" si="87"/>
        <v>220</v>
      </c>
    </row>
    <row r="435" spans="2:15" ht="12.75">
      <c r="B435" s="1" t="s">
        <v>214</v>
      </c>
      <c r="C435" s="12"/>
      <c r="D435" s="16"/>
      <c r="E435" s="17"/>
      <c r="F435" s="18"/>
      <c r="G435" s="17"/>
      <c r="H435" s="17"/>
      <c r="I435" s="17"/>
      <c r="J435" s="16"/>
      <c r="K435" s="17"/>
      <c r="L435" s="17"/>
      <c r="O435" s="20" t="s">
        <v>68</v>
      </c>
    </row>
    <row r="436" spans="2:12" ht="12.75">
      <c r="B436" s="20"/>
      <c r="C436" s="20" t="s">
        <v>40</v>
      </c>
      <c r="D436" s="25">
        <v>322</v>
      </c>
      <c r="E436" s="26">
        <v>565</v>
      </c>
      <c r="F436" s="27">
        <v>887</v>
      </c>
      <c r="G436" s="28">
        <v>5</v>
      </c>
      <c r="H436" s="28">
        <v>20</v>
      </c>
      <c r="I436" s="28">
        <v>25</v>
      </c>
      <c r="J436" s="25">
        <f t="shared" si="85"/>
        <v>327</v>
      </c>
      <c r="K436" s="28">
        <f t="shared" si="86"/>
        <v>585</v>
      </c>
      <c r="L436" s="28">
        <f t="shared" si="87"/>
        <v>912</v>
      </c>
    </row>
    <row r="437" spans="3:12" ht="12.75">
      <c r="C437" s="20" t="s">
        <v>268</v>
      </c>
      <c r="D437" s="25">
        <v>71</v>
      </c>
      <c r="E437" s="26">
        <v>38</v>
      </c>
      <c r="F437" s="27">
        <v>109</v>
      </c>
      <c r="G437" s="28">
        <v>1</v>
      </c>
      <c r="H437" s="28">
        <v>1</v>
      </c>
      <c r="I437" s="28">
        <v>2</v>
      </c>
      <c r="J437" s="25">
        <f t="shared" si="85"/>
        <v>72</v>
      </c>
      <c r="K437" s="28">
        <f t="shared" si="86"/>
        <v>39</v>
      </c>
      <c r="L437" s="28">
        <f t="shared" si="87"/>
        <v>111</v>
      </c>
    </row>
    <row r="438" spans="3:12" ht="12.75">
      <c r="C438" s="20" t="s">
        <v>114</v>
      </c>
      <c r="D438" s="25">
        <v>22</v>
      </c>
      <c r="E438" s="26">
        <v>26</v>
      </c>
      <c r="F438" s="27">
        <v>48</v>
      </c>
      <c r="G438" s="28">
        <v>3</v>
      </c>
      <c r="H438" s="28">
        <v>4</v>
      </c>
      <c r="I438" s="28">
        <v>7</v>
      </c>
      <c r="J438" s="25">
        <f t="shared" si="85"/>
        <v>25</v>
      </c>
      <c r="K438" s="28">
        <f t="shared" si="86"/>
        <v>30</v>
      </c>
      <c r="L438" s="28">
        <f t="shared" si="87"/>
        <v>55</v>
      </c>
    </row>
    <row r="439" spans="3:12" ht="12.75">
      <c r="C439" s="20" t="s">
        <v>115</v>
      </c>
      <c r="D439" s="25">
        <v>37</v>
      </c>
      <c r="E439" s="26">
        <v>36</v>
      </c>
      <c r="F439" s="27">
        <v>73</v>
      </c>
      <c r="G439" s="28">
        <v>0</v>
      </c>
      <c r="H439" s="28">
        <v>2</v>
      </c>
      <c r="I439" s="28">
        <v>2</v>
      </c>
      <c r="J439" s="25">
        <f t="shared" si="85"/>
        <v>37</v>
      </c>
      <c r="K439" s="28">
        <f t="shared" si="86"/>
        <v>38</v>
      </c>
      <c r="L439" s="28">
        <f t="shared" si="87"/>
        <v>75</v>
      </c>
    </row>
    <row r="440" spans="3:12" ht="12.75">
      <c r="C440" s="20" t="s">
        <v>116</v>
      </c>
      <c r="D440" s="25">
        <v>10</v>
      </c>
      <c r="E440" s="26">
        <v>6</v>
      </c>
      <c r="F440" s="27">
        <v>16</v>
      </c>
      <c r="G440" s="28">
        <v>2</v>
      </c>
      <c r="H440" s="28">
        <v>4</v>
      </c>
      <c r="I440" s="28">
        <v>6</v>
      </c>
      <c r="J440" s="25">
        <f t="shared" si="85"/>
        <v>12</v>
      </c>
      <c r="K440" s="28">
        <f t="shared" si="86"/>
        <v>10</v>
      </c>
      <c r="L440" s="28">
        <f t="shared" si="87"/>
        <v>22</v>
      </c>
    </row>
    <row r="441" spans="3:12" ht="12.75">
      <c r="C441" s="20" t="s">
        <v>41</v>
      </c>
      <c r="D441" s="25">
        <v>179</v>
      </c>
      <c r="E441" s="26">
        <v>125</v>
      </c>
      <c r="F441" s="27">
        <v>304</v>
      </c>
      <c r="G441" s="28">
        <v>5</v>
      </c>
      <c r="H441" s="28">
        <v>5</v>
      </c>
      <c r="I441" s="28">
        <v>10</v>
      </c>
      <c r="J441" s="25">
        <f t="shared" si="85"/>
        <v>184</v>
      </c>
      <c r="K441" s="28">
        <f t="shared" si="86"/>
        <v>130</v>
      </c>
      <c r="L441" s="28">
        <f t="shared" si="87"/>
        <v>314</v>
      </c>
    </row>
    <row r="442" spans="3:12" ht="12.75">
      <c r="C442" s="20" t="s">
        <v>2</v>
      </c>
      <c r="D442" s="25">
        <v>20</v>
      </c>
      <c r="E442" s="26">
        <v>40</v>
      </c>
      <c r="F442" s="27">
        <v>60</v>
      </c>
      <c r="G442" s="28">
        <v>0</v>
      </c>
      <c r="H442" s="28">
        <v>0</v>
      </c>
      <c r="I442" s="28">
        <v>0</v>
      </c>
      <c r="J442" s="25">
        <f t="shared" si="85"/>
        <v>20</v>
      </c>
      <c r="K442" s="28">
        <f t="shared" si="86"/>
        <v>40</v>
      </c>
      <c r="L442" s="28">
        <f t="shared" si="87"/>
        <v>60</v>
      </c>
    </row>
    <row r="443" spans="3:12" ht="12.75">
      <c r="C443" s="20" t="s">
        <v>42</v>
      </c>
      <c r="D443" s="25">
        <v>79</v>
      </c>
      <c r="E443" s="26">
        <v>157</v>
      </c>
      <c r="F443" s="27">
        <v>236</v>
      </c>
      <c r="G443" s="28">
        <v>4</v>
      </c>
      <c r="H443" s="28">
        <v>5</v>
      </c>
      <c r="I443" s="28">
        <v>9</v>
      </c>
      <c r="J443" s="25">
        <f t="shared" si="85"/>
        <v>83</v>
      </c>
      <c r="K443" s="28">
        <f t="shared" si="86"/>
        <v>162</v>
      </c>
      <c r="L443" s="28">
        <f t="shared" si="87"/>
        <v>245</v>
      </c>
    </row>
    <row r="444" spans="3:12" ht="12.75">
      <c r="C444" s="20" t="s">
        <v>117</v>
      </c>
      <c r="D444" s="25">
        <v>21</v>
      </c>
      <c r="E444" s="26">
        <v>6</v>
      </c>
      <c r="F444" s="27">
        <v>27</v>
      </c>
      <c r="G444" s="28">
        <v>2</v>
      </c>
      <c r="H444" s="28">
        <v>4</v>
      </c>
      <c r="I444" s="28">
        <v>6</v>
      </c>
      <c r="J444" s="25">
        <f t="shared" si="85"/>
        <v>23</v>
      </c>
      <c r="K444" s="28">
        <f t="shared" si="86"/>
        <v>10</v>
      </c>
      <c r="L444" s="28">
        <f t="shared" si="87"/>
        <v>33</v>
      </c>
    </row>
    <row r="445" spans="3:12" ht="12.75">
      <c r="C445" s="20" t="s">
        <v>118</v>
      </c>
      <c r="D445" s="25">
        <v>135</v>
      </c>
      <c r="E445" s="26">
        <v>86</v>
      </c>
      <c r="F445" s="27">
        <v>221</v>
      </c>
      <c r="G445" s="28">
        <v>7</v>
      </c>
      <c r="H445" s="28">
        <v>7</v>
      </c>
      <c r="I445" s="28">
        <v>14</v>
      </c>
      <c r="J445" s="25">
        <f t="shared" si="85"/>
        <v>142</v>
      </c>
      <c r="K445" s="28">
        <f t="shared" si="86"/>
        <v>93</v>
      </c>
      <c r="L445" s="28">
        <f t="shared" si="87"/>
        <v>235</v>
      </c>
    </row>
    <row r="446" spans="3:12" ht="12.75">
      <c r="C446" s="12" t="s">
        <v>535</v>
      </c>
      <c r="D446" s="13">
        <v>896</v>
      </c>
      <c r="E446" s="14">
        <v>1085</v>
      </c>
      <c r="F446" s="15">
        <v>1981</v>
      </c>
      <c r="G446" s="14">
        <v>29</v>
      </c>
      <c r="H446" s="14">
        <v>52</v>
      </c>
      <c r="I446" s="14">
        <v>81</v>
      </c>
      <c r="J446" s="13">
        <f t="shared" si="85"/>
        <v>925</v>
      </c>
      <c r="K446" s="14">
        <f t="shared" si="86"/>
        <v>1137</v>
      </c>
      <c r="L446" s="14">
        <f t="shared" si="87"/>
        <v>2062</v>
      </c>
    </row>
    <row r="447" spans="2:15" ht="12.75">
      <c r="B447" s="1" t="s">
        <v>232</v>
      </c>
      <c r="C447" s="12"/>
      <c r="D447" s="16"/>
      <c r="E447" s="17"/>
      <c r="F447" s="18"/>
      <c r="G447" s="17"/>
      <c r="H447" s="17"/>
      <c r="I447" s="17"/>
      <c r="J447" s="16"/>
      <c r="K447" s="17"/>
      <c r="L447" s="17"/>
      <c r="O447" s="20" t="s">
        <v>68</v>
      </c>
    </row>
    <row r="448" spans="2:12" ht="12.75">
      <c r="B448" s="20"/>
      <c r="C448" s="20" t="s">
        <v>119</v>
      </c>
      <c r="D448" s="25">
        <v>35</v>
      </c>
      <c r="E448" s="26">
        <v>115</v>
      </c>
      <c r="F448" s="27">
        <v>150</v>
      </c>
      <c r="G448" s="28">
        <v>1</v>
      </c>
      <c r="H448" s="28">
        <v>8</v>
      </c>
      <c r="I448" s="28">
        <v>9</v>
      </c>
      <c r="J448" s="25">
        <f t="shared" si="85"/>
        <v>36</v>
      </c>
      <c r="K448" s="28">
        <f t="shared" si="86"/>
        <v>123</v>
      </c>
      <c r="L448" s="28">
        <f t="shared" si="87"/>
        <v>159</v>
      </c>
    </row>
    <row r="449" spans="3:12" ht="12.75">
      <c r="C449" s="12" t="s">
        <v>535</v>
      </c>
      <c r="D449" s="13">
        <v>35</v>
      </c>
      <c r="E449" s="14">
        <v>115</v>
      </c>
      <c r="F449" s="15">
        <v>150</v>
      </c>
      <c r="G449" s="14">
        <v>1</v>
      </c>
      <c r="H449" s="14">
        <v>8</v>
      </c>
      <c r="I449" s="14">
        <v>9</v>
      </c>
      <c r="J449" s="13">
        <f t="shared" si="85"/>
        <v>36</v>
      </c>
      <c r="K449" s="14">
        <f t="shared" si="86"/>
        <v>123</v>
      </c>
      <c r="L449" s="14">
        <f t="shared" si="87"/>
        <v>159</v>
      </c>
    </row>
    <row r="450" spans="2:15" ht="12.75">
      <c r="B450" s="1" t="s">
        <v>233</v>
      </c>
      <c r="C450" s="12"/>
      <c r="D450" s="16"/>
      <c r="E450" s="17"/>
      <c r="F450" s="18"/>
      <c r="G450" s="17"/>
      <c r="H450" s="17"/>
      <c r="I450" s="17"/>
      <c r="J450" s="16"/>
      <c r="K450" s="17"/>
      <c r="L450" s="17"/>
      <c r="O450" s="20" t="s">
        <v>68</v>
      </c>
    </row>
    <row r="451" spans="2:12" ht="12.75">
      <c r="B451" s="20"/>
      <c r="C451" s="20" t="s">
        <v>120</v>
      </c>
      <c r="D451" s="25">
        <v>30</v>
      </c>
      <c r="E451" s="26">
        <v>12</v>
      </c>
      <c r="F451" s="27">
        <v>42</v>
      </c>
      <c r="G451" s="28">
        <v>2</v>
      </c>
      <c r="H451" s="28">
        <v>1</v>
      </c>
      <c r="I451" s="28">
        <v>3</v>
      </c>
      <c r="J451" s="25">
        <f t="shared" si="85"/>
        <v>32</v>
      </c>
      <c r="K451" s="28">
        <f t="shared" si="86"/>
        <v>13</v>
      </c>
      <c r="L451" s="28">
        <f t="shared" si="87"/>
        <v>45</v>
      </c>
    </row>
    <row r="452" spans="3:12" ht="12.75">
      <c r="C452" s="12" t="s">
        <v>535</v>
      </c>
      <c r="D452" s="13">
        <v>30</v>
      </c>
      <c r="E452" s="14">
        <v>12</v>
      </c>
      <c r="F452" s="15">
        <v>42</v>
      </c>
      <c r="G452" s="14">
        <v>2</v>
      </c>
      <c r="H452" s="14">
        <v>1</v>
      </c>
      <c r="I452" s="14">
        <v>3</v>
      </c>
      <c r="J452" s="13">
        <f t="shared" si="85"/>
        <v>32</v>
      </c>
      <c r="K452" s="14">
        <f t="shared" si="86"/>
        <v>13</v>
      </c>
      <c r="L452" s="14">
        <f t="shared" si="87"/>
        <v>45</v>
      </c>
    </row>
    <row r="453" spans="2:15" ht="12.75">
      <c r="B453" s="1" t="s">
        <v>221</v>
      </c>
      <c r="C453" s="12"/>
      <c r="D453" s="16"/>
      <c r="E453" s="17"/>
      <c r="F453" s="18"/>
      <c r="G453" s="17"/>
      <c r="H453" s="17"/>
      <c r="I453" s="17"/>
      <c r="J453" s="16"/>
      <c r="K453" s="17"/>
      <c r="L453" s="17"/>
      <c r="O453" s="20" t="s">
        <v>68</v>
      </c>
    </row>
    <row r="454" spans="3:12" ht="12.75">
      <c r="C454" s="20" t="s">
        <v>43</v>
      </c>
      <c r="D454" s="25">
        <v>21</v>
      </c>
      <c r="E454" s="26">
        <v>56</v>
      </c>
      <c r="F454" s="27">
        <v>77</v>
      </c>
      <c r="G454" s="28">
        <v>0</v>
      </c>
      <c r="H454" s="28">
        <v>2</v>
      </c>
      <c r="I454" s="28">
        <v>2</v>
      </c>
      <c r="J454" s="25">
        <f t="shared" si="85"/>
        <v>21</v>
      </c>
      <c r="K454" s="28">
        <f t="shared" si="86"/>
        <v>58</v>
      </c>
      <c r="L454" s="28">
        <f t="shared" si="87"/>
        <v>79</v>
      </c>
    </row>
    <row r="455" spans="3:12" ht="12.75">
      <c r="C455" s="20" t="s">
        <v>121</v>
      </c>
      <c r="D455" s="25">
        <v>20</v>
      </c>
      <c r="E455" s="26">
        <v>54</v>
      </c>
      <c r="F455" s="27">
        <v>74</v>
      </c>
      <c r="G455" s="28">
        <v>0</v>
      </c>
      <c r="H455" s="28">
        <v>0</v>
      </c>
      <c r="I455" s="28">
        <v>0</v>
      </c>
      <c r="J455" s="25">
        <f t="shared" si="85"/>
        <v>20</v>
      </c>
      <c r="K455" s="28">
        <f t="shared" si="86"/>
        <v>54</v>
      </c>
      <c r="L455" s="28">
        <f t="shared" si="87"/>
        <v>74</v>
      </c>
    </row>
    <row r="456" spans="3:12" ht="12.75">
      <c r="C456" s="20" t="s">
        <v>269</v>
      </c>
      <c r="D456" s="25">
        <v>0</v>
      </c>
      <c r="E456" s="26">
        <v>0</v>
      </c>
      <c r="F456" s="27">
        <v>0</v>
      </c>
      <c r="G456" s="28">
        <v>7</v>
      </c>
      <c r="H456" s="28">
        <v>26</v>
      </c>
      <c r="I456" s="28">
        <v>33</v>
      </c>
      <c r="J456" s="25">
        <f t="shared" si="85"/>
        <v>7</v>
      </c>
      <c r="K456" s="28">
        <f t="shared" si="86"/>
        <v>26</v>
      </c>
      <c r="L456" s="28">
        <f t="shared" si="87"/>
        <v>33</v>
      </c>
    </row>
    <row r="457" spans="3:12" ht="12.75">
      <c r="C457" s="20" t="s">
        <v>44</v>
      </c>
      <c r="D457" s="25">
        <v>3</v>
      </c>
      <c r="E457" s="26">
        <v>15</v>
      </c>
      <c r="F457" s="27">
        <v>18</v>
      </c>
      <c r="G457" s="28">
        <v>1</v>
      </c>
      <c r="H457" s="28">
        <v>1</v>
      </c>
      <c r="I457" s="28">
        <v>2</v>
      </c>
      <c r="J457" s="25">
        <f t="shared" si="85"/>
        <v>4</v>
      </c>
      <c r="K457" s="28">
        <f t="shared" si="86"/>
        <v>16</v>
      </c>
      <c r="L457" s="28">
        <f t="shared" si="87"/>
        <v>20</v>
      </c>
    </row>
    <row r="458" spans="3:12" ht="12.75">
      <c r="C458" s="20" t="s">
        <v>122</v>
      </c>
      <c r="D458" s="25">
        <v>27</v>
      </c>
      <c r="E458" s="26">
        <v>46</v>
      </c>
      <c r="F458" s="27">
        <v>73</v>
      </c>
      <c r="G458" s="28">
        <v>1</v>
      </c>
      <c r="H458" s="28">
        <v>0</v>
      </c>
      <c r="I458" s="28">
        <v>1</v>
      </c>
      <c r="J458" s="25">
        <f t="shared" si="85"/>
        <v>28</v>
      </c>
      <c r="K458" s="28">
        <f t="shared" si="86"/>
        <v>46</v>
      </c>
      <c r="L458" s="28">
        <f t="shared" si="87"/>
        <v>74</v>
      </c>
    </row>
    <row r="459" spans="3:12" ht="12.75">
      <c r="C459" s="20" t="s">
        <v>740</v>
      </c>
      <c r="D459" s="25">
        <v>69</v>
      </c>
      <c r="E459" s="26">
        <v>779</v>
      </c>
      <c r="F459" s="27">
        <v>848</v>
      </c>
      <c r="G459" s="28">
        <v>0</v>
      </c>
      <c r="H459" s="28">
        <v>13</v>
      </c>
      <c r="I459" s="28">
        <v>13</v>
      </c>
      <c r="J459" s="25">
        <f t="shared" si="85"/>
        <v>69</v>
      </c>
      <c r="K459" s="28">
        <f t="shared" si="86"/>
        <v>792</v>
      </c>
      <c r="L459" s="28">
        <f t="shared" si="87"/>
        <v>861</v>
      </c>
    </row>
    <row r="460" spans="3:12" ht="12.75">
      <c r="C460" s="20" t="s">
        <v>732</v>
      </c>
      <c r="D460" s="25">
        <v>304</v>
      </c>
      <c r="E460" s="26">
        <v>1399</v>
      </c>
      <c r="F460" s="27">
        <v>1703</v>
      </c>
      <c r="G460" s="28">
        <v>3</v>
      </c>
      <c r="H460" s="28">
        <v>32</v>
      </c>
      <c r="I460" s="28">
        <v>35</v>
      </c>
      <c r="J460" s="25">
        <f t="shared" si="85"/>
        <v>307</v>
      </c>
      <c r="K460" s="28">
        <f t="shared" si="86"/>
        <v>1431</v>
      </c>
      <c r="L460" s="28">
        <f t="shared" si="87"/>
        <v>1738</v>
      </c>
    </row>
    <row r="461" spans="3:12" ht="12.75">
      <c r="C461" s="20" t="s">
        <v>2</v>
      </c>
      <c r="D461" s="25">
        <v>28</v>
      </c>
      <c r="E461" s="26">
        <v>87</v>
      </c>
      <c r="F461" s="27">
        <v>115</v>
      </c>
      <c r="G461" s="28">
        <v>0</v>
      </c>
      <c r="H461" s="28">
        <v>1</v>
      </c>
      <c r="I461" s="28">
        <v>1</v>
      </c>
      <c r="J461" s="25">
        <f t="shared" si="85"/>
        <v>28</v>
      </c>
      <c r="K461" s="28">
        <f t="shared" si="86"/>
        <v>88</v>
      </c>
      <c r="L461" s="28">
        <f t="shared" si="87"/>
        <v>116</v>
      </c>
    </row>
    <row r="462" spans="3:12" ht="12.75">
      <c r="C462" s="20" t="s">
        <v>508</v>
      </c>
      <c r="D462" s="25">
        <v>1</v>
      </c>
      <c r="E462" s="26">
        <v>2</v>
      </c>
      <c r="F462" s="27">
        <v>3</v>
      </c>
      <c r="G462" s="28">
        <v>23</v>
      </c>
      <c r="H462" s="28">
        <v>30</v>
      </c>
      <c r="I462" s="28">
        <v>53</v>
      </c>
      <c r="J462" s="25">
        <f t="shared" si="85"/>
        <v>24</v>
      </c>
      <c r="K462" s="28">
        <f t="shared" si="86"/>
        <v>32</v>
      </c>
      <c r="L462" s="28">
        <f t="shared" si="87"/>
        <v>56</v>
      </c>
    </row>
    <row r="463" spans="3:12" ht="12.75">
      <c r="C463" s="20" t="s">
        <v>123</v>
      </c>
      <c r="D463" s="25">
        <v>32</v>
      </c>
      <c r="E463" s="26">
        <v>78</v>
      </c>
      <c r="F463" s="27">
        <v>110</v>
      </c>
      <c r="G463" s="28">
        <v>0</v>
      </c>
      <c r="H463" s="28">
        <v>5</v>
      </c>
      <c r="I463" s="28">
        <v>5</v>
      </c>
      <c r="J463" s="25">
        <f t="shared" si="85"/>
        <v>32</v>
      </c>
      <c r="K463" s="28">
        <f t="shared" si="86"/>
        <v>83</v>
      </c>
      <c r="L463" s="28">
        <f t="shared" si="87"/>
        <v>115</v>
      </c>
    </row>
    <row r="464" spans="3:12" ht="12.75">
      <c r="C464" s="12" t="s">
        <v>535</v>
      </c>
      <c r="D464" s="13">
        <v>505</v>
      </c>
      <c r="E464" s="14">
        <v>2516</v>
      </c>
      <c r="F464" s="15">
        <v>3021</v>
      </c>
      <c r="G464" s="14">
        <v>35</v>
      </c>
      <c r="H464" s="14">
        <v>110</v>
      </c>
      <c r="I464" s="14">
        <v>145</v>
      </c>
      <c r="J464" s="13">
        <f t="shared" si="85"/>
        <v>540</v>
      </c>
      <c r="K464" s="14">
        <f t="shared" si="86"/>
        <v>2626</v>
      </c>
      <c r="L464" s="14">
        <f t="shared" si="87"/>
        <v>3166</v>
      </c>
    </row>
    <row r="465" spans="2:15" ht="12.75">
      <c r="B465" s="1" t="s">
        <v>304</v>
      </c>
      <c r="C465" s="12"/>
      <c r="D465" s="16"/>
      <c r="E465" s="17"/>
      <c r="F465" s="18"/>
      <c r="G465" s="17"/>
      <c r="H465" s="17"/>
      <c r="I465" s="17"/>
      <c r="J465" s="16"/>
      <c r="K465" s="17"/>
      <c r="L465" s="17"/>
      <c r="O465" s="20" t="s">
        <v>68</v>
      </c>
    </row>
    <row r="466" spans="3:12" ht="12.75">
      <c r="C466" s="20" t="s">
        <v>45</v>
      </c>
      <c r="D466" s="25">
        <v>178</v>
      </c>
      <c r="E466" s="26">
        <v>423</v>
      </c>
      <c r="F466" s="27">
        <v>601</v>
      </c>
      <c r="G466" s="28">
        <v>2</v>
      </c>
      <c r="H466" s="28">
        <v>10</v>
      </c>
      <c r="I466" s="28">
        <v>12</v>
      </c>
      <c r="J466" s="25">
        <f t="shared" si="85"/>
        <v>180</v>
      </c>
      <c r="K466" s="28">
        <f t="shared" si="86"/>
        <v>433</v>
      </c>
      <c r="L466" s="28">
        <f t="shared" si="87"/>
        <v>613</v>
      </c>
    </row>
    <row r="467" spans="3:12" ht="12.75">
      <c r="C467" s="20" t="s">
        <v>270</v>
      </c>
      <c r="D467" s="25">
        <v>1</v>
      </c>
      <c r="E467" s="26">
        <v>0</v>
      </c>
      <c r="F467" s="27">
        <v>1</v>
      </c>
      <c r="G467" s="28">
        <v>4</v>
      </c>
      <c r="H467" s="28">
        <v>4</v>
      </c>
      <c r="I467" s="28">
        <v>8</v>
      </c>
      <c r="J467" s="25">
        <f t="shared" si="85"/>
        <v>5</v>
      </c>
      <c r="K467" s="28">
        <f t="shared" si="86"/>
        <v>4</v>
      </c>
      <c r="L467" s="28">
        <f t="shared" si="87"/>
        <v>9</v>
      </c>
    </row>
    <row r="468" spans="3:12" ht="12.75">
      <c r="C468" s="20" t="s">
        <v>124</v>
      </c>
      <c r="D468" s="25">
        <v>1</v>
      </c>
      <c r="E468" s="26">
        <v>4</v>
      </c>
      <c r="F468" s="27">
        <v>5</v>
      </c>
      <c r="G468" s="28">
        <v>0</v>
      </c>
      <c r="H468" s="28">
        <v>0</v>
      </c>
      <c r="I468" s="28">
        <v>0</v>
      </c>
      <c r="J468" s="25">
        <f t="shared" si="85"/>
        <v>1</v>
      </c>
      <c r="K468" s="28">
        <f t="shared" si="86"/>
        <v>4</v>
      </c>
      <c r="L468" s="28">
        <f t="shared" si="87"/>
        <v>5</v>
      </c>
    </row>
    <row r="469" spans="3:12" ht="12.75">
      <c r="C469" s="20" t="s">
        <v>46</v>
      </c>
      <c r="D469" s="25">
        <v>1003</v>
      </c>
      <c r="E469" s="26">
        <v>1386</v>
      </c>
      <c r="F469" s="27">
        <v>2389</v>
      </c>
      <c r="G469" s="28">
        <v>11</v>
      </c>
      <c r="H469" s="28">
        <v>30</v>
      </c>
      <c r="I469" s="28">
        <v>41</v>
      </c>
      <c r="J469" s="25">
        <f t="shared" si="85"/>
        <v>1014</v>
      </c>
      <c r="K469" s="28">
        <f t="shared" si="86"/>
        <v>1416</v>
      </c>
      <c r="L469" s="28">
        <f t="shared" si="87"/>
        <v>2430</v>
      </c>
    </row>
    <row r="470" spans="3:12" ht="12.75">
      <c r="C470" s="12" t="s">
        <v>535</v>
      </c>
      <c r="D470" s="13">
        <v>1183</v>
      </c>
      <c r="E470" s="14">
        <v>1813</v>
      </c>
      <c r="F470" s="15">
        <v>2996</v>
      </c>
      <c r="G470" s="14">
        <v>17</v>
      </c>
      <c r="H470" s="14">
        <v>44</v>
      </c>
      <c r="I470" s="14">
        <v>61</v>
      </c>
      <c r="J470" s="13">
        <f t="shared" si="85"/>
        <v>1200</v>
      </c>
      <c r="K470" s="14">
        <f t="shared" si="86"/>
        <v>1857</v>
      </c>
      <c r="L470" s="14">
        <f t="shared" si="87"/>
        <v>3057</v>
      </c>
    </row>
    <row r="471" spans="2:15" ht="24" customHeight="1">
      <c r="B471" s="305" t="s">
        <v>728</v>
      </c>
      <c r="C471" s="306"/>
      <c r="D471" s="16"/>
      <c r="E471" s="17"/>
      <c r="F471" s="18"/>
      <c r="G471" s="17"/>
      <c r="H471" s="17"/>
      <c r="I471" s="17"/>
      <c r="J471" s="16"/>
      <c r="K471" s="17"/>
      <c r="L471" s="17"/>
      <c r="O471" s="20" t="s">
        <v>68</v>
      </c>
    </row>
    <row r="472" spans="2:12" ht="12.75">
      <c r="B472" s="20"/>
      <c r="C472" s="20" t="s">
        <v>125</v>
      </c>
      <c r="D472" s="25">
        <v>36</v>
      </c>
      <c r="E472" s="26">
        <v>27</v>
      </c>
      <c r="F472" s="27">
        <v>63</v>
      </c>
      <c r="G472" s="28">
        <v>0</v>
      </c>
      <c r="H472" s="28">
        <v>1</v>
      </c>
      <c r="I472" s="28">
        <v>1</v>
      </c>
      <c r="J472" s="25">
        <f t="shared" si="85"/>
        <v>36</v>
      </c>
      <c r="K472" s="28">
        <f t="shared" si="86"/>
        <v>28</v>
      </c>
      <c r="L472" s="28">
        <f t="shared" si="87"/>
        <v>64</v>
      </c>
    </row>
    <row r="473" spans="3:12" ht="12.75">
      <c r="C473" s="12" t="s">
        <v>535</v>
      </c>
      <c r="D473" s="13">
        <v>36</v>
      </c>
      <c r="E473" s="14">
        <v>27</v>
      </c>
      <c r="F473" s="15">
        <v>63</v>
      </c>
      <c r="G473" s="14">
        <v>0</v>
      </c>
      <c r="H473" s="14">
        <v>1</v>
      </c>
      <c r="I473" s="14">
        <v>1</v>
      </c>
      <c r="J473" s="13">
        <f t="shared" si="85"/>
        <v>36</v>
      </c>
      <c r="K473" s="14">
        <f t="shared" si="86"/>
        <v>28</v>
      </c>
      <c r="L473" s="14">
        <f t="shared" si="87"/>
        <v>64</v>
      </c>
    </row>
    <row r="474" spans="2:15" ht="12.75">
      <c r="B474" s="1" t="s">
        <v>215</v>
      </c>
      <c r="C474" s="12"/>
      <c r="D474" s="16"/>
      <c r="E474" s="17"/>
      <c r="F474" s="18"/>
      <c r="G474" s="17"/>
      <c r="H474" s="17"/>
      <c r="I474" s="17"/>
      <c r="J474" s="16"/>
      <c r="K474" s="17"/>
      <c r="L474" s="17"/>
      <c r="O474" s="20" t="s">
        <v>68</v>
      </c>
    </row>
    <row r="475" spans="2:12" ht="12.75">
      <c r="B475" s="20"/>
      <c r="C475" s="20" t="s">
        <v>126</v>
      </c>
      <c r="D475" s="25">
        <v>0</v>
      </c>
      <c r="E475" s="26">
        <v>1</v>
      </c>
      <c r="F475" s="27">
        <v>1</v>
      </c>
      <c r="G475" s="28">
        <v>0</v>
      </c>
      <c r="H475" s="28">
        <v>0</v>
      </c>
      <c r="I475" s="28">
        <v>0</v>
      </c>
      <c r="J475" s="25">
        <f t="shared" si="85"/>
        <v>0</v>
      </c>
      <c r="K475" s="28">
        <f t="shared" si="86"/>
        <v>1</v>
      </c>
      <c r="L475" s="28">
        <f t="shared" si="87"/>
        <v>1</v>
      </c>
    </row>
    <row r="476" spans="3:12" ht="12.75">
      <c r="C476" s="20" t="s">
        <v>127</v>
      </c>
      <c r="D476" s="25">
        <v>2</v>
      </c>
      <c r="E476" s="26">
        <v>61</v>
      </c>
      <c r="F476" s="27">
        <v>63</v>
      </c>
      <c r="G476" s="28">
        <v>0</v>
      </c>
      <c r="H476" s="28">
        <v>0</v>
      </c>
      <c r="I476" s="28">
        <v>0</v>
      </c>
      <c r="J476" s="25">
        <f t="shared" si="85"/>
        <v>2</v>
      </c>
      <c r="K476" s="28">
        <f t="shared" si="86"/>
        <v>61</v>
      </c>
      <c r="L476" s="28">
        <f t="shared" si="87"/>
        <v>63</v>
      </c>
    </row>
    <row r="477" spans="3:12" ht="12.75">
      <c r="C477" s="20" t="s">
        <v>271</v>
      </c>
      <c r="D477" s="25">
        <v>0</v>
      </c>
      <c r="E477" s="26">
        <v>2</v>
      </c>
      <c r="F477" s="27">
        <v>2</v>
      </c>
      <c r="G477" s="28">
        <v>19</v>
      </c>
      <c r="H477" s="28">
        <v>8</v>
      </c>
      <c r="I477" s="28">
        <v>27</v>
      </c>
      <c r="J477" s="25">
        <f t="shared" si="85"/>
        <v>19</v>
      </c>
      <c r="K477" s="28">
        <f t="shared" si="86"/>
        <v>10</v>
      </c>
      <c r="L477" s="28">
        <f t="shared" si="87"/>
        <v>29</v>
      </c>
    </row>
    <row r="478" spans="3:12" ht="12.75">
      <c r="C478" s="20" t="s">
        <v>272</v>
      </c>
      <c r="D478" s="25">
        <v>0</v>
      </c>
      <c r="E478" s="26">
        <v>0</v>
      </c>
      <c r="F478" s="27">
        <v>0</v>
      </c>
      <c r="G478" s="28">
        <v>0</v>
      </c>
      <c r="H478" s="28">
        <v>5</v>
      </c>
      <c r="I478" s="28">
        <v>5</v>
      </c>
      <c r="J478" s="25">
        <f t="shared" si="85"/>
        <v>0</v>
      </c>
      <c r="K478" s="28">
        <f t="shared" si="86"/>
        <v>5</v>
      </c>
      <c r="L478" s="28">
        <f t="shared" si="87"/>
        <v>5</v>
      </c>
    </row>
    <row r="479" spans="3:12" ht="12.75">
      <c r="C479" s="20" t="s">
        <v>47</v>
      </c>
      <c r="D479" s="25">
        <v>2</v>
      </c>
      <c r="E479" s="26">
        <v>132</v>
      </c>
      <c r="F479" s="27">
        <v>134</v>
      </c>
      <c r="G479" s="28">
        <v>0</v>
      </c>
      <c r="H479" s="28">
        <v>1</v>
      </c>
      <c r="I479" s="28">
        <v>1</v>
      </c>
      <c r="J479" s="25">
        <f t="shared" si="85"/>
        <v>2</v>
      </c>
      <c r="K479" s="28">
        <f t="shared" si="86"/>
        <v>133</v>
      </c>
      <c r="L479" s="28">
        <f t="shared" si="87"/>
        <v>135</v>
      </c>
    </row>
    <row r="480" spans="3:12" ht="12.75">
      <c r="C480" s="20" t="s">
        <v>128</v>
      </c>
      <c r="D480" s="25">
        <v>89</v>
      </c>
      <c r="E480" s="26">
        <v>154</v>
      </c>
      <c r="F480" s="27">
        <v>243</v>
      </c>
      <c r="G480" s="28">
        <v>1</v>
      </c>
      <c r="H480" s="28">
        <v>3</v>
      </c>
      <c r="I480" s="28">
        <v>4</v>
      </c>
      <c r="J480" s="25">
        <f t="shared" si="85"/>
        <v>90</v>
      </c>
      <c r="K480" s="28">
        <f t="shared" si="86"/>
        <v>157</v>
      </c>
      <c r="L480" s="28">
        <f t="shared" si="87"/>
        <v>247</v>
      </c>
    </row>
    <row r="481" spans="3:12" ht="12.75">
      <c r="C481" s="20" t="s">
        <v>129</v>
      </c>
      <c r="D481" s="25">
        <v>1</v>
      </c>
      <c r="E481" s="26">
        <v>7</v>
      </c>
      <c r="F481" s="27">
        <v>8</v>
      </c>
      <c r="G481" s="28">
        <v>0</v>
      </c>
      <c r="H481" s="28">
        <v>1</v>
      </c>
      <c r="I481" s="28">
        <v>1</v>
      </c>
      <c r="J481" s="25">
        <f t="shared" si="85"/>
        <v>1</v>
      </c>
      <c r="K481" s="28">
        <f t="shared" si="86"/>
        <v>8</v>
      </c>
      <c r="L481" s="28">
        <f t="shared" si="87"/>
        <v>9</v>
      </c>
    </row>
    <row r="482" spans="3:12" ht="12.75">
      <c r="C482" s="20" t="s">
        <v>130</v>
      </c>
      <c r="D482" s="25">
        <v>0</v>
      </c>
      <c r="E482" s="26">
        <v>2</v>
      </c>
      <c r="F482" s="27">
        <v>2</v>
      </c>
      <c r="G482" s="28">
        <v>0</v>
      </c>
      <c r="H482" s="28">
        <v>0</v>
      </c>
      <c r="I482" s="28">
        <v>0</v>
      </c>
      <c r="J482" s="25">
        <f>D482+G482</f>
        <v>0</v>
      </c>
      <c r="K482" s="28">
        <f>E482+H482</f>
        <v>2</v>
      </c>
      <c r="L482" s="28">
        <f>F482+I482</f>
        <v>2</v>
      </c>
    </row>
    <row r="483" spans="3:12" ht="12.75">
      <c r="C483" s="20" t="s">
        <v>131</v>
      </c>
      <c r="D483" s="25">
        <v>8</v>
      </c>
      <c r="E483" s="26">
        <v>93</v>
      </c>
      <c r="F483" s="27">
        <v>101</v>
      </c>
      <c r="G483" s="28">
        <v>0</v>
      </c>
      <c r="H483" s="28">
        <v>8</v>
      </c>
      <c r="I483" s="28">
        <v>8</v>
      </c>
      <c r="J483" s="25">
        <f t="shared" si="85"/>
        <v>8</v>
      </c>
      <c r="K483" s="28">
        <f t="shared" si="86"/>
        <v>101</v>
      </c>
      <c r="L483" s="28">
        <f t="shared" si="87"/>
        <v>109</v>
      </c>
    </row>
    <row r="484" spans="3:12" ht="12.75">
      <c r="C484" s="12" t="s">
        <v>535</v>
      </c>
      <c r="D484" s="13">
        <v>102</v>
      </c>
      <c r="E484" s="14">
        <v>452</v>
      </c>
      <c r="F484" s="15">
        <v>554</v>
      </c>
      <c r="G484" s="14">
        <v>20</v>
      </c>
      <c r="H484" s="14">
        <v>26</v>
      </c>
      <c r="I484" s="14">
        <v>46</v>
      </c>
      <c r="J484" s="13">
        <f t="shared" si="85"/>
        <v>122</v>
      </c>
      <c r="K484" s="14">
        <f t="shared" si="86"/>
        <v>478</v>
      </c>
      <c r="L484" s="14">
        <f t="shared" si="87"/>
        <v>600</v>
      </c>
    </row>
    <row r="485" spans="2:15" ht="12.75">
      <c r="B485" s="1" t="s">
        <v>216</v>
      </c>
      <c r="C485" s="12"/>
      <c r="D485" s="16"/>
      <c r="E485" s="17"/>
      <c r="F485" s="18"/>
      <c r="G485" s="17"/>
      <c r="H485" s="17"/>
      <c r="I485" s="17"/>
      <c r="J485" s="16"/>
      <c r="K485" s="17"/>
      <c r="L485" s="17"/>
      <c r="O485" s="20" t="s">
        <v>68</v>
      </c>
    </row>
    <row r="486" spans="2:12" ht="12.75">
      <c r="B486" s="20"/>
      <c r="C486" s="20" t="s">
        <v>132</v>
      </c>
      <c r="D486" s="25">
        <v>4</v>
      </c>
      <c r="E486" s="26">
        <v>7</v>
      </c>
      <c r="F486" s="27">
        <v>11</v>
      </c>
      <c r="G486" s="28">
        <v>0</v>
      </c>
      <c r="H486" s="28">
        <v>0</v>
      </c>
      <c r="I486" s="28">
        <v>0</v>
      </c>
      <c r="J486" s="25">
        <f t="shared" si="85"/>
        <v>4</v>
      </c>
      <c r="K486" s="28">
        <f t="shared" si="86"/>
        <v>7</v>
      </c>
      <c r="L486" s="28">
        <f t="shared" si="87"/>
        <v>11</v>
      </c>
    </row>
    <row r="487" spans="3:12" ht="12.75">
      <c r="C487" s="20" t="s">
        <v>133</v>
      </c>
      <c r="D487" s="25">
        <v>0</v>
      </c>
      <c r="E487" s="26">
        <v>2</v>
      </c>
      <c r="F487" s="27">
        <v>2</v>
      </c>
      <c r="G487" s="28">
        <v>0</v>
      </c>
      <c r="H487" s="28">
        <v>0</v>
      </c>
      <c r="I487" s="28">
        <v>0</v>
      </c>
      <c r="J487" s="25">
        <f t="shared" si="85"/>
        <v>0</v>
      </c>
      <c r="K487" s="28">
        <f t="shared" si="86"/>
        <v>2</v>
      </c>
      <c r="L487" s="28">
        <f t="shared" si="87"/>
        <v>2</v>
      </c>
    </row>
    <row r="488" spans="3:12" ht="12.75">
      <c r="C488" s="20" t="s">
        <v>509</v>
      </c>
      <c r="D488" s="25">
        <v>0</v>
      </c>
      <c r="E488" s="26">
        <v>0</v>
      </c>
      <c r="F488" s="27">
        <v>0</v>
      </c>
      <c r="G488" s="28">
        <v>0</v>
      </c>
      <c r="H488" s="28">
        <v>4</v>
      </c>
      <c r="I488" s="28">
        <v>4</v>
      </c>
      <c r="J488" s="25">
        <f t="shared" si="85"/>
        <v>0</v>
      </c>
      <c r="K488" s="28">
        <f t="shared" si="86"/>
        <v>4</v>
      </c>
      <c r="L488" s="28">
        <f t="shared" si="87"/>
        <v>4</v>
      </c>
    </row>
    <row r="489" spans="3:12" ht="12.75">
      <c r="C489" s="20" t="s">
        <v>134</v>
      </c>
      <c r="D489" s="25">
        <v>9</v>
      </c>
      <c r="E489" s="26">
        <v>13</v>
      </c>
      <c r="F489" s="27">
        <v>22</v>
      </c>
      <c r="G489" s="28">
        <v>0</v>
      </c>
      <c r="H489" s="28">
        <v>1</v>
      </c>
      <c r="I489" s="28">
        <v>1</v>
      </c>
      <c r="J489" s="25">
        <f t="shared" si="85"/>
        <v>9</v>
      </c>
      <c r="K489" s="28">
        <f t="shared" si="86"/>
        <v>14</v>
      </c>
      <c r="L489" s="28">
        <f t="shared" si="87"/>
        <v>23</v>
      </c>
    </row>
    <row r="490" spans="3:12" ht="12.75">
      <c r="C490" s="20" t="s">
        <v>135</v>
      </c>
      <c r="D490" s="25">
        <v>18</v>
      </c>
      <c r="E490" s="26">
        <v>42</v>
      </c>
      <c r="F490" s="27">
        <v>60</v>
      </c>
      <c r="G490" s="28">
        <v>1</v>
      </c>
      <c r="H490" s="28">
        <v>7</v>
      </c>
      <c r="I490" s="28">
        <v>8</v>
      </c>
      <c r="J490" s="25">
        <f aca="true" t="shared" si="89" ref="J490:J566">D490+G490</f>
        <v>19</v>
      </c>
      <c r="K490" s="28">
        <f aca="true" t="shared" si="90" ref="K490:K566">E490+H490</f>
        <v>49</v>
      </c>
      <c r="L490" s="28">
        <f aca="true" t="shared" si="91" ref="L490:L566">F490+I490</f>
        <v>68</v>
      </c>
    </row>
    <row r="491" spans="3:12" ht="12.75">
      <c r="C491" s="20" t="s">
        <v>216</v>
      </c>
      <c r="D491" s="25">
        <v>150</v>
      </c>
      <c r="E491" s="26">
        <v>446</v>
      </c>
      <c r="F491" s="27">
        <v>596</v>
      </c>
      <c r="G491" s="28">
        <v>10</v>
      </c>
      <c r="H491" s="28">
        <v>32</v>
      </c>
      <c r="I491" s="28">
        <v>42</v>
      </c>
      <c r="J491" s="25">
        <f t="shared" si="89"/>
        <v>160</v>
      </c>
      <c r="K491" s="28">
        <f t="shared" si="90"/>
        <v>478</v>
      </c>
      <c r="L491" s="28">
        <f t="shared" si="91"/>
        <v>638</v>
      </c>
    </row>
    <row r="492" spans="3:12" ht="12.75">
      <c r="C492" s="20" t="s">
        <v>136</v>
      </c>
      <c r="D492" s="25">
        <v>8</v>
      </c>
      <c r="E492" s="26">
        <v>16</v>
      </c>
      <c r="F492" s="27">
        <v>24</v>
      </c>
      <c r="G492" s="28">
        <v>0</v>
      </c>
      <c r="H492" s="28">
        <v>1</v>
      </c>
      <c r="I492" s="28">
        <v>1</v>
      </c>
      <c r="J492" s="25">
        <f t="shared" si="89"/>
        <v>8</v>
      </c>
      <c r="K492" s="28">
        <f t="shared" si="90"/>
        <v>17</v>
      </c>
      <c r="L492" s="28">
        <f t="shared" si="91"/>
        <v>25</v>
      </c>
    </row>
    <row r="493" spans="3:12" ht="12.75">
      <c r="C493" s="20" t="s">
        <v>137</v>
      </c>
      <c r="D493" s="25">
        <v>12</v>
      </c>
      <c r="E493" s="26">
        <v>28</v>
      </c>
      <c r="F493" s="27">
        <v>40</v>
      </c>
      <c r="G493" s="28">
        <v>0</v>
      </c>
      <c r="H493" s="28">
        <v>11</v>
      </c>
      <c r="I493" s="28">
        <v>11</v>
      </c>
      <c r="J493" s="25">
        <f t="shared" si="89"/>
        <v>12</v>
      </c>
      <c r="K493" s="28">
        <f t="shared" si="90"/>
        <v>39</v>
      </c>
      <c r="L493" s="28">
        <f t="shared" si="91"/>
        <v>51</v>
      </c>
    </row>
    <row r="494" spans="3:12" ht="12.75">
      <c r="C494" s="20" t="s">
        <v>138</v>
      </c>
      <c r="D494" s="25">
        <v>18</v>
      </c>
      <c r="E494" s="26">
        <v>54</v>
      </c>
      <c r="F494" s="27">
        <v>72</v>
      </c>
      <c r="G494" s="28">
        <v>3</v>
      </c>
      <c r="H494" s="28">
        <v>2</v>
      </c>
      <c r="I494" s="28">
        <v>5</v>
      </c>
      <c r="J494" s="25">
        <f t="shared" si="89"/>
        <v>21</v>
      </c>
      <c r="K494" s="28">
        <f t="shared" si="90"/>
        <v>56</v>
      </c>
      <c r="L494" s="28">
        <f t="shared" si="91"/>
        <v>77</v>
      </c>
    </row>
    <row r="495" spans="3:12" ht="12.75">
      <c r="C495" s="20" t="s">
        <v>510</v>
      </c>
      <c r="D495" s="25">
        <v>2</v>
      </c>
      <c r="E495" s="26">
        <v>0</v>
      </c>
      <c r="F495" s="27">
        <v>2</v>
      </c>
      <c r="G495" s="28">
        <v>3</v>
      </c>
      <c r="H495" s="28">
        <v>14</v>
      </c>
      <c r="I495" s="28">
        <v>17</v>
      </c>
      <c r="J495" s="25">
        <f t="shared" si="89"/>
        <v>5</v>
      </c>
      <c r="K495" s="28">
        <f t="shared" si="90"/>
        <v>14</v>
      </c>
      <c r="L495" s="28">
        <f t="shared" si="91"/>
        <v>19</v>
      </c>
    </row>
    <row r="496" spans="3:12" ht="12.75">
      <c r="C496" s="20" t="s">
        <v>139</v>
      </c>
      <c r="D496" s="25">
        <v>20</v>
      </c>
      <c r="E496" s="26">
        <v>52</v>
      </c>
      <c r="F496" s="27">
        <v>72</v>
      </c>
      <c r="G496" s="28">
        <v>1</v>
      </c>
      <c r="H496" s="28">
        <v>0</v>
      </c>
      <c r="I496" s="28">
        <v>1</v>
      </c>
      <c r="J496" s="25">
        <f t="shared" si="89"/>
        <v>21</v>
      </c>
      <c r="K496" s="28">
        <f t="shared" si="90"/>
        <v>52</v>
      </c>
      <c r="L496" s="28">
        <f t="shared" si="91"/>
        <v>73</v>
      </c>
    </row>
    <row r="497" spans="3:12" ht="12.75">
      <c r="C497" s="12" t="s">
        <v>535</v>
      </c>
      <c r="D497" s="13">
        <v>241</v>
      </c>
      <c r="E497" s="14">
        <v>660</v>
      </c>
      <c r="F497" s="15">
        <v>901</v>
      </c>
      <c r="G497" s="14">
        <v>18</v>
      </c>
      <c r="H497" s="14">
        <v>72</v>
      </c>
      <c r="I497" s="14">
        <v>90</v>
      </c>
      <c r="J497" s="13">
        <f t="shared" si="89"/>
        <v>259</v>
      </c>
      <c r="K497" s="14">
        <f t="shared" si="90"/>
        <v>732</v>
      </c>
      <c r="L497" s="14">
        <f t="shared" si="91"/>
        <v>991</v>
      </c>
    </row>
    <row r="498" spans="2:15" ht="12.75">
      <c r="B498" s="1" t="s">
        <v>225</v>
      </c>
      <c r="C498" s="12"/>
      <c r="D498" s="16"/>
      <c r="E498" s="17"/>
      <c r="F498" s="18"/>
      <c r="G498" s="17"/>
      <c r="H498" s="17"/>
      <c r="I498" s="17"/>
      <c r="J498" s="16"/>
      <c r="K498" s="17"/>
      <c r="L498" s="17"/>
      <c r="O498" s="20" t="s">
        <v>68</v>
      </c>
    </row>
    <row r="499" spans="2:12" ht="12.75">
      <c r="B499" s="20"/>
      <c r="C499" s="20" t="s">
        <v>225</v>
      </c>
      <c r="D499" s="25">
        <v>71</v>
      </c>
      <c r="E499" s="26">
        <v>123</v>
      </c>
      <c r="F499" s="27">
        <v>194</v>
      </c>
      <c r="G499" s="28">
        <v>9</v>
      </c>
      <c r="H499" s="28">
        <v>15</v>
      </c>
      <c r="I499" s="28">
        <v>24</v>
      </c>
      <c r="J499" s="25">
        <f t="shared" si="89"/>
        <v>80</v>
      </c>
      <c r="K499" s="28">
        <f t="shared" si="90"/>
        <v>138</v>
      </c>
      <c r="L499" s="28">
        <f t="shared" si="91"/>
        <v>218</v>
      </c>
    </row>
    <row r="500" spans="3:12" ht="12.75">
      <c r="C500" s="12" t="s">
        <v>535</v>
      </c>
      <c r="D500" s="13">
        <v>71</v>
      </c>
      <c r="E500" s="14">
        <v>123</v>
      </c>
      <c r="F500" s="15">
        <v>194</v>
      </c>
      <c r="G500" s="14">
        <v>9</v>
      </c>
      <c r="H500" s="14">
        <v>15</v>
      </c>
      <c r="I500" s="14">
        <v>24</v>
      </c>
      <c r="J500" s="13">
        <f t="shared" si="89"/>
        <v>80</v>
      </c>
      <c r="K500" s="14">
        <f t="shared" si="90"/>
        <v>138</v>
      </c>
      <c r="L500" s="14">
        <f t="shared" si="91"/>
        <v>218</v>
      </c>
    </row>
    <row r="501" spans="2:15" ht="12.75">
      <c r="B501" s="1" t="s">
        <v>217</v>
      </c>
      <c r="C501" s="12"/>
      <c r="D501" s="16"/>
      <c r="E501" s="17"/>
      <c r="F501" s="18"/>
      <c r="G501" s="17"/>
      <c r="H501" s="17"/>
      <c r="I501" s="17"/>
      <c r="J501" s="16"/>
      <c r="K501" s="17"/>
      <c r="L501" s="17"/>
      <c r="O501" s="20" t="s">
        <v>68</v>
      </c>
    </row>
    <row r="502" spans="3:12" ht="12.75">
      <c r="C502" s="20" t="s">
        <v>273</v>
      </c>
      <c r="D502" s="25">
        <v>1</v>
      </c>
      <c r="E502" s="26">
        <v>0</v>
      </c>
      <c r="F502" s="27">
        <v>1</v>
      </c>
      <c r="G502" s="28">
        <v>26</v>
      </c>
      <c r="H502" s="28">
        <v>19</v>
      </c>
      <c r="I502" s="28">
        <v>45</v>
      </c>
      <c r="J502" s="25">
        <f>D502+G502</f>
        <v>27</v>
      </c>
      <c r="K502" s="28">
        <f>E502+H502</f>
        <v>19</v>
      </c>
      <c r="L502" s="28">
        <f>F502+I502</f>
        <v>46</v>
      </c>
    </row>
    <row r="503" spans="2:12" ht="12.75">
      <c r="B503" s="20"/>
      <c r="C503" s="20" t="s">
        <v>140</v>
      </c>
      <c r="D503" s="25">
        <v>1</v>
      </c>
      <c r="E503" s="26">
        <v>0</v>
      </c>
      <c r="F503" s="27">
        <v>1</v>
      </c>
      <c r="G503" s="28">
        <v>0</v>
      </c>
      <c r="H503" s="28">
        <v>0</v>
      </c>
      <c r="I503" s="28">
        <v>0</v>
      </c>
      <c r="J503" s="25">
        <f t="shared" si="89"/>
        <v>1</v>
      </c>
      <c r="K503" s="28">
        <f t="shared" si="90"/>
        <v>0</v>
      </c>
      <c r="L503" s="28">
        <f t="shared" si="91"/>
        <v>1</v>
      </c>
    </row>
    <row r="504" spans="3:12" ht="12.75">
      <c r="C504" s="20" t="s">
        <v>141</v>
      </c>
      <c r="D504" s="25">
        <v>2</v>
      </c>
      <c r="E504" s="26">
        <v>0</v>
      </c>
      <c r="F504" s="27">
        <v>2</v>
      </c>
      <c r="G504" s="28">
        <v>0</v>
      </c>
      <c r="H504" s="28">
        <v>0</v>
      </c>
      <c r="I504" s="28">
        <v>0</v>
      </c>
      <c r="J504" s="25">
        <f t="shared" si="89"/>
        <v>2</v>
      </c>
      <c r="K504" s="28">
        <f t="shared" si="90"/>
        <v>0</v>
      </c>
      <c r="L504" s="28">
        <f t="shared" si="91"/>
        <v>2</v>
      </c>
    </row>
    <row r="505" spans="3:12" ht="12.75">
      <c r="C505" s="20" t="s">
        <v>142</v>
      </c>
      <c r="D505" s="25">
        <v>1</v>
      </c>
      <c r="E505" s="26">
        <v>0</v>
      </c>
      <c r="F505" s="27">
        <v>1</v>
      </c>
      <c r="G505" s="28">
        <v>0</v>
      </c>
      <c r="H505" s="28">
        <v>0</v>
      </c>
      <c r="I505" s="28">
        <v>0</v>
      </c>
      <c r="J505" s="25">
        <f t="shared" si="89"/>
        <v>1</v>
      </c>
      <c r="K505" s="28">
        <f t="shared" si="90"/>
        <v>0</v>
      </c>
      <c r="L505" s="28">
        <f t="shared" si="91"/>
        <v>1</v>
      </c>
    </row>
    <row r="506" spans="3:12" ht="12.75">
      <c r="C506" s="20" t="s">
        <v>143</v>
      </c>
      <c r="D506" s="25">
        <v>17</v>
      </c>
      <c r="E506" s="26">
        <v>4</v>
      </c>
      <c r="F506" s="27">
        <v>21</v>
      </c>
      <c r="G506" s="28">
        <v>0</v>
      </c>
      <c r="H506" s="28">
        <v>0</v>
      </c>
      <c r="I506" s="28">
        <v>0</v>
      </c>
      <c r="J506" s="25">
        <f aca="true" t="shared" si="92" ref="J506:L511">D506+G506</f>
        <v>17</v>
      </c>
      <c r="K506" s="28">
        <f t="shared" si="92"/>
        <v>4</v>
      </c>
      <c r="L506" s="28">
        <f t="shared" si="92"/>
        <v>21</v>
      </c>
    </row>
    <row r="507" spans="3:12" ht="12.75">
      <c r="C507" s="20" t="s">
        <v>144</v>
      </c>
      <c r="D507" s="25">
        <v>10</v>
      </c>
      <c r="E507" s="26">
        <v>11</v>
      </c>
      <c r="F507" s="27">
        <v>21</v>
      </c>
      <c r="G507" s="28">
        <v>0</v>
      </c>
      <c r="H507" s="28">
        <v>0</v>
      </c>
      <c r="I507" s="28">
        <v>0</v>
      </c>
      <c r="J507" s="25">
        <f t="shared" si="92"/>
        <v>10</v>
      </c>
      <c r="K507" s="28">
        <f t="shared" si="92"/>
        <v>11</v>
      </c>
      <c r="L507" s="28">
        <f t="shared" si="92"/>
        <v>21</v>
      </c>
    </row>
    <row r="508" spans="3:12" ht="12.75">
      <c r="C508" s="20" t="s">
        <v>145</v>
      </c>
      <c r="D508" s="25">
        <v>39</v>
      </c>
      <c r="E508" s="26">
        <v>36</v>
      </c>
      <c r="F508" s="27">
        <v>75</v>
      </c>
      <c r="G508" s="28">
        <v>1</v>
      </c>
      <c r="H508" s="28">
        <v>1</v>
      </c>
      <c r="I508" s="28">
        <v>2</v>
      </c>
      <c r="J508" s="25">
        <f t="shared" si="92"/>
        <v>40</v>
      </c>
      <c r="K508" s="28">
        <f t="shared" si="92"/>
        <v>37</v>
      </c>
      <c r="L508" s="28">
        <f t="shared" si="92"/>
        <v>77</v>
      </c>
    </row>
    <row r="509" spans="3:12" ht="12.75">
      <c r="C509" s="20" t="s">
        <v>146</v>
      </c>
      <c r="D509" s="25">
        <v>39</v>
      </c>
      <c r="E509" s="26">
        <v>30</v>
      </c>
      <c r="F509" s="27">
        <v>69</v>
      </c>
      <c r="G509" s="28">
        <v>0</v>
      </c>
      <c r="H509" s="28">
        <v>0</v>
      </c>
      <c r="I509" s="28">
        <v>0</v>
      </c>
      <c r="J509" s="25">
        <f t="shared" si="92"/>
        <v>39</v>
      </c>
      <c r="K509" s="28">
        <f t="shared" si="92"/>
        <v>30</v>
      </c>
      <c r="L509" s="28">
        <f t="shared" si="92"/>
        <v>69</v>
      </c>
    </row>
    <row r="510" spans="3:12" ht="12.75">
      <c r="C510" s="20" t="s">
        <v>147</v>
      </c>
      <c r="D510" s="25">
        <v>55</v>
      </c>
      <c r="E510" s="26">
        <v>31</v>
      </c>
      <c r="F510" s="27">
        <v>86</v>
      </c>
      <c r="G510" s="28">
        <v>0</v>
      </c>
      <c r="H510" s="28">
        <v>0</v>
      </c>
      <c r="I510" s="28">
        <v>0</v>
      </c>
      <c r="J510" s="25">
        <f t="shared" si="92"/>
        <v>55</v>
      </c>
      <c r="K510" s="28">
        <f t="shared" si="92"/>
        <v>31</v>
      </c>
      <c r="L510" s="28">
        <f t="shared" si="92"/>
        <v>86</v>
      </c>
    </row>
    <row r="511" spans="3:12" ht="12.75">
      <c r="C511" s="20" t="s">
        <v>148</v>
      </c>
      <c r="D511" s="25">
        <v>45</v>
      </c>
      <c r="E511" s="26">
        <v>7</v>
      </c>
      <c r="F511" s="27">
        <v>52</v>
      </c>
      <c r="G511" s="28">
        <v>0</v>
      </c>
      <c r="H511" s="28">
        <v>0</v>
      </c>
      <c r="I511" s="28">
        <v>0</v>
      </c>
      <c r="J511" s="25">
        <f t="shared" si="92"/>
        <v>45</v>
      </c>
      <c r="K511" s="28">
        <f t="shared" si="92"/>
        <v>7</v>
      </c>
      <c r="L511" s="28">
        <f t="shared" si="92"/>
        <v>52</v>
      </c>
    </row>
    <row r="512" spans="3:12" ht="12.75">
      <c r="C512" s="20" t="s">
        <v>149</v>
      </c>
      <c r="D512" s="25">
        <v>24</v>
      </c>
      <c r="E512" s="26">
        <v>16</v>
      </c>
      <c r="F512" s="27">
        <v>40</v>
      </c>
      <c r="G512" s="28">
        <v>0</v>
      </c>
      <c r="H512" s="28">
        <v>0</v>
      </c>
      <c r="I512" s="28">
        <v>0</v>
      </c>
      <c r="J512" s="25">
        <f t="shared" si="89"/>
        <v>24</v>
      </c>
      <c r="K512" s="28">
        <f t="shared" si="90"/>
        <v>16</v>
      </c>
      <c r="L512" s="28">
        <f t="shared" si="91"/>
        <v>40</v>
      </c>
    </row>
    <row r="513" spans="3:12" ht="12.75">
      <c r="C513" s="20" t="s">
        <v>150</v>
      </c>
      <c r="D513" s="25">
        <v>10</v>
      </c>
      <c r="E513" s="26">
        <v>9</v>
      </c>
      <c r="F513" s="27">
        <v>19</v>
      </c>
      <c r="G513" s="28">
        <v>0</v>
      </c>
      <c r="H513" s="28">
        <v>0</v>
      </c>
      <c r="I513" s="28">
        <v>0</v>
      </c>
      <c r="J513" s="25">
        <f aca="true" t="shared" si="93" ref="J513:L517">D513+G513</f>
        <v>10</v>
      </c>
      <c r="K513" s="28">
        <f t="shared" si="93"/>
        <v>9</v>
      </c>
      <c r="L513" s="28">
        <f t="shared" si="93"/>
        <v>19</v>
      </c>
    </row>
    <row r="514" spans="3:12" ht="12.75">
      <c r="C514" s="20" t="s">
        <v>151</v>
      </c>
      <c r="D514" s="25">
        <v>48</v>
      </c>
      <c r="E514" s="26">
        <v>39</v>
      </c>
      <c r="F514" s="27">
        <v>87</v>
      </c>
      <c r="G514" s="28">
        <v>0</v>
      </c>
      <c r="H514" s="28">
        <v>0</v>
      </c>
      <c r="I514" s="28">
        <v>0</v>
      </c>
      <c r="J514" s="25">
        <f t="shared" si="93"/>
        <v>48</v>
      </c>
      <c r="K514" s="28">
        <f t="shared" si="93"/>
        <v>39</v>
      </c>
      <c r="L514" s="28">
        <f t="shared" si="93"/>
        <v>87</v>
      </c>
    </row>
    <row r="515" spans="3:12" ht="12.75">
      <c r="C515" s="20" t="s">
        <v>152</v>
      </c>
      <c r="D515" s="25">
        <v>23</v>
      </c>
      <c r="E515" s="26">
        <v>37</v>
      </c>
      <c r="F515" s="27">
        <v>60</v>
      </c>
      <c r="G515" s="28">
        <v>0</v>
      </c>
      <c r="H515" s="28">
        <v>0</v>
      </c>
      <c r="I515" s="28">
        <v>0</v>
      </c>
      <c r="J515" s="25">
        <f t="shared" si="93"/>
        <v>23</v>
      </c>
      <c r="K515" s="28">
        <f t="shared" si="93"/>
        <v>37</v>
      </c>
      <c r="L515" s="28">
        <f t="shared" si="93"/>
        <v>60</v>
      </c>
    </row>
    <row r="516" spans="3:12" ht="28.5" customHeight="1">
      <c r="C516" s="128" t="s">
        <v>153</v>
      </c>
      <c r="D516" s="25">
        <v>14</v>
      </c>
      <c r="E516" s="26">
        <v>24</v>
      </c>
      <c r="F516" s="27">
        <v>38</v>
      </c>
      <c r="G516" s="28">
        <v>0</v>
      </c>
      <c r="H516" s="28">
        <v>0</v>
      </c>
      <c r="I516" s="28">
        <v>0</v>
      </c>
      <c r="J516" s="25">
        <f t="shared" si="93"/>
        <v>14</v>
      </c>
      <c r="K516" s="28">
        <f t="shared" si="93"/>
        <v>24</v>
      </c>
      <c r="L516" s="28">
        <f t="shared" si="93"/>
        <v>38</v>
      </c>
    </row>
    <row r="517" spans="3:12" ht="12.75">
      <c r="C517" s="20" t="s">
        <v>154</v>
      </c>
      <c r="D517" s="25">
        <v>46</v>
      </c>
      <c r="E517" s="26">
        <v>35</v>
      </c>
      <c r="F517" s="27">
        <v>81</v>
      </c>
      <c r="G517" s="28">
        <v>0</v>
      </c>
      <c r="H517" s="28">
        <v>0</v>
      </c>
      <c r="I517" s="28">
        <v>0</v>
      </c>
      <c r="J517" s="25">
        <f t="shared" si="93"/>
        <v>46</v>
      </c>
      <c r="K517" s="28">
        <f t="shared" si="93"/>
        <v>35</v>
      </c>
      <c r="L517" s="28">
        <f t="shared" si="93"/>
        <v>81</v>
      </c>
    </row>
    <row r="518" spans="3:12" ht="12.75">
      <c r="C518" s="20" t="s">
        <v>274</v>
      </c>
      <c r="D518" s="25">
        <v>1</v>
      </c>
      <c r="E518" s="26">
        <v>0</v>
      </c>
      <c r="F518" s="27">
        <v>1</v>
      </c>
      <c r="G518" s="28">
        <v>25</v>
      </c>
      <c r="H518" s="28">
        <v>25</v>
      </c>
      <c r="I518" s="28">
        <v>50</v>
      </c>
      <c r="J518" s="25">
        <f t="shared" si="89"/>
        <v>26</v>
      </c>
      <c r="K518" s="28">
        <f t="shared" si="90"/>
        <v>25</v>
      </c>
      <c r="L518" s="28">
        <f t="shared" si="91"/>
        <v>51</v>
      </c>
    </row>
    <row r="519" spans="3:12" ht="12.75">
      <c r="C519" s="20" t="s">
        <v>275</v>
      </c>
      <c r="D519" s="25">
        <v>0</v>
      </c>
      <c r="E519" s="26">
        <v>1</v>
      </c>
      <c r="F519" s="27">
        <v>1</v>
      </c>
      <c r="G519" s="28">
        <v>33</v>
      </c>
      <c r="H519" s="28">
        <v>18</v>
      </c>
      <c r="I519" s="28">
        <v>51</v>
      </c>
      <c r="J519" s="25">
        <f t="shared" si="89"/>
        <v>33</v>
      </c>
      <c r="K519" s="28">
        <f t="shared" si="90"/>
        <v>19</v>
      </c>
      <c r="L519" s="28">
        <f t="shared" si="91"/>
        <v>52</v>
      </c>
    </row>
    <row r="520" spans="3:12" ht="12.75">
      <c r="C520" s="20" t="s">
        <v>627</v>
      </c>
      <c r="D520" s="25">
        <v>1</v>
      </c>
      <c r="E520" s="26">
        <v>2</v>
      </c>
      <c r="F520" s="27">
        <v>3</v>
      </c>
      <c r="G520" s="28">
        <v>39</v>
      </c>
      <c r="H520" s="28">
        <v>28</v>
      </c>
      <c r="I520" s="28">
        <v>67</v>
      </c>
      <c r="J520" s="25">
        <f t="shared" si="89"/>
        <v>40</v>
      </c>
      <c r="K520" s="28">
        <f t="shared" si="90"/>
        <v>30</v>
      </c>
      <c r="L520" s="28">
        <f t="shared" si="91"/>
        <v>70</v>
      </c>
    </row>
    <row r="521" spans="3:12" ht="12.75">
      <c r="C521" s="20" t="s">
        <v>276</v>
      </c>
      <c r="D521" s="25">
        <v>0</v>
      </c>
      <c r="E521" s="26">
        <v>1</v>
      </c>
      <c r="F521" s="27">
        <v>1</v>
      </c>
      <c r="G521" s="28">
        <v>26</v>
      </c>
      <c r="H521" s="28">
        <v>14</v>
      </c>
      <c r="I521" s="28">
        <v>40</v>
      </c>
      <c r="J521" s="25">
        <f t="shared" si="89"/>
        <v>26</v>
      </c>
      <c r="K521" s="28">
        <f t="shared" si="90"/>
        <v>15</v>
      </c>
      <c r="L521" s="28">
        <f t="shared" si="91"/>
        <v>41</v>
      </c>
    </row>
    <row r="522" spans="3:12" ht="12.75">
      <c r="C522" s="20" t="s">
        <v>277</v>
      </c>
      <c r="D522" s="25">
        <v>1</v>
      </c>
      <c r="E522" s="26">
        <v>5</v>
      </c>
      <c r="F522" s="27">
        <v>6</v>
      </c>
      <c r="G522" s="28">
        <v>46</v>
      </c>
      <c r="H522" s="28">
        <v>53</v>
      </c>
      <c r="I522" s="28">
        <v>99</v>
      </c>
      <c r="J522" s="25">
        <f t="shared" si="89"/>
        <v>47</v>
      </c>
      <c r="K522" s="28">
        <f t="shared" si="90"/>
        <v>58</v>
      </c>
      <c r="L522" s="28">
        <f t="shared" si="91"/>
        <v>105</v>
      </c>
    </row>
    <row r="523" spans="3:12" ht="12.75">
      <c r="C523" s="20" t="s">
        <v>278</v>
      </c>
      <c r="D523" s="25">
        <v>5</v>
      </c>
      <c r="E523" s="26">
        <v>2</v>
      </c>
      <c r="F523" s="27">
        <v>7</v>
      </c>
      <c r="G523" s="28">
        <v>3</v>
      </c>
      <c r="H523" s="28">
        <v>2</v>
      </c>
      <c r="I523" s="28">
        <v>5</v>
      </c>
      <c r="J523" s="25">
        <f t="shared" si="89"/>
        <v>8</v>
      </c>
      <c r="K523" s="28">
        <f t="shared" si="90"/>
        <v>4</v>
      </c>
      <c r="L523" s="28">
        <f t="shared" si="91"/>
        <v>12</v>
      </c>
    </row>
    <row r="524" spans="3:12" ht="12.75">
      <c r="C524" s="12" t="s">
        <v>535</v>
      </c>
      <c r="D524" s="13">
        <v>383</v>
      </c>
      <c r="E524" s="14">
        <v>290</v>
      </c>
      <c r="F524" s="15">
        <v>673</v>
      </c>
      <c r="G524" s="14">
        <v>199</v>
      </c>
      <c r="H524" s="14">
        <v>160</v>
      </c>
      <c r="I524" s="14">
        <v>359</v>
      </c>
      <c r="J524" s="13">
        <f t="shared" si="89"/>
        <v>582</v>
      </c>
      <c r="K524" s="14">
        <f t="shared" si="90"/>
        <v>450</v>
      </c>
      <c r="L524" s="14">
        <f t="shared" si="91"/>
        <v>1032</v>
      </c>
    </row>
    <row r="525" spans="2:15" ht="26.25" customHeight="1">
      <c r="B525" s="305" t="s">
        <v>234</v>
      </c>
      <c r="C525" s="306"/>
      <c r="D525" s="16"/>
      <c r="E525" s="17"/>
      <c r="F525" s="18"/>
      <c r="G525" s="17"/>
      <c r="H525" s="17"/>
      <c r="I525" s="17"/>
      <c r="J525" s="16"/>
      <c r="K525" s="17"/>
      <c r="L525" s="17"/>
      <c r="O525" s="20" t="s">
        <v>68</v>
      </c>
    </row>
    <row r="526" spans="2:12" ht="12.75">
      <c r="B526" s="20"/>
      <c r="C526" s="20" t="s">
        <v>279</v>
      </c>
      <c r="D526" s="25">
        <v>5</v>
      </c>
      <c r="E526" s="26">
        <v>3</v>
      </c>
      <c r="F526" s="27">
        <v>8</v>
      </c>
      <c r="G526" s="28">
        <v>35</v>
      </c>
      <c r="H526" s="28">
        <v>10</v>
      </c>
      <c r="I526" s="28">
        <v>45</v>
      </c>
      <c r="J526" s="25">
        <f t="shared" si="89"/>
        <v>40</v>
      </c>
      <c r="K526" s="28">
        <f t="shared" si="90"/>
        <v>13</v>
      </c>
      <c r="L526" s="28">
        <f t="shared" si="91"/>
        <v>53</v>
      </c>
    </row>
    <row r="527" spans="3:12" ht="12.75">
      <c r="C527" s="12" t="s">
        <v>535</v>
      </c>
      <c r="D527" s="13">
        <v>5</v>
      </c>
      <c r="E527" s="14">
        <v>3</v>
      </c>
      <c r="F527" s="15">
        <v>8</v>
      </c>
      <c r="G527" s="14">
        <v>35</v>
      </c>
      <c r="H527" s="14">
        <v>10</v>
      </c>
      <c r="I527" s="14">
        <v>45</v>
      </c>
      <c r="J527" s="13">
        <f t="shared" si="89"/>
        <v>40</v>
      </c>
      <c r="K527" s="14">
        <f t="shared" si="90"/>
        <v>13</v>
      </c>
      <c r="L527" s="14">
        <f t="shared" si="91"/>
        <v>53</v>
      </c>
    </row>
    <row r="528" spans="2:15" ht="26.25" customHeight="1">
      <c r="B528" s="305" t="s">
        <v>235</v>
      </c>
      <c r="C528" s="306"/>
      <c r="D528" s="16"/>
      <c r="E528" s="17"/>
      <c r="F528" s="18"/>
      <c r="G528" s="17"/>
      <c r="H528" s="17"/>
      <c r="I528" s="17"/>
      <c r="J528" s="16"/>
      <c r="K528" s="17"/>
      <c r="L528" s="17"/>
      <c r="O528" s="20" t="s">
        <v>68</v>
      </c>
    </row>
    <row r="529" spans="2:12" ht="12.75">
      <c r="B529" s="20"/>
      <c r="C529" s="20" t="s">
        <v>280</v>
      </c>
      <c r="D529" s="25">
        <v>1</v>
      </c>
      <c r="E529" s="26">
        <v>1</v>
      </c>
      <c r="F529" s="27">
        <v>2</v>
      </c>
      <c r="G529" s="28">
        <v>2</v>
      </c>
      <c r="H529" s="28">
        <v>0</v>
      </c>
      <c r="I529" s="28">
        <v>2</v>
      </c>
      <c r="J529" s="25">
        <f t="shared" si="89"/>
        <v>3</v>
      </c>
      <c r="K529" s="28">
        <f t="shared" si="90"/>
        <v>1</v>
      </c>
      <c r="L529" s="28">
        <f t="shared" si="91"/>
        <v>4</v>
      </c>
    </row>
    <row r="530" spans="3:12" ht="12.75">
      <c r="C530" s="20" t="s">
        <v>637</v>
      </c>
      <c r="D530" s="25">
        <v>24</v>
      </c>
      <c r="E530" s="26">
        <v>14</v>
      </c>
      <c r="F530" s="27">
        <v>38</v>
      </c>
      <c r="G530" s="28">
        <v>1</v>
      </c>
      <c r="H530" s="28">
        <v>0</v>
      </c>
      <c r="I530" s="28">
        <v>1</v>
      </c>
      <c r="J530" s="25">
        <f t="shared" si="89"/>
        <v>25</v>
      </c>
      <c r="K530" s="28">
        <f t="shared" si="90"/>
        <v>14</v>
      </c>
      <c r="L530" s="28">
        <f t="shared" si="91"/>
        <v>39</v>
      </c>
    </row>
    <row r="531" spans="3:12" ht="12.75">
      <c r="C531" s="273" t="s">
        <v>281</v>
      </c>
      <c r="D531" s="25">
        <v>3</v>
      </c>
      <c r="E531" s="26">
        <v>1</v>
      </c>
      <c r="F531" s="27">
        <v>4</v>
      </c>
      <c r="G531" s="28">
        <v>20</v>
      </c>
      <c r="H531" s="28">
        <v>4</v>
      </c>
      <c r="I531" s="28">
        <v>24</v>
      </c>
      <c r="J531" s="25">
        <f t="shared" si="89"/>
        <v>23</v>
      </c>
      <c r="K531" s="28">
        <f t="shared" si="90"/>
        <v>5</v>
      </c>
      <c r="L531" s="28">
        <f t="shared" si="91"/>
        <v>28</v>
      </c>
    </row>
    <row r="532" spans="3:12" ht="12.75">
      <c r="C532" s="273" t="s">
        <v>511</v>
      </c>
      <c r="D532" s="25">
        <v>7</v>
      </c>
      <c r="E532" s="26">
        <v>1</v>
      </c>
      <c r="F532" s="27">
        <v>8</v>
      </c>
      <c r="G532" s="28">
        <v>30</v>
      </c>
      <c r="H532" s="28">
        <v>11</v>
      </c>
      <c r="I532" s="28">
        <v>41</v>
      </c>
      <c r="J532" s="25">
        <f t="shared" si="89"/>
        <v>37</v>
      </c>
      <c r="K532" s="28">
        <f t="shared" si="90"/>
        <v>12</v>
      </c>
      <c r="L532" s="28">
        <f t="shared" si="91"/>
        <v>49</v>
      </c>
    </row>
    <row r="533" spans="3:12" ht="12.75">
      <c r="C533" s="20" t="s">
        <v>155</v>
      </c>
      <c r="D533" s="25">
        <v>27</v>
      </c>
      <c r="E533" s="26">
        <v>4</v>
      </c>
      <c r="F533" s="27">
        <v>31</v>
      </c>
      <c r="G533" s="28">
        <v>0</v>
      </c>
      <c r="H533" s="28">
        <v>0</v>
      </c>
      <c r="I533" s="28">
        <v>0</v>
      </c>
      <c r="J533" s="25">
        <f t="shared" si="89"/>
        <v>27</v>
      </c>
      <c r="K533" s="28">
        <f t="shared" si="90"/>
        <v>4</v>
      </c>
      <c r="L533" s="28">
        <f t="shared" si="91"/>
        <v>31</v>
      </c>
    </row>
    <row r="534" spans="3:12" ht="12.75">
      <c r="C534" s="12" t="s">
        <v>535</v>
      </c>
      <c r="D534" s="13">
        <v>62</v>
      </c>
      <c r="E534" s="14">
        <v>21</v>
      </c>
      <c r="F534" s="15">
        <v>83</v>
      </c>
      <c r="G534" s="14">
        <v>53</v>
      </c>
      <c r="H534" s="14">
        <v>15</v>
      </c>
      <c r="I534" s="14">
        <v>68</v>
      </c>
      <c r="J534" s="13">
        <f t="shared" si="89"/>
        <v>115</v>
      </c>
      <c r="K534" s="14">
        <f t="shared" si="90"/>
        <v>36</v>
      </c>
      <c r="L534" s="14">
        <f t="shared" si="91"/>
        <v>151</v>
      </c>
    </row>
    <row r="535" spans="2:15" ht="12.75">
      <c r="B535" s="1" t="s">
        <v>236</v>
      </c>
      <c r="C535" s="12"/>
      <c r="D535" s="16"/>
      <c r="E535" s="17"/>
      <c r="F535" s="18"/>
      <c r="G535" s="17"/>
      <c r="H535" s="17"/>
      <c r="I535" s="17"/>
      <c r="J535" s="16"/>
      <c r="K535" s="17"/>
      <c r="L535" s="17"/>
      <c r="O535" s="20" t="s">
        <v>68</v>
      </c>
    </row>
    <row r="536" spans="2:12" ht="12.75">
      <c r="B536" s="20"/>
      <c r="C536" s="20" t="s">
        <v>282</v>
      </c>
      <c r="D536" s="25">
        <v>1</v>
      </c>
      <c r="E536" s="26">
        <v>1</v>
      </c>
      <c r="F536" s="27">
        <v>2</v>
      </c>
      <c r="G536" s="28">
        <v>40</v>
      </c>
      <c r="H536" s="28">
        <v>12</v>
      </c>
      <c r="I536" s="28">
        <v>52</v>
      </c>
      <c r="J536" s="25">
        <f t="shared" si="89"/>
        <v>41</v>
      </c>
      <c r="K536" s="28">
        <f t="shared" si="90"/>
        <v>13</v>
      </c>
      <c r="L536" s="28">
        <f t="shared" si="91"/>
        <v>54</v>
      </c>
    </row>
    <row r="537" spans="3:12" ht="12.75">
      <c r="C537" s="12" t="s">
        <v>535</v>
      </c>
      <c r="D537" s="13">
        <v>1</v>
      </c>
      <c r="E537" s="14">
        <v>1</v>
      </c>
      <c r="F537" s="15">
        <v>2</v>
      </c>
      <c r="G537" s="14">
        <v>40</v>
      </c>
      <c r="H537" s="14">
        <v>12</v>
      </c>
      <c r="I537" s="14">
        <v>52</v>
      </c>
      <c r="J537" s="13">
        <f t="shared" si="89"/>
        <v>41</v>
      </c>
      <c r="K537" s="14">
        <f t="shared" si="90"/>
        <v>13</v>
      </c>
      <c r="L537" s="14">
        <f t="shared" si="91"/>
        <v>54</v>
      </c>
    </row>
    <row r="538" spans="2:15" ht="12.75">
      <c r="B538" s="1" t="s">
        <v>218</v>
      </c>
      <c r="C538" s="12"/>
      <c r="D538" s="16"/>
      <c r="E538" s="17"/>
      <c r="F538" s="18"/>
      <c r="G538" s="17"/>
      <c r="H538" s="17"/>
      <c r="I538" s="17"/>
      <c r="J538" s="16"/>
      <c r="K538" s="17"/>
      <c r="L538" s="17"/>
      <c r="O538" s="20" t="s">
        <v>68</v>
      </c>
    </row>
    <row r="539" spans="3:12" ht="12.75">
      <c r="C539" s="20" t="s">
        <v>283</v>
      </c>
      <c r="D539" s="25">
        <v>2</v>
      </c>
      <c r="E539" s="26">
        <v>0</v>
      </c>
      <c r="F539" s="27">
        <v>2</v>
      </c>
      <c r="G539" s="28">
        <v>11</v>
      </c>
      <c r="H539" s="28">
        <v>7</v>
      </c>
      <c r="I539" s="28">
        <v>18</v>
      </c>
      <c r="J539" s="25">
        <f aca="true" t="shared" si="94" ref="J539:L540">D539+G539</f>
        <v>13</v>
      </c>
      <c r="K539" s="28">
        <f t="shared" si="94"/>
        <v>7</v>
      </c>
      <c r="L539" s="28">
        <f t="shared" si="94"/>
        <v>20</v>
      </c>
    </row>
    <row r="540" spans="3:12" ht="12.75">
      <c r="C540" s="20" t="s">
        <v>284</v>
      </c>
      <c r="D540" s="25">
        <v>0</v>
      </c>
      <c r="E540" s="26">
        <v>0</v>
      </c>
      <c r="F540" s="27">
        <v>0</v>
      </c>
      <c r="G540" s="28">
        <v>5</v>
      </c>
      <c r="H540" s="28">
        <v>3</v>
      </c>
      <c r="I540" s="28">
        <v>8</v>
      </c>
      <c r="J540" s="25">
        <f t="shared" si="94"/>
        <v>5</v>
      </c>
      <c r="K540" s="28">
        <f t="shared" si="94"/>
        <v>3</v>
      </c>
      <c r="L540" s="28">
        <f t="shared" si="94"/>
        <v>8</v>
      </c>
    </row>
    <row r="541" spans="2:12" ht="12.75">
      <c r="B541" s="20"/>
      <c r="C541" s="20" t="s">
        <v>156</v>
      </c>
      <c r="D541" s="25">
        <v>2</v>
      </c>
      <c r="E541" s="26">
        <v>0</v>
      </c>
      <c r="F541" s="27">
        <v>2</v>
      </c>
      <c r="G541" s="28">
        <v>0</v>
      </c>
      <c r="H541" s="28">
        <v>0</v>
      </c>
      <c r="I541" s="28">
        <v>0</v>
      </c>
      <c r="J541" s="25">
        <f t="shared" si="89"/>
        <v>2</v>
      </c>
      <c r="K541" s="28">
        <f t="shared" si="90"/>
        <v>0</v>
      </c>
      <c r="L541" s="28">
        <f t="shared" si="91"/>
        <v>2</v>
      </c>
    </row>
    <row r="542" spans="3:12" ht="12.75">
      <c r="C542" s="20" t="s">
        <v>157</v>
      </c>
      <c r="D542" s="25">
        <v>3</v>
      </c>
      <c r="E542" s="26">
        <v>0</v>
      </c>
      <c r="F542" s="27">
        <v>3</v>
      </c>
      <c r="G542" s="28">
        <v>0</v>
      </c>
      <c r="H542" s="28">
        <v>0</v>
      </c>
      <c r="I542" s="28">
        <v>0</v>
      </c>
      <c r="J542" s="25">
        <f t="shared" si="89"/>
        <v>3</v>
      </c>
      <c r="K542" s="28">
        <f t="shared" si="90"/>
        <v>0</v>
      </c>
      <c r="L542" s="28">
        <f t="shared" si="91"/>
        <v>3</v>
      </c>
    </row>
    <row r="543" spans="3:12" ht="12.75">
      <c r="C543" s="20" t="s">
        <v>158</v>
      </c>
      <c r="D543" s="25">
        <v>1</v>
      </c>
      <c r="E543" s="26">
        <v>0</v>
      </c>
      <c r="F543" s="27">
        <v>1</v>
      </c>
      <c r="G543" s="28">
        <v>0</v>
      </c>
      <c r="H543" s="28">
        <v>0</v>
      </c>
      <c r="I543" s="28">
        <v>0</v>
      </c>
      <c r="J543" s="25">
        <f t="shared" si="89"/>
        <v>1</v>
      </c>
      <c r="K543" s="28">
        <f t="shared" si="90"/>
        <v>0</v>
      </c>
      <c r="L543" s="28">
        <f t="shared" si="91"/>
        <v>1</v>
      </c>
    </row>
    <row r="544" spans="3:12" ht="12.75">
      <c r="C544" s="20" t="s">
        <v>159</v>
      </c>
      <c r="D544" s="25">
        <v>3</v>
      </c>
      <c r="E544" s="26">
        <v>3</v>
      </c>
      <c r="F544" s="27">
        <v>6</v>
      </c>
      <c r="G544" s="28">
        <v>0</v>
      </c>
      <c r="H544" s="28">
        <v>0</v>
      </c>
      <c r="I544" s="28">
        <v>0</v>
      </c>
      <c r="J544" s="25">
        <f t="shared" si="89"/>
        <v>3</v>
      </c>
      <c r="K544" s="28">
        <f t="shared" si="90"/>
        <v>3</v>
      </c>
      <c r="L544" s="28">
        <f t="shared" si="91"/>
        <v>6</v>
      </c>
    </row>
    <row r="545" spans="3:12" ht="12.75">
      <c r="C545" s="20" t="s">
        <v>467</v>
      </c>
      <c r="D545" s="25">
        <v>0</v>
      </c>
      <c r="E545" s="26">
        <v>1</v>
      </c>
      <c r="F545" s="27">
        <v>1</v>
      </c>
      <c r="G545" s="28">
        <v>7</v>
      </c>
      <c r="H545" s="28">
        <v>4</v>
      </c>
      <c r="I545" s="28">
        <v>11</v>
      </c>
      <c r="J545" s="25">
        <f t="shared" si="89"/>
        <v>7</v>
      </c>
      <c r="K545" s="28">
        <f t="shared" si="90"/>
        <v>5</v>
      </c>
      <c r="L545" s="28">
        <f t="shared" si="91"/>
        <v>12</v>
      </c>
    </row>
    <row r="546" spans="3:12" ht="12.75">
      <c r="C546" s="20" t="s">
        <v>462</v>
      </c>
      <c r="D546" s="25">
        <v>0</v>
      </c>
      <c r="E546" s="26">
        <v>0</v>
      </c>
      <c r="F546" s="27">
        <v>0</v>
      </c>
      <c r="G546" s="28">
        <v>39</v>
      </c>
      <c r="H546" s="28">
        <v>13</v>
      </c>
      <c r="I546" s="28">
        <v>52</v>
      </c>
      <c r="J546" s="25">
        <f t="shared" si="89"/>
        <v>39</v>
      </c>
      <c r="K546" s="28">
        <f t="shared" si="90"/>
        <v>13</v>
      </c>
      <c r="L546" s="28">
        <f t="shared" si="91"/>
        <v>52</v>
      </c>
    </row>
    <row r="547" spans="3:12" ht="12.75">
      <c r="C547" s="20" t="s">
        <v>285</v>
      </c>
      <c r="D547" s="25">
        <v>1</v>
      </c>
      <c r="E547" s="26">
        <v>0</v>
      </c>
      <c r="F547" s="27">
        <v>1</v>
      </c>
      <c r="G547" s="28">
        <v>30</v>
      </c>
      <c r="H547" s="28">
        <v>9</v>
      </c>
      <c r="I547" s="28">
        <v>39</v>
      </c>
      <c r="J547" s="25">
        <f t="shared" si="89"/>
        <v>31</v>
      </c>
      <c r="K547" s="28">
        <f t="shared" si="90"/>
        <v>9</v>
      </c>
      <c r="L547" s="28">
        <f t="shared" si="91"/>
        <v>40</v>
      </c>
    </row>
    <row r="548" spans="3:12" ht="12.75">
      <c r="C548" s="20" t="s">
        <v>294</v>
      </c>
      <c r="D548" s="25">
        <v>1</v>
      </c>
      <c r="E548" s="26">
        <v>0</v>
      </c>
      <c r="F548" s="27">
        <v>1</v>
      </c>
      <c r="G548" s="28">
        <v>35</v>
      </c>
      <c r="H548" s="28">
        <v>4</v>
      </c>
      <c r="I548" s="28">
        <v>39</v>
      </c>
      <c r="J548" s="25">
        <f t="shared" si="89"/>
        <v>36</v>
      </c>
      <c r="K548" s="28">
        <f t="shared" si="90"/>
        <v>4</v>
      </c>
      <c r="L548" s="28">
        <f t="shared" si="91"/>
        <v>40</v>
      </c>
    </row>
    <row r="549" spans="3:12" ht="12.75">
      <c r="C549" s="20" t="s">
        <v>51</v>
      </c>
      <c r="D549" s="25">
        <v>197</v>
      </c>
      <c r="E549" s="26">
        <v>204</v>
      </c>
      <c r="F549" s="27">
        <v>401</v>
      </c>
      <c r="G549" s="28">
        <v>4</v>
      </c>
      <c r="H549" s="28">
        <v>4</v>
      </c>
      <c r="I549" s="28">
        <v>8</v>
      </c>
      <c r="J549" s="25">
        <f aca="true" t="shared" si="95" ref="J549:L553">D549+G549</f>
        <v>201</v>
      </c>
      <c r="K549" s="28">
        <f t="shared" si="95"/>
        <v>208</v>
      </c>
      <c r="L549" s="28">
        <f t="shared" si="95"/>
        <v>409</v>
      </c>
    </row>
    <row r="550" spans="3:12" ht="26.25">
      <c r="C550" s="128" t="s">
        <v>160</v>
      </c>
      <c r="D550" s="25">
        <v>63</v>
      </c>
      <c r="E550" s="26">
        <v>10</v>
      </c>
      <c r="F550" s="27">
        <v>73</v>
      </c>
      <c r="G550" s="28">
        <v>0</v>
      </c>
      <c r="H550" s="28">
        <v>1</v>
      </c>
      <c r="I550" s="28">
        <v>1</v>
      </c>
      <c r="J550" s="25">
        <f t="shared" si="95"/>
        <v>63</v>
      </c>
      <c r="K550" s="28">
        <f t="shared" si="95"/>
        <v>11</v>
      </c>
      <c r="L550" s="28">
        <f t="shared" si="95"/>
        <v>74</v>
      </c>
    </row>
    <row r="551" spans="3:12" ht="12.75">
      <c r="C551" s="20" t="s">
        <v>161</v>
      </c>
      <c r="D551" s="25">
        <v>19</v>
      </c>
      <c r="E551" s="26">
        <v>15</v>
      </c>
      <c r="F551" s="27">
        <v>34</v>
      </c>
      <c r="G551" s="28">
        <v>0</v>
      </c>
      <c r="H551" s="28">
        <v>0</v>
      </c>
      <c r="I551" s="28">
        <v>0</v>
      </c>
      <c r="J551" s="25">
        <f t="shared" si="95"/>
        <v>19</v>
      </c>
      <c r="K551" s="28">
        <f t="shared" si="95"/>
        <v>15</v>
      </c>
      <c r="L551" s="28">
        <f t="shared" si="95"/>
        <v>34</v>
      </c>
    </row>
    <row r="552" spans="3:12" ht="12.75">
      <c r="C552" s="20" t="s">
        <v>162</v>
      </c>
      <c r="D552" s="25">
        <v>30</v>
      </c>
      <c r="E552" s="26">
        <v>13</v>
      </c>
      <c r="F552" s="27">
        <v>43</v>
      </c>
      <c r="G552" s="28">
        <v>2</v>
      </c>
      <c r="H552" s="28">
        <v>1</v>
      </c>
      <c r="I552" s="28">
        <v>3</v>
      </c>
      <c r="J552" s="25">
        <f t="shared" si="95"/>
        <v>32</v>
      </c>
      <c r="K552" s="28">
        <f t="shared" si="95"/>
        <v>14</v>
      </c>
      <c r="L552" s="28">
        <f t="shared" si="95"/>
        <v>46</v>
      </c>
    </row>
    <row r="553" spans="3:12" ht="12.75">
      <c r="C553" s="20" t="s">
        <v>52</v>
      </c>
      <c r="D553" s="25">
        <v>214</v>
      </c>
      <c r="E553" s="26">
        <v>44</v>
      </c>
      <c r="F553" s="27">
        <v>258</v>
      </c>
      <c r="G553" s="28">
        <v>4</v>
      </c>
      <c r="H553" s="28">
        <v>0</v>
      </c>
      <c r="I553" s="28">
        <v>4</v>
      </c>
      <c r="J553" s="25">
        <f t="shared" si="95"/>
        <v>218</v>
      </c>
      <c r="K553" s="28">
        <f t="shared" si="95"/>
        <v>44</v>
      </c>
      <c r="L553" s="28">
        <f t="shared" si="95"/>
        <v>262</v>
      </c>
    </row>
    <row r="554" spans="3:12" ht="12.75">
      <c r="C554" s="20" t="s">
        <v>163</v>
      </c>
      <c r="D554" s="25">
        <v>11</v>
      </c>
      <c r="E554" s="26">
        <v>2</v>
      </c>
      <c r="F554" s="27">
        <v>13</v>
      </c>
      <c r="G554" s="28">
        <v>0</v>
      </c>
      <c r="H554" s="28">
        <v>0</v>
      </c>
      <c r="I554" s="28">
        <v>0</v>
      </c>
      <c r="J554" s="25">
        <f t="shared" si="89"/>
        <v>11</v>
      </c>
      <c r="K554" s="28">
        <f t="shared" si="90"/>
        <v>2</v>
      </c>
      <c r="L554" s="28">
        <f t="shared" si="91"/>
        <v>13</v>
      </c>
    </row>
    <row r="555" spans="3:12" ht="12.75">
      <c r="C555" s="20" t="s">
        <v>164</v>
      </c>
      <c r="D555" s="25">
        <v>119</v>
      </c>
      <c r="E555" s="26">
        <v>26</v>
      </c>
      <c r="F555" s="27">
        <v>145</v>
      </c>
      <c r="G555" s="28">
        <v>0</v>
      </c>
      <c r="H555" s="28">
        <v>1</v>
      </c>
      <c r="I555" s="28">
        <v>1</v>
      </c>
      <c r="J555" s="25">
        <f>D555+G555</f>
        <v>119</v>
      </c>
      <c r="K555" s="28">
        <f>E555+H555</f>
        <v>27</v>
      </c>
      <c r="L555" s="28">
        <f>F555+I555</f>
        <v>146</v>
      </c>
    </row>
    <row r="556" spans="3:12" ht="12.75">
      <c r="C556" s="20" t="s">
        <v>53</v>
      </c>
      <c r="D556" s="25">
        <v>243</v>
      </c>
      <c r="E556" s="26">
        <v>9</v>
      </c>
      <c r="F556" s="27">
        <v>252</v>
      </c>
      <c r="G556" s="28">
        <v>1</v>
      </c>
      <c r="H556" s="28">
        <v>0</v>
      </c>
      <c r="I556" s="28">
        <v>1</v>
      </c>
      <c r="J556" s="25">
        <f t="shared" si="89"/>
        <v>244</v>
      </c>
      <c r="K556" s="28">
        <f t="shared" si="90"/>
        <v>9</v>
      </c>
      <c r="L556" s="28">
        <f t="shared" si="91"/>
        <v>253</v>
      </c>
    </row>
    <row r="557" spans="3:12" ht="12.75">
      <c r="C557" s="20" t="s">
        <v>165</v>
      </c>
      <c r="D557" s="25">
        <v>10</v>
      </c>
      <c r="E557" s="26">
        <v>1</v>
      </c>
      <c r="F557" s="27">
        <v>11</v>
      </c>
      <c r="G557" s="28">
        <v>0</v>
      </c>
      <c r="H557" s="28">
        <v>0</v>
      </c>
      <c r="I557" s="28">
        <v>0</v>
      </c>
      <c r="J557" s="25">
        <f>D557+G557</f>
        <v>10</v>
      </c>
      <c r="K557" s="28">
        <f>E557+H557</f>
        <v>1</v>
      </c>
      <c r="L557" s="28">
        <f>F557+I557</f>
        <v>11</v>
      </c>
    </row>
    <row r="558" spans="3:12" ht="12.75">
      <c r="C558" s="20" t="s">
        <v>90</v>
      </c>
      <c r="D558" s="25">
        <v>65</v>
      </c>
      <c r="E558" s="26">
        <v>2</v>
      </c>
      <c r="F558" s="27">
        <v>67</v>
      </c>
      <c r="G558" s="28">
        <v>3</v>
      </c>
      <c r="H558" s="28">
        <v>0</v>
      </c>
      <c r="I558" s="28">
        <v>3</v>
      </c>
      <c r="J558" s="25">
        <f t="shared" si="89"/>
        <v>68</v>
      </c>
      <c r="K558" s="28">
        <f t="shared" si="90"/>
        <v>2</v>
      </c>
      <c r="L558" s="28">
        <f t="shared" si="91"/>
        <v>70</v>
      </c>
    </row>
    <row r="559" spans="3:12" ht="12.75">
      <c r="C559" s="20" t="s">
        <v>166</v>
      </c>
      <c r="D559" s="25">
        <v>55</v>
      </c>
      <c r="E559" s="26">
        <v>3</v>
      </c>
      <c r="F559" s="27">
        <v>58</v>
      </c>
      <c r="G559" s="28">
        <v>0</v>
      </c>
      <c r="H559" s="28">
        <v>0</v>
      </c>
      <c r="I559" s="28">
        <v>0</v>
      </c>
      <c r="J559" s="25">
        <f t="shared" si="89"/>
        <v>55</v>
      </c>
      <c r="K559" s="28">
        <f t="shared" si="90"/>
        <v>3</v>
      </c>
      <c r="L559" s="28">
        <f t="shared" si="91"/>
        <v>58</v>
      </c>
    </row>
    <row r="560" spans="3:12" ht="12.75">
      <c r="C560" s="20" t="s">
        <v>167</v>
      </c>
      <c r="D560" s="25">
        <v>87</v>
      </c>
      <c r="E560" s="26">
        <v>2</v>
      </c>
      <c r="F560" s="27">
        <v>89</v>
      </c>
      <c r="G560" s="28">
        <v>2</v>
      </c>
      <c r="H560" s="28">
        <v>0</v>
      </c>
      <c r="I560" s="28">
        <v>2</v>
      </c>
      <c r="J560" s="25">
        <f t="shared" si="89"/>
        <v>89</v>
      </c>
      <c r="K560" s="28">
        <f t="shared" si="90"/>
        <v>2</v>
      </c>
      <c r="L560" s="28">
        <f t="shared" si="91"/>
        <v>91</v>
      </c>
    </row>
    <row r="561" spans="3:12" ht="12.75">
      <c r="C561" s="20" t="s">
        <v>168</v>
      </c>
      <c r="D561" s="25">
        <v>18</v>
      </c>
      <c r="E561" s="26">
        <v>4</v>
      </c>
      <c r="F561" s="27">
        <v>22</v>
      </c>
      <c r="G561" s="28">
        <v>2</v>
      </c>
      <c r="H561" s="28">
        <v>0</v>
      </c>
      <c r="I561" s="28">
        <v>2</v>
      </c>
      <c r="J561" s="25">
        <f t="shared" si="89"/>
        <v>20</v>
      </c>
      <c r="K561" s="28">
        <f t="shared" si="90"/>
        <v>4</v>
      </c>
      <c r="L561" s="28">
        <f t="shared" si="91"/>
        <v>24</v>
      </c>
    </row>
    <row r="562" spans="3:12" ht="12.75">
      <c r="C562" s="20" t="s">
        <v>169</v>
      </c>
      <c r="D562" s="25">
        <v>10</v>
      </c>
      <c r="E562" s="26">
        <v>4</v>
      </c>
      <c r="F562" s="27">
        <v>14</v>
      </c>
      <c r="G562" s="28">
        <v>1</v>
      </c>
      <c r="H562" s="28">
        <v>0</v>
      </c>
      <c r="I562" s="28">
        <v>1</v>
      </c>
      <c r="J562" s="25">
        <f>D562+G562</f>
        <v>11</v>
      </c>
      <c r="K562" s="28">
        <f>E562+H562</f>
        <v>4</v>
      </c>
      <c r="L562" s="28">
        <f>F562+I562</f>
        <v>15</v>
      </c>
    </row>
    <row r="563" spans="3:12" ht="12.75">
      <c r="C563" s="20" t="s">
        <v>91</v>
      </c>
      <c r="D563" s="25">
        <v>27</v>
      </c>
      <c r="E563" s="26">
        <v>12</v>
      </c>
      <c r="F563" s="27">
        <v>39</v>
      </c>
      <c r="G563" s="28">
        <v>1</v>
      </c>
      <c r="H563" s="28">
        <v>1</v>
      </c>
      <c r="I563" s="28">
        <v>2</v>
      </c>
      <c r="J563" s="25">
        <f t="shared" si="89"/>
        <v>28</v>
      </c>
      <c r="K563" s="28">
        <f t="shared" si="90"/>
        <v>13</v>
      </c>
      <c r="L563" s="28">
        <f t="shared" si="91"/>
        <v>41</v>
      </c>
    </row>
    <row r="564" spans="3:12" ht="12.75">
      <c r="C564" s="20" t="s">
        <v>171</v>
      </c>
      <c r="D564" s="25">
        <v>8</v>
      </c>
      <c r="E564" s="26">
        <v>0</v>
      </c>
      <c r="F564" s="27">
        <v>8</v>
      </c>
      <c r="G564" s="28">
        <v>0</v>
      </c>
      <c r="H564" s="28">
        <v>0</v>
      </c>
      <c r="I564" s="28">
        <v>0</v>
      </c>
      <c r="J564" s="25">
        <f aca="true" t="shared" si="96" ref="J564:L565">D564+G564</f>
        <v>8</v>
      </c>
      <c r="K564" s="28">
        <f t="shared" si="96"/>
        <v>0</v>
      </c>
      <c r="L564" s="28">
        <f t="shared" si="96"/>
        <v>8</v>
      </c>
    </row>
    <row r="565" spans="3:12" ht="12.75">
      <c r="C565" s="20" t="s">
        <v>172</v>
      </c>
      <c r="D565" s="25">
        <v>27</v>
      </c>
      <c r="E565" s="26">
        <v>6</v>
      </c>
      <c r="F565" s="27">
        <v>33</v>
      </c>
      <c r="G565" s="28">
        <v>0</v>
      </c>
      <c r="H565" s="28">
        <v>0</v>
      </c>
      <c r="I565" s="28">
        <v>0</v>
      </c>
      <c r="J565" s="25">
        <f t="shared" si="96"/>
        <v>27</v>
      </c>
      <c r="K565" s="28">
        <f t="shared" si="96"/>
        <v>6</v>
      </c>
      <c r="L565" s="28">
        <f t="shared" si="96"/>
        <v>33</v>
      </c>
    </row>
    <row r="566" spans="3:12" ht="12.75">
      <c r="C566" s="20" t="s">
        <v>92</v>
      </c>
      <c r="D566" s="25">
        <v>181</v>
      </c>
      <c r="E566" s="26">
        <v>10</v>
      </c>
      <c r="F566" s="27">
        <v>191</v>
      </c>
      <c r="G566" s="28">
        <v>2</v>
      </c>
      <c r="H566" s="28">
        <v>0</v>
      </c>
      <c r="I566" s="28">
        <v>2</v>
      </c>
      <c r="J566" s="25">
        <f t="shared" si="89"/>
        <v>183</v>
      </c>
      <c r="K566" s="28">
        <f t="shared" si="90"/>
        <v>10</v>
      </c>
      <c r="L566" s="28">
        <f t="shared" si="91"/>
        <v>193</v>
      </c>
    </row>
    <row r="567" spans="3:12" ht="12.75">
      <c r="C567" s="20" t="s">
        <v>173</v>
      </c>
      <c r="D567" s="25">
        <v>193</v>
      </c>
      <c r="E567" s="26">
        <v>13</v>
      </c>
      <c r="F567" s="27">
        <v>206</v>
      </c>
      <c r="G567" s="28">
        <v>3</v>
      </c>
      <c r="H567" s="28">
        <v>0</v>
      </c>
      <c r="I567" s="28">
        <v>3</v>
      </c>
      <c r="J567" s="25">
        <f aca="true" t="shared" si="97" ref="J567:J614">D567+G567</f>
        <v>196</v>
      </c>
      <c r="K567" s="28">
        <f aca="true" t="shared" si="98" ref="K567:K614">E567+H567</f>
        <v>13</v>
      </c>
      <c r="L567" s="28">
        <f aca="true" t="shared" si="99" ref="L567:L614">F567+I567</f>
        <v>209</v>
      </c>
    </row>
    <row r="568" spans="3:12" ht="12.75">
      <c r="C568" s="20" t="s">
        <v>174</v>
      </c>
      <c r="D568" s="25">
        <v>23</v>
      </c>
      <c r="E568" s="26">
        <v>0</v>
      </c>
      <c r="F568" s="27">
        <v>23</v>
      </c>
      <c r="G568" s="28">
        <v>0</v>
      </c>
      <c r="H568" s="28">
        <v>0</v>
      </c>
      <c r="I568" s="28">
        <v>0</v>
      </c>
      <c r="J568" s="25">
        <f t="shared" si="97"/>
        <v>23</v>
      </c>
      <c r="K568" s="28">
        <f t="shared" si="98"/>
        <v>0</v>
      </c>
      <c r="L568" s="28">
        <f t="shared" si="99"/>
        <v>23</v>
      </c>
    </row>
    <row r="569" spans="3:12" ht="12.75">
      <c r="C569" s="20" t="s">
        <v>463</v>
      </c>
      <c r="D569" s="25">
        <v>0</v>
      </c>
      <c r="E569" s="26">
        <v>0</v>
      </c>
      <c r="F569" s="27">
        <v>0</v>
      </c>
      <c r="G569" s="28">
        <v>2</v>
      </c>
      <c r="H569" s="28">
        <v>1</v>
      </c>
      <c r="I569" s="28">
        <v>3</v>
      </c>
      <c r="J569" s="25">
        <f t="shared" si="97"/>
        <v>2</v>
      </c>
      <c r="K569" s="28">
        <f t="shared" si="98"/>
        <v>1</v>
      </c>
      <c r="L569" s="28">
        <f t="shared" si="99"/>
        <v>3</v>
      </c>
    </row>
    <row r="570" spans="3:12" ht="12.75">
      <c r="C570" s="20" t="s">
        <v>469</v>
      </c>
      <c r="D570" s="25">
        <v>0</v>
      </c>
      <c r="E570" s="26">
        <v>0</v>
      </c>
      <c r="F570" s="27">
        <v>0</v>
      </c>
      <c r="G570" s="28">
        <v>37</v>
      </c>
      <c r="H570" s="28">
        <v>6</v>
      </c>
      <c r="I570" s="28">
        <v>43</v>
      </c>
      <c r="J570" s="25">
        <f t="shared" si="97"/>
        <v>37</v>
      </c>
      <c r="K570" s="28">
        <f t="shared" si="98"/>
        <v>6</v>
      </c>
      <c r="L570" s="28">
        <f t="shared" si="99"/>
        <v>43</v>
      </c>
    </row>
    <row r="571" spans="3:12" ht="12.75">
      <c r="C571" s="20" t="s">
        <v>71</v>
      </c>
      <c r="D571" s="25">
        <v>10</v>
      </c>
      <c r="E571" s="26">
        <v>11</v>
      </c>
      <c r="F571" s="27">
        <v>21</v>
      </c>
      <c r="G571" s="28">
        <v>0</v>
      </c>
      <c r="H571" s="28">
        <v>1</v>
      </c>
      <c r="I571" s="28">
        <v>1</v>
      </c>
      <c r="J571" s="25">
        <f t="shared" si="97"/>
        <v>10</v>
      </c>
      <c r="K571" s="28">
        <f t="shared" si="98"/>
        <v>12</v>
      </c>
      <c r="L571" s="28">
        <f t="shared" si="99"/>
        <v>22</v>
      </c>
    </row>
    <row r="572" spans="3:12" ht="12.75">
      <c r="C572" s="20" t="s">
        <v>286</v>
      </c>
      <c r="D572" s="25">
        <v>3</v>
      </c>
      <c r="E572" s="26">
        <v>1</v>
      </c>
      <c r="F572" s="27">
        <v>4</v>
      </c>
      <c r="G572" s="28">
        <v>0</v>
      </c>
      <c r="H572" s="28">
        <v>4</v>
      </c>
      <c r="I572" s="28">
        <v>4</v>
      </c>
      <c r="J572" s="25">
        <f t="shared" si="97"/>
        <v>3</v>
      </c>
      <c r="K572" s="28">
        <f t="shared" si="98"/>
        <v>5</v>
      </c>
      <c r="L572" s="28">
        <f t="shared" si="99"/>
        <v>8</v>
      </c>
    </row>
    <row r="573" spans="3:12" ht="12.75">
      <c r="C573" s="20" t="s">
        <v>175</v>
      </c>
      <c r="D573" s="25">
        <v>7</v>
      </c>
      <c r="E573" s="26">
        <v>3</v>
      </c>
      <c r="F573" s="27">
        <v>10</v>
      </c>
      <c r="G573" s="28">
        <v>0</v>
      </c>
      <c r="H573" s="28">
        <v>0</v>
      </c>
      <c r="I573" s="28">
        <v>0</v>
      </c>
      <c r="J573" s="25">
        <f t="shared" si="97"/>
        <v>7</v>
      </c>
      <c r="K573" s="28">
        <f t="shared" si="98"/>
        <v>3</v>
      </c>
      <c r="L573" s="28">
        <f t="shared" si="99"/>
        <v>10</v>
      </c>
    </row>
    <row r="574" spans="3:12" ht="12.75">
      <c r="C574" s="12" t="s">
        <v>535</v>
      </c>
      <c r="D574" s="13">
        <v>1633</v>
      </c>
      <c r="E574" s="14">
        <v>399</v>
      </c>
      <c r="F574" s="15">
        <v>2032</v>
      </c>
      <c r="G574" s="14">
        <v>191</v>
      </c>
      <c r="H574" s="14">
        <v>60</v>
      </c>
      <c r="I574" s="14">
        <v>251</v>
      </c>
      <c r="J574" s="13">
        <f t="shared" si="97"/>
        <v>1824</v>
      </c>
      <c r="K574" s="14">
        <f t="shared" si="98"/>
        <v>459</v>
      </c>
      <c r="L574" s="14">
        <f t="shared" si="99"/>
        <v>2283</v>
      </c>
    </row>
    <row r="575" spans="2:15" ht="12.75">
      <c r="B575" s="1" t="s">
        <v>227</v>
      </c>
      <c r="C575" s="12"/>
      <c r="D575" s="16"/>
      <c r="E575" s="17"/>
      <c r="F575" s="18"/>
      <c r="G575" s="17"/>
      <c r="H575" s="17"/>
      <c r="I575" s="17"/>
      <c r="J575" s="16"/>
      <c r="K575" s="17"/>
      <c r="L575" s="17"/>
      <c r="O575" s="20" t="s">
        <v>68</v>
      </c>
    </row>
    <row r="576" spans="2:12" ht="12.75">
      <c r="B576" s="20"/>
      <c r="C576" s="20" t="s">
        <v>227</v>
      </c>
      <c r="D576" s="25">
        <v>40</v>
      </c>
      <c r="E576" s="26">
        <v>12</v>
      </c>
      <c r="F576" s="27">
        <v>52</v>
      </c>
      <c r="G576" s="28">
        <v>22</v>
      </c>
      <c r="H576" s="28">
        <v>4</v>
      </c>
      <c r="I576" s="28">
        <v>26</v>
      </c>
      <c r="J576" s="25">
        <f t="shared" si="97"/>
        <v>62</v>
      </c>
      <c r="K576" s="28">
        <f t="shared" si="98"/>
        <v>16</v>
      </c>
      <c r="L576" s="28">
        <f t="shared" si="99"/>
        <v>78</v>
      </c>
    </row>
    <row r="577" spans="3:12" ht="12.75">
      <c r="C577" s="12" t="s">
        <v>535</v>
      </c>
      <c r="D577" s="13">
        <v>40</v>
      </c>
      <c r="E577" s="14">
        <v>12</v>
      </c>
      <c r="F577" s="15">
        <v>52</v>
      </c>
      <c r="G577" s="14">
        <v>22</v>
      </c>
      <c r="H577" s="14">
        <v>4</v>
      </c>
      <c r="I577" s="14">
        <v>26</v>
      </c>
      <c r="J577" s="13">
        <f t="shared" si="97"/>
        <v>62</v>
      </c>
      <c r="K577" s="14">
        <f t="shared" si="98"/>
        <v>16</v>
      </c>
      <c r="L577" s="14">
        <f t="shared" si="99"/>
        <v>78</v>
      </c>
    </row>
    <row r="578" spans="2:15" ht="12.75">
      <c r="B578" s="1" t="s">
        <v>219</v>
      </c>
      <c r="C578" s="12"/>
      <c r="D578" s="16"/>
      <c r="E578" s="17"/>
      <c r="F578" s="18"/>
      <c r="G578" s="17"/>
      <c r="H578" s="17"/>
      <c r="I578" s="17"/>
      <c r="J578" s="16"/>
      <c r="K578" s="17"/>
      <c r="L578" s="17"/>
      <c r="O578" s="20" t="s">
        <v>68</v>
      </c>
    </row>
    <row r="579" spans="2:12" ht="12.75">
      <c r="B579" s="20"/>
      <c r="C579" s="20" t="s">
        <v>287</v>
      </c>
      <c r="D579" s="25">
        <v>2</v>
      </c>
      <c r="E579" s="26">
        <v>1</v>
      </c>
      <c r="F579" s="27">
        <v>3</v>
      </c>
      <c r="G579" s="28">
        <v>2</v>
      </c>
      <c r="H579" s="28">
        <v>0</v>
      </c>
      <c r="I579" s="28">
        <v>2</v>
      </c>
      <c r="J579" s="25">
        <f t="shared" si="97"/>
        <v>4</v>
      </c>
      <c r="K579" s="28">
        <f t="shared" si="98"/>
        <v>1</v>
      </c>
      <c r="L579" s="28">
        <f t="shared" si="99"/>
        <v>5</v>
      </c>
    </row>
    <row r="580" spans="3:12" ht="12.75">
      <c r="C580" s="20" t="s">
        <v>54</v>
      </c>
      <c r="D580" s="25">
        <v>92</v>
      </c>
      <c r="E580" s="26">
        <v>91</v>
      </c>
      <c r="F580" s="27">
        <v>183</v>
      </c>
      <c r="G580" s="28">
        <v>5</v>
      </c>
      <c r="H580" s="28">
        <v>9</v>
      </c>
      <c r="I580" s="28">
        <v>14</v>
      </c>
      <c r="J580" s="25">
        <f t="shared" si="97"/>
        <v>97</v>
      </c>
      <c r="K580" s="28">
        <f t="shared" si="98"/>
        <v>100</v>
      </c>
      <c r="L580" s="28">
        <f t="shared" si="99"/>
        <v>197</v>
      </c>
    </row>
    <row r="581" spans="3:12" ht="12.75">
      <c r="C581" s="20" t="s">
        <v>734</v>
      </c>
      <c r="D581" s="25">
        <v>139</v>
      </c>
      <c r="E581" s="26">
        <v>157</v>
      </c>
      <c r="F581" s="27">
        <v>296</v>
      </c>
      <c r="G581" s="28">
        <v>2</v>
      </c>
      <c r="H581" s="28">
        <v>3</v>
      </c>
      <c r="I581" s="28">
        <v>5</v>
      </c>
      <c r="J581" s="25">
        <f t="shared" si="97"/>
        <v>141</v>
      </c>
      <c r="K581" s="28">
        <f t="shared" si="98"/>
        <v>160</v>
      </c>
      <c r="L581" s="28">
        <f t="shared" si="99"/>
        <v>301</v>
      </c>
    </row>
    <row r="582" spans="3:12" ht="12.75">
      <c r="C582" s="20" t="s">
        <v>288</v>
      </c>
      <c r="D582" s="25">
        <v>0</v>
      </c>
      <c r="E582" s="26">
        <v>0</v>
      </c>
      <c r="F582" s="27">
        <v>0</v>
      </c>
      <c r="G582" s="28">
        <v>3</v>
      </c>
      <c r="H582" s="28">
        <v>9</v>
      </c>
      <c r="I582" s="28">
        <v>12</v>
      </c>
      <c r="J582" s="25">
        <f t="shared" si="97"/>
        <v>3</v>
      </c>
      <c r="K582" s="28">
        <f t="shared" si="98"/>
        <v>9</v>
      </c>
      <c r="L582" s="28">
        <f t="shared" si="99"/>
        <v>12</v>
      </c>
    </row>
    <row r="583" spans="3:12" ht="12.75">
      <c r="C583" s="20" t="s">
        <v>289</v>
      </c>
      <c r="D583" s="25">
        <v>1</v>
      </c>
      <c r="E583" s="26">
        <v>0</v>
      </c>
      <c r="F583" s="27">
        <v>1</v>
      </c>
      <c r="G583" s="28">
        <v>1</v>
      </c>
      <c r="H583" s="28">
        <v>7</v>
      </c>
      <c r="I583" s="28">
        <v>8</v>
      </c>
      <c r="J583" s="25">
        <f t="shared" si="97"/>
        <v>2</v>
      </c>
      <c r="K583" s="28">
        <f t="shared" si="98"/>
        <v>7</v>
      </c>
      <c r="L583" s="28">
        <f t="shared" si="99"/>
        <v>9</v>
      </c>
    </row>
    <row r="584" spans="3:12" ht="12.75">
      <c r="C584" s="20" t="s">
        <v>781</v>
      </c>
      <c r="D584" s="25">
        <v>95</v>
      </c>
      <c r="E584" s="26">
        <v>45</v>
      </c>
      <c r="F584" s="27">
        <v>140</v>
      </c>
      <c r="G584" s="28">
        <v>1</v>
      </c>
      <c r="H584" s="28">
        <v>1</v>
      </c>
      <c r="I584" s="28">
        <v>2</v>
      </c>
      <c r="J584" s="25">
        <f t="shared" si="97"/>
        <v>96</v>
      </c>
      <c r="K584" s="28">
        <f t="shared" si="98"/>
        <v>46</v>
      </c>
      <c r="L584" s="28">
        <f t="shared" si="99"/>
        <v>142</v>
      </c>
    </row>
    <row r="585" spans="3:12" ht="12.75">
      <c r="C585" s="20" t="s">
        <v>512</v>
      </c>
      <c r="D585" s="25">
        <v>0</v>
      </c>
      <c r="E585" s="26">
        <v>0</v>
      </c>
      <c r="F585" s="27">
        <v>0</v>
      </c>
      <c r="G585" s="28">
        <v>2</v>
      </c>
      <c r="H585" s="28">
        <v>1</v>
      </c>
      <c r="I585" s="28">
        <v>3</v>
      </c>
      <c r="J585" s="25">
        <f t="shared" si="97"/>
        <v>2</v>
      </c>
      <c r="K585" s="28">
        <f t="shared" si="98"/>
        <v>1</v>
      </c>
      <c r="L585" s="28">
        <f t="shared" si="99"/>
        <v>3</v>
      </c>
    </row>
    <row r="586" spans="3:12" ht="12.75">
      <c r="C586" s="20" t="s">
        <v>290</v>
      </c>
      <c r="D586" s="25">
        <v>2</v>
      </c>
      <c r="E586" s="26">
        <v>0</v>
      </c>
      <c r="F586" s="27">
        <v>2</v>
      </c>
      <c r="G586" s="28">
        <v>12</v>
      </c>
      <c r="H586" s="28">
        <v>10</v>
      </c>
      <c r="I586" s="28">
        <v>22</v>
      </c>
      <c r="J586" s="25">
        <f t="shared" si="97"/>
        <v>14</v>
      </c>
      <c r="K586" s="28">
        <f t="shared" si="98"/>
        <v>10</v>
      </c>
      <c r="L586" s="28">
        <f t="shared" si="99"/>
        <v>24</v>
      </c>
    </row>
    <row r="587" spans="3:12" ht="12.75">
      <c r="C587" s="20" t="s">
        <v>468</v>
      </c>
      <c r="D587" s="25">
        <v>0</v>
      </c>
      <c r="E587" s="26">
        <v>0</v>
      </c>
      <c r="F587" s="27">
        <v>0</v>
      </c>
      <c r="G587" s="28">
        <v>27</v>
      </c>
      <c r="H587" s="28">
        <v>12</v>
      </c>
      <c r="I587" s="28">
        <v>39</v>
      </c>
      <c r="J587" s="25">
        <f t="shared" si="97"/>
        <v>27</v>
      </c>
      <c r="K587" s="28">
        <f t="shared" si="98"/>
        <v>12</v>
      </c>
      <c r="L587" s="28">
        <f t="shared" si="99"/>
        <v>39</v>
      </c>
    </row>
    <row r="588" spans="3:12" ht="12.75">
      <c r="C588" s="20" t="s">
        <v>56</v>
      </c>
      <c r="D588" s="25">
        <v>72</v>
      </c>
      <c r="E588" s="26">
        <v>14</v>
      </c>
      <c r="F588" s="27">
        <v>86</v>
      </c>
      <c r="G588" s="28">
        <v>0</v>
      </c>
      <c r="H588" s="28">
        <v>0</v>
      </c>
      <c r="I588" s="28">
        <v>0</v>
      </c>
      <c r="J588" s="25">
        <f t="shared" si="97"/>
        <v>72</v>
      </c>
      <c r="K588" s="28">
        <f t="shared" si="98"/>
        <v>14</v>
      </c>
      <c r="L588" s="28">
        <f t="shared" si="99"/>
        <v>86</v>
      </c>
    </row>
    <row r="589" spans="3:12" ht="12.75">
      <c r="C589" s="20" t="s">
        <v>57</v>
      </c>
      <c r="D589" s="25">
        <v>36</v>
      </c>
      <c r="E589" s="26">
        <v>13</v>
      </c>
      <c r="F589" s="27">
        <v>49</v>
      </c>
      <c r="G589" s="28">
        <v>2</v>
      </c>
      <c r="H589" s="28">
        <v>0</v>
      </c>
      <c r="I589" s="28">
        <v>2</v>
      </c>
      <c r="J589" s="25">
        <f t="shared" si="97"/>
        <v>38</v>
      </c>
      <c r="K589" s="28">
        <f t="shared" si="98"/>
        <v>13</v>
      </c>
      <c r="L589" s="28">
        <f t="shared" si="99"/>
        <v>51</v>
      </c>
    </row>
    <row r="590" spans="3:12" ht="12.75">
      <c r="C590" s="20" t="s">
        <v>736</v>
      </c>
      <c r="D590" s="25">
        <v>97</v>
      </c>
      <c r="E590" s="26">
        <v>47</v>
      </c>
      <c r="F590" s="27">
        <v>144</v>
      </c>
      <c r="G590" s="28">
        <v>1</v>
      </c>
      <c r="H590" s="28">
        <v>0</v>
      </c>
      <c r="I590" s="28">
        <v>1</v>
      </c>
      <c r="J590" s="25">
        <f t="shared" si="97"/>
        <v>98</v>
      </c>
      <c r="K590" s="28">
        <f t="shared" si="98"/>
        <v>47</v>
      </c>
      <c r="L590" s="28">
        <f t="shared" si="99"/>
        <v>145</v>
      </c>
    </row>
    <row r="591" spans="3:12" ht="12.75">
      <c r="C591" s="20" t="s">
        <v>464</v>
      </c>
      <c r="D591" s="25">
        <v>0</v>
      </c>
      <c r="E591" s="26">
        <v>0</v>
      </c>
      <c r="F591" s="27">
        <v>0</v>
      </c>
      <c r="G591" s="28">
        <v>1</v>
      </c>
      <c r="H591" s="28">
        <v>0</v>
      </c>
      <c r="I591" s="28">
        <v>1</v>
      </c>
      <c r="J591" s="25">
        <f t="shared" si="97"/>
        <v>1</v>
      </c>
      <c r="K591" s="28">
        <f t="shared" si="98"/>
        <v>0</v>
      </c>
      <c r="L591" s="28">
        <f t="shared" si="99"/>
        <v>1</v>
      </c>
    </row>
    <row r="592" spans="3:12" ht="12.75">
      <c r="C592" s="20" t="s">
        <v>59</v>
      </c>
      <c r="D592" s="25">
        <v>44</v>
      </c>
      <c r="E592" s="26">
        <v>30</v>
      </c>
      <c r="F592" s="27">
        <v>74</v>
      </c>
      <c r="G592" s="28">
        <v>0</v>
      </c>
      <c r="H592" s="28">
        <v>0</v>
      </c>
      <c r="I592" s="28">
        <v>0</v>
      </c>
      <c r="J592" s="25">
        <f t="shared" si="97"/>
        <v>44</v>
      </c>
      <c r="K592" s="28">
        <f t="shared" si="98"/>
        <v>30</v>
      </c>
      <c r="L592" s="28">
        <f t="shared" si="99"/>
        <v>74</v>
      </c>
    </row>
    <row r="593" spans="3:12" ht="12.75">
      <c r="C593" s="20" t="s">
        <v>176</v>
      </c>
      <c r="D593" s="25">
        <v>17</v>
      </c>
      <c r="E593" s="26">
        <v>10</v>
      </c>
      <c r="F593" s="27">
        <v>27</v>
      </c>
      <c r="G593" s="28">
        <v>0</v>
      </c>
      <c r="H593" s="28">
        <v>0</v>
      </c>
      <c r="I593" s="28">
        <v>0</v>
      </c>
      <c r="J593" s="25">
        <f t="shared" si="97"/>
        <v>17</v>
      </c>
      <c r="K593" s="28">
        <f t="shared" si="98"/>
        <v>10</v>
      </c>
      <c r="L593" s="28">
        <f t="shared" si="99"/>
        <v>27</v>
      </c>
    </row>
    <row r="594" spans="3:12" ht="12.75">
      <c r="C594" s="20" t="s">
        <v>60</v>
      </c>
      <c r="D594" s="25">
        <v>168</v>
      </c>
      <c r="E594" s="26">
        <v>14</v>
      </c>
      <c r="F594" s="27">
        <v>182</v>
      </c>
      <c r="G594" s="28">
        <v>1</v>
      </c>
      <c r="H594" s="28">
        <v>0</v>
      </c>
      <c r="I594" s="28">
        <v>1</v>
      </c>
      <c r="J594" s="25">
        <f t="shared" si="97"/>
        <v>169</v>
      </c>
      <c r="K594" s="28">
        <f t="shared" si="98"/>
        <v>14</v>
      </c>
      <c r="L594" s="28">
        <f t="shared" si="99"/>
        <v>183</v>
      </c>
    </row>
    <row r="595" spans="3:12" ht="12.75">
      <c r="C595" s="20" t="s">
        <v>177</v>
      </c>
      <c r="D595" s="25">
        <v>11</v>
      </c>
      <c r="E595" s="26">
        <v>6</v>
      </c>
      <c r="F595" s="27">
        <v>17</v>
      </c>
      <c r="G595" s="28">
        <v>0</v>
      </c>
      <c r="H595" s="28">
        <v>0</v>
      </c>
      <c r="I595" s="28">
        <v>0</v>
      </c>
      <c r="J595" s="25">
        <f t="shared" si="97"/>
        <v>11</v>
      </c>
      <c r="K595" s="28">
        <f t="shared" si="98"/>
        <v>6</v>
      </c>
      <c r="L595" s="28">
        <f t="shared" si="99"/>
        <v>17</v>
      </c>
    </row>
    <row r="596" spans="3:12" ht="12.75">
      <c r="C596" s="20" t="s">
        <v>525</v>
      </c>
      <c r="D596" s="25">
        <v>6</v>
      </c>
      <c r="E596" s="26">
        <v>8</v>
      </c>
      <c r="F596" s="27">
        <v>14</v>
      </c>
      <c r="G596" s="28">
        <v>27</v>
      </c>
      <c r="H596" s="28">
        <v>37</v>
      </c>
      <c r="I596" s="28">
        <v>64</v>
      </c>
      <c r="J596" s="25">
        <f t="shared" si="97"/>
        <v>33</v>
      </c>
      <c r="K596" s="28">
        <f t="shared" si="98"/>
        <v>45</v>
      </c>
      <c r="L596" s="28">
        <f t="shared" si="99"/>
        <v>78</v>
      </c>
    </row>
    <row r="597" spans="3:12" ht="12.75">
      <c r="C597" s="20" t="s">
        <v>465</v>
      </c>
      <c r="D597" s="25">
        <v>0</v>
      </c>
      <c r="E597" s="26">
        <v>0</v>
      </c>
      <c r="F597" s="27">
        <v>0</v>
      </c>
      <c r="G597" s="28">
        <v>0</v>
      </c>
      <c r="H597" s="28">
        <v>1</v>
      </c>
      <c r="I597" s="28">
        <v>1</v>
      </c>
      <c r="J597" s="25">
        <f t="shared" si="97"/>
        <v>0</v>
      </c>
      <c r="K597" s="28">
        <f t="shared" si="98"/>
        <v>1</v>
      </c>
      <c r="L597" s="28">
        <f t="shared" si="99"/>
        <v>1</v>
      </c>
    </row>
    <row r="598" spans="3:12" ht="12.75">
      <c r="C598" s="20" t="s">
        <v>291</v>
      </c>
      <c r="D598" s="25">
        <v>0</v>
      </c>
      <c r="E598" s="26">
        <v>0</v>
      </c>
      <c r="F598" s="27">
        <v>0</v>
      </c>
      <c r="G598" s="28">
        <v>5</v>
      </c>
      <c r="H598" s="28">
        <v>1</v>
      </c>
      <c r="I598" s="28">
        <v>6</v>
      </c>
      <c r="J598" s="25">
        <f t="shared" si="97"/>
        <v>5</v>
      </c>
      <c r="K598" s="28">
        <f t="shared" si="98"/>
        <v>1</v>
      </c>
      <c r="L598" s="28">
        <f t="shared" si="99"/>
        <v>6</v>
      </c>
    </row>
    <row r="599" spans="3:12" ht="12.75">
      <c r="C599" s="20" t="s">
        <v>292</v>
      </c>
      <c r="D599" s="25">
        <v>0</v>
      </c>
      <c r="E599" s="26">
        <v>0</v>
      </c>
      <c r="F599" s="27">
        <v>0</v>
      </c>
      <c r="G599" s="28">
        <v>19</v>
      </c>
      <c r="H599" s="28">
        <v>13</v>
      </c>
      <c r="I599" s="28">
        <v>32</v>
      </c>
      <c r="J599" s="25">
        <f t="shared" si="97"/>
        <v>19</v>
      </c>
      <c r="K599" s="28">
        <f t="shared" si="98"/>
        <v>13</v>
      </c>
      <c r="L599" s="28">
        <f t="shared" si="99"/>
        <v>32</v>
      </c>
    </row>
    <row r="600" spans="3:12" ht="12.75">
      <c r="C600" s="20" t="s">
        <v>513</v>
      </c>
      <c r="D600" s="25">
        <v>1</v>
      </c>
      <c r="E600" s="26">
        <v>1</v>
      </c>
      <c r="F600" s="27">
        <v>2</v>
      </c>
      <c r="G600" s="28">
        <v>1</v>
      </c>
      <c r="H600" s="28">
        <v>1</v>
      </c>
      <c r="I600" s="28">
        <v>2</v>
      </c>
      <c r="J600" s="25">
        <f t="shared" si="97"/>
        <v>2</v>
      </c>
      <c r="K600" s="28">
        <f t="shared" si="98"/>
        <v>2</v>
      </c>
      <c r="L600" s="28">
        <f t="shared" si="99"/>
        <v>4</v>
      </c>
    </row>
    <row r="601" spans="3:12" ht="12.75">
      <c r="C601" s="20" t="s">
        <v>293</v>
      </c>
      <c r="D601" s="25">
        <v>17</v>
      </c>
      <c r="E601" s="26">
        <v>13</v>
      </c>
      <c r="F601" s="27">
        <v>30</v>
      </c>
      <c r="G601" s="28">
        <v>81</v>
      </c>
      <c r="H601" s="28">
        <v>49</v>
      </c>
      <c r="I601" s="28">
        <v>130</v>
      </c>
      <c r="J601" s="25">
        <f t="shared" si="97"/>
        <v>98</v>
      </c>
      <c r="K601" s="28">
        <f t="shared" si="98"/>
        <v>62</v>
      </c>
      <c r="L601" s="28">
        <f t="shared" si="99"/>
        <v>160</v>
      </c>
    </row>
    <row r="602" spans="3:12" ht="12.75">
      <c r="C602" s="20" t="s">
        <v>178</v>
      </c>
      <c r="D602" s="25">
        <v>3</v>
      </c>
      <c r="E602" s="26">
        <v>3</v>
      </c>
      <c r="F602" s="27">
        <v>6</v>
      </c>
      <c r="G602" s="28">
        <v>1</v>
      </c>
      <c r="H602" s="28">
        <v>1</v>
      </c>
      <c r="I602" s="28">
        <v>2</v>
      </c>
      <c r="J602" s="25">
        <f t="shared" si="97"/>
        <v>4</v>
      </c>
      <c r="K602" s="28">
        <f t="shared" si="98"/>
        <v>4</v>
      </c>
      <c r="L602" s="28">
        <f t="shared" si="99"/>
        <v>8</v>
      </c>
    </row>
    <row r="603" spans="3:12" ht="12.75">
      <c r="C603" s="20" t="s">
        <v>179</v>
      </c>
      <c r="D603" s="25">
        <v>11</v>
      </c>
      <c r="E603" s="26">
        <v>2</v>
      </c>
      <c r="F603" s="27">
        <v>13</v>
      </c>
      <c r="G603" s="28">
        <v>0</v>
      </c>
      <c r="H603" s="28">
        <v>0</v>
      </c>
      <c r="I603" s="28">
        <v>0</v>
      </c>
      <c r="J603" s="25">
        <f t="shared" si="97"/>
        <v>11</v>
      </c>
      <c r="K603" s="28">
        <f t="shared" si="98"/>
        <v>2</v>
      </c>
      <c r="L603" s="28">
        <f t="shared" si="99"/>
        <v>13</v>
      </c>
    </row>
    <row r="604" spans="3:12" ht="12.75">
      <c r="C604" s="20" t="s">
        <v>777</v>
      </c>
      <c r="D604" s="25">
        <v>32</v>
      </c>
      <c r="E604" s="26">
        <v>2</v>
      </c>
      <c r="F604" s="27">
        <v>34</v>
      </c>
      <c r="G604" s="28">
        <v>2</v>
      </c>
      <c r="H604" s="28">
        <v>0</v>
      </c>
      <c r="I604" s="28">
        <v>2</v>
      </c>
      <c r="J604" s="25">
        <f t="shared" si="97"/>
        <v>34</v>
      </c>
      <c r="K604" s="28">
        <f t="shared" si="98"/>
        <v>2</v>
      </c>
      <c r="L604" s="28">
        <f t="shared" si="99"/>
        <v>36</v>
      </c>
    </row>
    <row r="605" spans="3:12" ht="12.75">
      <c r="C605" s="20" t="s">
        <v>744</v>
      </c>
      <c r="D605" s="25">
        <v>78</v>
      </c>
      <c r="E605" s="26">
        <v>55</v>
      </c>
      <c r="F605" s="27">
        <v>133</v>
      </c>
      <c r="G605" s="28">
        <v>2</v>
      </c>
      <c r="H605" s="28">
        <v>0</v>
      </c>
      <c r="I605" s="28">
        <v>2</v>
      </c>
      <c r="J605" s="25">
        <f t="shared" si="97"/>
        <v>80</v>
      </c>
      <c r="K605" s="28">
        <f t="shared" si="98"/>
        <v>55</v>
      </c>
      <c r="L605" s="28">
        <f t="shared" si="99"/>
        <v>135</v>
      </c>
    </row>
    <row r="606" spans="3:12" ht="12.75">
      <c r="C606" s="20" t="s">
        <v>180</v>
      </c>
      <c r="D606" s="25">
        <v>12</v>
      </c>
      <c r="E606" s="26">
        <v>4</v>
      </c>
      <c r="F606" s="27">
        <v>16</v>
      </c>
      <c r="G606" s="28">
        <v>0</v>
      </c>
      <c r="H606" s="28">
        <v>0</v>
      </c>
      <c r="I606" s="28">
        <v>0</v>
      </c>
      <c r="J606" s="25">
        <f t="shared" si="97"/>
        <v>12</v>
      </c>
      <c r="K606" s="28">
        <f t="shared" si="98"/>
        <v>4</v>
      </c>
      <c r="L606" s="28">
        <f t="shared" si="99"/>
        <v>16</v>
      </c>
    </row>
    <row r="607" spans="3:12" ht="12.75">
      <c r="C607" s="12" t="s">
        <v>535</v>
      </c>
      <c r="D607" s="13">
        <v>936</v>
      </c>
      <c r="E607" s="14">
        <v>516</v>
      </c>
      <c r="F607" s="15">
        <v>1452</v>
      </c>
      <c r="G607" s="14">
        <v>198</v>
      </c>
      <c r="H607" s="14">
        <v>155</v>
      </c>
      <c r="I607" s="14">
        <v>353</v>
      </c>
      <c r="J607" s="13">
        <f t="shared" si="97"/>
        <v>1134</v>
      </c>
      <c r="K607" s="14">
        <f t="shared" si="98"/>
        <v>671</v>
      </c>
      <c r="L607" s="14">
        <f t="shared" si="99"/>
        <v>1805</v>
      </c>
    </row>
    <row r="608" spans="2:15" ht="12.75">
      <c r="B608" s="1" t="s">
        <v>220</v>
      </c>
      <c r="C608" s="12"/>
      <c r="D608" s="16"/>
      <c r="E608" s="17"/>
      <c r="F608" s="18"/>
      <c r="G608" s="17"/>
      <c r="H608" s="17"/>
      <c r="I608" s="17"/>
      <c r="J608" s="16"/>
      <c r="K608" s="17"/>
      <c r="L608" s="17"/>
      <c r="O608" s="20" t="s">
        <v>68</v>
      </c>
    </row>
    <row r="609" spans="2:12" ht="12.75">
      <c r="B609" s="20"/>
      <c r="C609" s="20" t="s">
        <v>61</v>
      </c>
      <c r="D609" s="25">
        <v>7</v>
      </c>
      <c r="E609" s="26">
        <v>17</v>
      </c>
      <c r="F609" s="27">
        <v>24</v>
      </c>
      <c r="G609" s="28"/>
      <c r="H609" s="28"/>
      <c r="I609" s="28"/>
      <c r="J609" s="25">
        <f t="shared" si="97"/>
        <v>7</v>
      </c>
      <c r="K609" s="28">
        <f t="shared" si="98"/>
        <v>17</v>
      </c>
      <c r="L609" s="28">
        <f t="shared" si="99"/>
        <v>24</v>
      </c>
    </row>
    <row r="610" spans="3:12" ht="12.75">
      <c r="C610" s="20" t="s">
        <v>263</v>
      </c>
      <c r="D610" s="25"/>
      <c r="E610" s="26"/>
      <c r="F610" s="27"/>
      <c r="G610" s="28">
        <v>33</v>
      </c>
      <c r="H610" s="28">
        <v>13</v>
      </c>
      <c r="I610" s="28">
        <v>46</v>
      </c>
      <c r="J610" s="25">
        <f t="shared" si="97"/>
        <v>33</v>
      </c>
      <c r="K610" s="28">
        <f t="shared" si="98"/>
        <v>13</v>
      </c>
      <c r="L610" s="28">
        <f t="shared" si="99"/>
        <v>46</v>
      </c>
    </row>
    <row r="611" spans="3:12" ht="12.75">
      <c r="C611" s="20" t="s">
        <v>743</v>
      </c>
      <c r="D611" s="25">
        <v>97</v>
      </c>
      <c r="E611" s="26">
        <v>58</v>
      </c>
      <c r="F611" s="27">
        <v>155</v>
      </c>
      <c r="G611" s="28">
        <v>8</v>
      </c>
      <c r="H611" s="28">
        <v>4</v>
      </c>
      <c r="I611" s="28">
        <v>12</v>
      </c>
      <c r="J611" s="25">
        <f t="shared" si="97"/>
        <v>105</v>
      </c>
      <c r="K611" s="28">
        <f t="shared" si="98"/>
        <v>62</v>
      </c>
      <c r="L611" s="28">
        <f t="shared" si="99"/>
        <v>167</v>
      </c>
    </row>
    <row r="612" spans="3:12" ht="12.75">
      <c r="C612" s="20" t="s">
        <v>220</v>
      </c>
      <c r="D612" s="25">
        <v>29</v>
      </c>
      <c r="E612" s="26">
        <v>14</v>
      </c>
      <c r="F612" s="27">
        <v>43</v>
      </c>
      <c r="G612" s="28">
        <v>2</v>
      </c>
      <c r="H612" s="28">
        <v>2</v>
      </c>
      <c r="I612" s="28">
        <v>4</v>
      </c>
      <c r="J612" s="25">
        <f t="shared" si="97"/>
        <v>31</v>
      </c>
      <c r="K612" s="28">
        <f t="shared" si="98"/>
        <v>16</v>
      </c>
      <c r="L612" s="28">
        <f t="shared" si="99"/>
        <v>47</v>
      </c>
    </row>
    <row r="613" spans="3:12" ht="12.75">
      <c r="C613" s="12" t="s">
        <v>535</v>
      </c>
      <c r="D613" s="37">
        <v>133</v>
      </c>
      <c r="E613" s="38">
        <v>89</v>
      </c>
      <c r="F613" s="39">
        <v>222</v>
      </c>
      <c r="G613" s="38">
        <v>43</v>
      </c>
      <c r="H613" s="38">
        <v>19</v>
      </c>
      <c r="I613" s="38">
        <v>62</v>
      </c>
      <c r="J613" s="37">
        <f t="shared" si="97"/>
        <v>176</v>
      </c>
      <c r="K613" s="38">
        <f t="shared" si="98"/>
        <v>108</v>
      </c>
      <c r="L613" s="38">
        <f t="shared" si="99"/>
        <v>284</v>
      </c>
    </row>
    <row r="614" spans="3:12" ht="12.75">
      <c r="C614" s="12" t="s">
        <v>426</v>
      </c>
      <c r="D614" s="16">
        <v>10884</v>
      </c>
      <c r="E614" s="17">
        <v>13824</v>
      </c>
      <c r="F614" s="18">
        <v>24708</v>
      </c>
      <c r="G614" s="17">
        <v>1423</v>
      </c>
      <c r="H614" s="17">
        <v>1474</v>
      </c>
      <c r="I614" s="17">
        <v>2897</v>
      </c>
      <c r="J614" s="16">
        <f t="shared" si="97"/>
        <v>12307</v>
      </c>
      <c r="K614" s="17">
        <f t="shared" si="98"/>
        <v>15298</v>
      </c>
      <c r="L614" s="17">
        <f t="shared" si="99"/>
        <v>27605</v>
      </c>
    </row>
    <row r="615" spans="1:13" s="22" customFormat="1" ht="21.75" customHeight="1">
      <c r="A615" s="40"/>
      <c r="B615" s="40"/>
      <c r="C615" s="132" t="s">
        <v>428</v>
      </c>
      <c r="D615" s="16">
        <f>D87</f>
        <v>36482</v>
      </c>
      <c r="E615" s="17">
        <f aca="true" t="shared" si="100" ref="E615:L615">E87</f>
        <v>50042</v>
      </c>
      <c r="F615" s="18">
        <f t="shared" si="100"/>
        <v>86524</v>
      </c>
      <c r="G615" s="17">
        <f t="shared" si="100"/>
        <v>904</v>
      </c>
      <c r="H615" s="17">
        <f t="shared" si="100"/>
        <v>1666</v>
      </c>
      <c r="I615" s="17">
        <f t="shared" si="100"/>
        <v>2570</v>
      </c>
      <c r="J615" s="16">
        <f t="shared" si="100"/>
        <v>37386</v>
      </c>
      <c r="K615" s="17">
        <f t="shared" si="100"/>
        <v>51708</v>
      </c>
      <c r="L615" s="17">
        <f t="shared" si="100"/>
        <v>89094</v>
      </c>
      <c r="M615" s="26"/>
    </row>
    <row r="616" spans="1:13" s="22" customFormat="1" ht="21.75" customHeight="1">
      <c r="A616" s="40"/>
      <c r="B616" s="40"/>
      <c r="C616" s="132" t="s">
        <v>429</v>
      </c>
      <c r="D616" s="16">
        <f>D142+D337</f>
        <v>31866</v>
      </c>
      <c r="E616" s="17">
        <f aca="true" t="shared" si="101" ref="E616:L616">E142+E337</f>
        <v>32057</v>
      </c>
      <c r="F616" s="17">
        <f t="shared" si="101"/>
        <v>63923</v>
      </c>
      <c r="G616" s="16">
        <f t="shared" si="101"/>
        <v>1707</v>
      </c>
      <c r="H616" s="17">
        <f t="shared" si="101"/>
        <v>2233</v>
      </c>
      <c r="I616" s="17">
        <f t="shared" si="101"/>
        <v>3940</v>
      </c>
      <c r="J616" s="16">
        <f t="shared" si="101"/>
        <v>33573</v>
      </c>
      <c r="K616" s="17">
        <f t="shared" si="101"/>
        <v>34290</v>
      </c>
      <c r="L616" s="17">
        <f t="shared" si="101"/>
        <v>67863</v>
      </c>
      <c r="M616" s="26"/>
    </row>
    <row r="617" spans="1:13" s="22" customFormat="1" ht="29.25" customHeight="1">
      <c r="A617" s="40"/>
      <c r="B617" s="40"/>
      <c r="C617" s="289" t="s">
        <v>427</v>
      </c>
      <c r="D617" s="47">
        <f aca="true" t="shared" si="102" ref="D617:L617">D219+D614</f>
        <v>15252</v>
      </c>
      <c r="E617" s="48">
        <f t="shared" si="102"/>
        <v>16593</v>
      </c>
      <c r="F617" s="48">
        <f t="shared" si="102"/>
        <v>31845</v>
      </c>
      <c r="G617" s="47">
        <f t="shared" si="102"/>
        <v>1721</v>
      </c>
      <c r="H617" s="48">
        <f t="shared" si="102"/>
        <v>1829</v>
      </c>
      <c r="I617" s="48">
        <f t="shared" si="102"/>
        <v>3550</v>
      </c>
      <c r="J617" s="47">
        <f t="shared" si="102"/>
        <v>16973</v>
      </c>
      <c r="K617" s="48">
        <f t="shared" si="102"/>
        <v>18422</v>
      </c>
      <c r="L617" s="48">
        <f t="shared" si="102"/>
        <v>35395</v>
      </c>
      <c r="M617" s="26"/>
    </row>
    <row r="618" spans="3:12" ht="16.5" customHeight="1">
      <c r="C618" s="12" t="s">
        <v>543</v>
      </c>
      <c r="D618" s="13">
        <f>D615+D616+D617</f>
        <v>83600</v>
      </c>
      <c r="E618" s="14">
        <f aca="true" t="shared" si="103" ref="E618:L618">E615+E616+E617</f>
        <v>98692</v>
      </c>
      <c r="F618" s="14">
        <f t="shared" si="103"/>
        <v>182292</v>
      </c>
      <c r="G618" s="13">
        <f t="shared" si="103"/>
        <v>4332</v>
      </c>
      <c r="H618" s="14">
        <f t="shared" si="103"/>
        <v>5728</v>
      </c>
      <c r="I618" s="14">
        <f t="shared" si="103"/>
        <v>10060</v>
      </c>
      <c r="J618" s="13">
        <f t="shared" si="103"/>
        <v>87932</v>
      </c>
      <c r="K618" s="14">
        <f t="shared" si="103"/>
        <v>104420</v>
      </c>
      <c r="L618" s="14">
        <f t="shared" si="103"/>
        <v>192352</v>
      </c>
    </row>
    <row r="619" ht="6" customHeight="1">
      <c r="D619" s="22"/>
    </row>
    <row r="620" spans="1:12" ht="12.75">
      <c r="A620" s="20" t="s">
        <v>416</v>
      </c>
      <c r="D620" s="26"/>
      <c r="E620" s="26"/>
      <c r="F620" s="26"/>
      <c r="G620" s="26"/>
      <c r="H620" s="26"/>
      <c r="I620" s="26"/>
      <c r="J620" s="26"/>
      <c r="K620" s="26"/>
      <c r="L620" s="26"/>
    </row>
    <row r="621" ht="12.75">
      <c r="D621" s="28"/>
    </row>
  </sheetData>
  <sheetProtection/>
  <mergeCells count="16">
    <mergeCell ref="B525:C525"/>
    <mergeCell ref="B528:C528"/>
    <mergeCell ref="N347:X347"/>
    <mergeCell ref="B391:C391"/>
    <mergeCell ref="B394:C394"/>
    <mergeCell ref="B407:C407"/>
    <mergeCell ref="B414:C414"/>
    <mergeCell ref="B471:C471"/>
    <mergeCell ref="N346:X346"/>
    <mergeCell ref="A2:L2"/>
    <mergeCell ref="A3:L3"/>
    <mergeCell ref="D5:F5"/>
    <mergeCell ref="G5:I5"/>
    <mergeCell ref="J5:L5"/>
    <mergeCell ref="B246:C246"/>
    <mergeCell ref="B346:C346"/>
  </mergeCells>
  <printOptions horizontalCentered="1"/>
  <pageMargins left="0.1968503937007874" right="0.1968503937007874" top="0.3937007874015748" bottom="0.3937007874015748" header="0.5118110236220472" footer="0.5118110236220472"/>
  <pageSetup horizontalDpi="600" verticalDpi="600" orientation="portrait" paperSize="9" scale="75"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A1:L282"/>
  <sheetViews>
    <sheetView zoomScalePageLayoutView="0" workbookViewId="0" topLeftCell="A1">
      <selection activeCell="B38" sqref="B38"/>
    </sheetView>
  </sheetViews>
  <sheetFormatPr defaultColWidth="9.140625" defaultRowHeight="12.75"/>
  <cols>
    <col min="1" max="1" width="1.1484375" style="1" customWidth="1"/>
    <col min="2" max="2" width="50.7109375" style="0" customWidth="1"/>
    <col min="3" max="5" width="8.57421875" style="0" customWidth="1"/>
    <col min="6" max="8" width="7.00390625" style="0" customWidth="1"/>
    <col min="9" max="11" width="8.57421875" style="0" customWidth="1"/>
  </cols>
  <sheetData>
    <row r="1" ht="15" customHeight="1">
      <c r="A1" s="1" t="s">
        <v>252</v>
      </c>
    </row>
    <row r="2" spans="1:11" ht="15" customHeight="1">
      <c r="A2" s="298" t="s">
        <v>532</v>
      </c>
      <c r="B2" s="299"/>
      <c r="C2" s="299"/>
      <c r="D2" s="299"/>
      <c r="E2" s="299"/>
      <c r="F2" s="299"/>
      <c r="G2" s="299"/>
      <c r="H2" s="299"/>
      <c r="I2" s="299"/>
      <c r="J2" s="299"/>
      <c r="K2" s="299"/>
    </row>
    <row r="3" spans="1:11" ht="12.75">
      <c r="A3" s="300" t="s">
        <v>67</v>
      </c>
      <c r="B3" s="300"/>
      <c r="C3" s="300"/>
      <c r="D3" s="300"/>
      <c r="E3" s="300"/>
      <c r="F3" s="300"/>
      <c r="G3" s="300"/>
      <c r="H3" s="300"/>
      <c r="I3" s="301"/>
      <c r="J3" s="301"/>
      <c r="K3" s="301"/>
    </row>
    <row r="4" spans="1:11" ht="13.5" thickBot="1">
      <c r="A4" s="199"/>
      <c r="B4" s="199"/>
      <c r="C4" s="199"/>
      <c r="D4" s="199"/>
      <c r="E4" s="199"/>
      <c r="F4" s="199"/>
      <c r="G4" s="199"/>
      <c r="H4" s="199"/>
      <c r="I4" s="200"/>
      <c r="J4" s="200"/>
      <c r="K4" s="200"/>
    </row>
    <row r="5" spans="1:11" s="20" customFormat="1" ht="27" customHeight="1">
      <c r="A5" s="205"/>
      <c r="B5" s="206"/>
      <c r="C5" s="302" t="s">
        <v>533</v>
      </c>
      <c r="D5" s="303"/>
      <c r="E5" s="304"/>
      <c r="F5" s="303" t="s">
        <v>534</v>
      </c>
      <c r="G5" s="303"/>
      <c r="H5" s="303"/>
      <c r="I5" s="302" t="s">
        <v>535</v>
      </c>
      <c r="J5" s="303"/>
      <c r="K5" s="303"/>
    </row>
    <row r="6" spans="1:11" s="20" customFormat="1" ht="15" customHeight="1">
      <c r="A6" s="50"/>
      <c r="B6" s="207"/>
      <c r="C6" s="202" t="s">
        <v>536</v>
      </c>
      <c r="D6" s="203" t="s">
        <v>537</v>
      </c>
      <c r="E6" s="204" t="s">
        <v>538</v>
      </c>
      <c r="F6" s="203" t="s">
        <v>536</v>
      </c>
      <c r="G6" s="203" t="s">
        <v>537</v>
      </c>
      <c r="H6" s="203" t="s">
        <v>538</v>
      </c>
      <c r="I6" s="202" t="s">
        <v>536</v>
      </c>
      <c r="J6" s="203" t="s">
        <v>537</v>
      </c>
      <c r="K6" s="203" t="s">
        <v>538</v>
      </c>
    </row>
    <row r="7" spans="1:9" ht="12.75">
      <c r="A7" s="1" t="s">
        <v>539</v>
      </c>
      <c r="C7" s="4"/>
      <c r="D7" s="5"/>
      <c r="E7" s="6"/>
      <c r="I7" s="7"/>
    </row>
    <row r="8" spans="2:11" ht="12.75">
      <c r="B8" s="20" t="s">
        <v>695</v>
      </c>
      <c r="C8" s="8">
        <v>1251</v>
      </c>
      <c r="D8" s="9">
        <v>1754</v>
      </c>
      <c r="E8" s="10">
        <v>3005</v>
      </c>
      <c r="F8" s="11">
        <v>55</v>
      </c>
      <c r="G8" s="11">
        <v>170</v>
      </c>
      <c r="H8" s="11">
        <v>225</v>
      </c>
      <c r="I8" s="8">
        <f>C8+F8</f>
        <v>1306</v>
      </c>
      <c r="J8" s="11">
        <f>D8+G8</f>
        <v>1924</v>
      </c>
      <c r="K8" s="11">
        <f>E8+H8</f>
        <v>3230</v>
      </c>
    </row>
    <row r="9" spans="2:11" ht="12.75">
      <c r="B9" s="20" t="s">
        <v>584</v>
      </c>
      <c r="C9" s="8">
        <v>2620</v>
      </c>
      <c r="D9" s="9">
        <v>5787</v>
      </c>
      <c r="E9" s="10">
        <v>8407</v>
      </c>
      <c r="F9" s="11">
        <v>39</v>
      </c>
      <c r="G9" s="11">
        <v>84</v>
      </c>
      <c r="H9" s="11">
        <v>123</v>
      </c>
      <c r="I9" s="8">
        <f aca="true" t="shared" si="0" ref="I9:K32">C9+F9</f>
        <v>2659</v>
      </c>
      <c r="J9" s="11">
        <f t="shared" si="0"/>
        <v>5871</v>
      </c>
      <c r="K9" s="11">
        <f t="shared" si="0"/>
        <v>8530</v>
      </c>
    </row>
    <row r="10" spans="2:11" ht="12.75">
      <c r="B10" s="20" t="s">
        <v>592</v>
      </c>
      <c r="C10" s="8">
        <v>1328</v>
      </c>
      <c r="D10" s="9">
        <v>1646</v>
      </c>
      <c r="E10" s="10">
        <v>2974</v>
      </c>
      <c r="F10" s="11">
        <v>46</v>
      </c>
      <c r="G10" s="11">
        <v>84</v>
      </c>
      <c r="H10" s="11">
        <v>130</v>
      </c>
      <c r="I10" s="8">
        <f t="shared" si="0"/>
        <v>1374</v>
      </c>
      <c r="J10" s="11">
        <f t="shared" si="0"/>
        <v>1730</v>
      </c>
      <c r="K10" s="11">
        <f t="shared" si="0"/>
        <v>3104</v>
      </c>
    </row>
    <row r="11" spans="2:11" ht="12.75">
      <c r="B11" s="20" t="s">
        <v>691</v>
      </c>
      <c r="C11" s="8">
        <v>363</v>
      </c>
      <c r="D11" s="9">
        <v>462</v>
      </c>
      <c r="E11" s="10">
        <v>825</v>
      </c>
      <c r="F11" s="11">
        <v>7</v>
      </c>
      <c r="G11" s="11">
        <v>10</v>
      </c>
      <c r="H11" s="11">
        <v>17</v>
      </c>
      <c r="I11" s="8">
        <f t="shared" si="0"/>
        <v>370</v>
      </c>
      <c r="J11" s="11">
        <f t="shared" si="0"/>
        <v>472</v>
      </c>
      <c r="K11" s="11">
        <f t="shared" si="0"/>
        <v>842</v>
      </c>
    </row>
    <row r="12" spans="2:11" ht="12.75">
      <c r="B12" s="20" t="s">
        <v>579</v>
      </c>
      <c r="C12" s="8">
        <v>50</v>
      </c>
      <c r="D12" s="9">
        <v>0</v>
      </c>
      <c r="E12" s="10">
        <v>50</v>
      </c>
      <c r="F12" s="11">
        <v>115</v>
      </c>
      <c r="G12" s="11">
        <v>4</v>
      </c>
      <c r="H12" s="11">
        <v>119</v>
      </c>
      <c r="I12" s="8">
        <f t="shared" si="0"/>
        <v>165</v>
      </c>
      <c r="J12" s="11">
        <f t="shared" si="0"/>
        <v>4</v>
      </c>
      <c r="K12" s="11">
        <f t="shared" si="0"/>
        <v>169</v>
      </c>
    </row>
    <row r="13" spans="2:11" ht="12.75">
      <c r="B13" s="20" t="s">
        <v>585</v>
      </c>
      <c r="C13" s="8">
        <v>5041</v>
      </c>
      <c r="D13" s="9">
        <v>5491</v>
      </c>
      <c r="E13" s="10">
        <v>10532</v>
      </c>
      <c r="F13" s="11">
        <v>57</v>
      </c>
      <c r="G13" s="11">
        <v>100</v>
      </c>
      <c r="H13" s="11">
        <v>157</v>
      </c>
      <c r="I13" s="8">
        <f t="shared" si="0"/>
        <v>5098</v>
      </c>
      <c r="J13" s="11">
        <f t="shared" si="0"/>
        <v>5591</v>
      </c>
      <c r="K13" s="11">
        <f t="shared" si="0"/>
        <v>10689</v>
      </c>
    </row>
    <row r="14" spans="2:11" ht="12.75">
      <c r="B14" s="20" t="s">
        <v>569</v>
      </c>
      <c r="C14" s="8">
        <v>134</v>
      </c>
      <c r="D14" s="9">
        <v>75</v>
      </c>
      <c r="E14" s="10">
        <v>209</v>
      </c>
      <c r="F14" s="11">
        <v>6</v>
      </c>
      <c r="G14" s="11">
        <v>4</v>
      </c>
      <c r="H14" s="11">
        <v>10</v>
      </c>
      <c r="I14" s="8">
        <f t="shared" si="0"/>
        <v>140</v>
      </c>
      <c r="J14" s="11">
        <f t="shared" si="0"/>
        <v>79</v>
      </c>
      <c r="K14" s="11">
        <f t="shared" si="0"/>
        <v>219</v>
      </c>
    </row>
    <row r="15" spans="2:11" ht="12.75">
      <c r="B15" s="20" t="s">
        <v>570</v>
      </c>
      <c r="C15" s="8">
        <v>820</v>
      </c>
      <c r="D15" s="9">
        <v>359</v>
      </c>
      <c r="E15" s="10">
        <v>1179</v>
      </c>
      <c r="F15" s="11">
        <v>25</v>
      </c>
      <c r="G15" s="11">
        <v>15</v>
      </c>
      <c r="H15" s="11">
        <v>40</v>
      </c>
      <c r="I15" s="8">
        <f t="shared" si="0"/>
        <v>845</v>
      </c>
      <c r="J15" s="11">
        <f t="shared" si="0"/>
        <v>374</v>
      </c>
      <c r="K15" s="11">
        <f t="shared" si="0"/>
        <v>1219</v>
      </c>
    </row>
    <row r="16" spans="2:11" ht="12.75">
      <c r="B16" s="20" t="s">
        <v>586</v>
      </c>
      <c r="C16" s="8">
        <v>2393</v>
      </c>
      <c r="D16" s="9">
        <v>1719</v>
      </c>
      <c r="E16" s="10">
        <v>4112</v>
      </c>
      <c r="F16" s="11">
        <v>31</v>
      </c>
      <c r="G16" s="11">
        <v>38</v>
      </c>
      <c r="H16" s="11">
        <v>69</v>
      </c>
      <c r="I16" s="8">
        <f t="shared" si="0"/>
        <v>2424</v>
      </c>
      <c r="J16" s="11">
        <f t="shared" si="0"/>
        <v>1757</v>
      </c>
      <c r="K16" s="11">
        <f t="shared" si="0"/>
        <v>4181</v>
      </c>
    </row>
    <row r="17" spans="2:11" ht="12.75">
      <c r="B17" s="20" t="s">
        <v>692</v>
      </c>
      <c r="C17" s="8">
        <v>1032</v>
      </c>
      <c r="D17" s="9">
        <v>2231</v>
      </c>
      <c r="E17" s="10">
        <v>3263</v>
      </c>
      <c r="F17" s="11">
        <v>38</v>
      </c>
      <c r="G17" s="11">
        <v>83</v>
      </c>
      <c r="H17" s="11">
        <v>121</v>
      </c>
      <c r="I17" s="8">
        <f t="shared" si="0"/>
        <v>1070</v>
      </c>
      <c r="J17" s="11">
        <f t="shared" si="0"/>
        <v>2314</v>
      </c>
      <c r="K17" s="11">
        <f t="shared" si="0"/>
        <v>3384</v>
      </c>
    </row>
    <row r="18" spans="2:11" ht="12.75">
      <c r="B18" s="20" t="s">
        <v>580</v>
      </c>
      <c r="C18" s="8">
        <v>3683</v>
      </c>
      <c r="D18" s="9">
        <v>4395</v>
      </c>
      <c r="E18" s="10">
        <v>8078</v>
      </c>
      <c r="F18" s="11">
        <v>99</v>
      </c>
      <c r="G18" s="11">
        <v>213</v>
      </c>
      <c r="H18" s="11">
        <v>312</v>
      </c>
      <c r="I18" s="8">
        <f t="shared" si="0"/>
        <v>3782</v>
      </c>
      <c r="J18" s="11">
        <f t="shared" si="0"/>
        <v>4608</v>
      </c>
      <c r="K18" s="11">
        <f t="shared" si="0"/>
        <v>8390</v>
      </c>
    </row>
    <row r="19" spans="2:11" ht="12.75">
      <c r="B19" s="20" t="s">
        <v>571</v>
      </c>
      <c r="C19" s="8">
        <v>924</v>
      </c>
      <c r="D19" s="9">
        <v>1822</v>
      </c>
      <c r="E19" s="10">
        <v>2746</v>
      </c>
      <c r="F19" s="11">
        <v>9</v>
      </c>
      <c r="G19" s="11">
        <v>21</v>
      </c>
      <c r="H19" s="11">
        <v>30</v>
      </c>
      <c r="I19" s="8">
        <f t="shared" si="0"/>
        <v>933</v>
      </c>
      <c r="J19" s="11">
        <f t="shared" si="0"/>
        <v>1843</v>
      </c>
      <c r="K19" s="11">
        <f t="shared" si="0"/>
        <v>2776</v>
      </c>
    </row>
    <row r="20" spans="2:11" ht="12.75">
      <c r="B20" s="20" t="s">
        <v>572</v>
      </c>
      <c r="C20" s="8">
        <v>2341</v>
      </c>
      <c r="D20" s="9">
        <v>3037</v>
      </c>
      <c r="E20" s="10">
        <v>5378</v>
      </c>
      <c r="F20" s="11">
        <v>45</v>
      </c>
      <c r="G20" s="11">
        <v>219</v>
      </c>
      <c r="H20" s="11">
        <v>264</v>
      </c>
      <c r="I20" s="8">
        <f t="shared" si="0"/>
        <v>2386</v>
      </c>
      <c r="J20" s="11">
        <f t="shared" si="0"/>
        <v>3256</v>
      </c>
      <c r="K20" s="11">
        <f t="shared" si="0"/>
        <v>5642</v>
      </c>
    </row>
    <row r="21" spans="2:11" ht="12.75">
      <c r="B21" s="20" t="s">
        <v>573</v>
      </c>
      <c r="C21" s="8">
        <v>2224</v>
      </c>
      <c r="D21" s="9">
        <v>3536</v>
      </c>
      <c r="E21" s="10">
        <v>5760</v>
      </c>
      <c r="F21" s="11">
        <v>52</v>
      </c>
      <c r="G21" s="11">
        <v>95</v>
      </c>
      <c r="H21" s="11">
        <v>147</v>
      </c>
      <c r="I21" s="8">
        <f t="shared" si="0"/>
        <v>2276</v>
      </c>
      <c r="J21" s="11">
        <f t="shared" si="0"/>
        <v>3631</v>
      </c>
      <c r="K21" s="11">
        <f t="shared" si="0"/>
        <v>5907</v>
      </c>
    </row>
    <row r="22" spans="2:11" ht="12.75">
      <c r="B22" s="20" t="s">
        <v>574</v>
      </c>
      <c r="C22" s="8">
        <v>1780</v>
      </c>
      <c r="D22" s="9">
        <v>2756</v>
      </c>
      <c r="E22" s="10">
        <v>4536</v>
      </c>
      <c r="F22" s="11">
        <v>42</v>
      </c>
      <c r="G22" s="11">
        <v>58</v>
      </c>
      <c r="H22" s="11">
        <v>100</v>
      </c>
      <c r="I22" s="8">
        <f t="shared" si="0"/>
        <v>1822</v>
      </c>
      <c r="J22" s="11">
        <f t="shared" si="0"/>
        <v>2814</v>
      </c>
      <c r="K22" s="11">
        <f t="shared" si="0"/>
        <v>4636</v>
      </c>
    </row>
    <row r="23" spans="2:11" ht="12.75">
      <c r="B23" s="20" t="s">
        <v>575</v>
      </c>
      <c r="C23" s="8">
        <v>1474</v>
      </c>
      <c r="D23" s="9">
        <v>2497</v>
      </c>
      <c r="E23" s="10">
        <v>3971</v>
      </c>
      <c r="F23" s="11">
        <v>60</v>
      </c>
      <c r="G23" s="11">
        <v>166</v>
      </c>
      <c r="H23" s="11">
        <v>226</v>
      </c>
      <c r="I23" s="8">
        <f>C23+F23</f>
        <v>1534</v>
      </c>
      <c r="J23" s="11">
        <f>D23+G23</f>
        <v>2663</v>
      </c>
      <c r="K23" s="11">
        <f>E23+H23</f>
        <v>4197</v>
      </c>
    </row>
    <row r="24" spans="2:11" ht="12.75">
      <c r="B24" s="20" t="s">
        <v>576</v>
      </c>
      <c r="C24" s="8">
        <v>2183</v>
      </c>
      <c r="D24" s="9">
        <v>2300</v>
      </c>
      <c r="E24" s="10">
        <v>4483</v>
      </c>
      <c r="F24" s="11">
        <v>30</v>
      </c>
      <c r="G24" s="11">
        <v>43</v>
      </c>
      <c r="H24" s="11">
        <v>73</v>
      </c>
      <c r="I24" s="8">
        <f t="shared" si="0"/>
        <v>2213</v>
      </c>
      <c r="J24" s="11">
        <f t="shared" si="0"/>
        <v>2343</v>
      </c>
      <c r="K24" s="11">
        <f t="shared" si="0"/>
        <v>4556</v>
      </c>
    </row>
    <row r="25" spans="2:11" ht="12.75">
      <c r="B25" s="20" t="s">
        <v>693</v>
      </c>
      <c r="C25" s="8">
        <v>2732</v>
      </c>
      <c r="D25" s="9">
        <v>4329</v>
      </c>
      <c r="E25" s="10">
        <v>7061</v>
      </c>
      <c r="F25" s="11">
        <v>26</v>
      </c>
      <c r="G25" s="11">
        <v>54</v>
      </c>
      <c r="H25" s="11">
        <v>80</v>
      </c>
      <c r="I25" s="8">
        <f t="shared" si="0"/>
        <v>2758</v>
      </c>
      <c r="J25" s="11">
        <f t="shared" si="0"/>
        <v>4383</v>
      </c>
      <c r="K25" s="11">
        <f t="shared" si="0"/>
        <v>7141</v>
      </c>
    </row>
    <row r="26" spans="2:11" ht="12.75">
      <c r="B26" s="20" t="s">
        <v>577</v>
      </c>
      <c r="C26" s="8">
        <v>224</v>
      </c>
      <c r="D26" s="9">
        <v>1306</v>
      </c>
      <c r="E26" s="10">
        <v>1530</v>
      </c>
      <c r="F26" s="11">
        <v>3</v>
      </c>
      <c r="G26" s="11">
        <v>29</v>
      </c>
      <c r="H26" s="11">
        <v>32</v>
      </c>
      <c r="I26" s="8">
        <f t="shared" si="0"/>
        <v>227</v>
      </c>
      <c r="J26" s="11">
        <f t="shared" si="0"/>
        <v>1335</v>
      </c>
      <c r="K26" s="11">
        <f t="shared" si="0"/>
        <v>1562</v>
      </c>
    </row>
    <row r="27" spans="2:11" ht="12.75">
      <c r="B27" s="20" t="s">
        <v>581</v>
      </c>
      <c r="C27" s="8">
        <v>1254</v>
      </c>
      <c r="D27" s="9">
        <v>1937</v>
      </c>
      <c r="E27" s="10">
        <v>3191</v>
      </c>
      <c r="F27" s="11">
        <v>25</v>
      </c>
      <c r="G27" s="11">
        <v>81</v>
      </c>
      <c r="H27" s="11">
        <v>106</v>
      </c>
      <c r="I27" s="8">
        <f t="shared" si="0"/>
        <v>1279</v>
      </c>
      <c r="J27" s="11">
        <f t="shared" si="0"/>
        <v>2018</v>
      </c>
      <c r="K27" s="11">
        <f t="shared" si="0"/>
        <v>3297</v>
      </c>
    </row>
    <row r="28" spans="2:11" ht="12.75">
      <c r="B28" s="20" t="s">
        <v>588</v>
      </c>
      <c r="C28" s="8">
        <v>1353</v>
      </c>
      <c r="D28" s="9">
        <v>1249</v>
      </c>
      <c r="E28" s="10">
        <v>2602</v>
      </c>
      <c r="F28" s="11">
        <v>42</v>
      </c>
      <c r="G28" s="11">
        <v>34</v>
      </c>
      <c r="H28" s="11">
        <v>76</v>
      </c>
      <c r="I28" s="8">
        <f t="shared" si="0"/>
        <v>1395</v>
      </c>
      <c r="J28" s="11">
        <f t="shared" si="0"/>
        <v>1283</v>
      </c>
      <c r="K28" s="11">
        <f t="shared" si="0"/>
        <v>2678</v>
      </c>
    </row>
    <row r="29" spans="2:11" ht="12.75">
      <c r="B29" s="20" t="s">
        <v>589</v>
      </c>
      <c r="C29" s="8">
        <v>1254</v>
      </c>
      <c r="D29" s="9">
        <v>1166</v>
      </c>
      <c r="E29" s="10">
        <v>2420</v>
      </c>
      <c r="F29" s="11">
        <v>50</v>
      </c>
      <c r="G29" s="11">
        <v>44</v>
      </c>
      <c r="H29" s="11">
        <v>94</v>
      </c>
      <c r="I29" s="8">
        <f t="shared" si="0"/>
        <v>1304</v>
      </c>
      <c r="J29" s="11">
        <f t="shared" si="0"/>
        <v>1210</v>
      </c>
      <c r="K29" s="11">
        <f t="shared" si="0"/>
        <v>2514</v>
      </c>
    </row>
    <row r="30" spans="2:11" ht="12.75">
      <c r="B30" s="20" t="s">
        <v>314</v>
      </c>
      <c r="C30" s="8">
        <v>24</v>
      </c>
      <c r="D30" s="9">
        <v>69</v>
      </c>
      <c r="E30" s="10">
        <v>93</v>
      </c>
      <c r="F30" s="11">
        <v>2</v>
      </c>
      <c r="G30" s="11">
        <v>2</v>
      </c>
      <c r="H30" s="11">
        <v>4</v>
      </c>
      <c r="I30" s="8">
        <f t="shared" si="0"/>
        <v>26</v>
      </c>
      <c r="J30" s="11">
        <f t="shared" si="0"/>
        <v>71</v>
      </c>
      <c r="K30" s="11">
        <f t="shared" si="0"/>
        <v>97</v>
      </c>
    </row>
    <row r="31" spans="2:11" ht="12.75">
      <c r="B31" s="20" t="s">
        <v>308</v>
      </c>
      <c r="C31" s="8">
        <v>0</v>
      </c>
      <c r="D31" s="9">
        <v>119</v>
      </c>
      <c r="E31" s="10">
        <v>119</v>
      </c>
      <c r="F31" s="11">
        <v>0</v>
      </c>
      <c r="G31" s="11">
        <v>15</v>
      </c>
      <c r="H31" s="11">
        <v>15</v>
      </c>
      <c r="I31" s="8">
        <f t="shared" si="0"/>
        <v>0</v>
      </c>
      <c r="J31" s="11">
        <f t="shared" si="0"/>
        <v>134</v>
      </c>
      <c r="K31" s="11">
        <f t="shared" si="0"/>
        <v>134</v>
      </c>
    </row>
    <row r="32" spans="2:11" ht="12.75">
      <c r="B32" s="12" t="s">
        <v>535</v>
      </c>
      <c r="C32" s="13">
        <v>36482</v>
      </c>
      <c r="D32" s="14">
        <v>50042</v>
      </c>
      <c r="E32" s="15">
        <v>86524</v>
      </c>
      <c r="F32" s="14">
        <v>904</v>
      </c>
      <c r="G32" s="14">
        <v>1666</v>
      </c>
      <c r="H32" s="14">
        <v>2570</v>
      </c>
      <c r="I32" s="13">
        <f t="shared" si="0"/>
        <v>37386</v>
      </c>
      <c r="J32" s="14">
        <f t="shared" si="0"/>
        <v>51708</v>
      </c>
      <c r="K32" s="14">
        <f t="shared" si="0"/>
        <v>89094</v>
      </c>
    </row>
    <row r="33" spans="1:11" ht="12.75">
      <c r="A33" s="1" t="s">
        <v>544</v>
      </c>
      <c r="B33" s="12"/>
      <c r="C33" s="16"/>
      <c r="D33" s="17"/>
      <c r="E33" s="18"/>
      <c r="F33" s="17"/>
      <c r="G33" s="17"/>
      <c r="H33" s="17"/>
      <c r="I33" s="16"/>
      <c r="J33" s="17"/>
      <c r="K33" s="17"/>
    </row>
    <row r="34" spans="2:11" ht="12.75">
      <c r="B34" s="113" t="s">
        <v>695</v>
      </c>
      <c r="C34" s="25">
        <v>1490</v>
      </c>
      <c r="D34" s="26">
        <v>1225</v>
      </c>
      <c r="E34" s="27">
        <v>2715</v>
      </c>
      <c r="F34" s="26">
        <v>148</v>
      </c>
      <c r="G34" s="26">
        <v>264</v>
      </c>
      <c r="H34" s="26">
        <v>412</v>
      </c>
      <c r="I34" s="25">
        <f aca="true" t="shared" si="1" ref="I34:K62">C34+F34</f>
        <v>1638</v>
      </c>
      <c r="J34" s="26">
        <f t="shared" si="1"/>
        <v>1489</v>
      </c>
      <c r="K34" s="26">
        <f t="shared" si="1"/>
        <v>3127</v>
      </c>
    </row>
    <row r="35" spans="2:11" ht="12.75">
      <c r="B35" s="113" t="s">
        <v>592</v>
      </c>
      <c r="C35" s="25">
        <v>462</v>
      </c>
      <c r="D35" s="26">
        <v>300</v>
      </c>
      <c r="E35" s="27">
        <v>762</v>
      </c>
      <c r="F35" s="26">
        <v>67</v>
      </c>
      <c r="G35" s="26">
        <v>78</v>
      </c>
      <c r="H35" s="26">
        <v>145</v>
      </c>
      <c r="I35" s="25">
        <f t="shared" si="1"/>
        <v>529</v>
      </c>
      <c r="J35" s="26">
        <f t="shared" si="1"/>
        <v>378</v>
      </c>
      <c r="K35" s="26">
        <f t="shared" si="1"/>
        <v>907</v>
      </c>
    </row>
    <row r="36" spans="2:11" ht="12.75">
      <c r="B36" s="113" t="s">
        <v>691</v>
      </c>
      <c r="C36" s="25">
        <v>713</v>
      </c>
      <c r="D36" s="26">
        <v>75</v>
      </c>
      <c r="E36" s="27">
        <v>788</v>
      </c>
      <c r="F36" s="26">
        <v>77</v>
      </c>
      <c r="G36" s="26">
        <v>39</v>
      </c>
      <c r="H36" s="26">
        <v>116</v>
      </c>
      <c r="I36" s="25">
        <f t="shared" si="1"/>
        <v>790</v>
      </c>
      <c r="J36" s="26">
        <f t="shared" si="1"/>
        <v>114</v>
      </c>
      <c r="K36" s="26">
        <f t="shared" si="1"/>
        <v>904</v>
      </c>
    </row>
    <row r="37" spans="2:11" ht="12.75">
      <c r="B37" s="113" t="s">
        <v>579</v>
      </c>
      <c r="C37" s="25">
        <v>250</v>
      </c>
      <c r="D37" s="26">
        <v>38</v>
      </c>
      <c r="E37" s="27">
        <v>288</v>
      </c>
      <c r="F37" s="26">
        <v>113</v>
      </c>
      <c r="G37" s="26">
        <v>11</v>
      </c>
      <c r="H37" s="26">
        <v>124</v>
      </c>
      <c r="I37" s="25">
        <f t="shared" si="1"/>
        <v>363</v>
      </c>
      <c r="J37" s="26">
        <f t="shared" si="1"/>
        <v>49</v>
      </c>
      <c r="K37" s="26">
        <f t="shared" si="1"/>
        <v>412</v>
      </c>
    </row>
    <row r="38" spans="2:11" ht="12.75">
      <c r="B38" s="113" t="s">
        <v>585</v>
      </c>
      <c r="C38" s="25">
        <v>2203</v>
      </c>
      <c r="D38" s="26">
        <v>1788</v>
      </c>
      <c r="E38" s="27">
        <v>3991</v>
      </c>
      <c r="F38" s="26">
        <v>42</v>
      </c>
      <c r="G38" s="26">
        <v>63</v>
      </c>
      <c r="H38" s="26">
        <v>105</v>
      </c>
      <c r="I38" s="25">
        <f t="shared" si="1"/>
        <v>2245</v>
      </c>
      <c r="J38" s="26">
        <f t="shared" si="1"/>
        <v>1851</v>
      </c>
      <c r="K38" s="26">
        <f t="shared" si="1"/>
        <v>4096</v>
      </c>
    </row>
    <row r="39" spans="2:11" ht="12.75">
      <c r="B39" s="113" t="s">
        <v>569</v>
      </c>
      <c r="C39" s="25">
        <v>202</v>
      </c>
      <c r="D39" s="26">
        <v>178</v>
      </c>
      <c r="E39" s="27">
        <v>380</v>
      </c>
      <c r="F39" s="26">
        <v>20</v>
      </c>
      <c r="G39" s="26">
        <v>20</v>
      </c>
      <c r="H39" s="26">
        <v>40</v>
      </c>
      <c r="I39" s="25">
        <f t="shared" si="1"/>
        <v>222</v>
      </c>
      <c r="J39" s="26">
        <f t="shared" si="1"/>
        <v>198</v>
      </c>
      <c r="K39" s="26">
        <f t="shared" si="1"/>
        <v>420</v>
      </c>
    </row>
    <row r="40" spans="2:11" ht="12.75">
      <c r="B40" s="113" t="s">
        <v>570</v>
      </c>
      <c r="C40" s="25">
        <v>1055</v>
      </c>
      <c r="D40" s="26">
        <v>847</v>
      </c>
      <c r="E40" s="27">
        <v>1902</v>
      </c>
      <c r="F40" s="26">
        <v>23</v>
      </c>
      <c r="G40" s="26">
        <v>31</v>
      </c>
      <c r="H40" s="26">
        <v>54</v>
      </c>
      <c r="I40" s="25">
        <f t="shared" si="1"/>
        <v>1078</v>
      </c>
      <c r="J40" s="26">
        <f t="shared" si="1"/>
        <v>878</v>
      </c>
      <c r="K40" s="26">
        <f t="shared" si="1"/>
        <v>1956</v>
      </c>
    </row>
    <row r="41" spans="2:11" ht="12.75">
      <c r="B41" s="113" t="s">
        <v>586</v>
      </c>
      <c r="C41" s="25">
        <v>258</v>
      </c>
      <c r="D41" s="26">
        <v>58</v>
      </c>
      <c r="E41" s="27">
        <v>316</v>
      </c>
      <c r="F41" s="26">
        <v>0</v>
      </c>
      <c r="G41" s="26">
        <v>0</v>
      </c>
      <c r="H41" s="26">
        <v>0</v>
      </c>
      <c r="I41" s="25">
        <f t="shared" si="1"/>
        <v>258</v>
      </c>
      <c r="J41" s="26">
        <f t="shared" si="1"/>
        <v>58</v>
      </c>
      <c r="K41" s="26">
        <f t="shared" si="1"/>
        <v>316</v>
      </c>
    </row>
    <row r="42" spans="2:11" ht="12.75">
      <c r="B42" s="113" t="s">
        <v>692</v>
      </c>
      <c r="C42" s="25">
        <v>193</v>
      </c>
      <c r="D42" s="26">
        <v>244</v>
      </c>
      <c r="E42" s="27">
        <v>437</v>
      </c>
      <c r="F42" s="26">
        <v>82</v>
      </c>
      <c r="G42" s="26">
        <v>74</v>
      </c>
      <c r="H42" s="26">
        <v>156</v>
      </c>
      <c r="I42" s="25">
        <f t="shared" si="1"/>
        <v>275</v>
      </c>
      <c r="J42" s="26">
        <f t="shared" si="1"/>
        <v>318</v>
      </c>
      <c r="K42" s="26">
        <f t="shared" si="1"/>
        <v>593</v>
      </c>
    </row>
    <row r="43" spans="2:11" ht="12.75">
      <c r="B43" s="113" t="s">
        <v>580</v>
      </c>
      <c r="C43" s="25">
        <v>319</v>
      </c>
      <c r="D43" s="26">
        <v>218</v>
      </c>
      <c r="E43" s="27">
        <v>537</v>
      </c>
      <c r="F43" s="26">
        <v>14</v>
      </c>
      <c r="G43" s="26">
        <v>13</v>
      </c>
      <c r="H43" s="26">
        <v>27</v>
      </c>
      <c r="I43" s="25">
        <f t="shared" si="1"/>
        <v>333</v>
      </c>
      <c r="J43" s="26">
        <f t="shared" si="1"/>
        <v>231</v>
      </c>
      <c r="K43" s="26">
        <f t="shared" si="1"/>
        <v>564</v>
      </c>
    </row>
    <row r="44" spans="2:11" ht="12.75">
      <c r="B44" s="113" t="s">
        <v>571</v>
      </c>
      <c r="C44" s="25">
        <v>192</v>
      </c>
      <c r="D44" s="26">
        <v>47</v>
      </c>
      <c r="E44" s="27">
        <v>239</v>
      </c>
      <c r="F44" s="26">
        <v>1</v>
      </c>
      <c r="G44" s="26">
        <v>0</v>
      </c>
      <c r="H44" s="26">
        <v>1</v>
      </c>
      <c r="I44" s="25">
        <f t="shared" si="1"/>
        <v>193</v>
      </c>
      <c r="J44" s="26">
        <f t="shared" si="1"/>
        <v>47</v>
      </c>
      <c r="K44" s="26">
        <f t="shared" si="1"/>
        <v>240</v>
      </c>
    </row>
    <row r="45" spans="2:11" ht="12.75">
      <c r="B45" s="113" t="s">
        <v>572</v>
      </c>
      <c r="C45" s="25">
        <v>248</v>
      </c>
      <c r="D45" s="26">
        <v>57</v>
      </c>
      <c r="E45" s="27">
        <v>305</v>
      </c>
      <c r="F45" s="26">
        <v>1</v>
      </c>
      <c r="G45" s="26">
        <v>1</v>
      </c>
      <c r="H45" s="26">
        <v>2</v>
      </c>
      <c r="I45" s="25">
        <f t="shared" si="1"/>
        <v>249</v>
      </c>
      <c r="J45" s="26">
        <f t="shared" si="1"/>
        <v>58</v>
      </c>
      <c r="K45" s="26">
        <f t="shared" si="1"/>
        <v>307</v>
      </c>
    </row>
    <row r="46" spans="2:11" ht="12.75">
      <c r="B46" s="113" t="s">
        <v>574</v>
      </c>
      <c r="C46" s="25">
        <v>348</v>
      </c>
      <c r="D46" s="26">
        <v>104</v>
      </c>
      <c r="E46" s="27">
        <v>452</v>
      </c>
      <c r="F46" s="26">
        <v>32</v>
      </c>
      <c r="G46" s="26">
        <v>13</v>
      </c>
      <c r="H46" s="26">
        <v>45</v>
      </c>
      <c r="I46" s="25">
        <f t="shared" si="1"/>
        <v>380</v>
      </c>
      <c r="J46" s="26">
        <f t="shared" si="1"/>
        <v>117</v>
      </c>
      <c r="K46" s="26">
        <f t="shared" si="1"/>
        <v>497</v>
      </c>
    </row>
    <row r="47" spans="2:11" ht="12.75">
      <c r="B47" s="113" t="s">
        <v>576</v>
      </c>
      <c r="C47" s="25">
        <v>976</v>
      </c>
      <c r="D47" s="26">
        <v>117</v>
      </c>
      <c r="E47" s="27">
        <v>1093</v>
      </c>
      <c r="F47" s="26">
        <v>11</v>
      </c>
      <c r="G47" s="26">
        <v>1</v>
      </c>
      <c r="H47" s="26">
        <v>12</v>
      </c>
      <c r="I47" s="25">
        <f t="shared" si="1"/>
        <v>987</v>
      </c>
      <c r="J47" s="26">
        <f t="shared" si="1"/>
        <v>118</v>
      </c>
      <c r="K47" s="26">
        <f t="shared" si="1"/>
        <v>1105</v>
      </c>
    </row>
    <row r="48" spans="2:11" ht="12.75">
      <c r="B48" s="113" t="s">
        <v>577</v>
      </c>
      <c r="C48" s="25">
        <v>433</v>
      </c>
      <c r="D48" s="26">
        <v>625</v>
      </c>
      <c r="E48" s="27">
        <v>1058</v>
      </c>
      <c r="F48" s="26">
        <v>10</v>
      </c>
      <c r="G48" s="26">
        <v>48</v>
      </c>
      <c r="H48" s="26">
        <v>58</v>
      </c>
      <c r="I48" s="25">
        <f t="shared" si="1"/>
        <v>443</v>
      </c>
      <c r="J48" s="26">
        <f t="shared" si="1"/>
        <v>673</v>
      </c>
      <c r="K48" s="26">
        <f t="shared" si="1"/>
        <v>1116</v>
      </c>
    </row>
    <row r="49" spans="2:11" ht="12.75">
      <c r="B49" s="113" t="s">
        <v>588</v>
      </c>
      <c r="C49" s="25">
        <v>419</v>
      </c>
      <c r="D49" s="26">
        <v>533</v>
      </c>
      <c r="E49" s="27">
        <v>952</v>
      </c>
      <c r="F49" s="26">
        <v>18</v>
      </c>
      <c r="G49" s="26">
        <v>24</v>
      </c>
      <c r="H49" s="26">
        <v>42</v>
      </c>
      <c r="I49" s="25">
        <f t="shared" si="1"/>
        <v>437</v>
      </c>
      <c r="J49" s="26">
        <f t="shared" si="1"/>
        <v>557</v>
      </c>
      <c r="K49" s="26">
        <f t="shared" si="1"/>
        <v>994</v>
      </c>
    </row>
    <row r="50" spans="2:11" ht="12.75">
      <c r="B50" s="113" t="s">
        <v>589</v>
      </c>
      <c r="C50" s="25">
        <v>226</v>
      </c>
      <c r="D50" s="26">
        <v>29</v>
      </c>
      <c r="E50" s="27">
        <v>255</v>
      </c>
      <c r="F50" s="26">
        <v>3</v>
      </c>
      <c r="G50" s="26">
        <v>1</v>
      </c>
      <c r="H50" s="26">
        <v>4</v>
      </c>
      <c r="I50" s="25">
        <f t="shared" si="1"/>
        <v>229</v>
      </c>
      <c r="J50" s="26">
        <f t="shared" si="1"/>
        <v>30</v>
      </c>
      <c r="K50" s="26">
        <f t="shared" si="1"/>
        <v>259</v>
      </c>
    </row>
    <row r="51" spans="2:11" ht="12.75">
      <c r="B51" s="113" t="s">
        <v>699</v>
      </c>
      <c r="C51" s="25">
        <v>7</v>
      </c>
      <c r="D51" s="26">
        <v>20</v>
      </c>
      <c r="E51" s="27">
        <v>27</v>
      </c>
      <c r="F51" s="26">
        <v>0</v>
      </c>
      <c r="G51" s="26">
        <v>5</v>
      </c>
      <c r="H51" s="26">
        <v>5</v>
      </c>
      <c r="I51" s="25">
        <f t="shared" si="1"/>
        <v>7</v>
      </c>
      <c r="J51" s="26">
        <f t="shared" si="1"/>
        <v>25</v>
      </c>
      <c r="K51" s="26">
        <f t="shared" si="1"/>
        <v>32</v>
      </c>
    </row>
    <row r="52" spans="2:11" ht="12.75">
      <c r="B52" s="113" t="s">
        <v>694</v>
      </c>
      <c r="C52" s="25">
        <v>7137</v>
      </c>
      <c r="D52" s="26">
        <v>8712</v>
      </c>
      <c r="E52" s="27">
        <v>15849</v>
      </c>
      <c r="F52" s="26">
        <v>426</v>
      </c>
      <c r="G52" s="26">
        <v>479</v>
      </c>
      <c r="H52" s="26">
        <v>905</v>
      </c>
      <c r="I52" s="25">
        <f t="shared" si="1"/>
        <v>7563</v>
      </c>
      <c r="J52" s="26">
        <f t="shared" si="1"/>
        <v>9191</v>
      </c>
      <c r="K52" s="26">
        <f t="shared" si="1"/>
        <v>16754</v>
      </c>
    </row>
    <row r="53" spans="2:11" ht="12.75">
      <c r="B53" s="113" t="s">
        <v>700</v>
      </c>
      <c r="C53" s="25">
        <v>202</v>
      </c>
      <c r="D53" s="26">
        <v>141</v>
      </c>
      <c r="E53" s="27">
        <v>343</v>
      </c>
      <c r="F53" s="26">
        <v>6</v>
      </c>
      <c r="G53" s="26">
        <v>10</v>
      </c>
      <c r="H53" s="26">
        <v>16</v>
      </c>
      <c r="I53" s="25">
        <f t="shared" si="1"/>
        <v>208</v>
      </c>
      <c r="J53" s="26">
        <f t="shared" si="1"/>
        <v>151</v>
      </c>
      <c r="K53" s="26">
        <f t="shared" si="1"/>
        <v>359</v>
      </c>
    </row>
    <row r="54" spans="2:11" ht="12.75">
      <c r="B54" s="113" t="s">
        <v>582</v>
      </c>
      <c r="C54" s="25">
        <v>3007</v>
      </c>
      <c r="D54" s="26">
        <v>3271</v>
      </c>
      <c r="E54" s="27">
        <v>6278</v>
      </c>
      <c r="F54" s="26">
        <v>231</v>
      </c>
      <c r="G54" s="26">
        <v>465</v>
      </c>
      <c r="H54" s="26">
        <v>696</v>
      </c>
      <c r="I54" s="25">
        <f>C54+F54</f>
        <v>3238</v>
      </c>
      <c r="J54" s="26">
        <f>D54+G54</f>
        <v>3736</v>
      </c>
      <c r="K54" s="26">
        <f>E54+H54</f>
        <v>6974</v>
      </c>
    </row>
    <row r="55" spans="2:11" ht="12.75">
      <c r="B55" s="113" t="s">
        <v>696</v>
      </c>
      <c r="C55" s="25">
        <v>7460</v>
      </c>
      <c r="D55" s="26">
        <v>9218</v>
      </c>
      <c r="E55" s="27">
        <v>16678</v>
      </c>
      <c r="F55" s="26">
        <v>222</v>
      </c>
      <c r="G55" s="26">
        <v>393</v>
      </c>
      <c r="H55" s="26">
        <v>615</v>
      </c>
      <c r="I55" s="25">
        <f t="shared" si="1"/>
        <v>7682</v>
      </c>
      <c r="J55" s="26">
        <f t="shared" si="1"/>
        <v>9611</v>
      </c>
      <c r="K55" s="26">
        <f t="shared" si="1"/>
        <v>17293</v>
      </c>
    </row>
    <row r="56" spans="2:11" ht="12.75">
      <c r="B56" s="113" t="s">
        <v>697</v>
      </c>
      <c r="C56" s="25">
        <v>635</v>
      </c>
      <c r="D56" s="26">
        <v>486</v>
      </c>
      <c r="E56" s="27">
        <v>1121</v>
      </c>
      <c r="F56" s="26">
        <v>27</v>
      </c>
      <c r="G56" s="26">
        <v>8</v>
      </c>
      <c r="H56" s="26">
        <v>35</v>
      </c>
      <c r="I56" s="25">
        <f t="shared" si="1"/>
        <v>662</v>
      </c>
      <c r="J56" s="26">
        <f t="shared" si="1"/>
        <v>494</v>
      </c>
      <c r="K56" s="26">
        <f t="shared" si="1"/>
        <v>1156</v>
      </c>
    </row>
    <row r="57" spans="2:11" ht="12.75">
      <c r="B57" s="113" t="s">
        <v>698</v>
      </c>
      <c r="C57" s="25">
        <v>2188</v>
      </c>
      <c r="D57" s="26">
        <v>2433</v>
      </c>
      <c r="E57" s="27">
        <v>4621</v>
      </c>
      <c r="F57" s="26">
        <v>110</v>
      </c>
      <c r="G57" s="26">
        <v>164</v>
      </c>
      <c r="H57" s="26">
        <v>274</v>
      </c>
      <c r="I57" s="25">
        <f t="shared" si="1"/>
        <v>2298</v>
      </c>
      <c r="J57" s="26">
        <f t="shared" si="1"/>
        <v>2597</v>
      </c>
      <c r="K57" s="26">
        <f t="shared" si="1"/>
        <v>4895</v>
      </c>
    </row>
    <row r="58" spans="2:11" ht="12.75">
      <c r="B58" s="113" t="s">
        <v>295</v>
      </c>
      <c r="C58" s="25">
        <v>669</v>
      </c>
      <c r="D58" s="26">
        <v>411</v>
      </c>
      <c r="E58" s="27">
        <v>1080</v>
      </c>
      <c r="F58" s="26">
        <v>18</v>
      </c>
      <c r="G58" s="26">
        <v>7</v>
      </c>
      <c r="H58" s="26">
        <v>25</v>
      </c>
      <c r="I58" s="25">
        <f t="shared" si="1"/>
        <v>687</v>
      </c>
      <c r="J58" s="26">
        <f t="shared" si="1"/>
        <v>418</v>
      </c>
      <c r="K58" s="26">
        <f t="shared" si="1"/>
        <v>1105</v>
      </c>
    </row>
    <row r="59" spans="2:11" ht="12.75">
      <c r="B59" s="113" t="s">
        <v>719</v>
      </c>
      <c r="C59" s="25">
        <v>126</v>
      </c>
      <c r="D59" s="26">
        <v>135</v>
      </c>
      <c r="E59" s="27">
        <v>261</v>
      </c>
      <c r="F59" s="26">
        <v>0</v>
      </c>
      <c r="G59" s="26">
        <v>10</v>
      </c>
      <c r="H59" s="26">
        <v>10</v>
      </c>
      <c r="I59" s="25">
        <f t="shared" si="1"/>
        <v>126</v>
      </c>
      <c r="J59" s="26">
        <f t="shared" si="1"/>
        <v>145</v>
      </c>
      <c r="K59" s="26">
        <f t="shared" si="1"/>
        <v>271</v>
      </c>
    </row>
    <row r="60" spans="2:11" ht="12.75">
      <c r="B60" s="113" t="s">
        <v>199</v>
      </c>
      <c r="C60" s="25">
        <v>189</v>
      </c>
      <c r="D60" s="26">
        <v>274</v>
      </c>
      <c r="E60" s="27">
        <v>463</v>
      </c>
      <c r="F60" s="26">
        <v>3</v>
      </c>
      <c r="G60" s="26">
        <v>9</v>
      </c>
      <c r="H60" s="26">
        <v>12</v>
      </c>
      <c r="I60" s="25">
        <f t="shared" si="1"/>
        <v>192</v>
      </c>
      <c r="J60" s="26">
        <f t="shared" si="1"/>
        <v>283</v>
      </c>
      <c r="K60" s="26">
        <f t="shared" si="1"/>
        <v>475</v>
      </c>
    </row>
    <row r="61" spans="2:11" ht="12.75">
      <c r="B61" s="113" t="s">
        <v>201</v>
      </c>
      <c r="C61" s="25">
        <v>259</v>
      </c>
      <c r="D61" s="26">
        <v>473</v>
      </c>
      <c r="E61" s="27">
        <v>732</v>
      </c>
      <c r="F61" s="26">
        <v>2</v>
      </c>
      <c r="G61" s="26">
        <v>2</v>
      </c>
      <c r="H61" s="26">
        <v>4</v>
      </c>
      <c r="I61" s="25">
        <f t="shared" si="1"/>
        <v>261</v>
      </c>
      <c r="J61" s="26">
        <f t="shared" si="1"/>
        <v>475</v>
      </c>
      <c r="K61" s="26">
        <f t="shared" si="1"/>
        <v>736</v>
      </c>
    </row>
    <row r="62" spans="2:11" ht="12.75">
      <c r="B62" s="12" t="s">
        <v>535</v>
      </c>
      <c r="C62" s="13">
        <v>31866</v>
      </c>
      <c r="D62" s="14">
        <v>32057</v>
      </c>
      <c r="E62" s="15">
        <v>63923</v>
      </c>
      <c r="F62" s="14">
        <v>1707</v>
      </c>
      <c r="G62" s="14">
        <v>2233</v>
      </c>
      <c r="H62" s="14">
        <v>3940</v>
      </c>
      <c r="I62" s="13">
        <f t="shared" si="1"/>
        <v>33573</v>
      </c>
      <c r="J62" s="14">
        <f t="shared" si="1"/>
        <v>34290</v>
      </c>
      <c r="K62" s="14">
        <f t="shared" si="1"/>
        <v>67863</v>
      </c>
    </row>
    <row r="63" spans="1:11" ht="12.75">
      <c r="A63" s="1" t="s">
        <v>257</v>
      </c>
      <c r="B63" s="12"/>
      <c r="C63" s="16"/>
      <c r="D63" s="17"/>
      <c r="E63" s="18"/>
      <c r="F63" s="17"/>
      <c r="G63" s="17"/>
      <c r="H63" s="17"/>
      <c r="I63" s="16"/>
      <c r="J63" s="17"/>
      <c r="K63" s="17"/>
    </row>
    <row r="64" spans="2:11" ht="12.75">
      <c r="B64" s="113" t="s">
        <v>695</v>
      </c>
      <c r="C64" s="25">
        <v>502</v>
      </c>
      <c r="D64" s="26">
        <v>448</v>
      </c>
      <c r="E64" s="27">
        <v>950</v>
      </c>
      <c r="F64" s="26">
        <v>44</v>
      </c>
      <c r="G64" s="26">
        <v>62</v>
      </c>
      <c r="H64" s="26">
        <v>106</v>
      </c>
      <c r="I64" s="25">
        <f>C64+F64</f>
        <v>546</v>
      </c>
      <c r="J64" s="26">
        <f>D64+G64</f>
        <v>510</v>
      </c>
      <c r="K64" s="26">
        <f>E64+H64</f>
        <v>1056</v>
      </c>
    </row>
    <row r="65" spans="2:11" ht="12.75">
      <c r="B65" s="113" t="s">
        <v>592</v>
      </c>
      <c r="C65" s="25">
        <v>190</v>
      </c>
      <c r="D65" s="26">
        <v>160</v>
      </c>
      <c r="E65" s="27">
        <v>350</v>
      </c>
      <c r="F65" s="26">
        <v>50</v>
      </c>
      <c r="G65" s="26">
        <v>81</v>
      </c>
      <c r="H65" s="26">
        <v>131</v>
      </c>
      <c r="I65" s="25">
        <f aca="true" t="shared" si="2" ref="I65:K97">C65+F65</f>
        <v>240</v>
      </c>
      <c r="J65" s="26">
        <f t="shared" si="2"/>
        <v>241</v>
      </c>
      <c r="K65" s="26">
        <f t="shared" si="2"/>
        <v>481</v>
      </c>
    </row>
    <row r="66" spans="2:11" ht="12.75">
      <c r="B66" s="113" t="s">
        <v>691</v>
      </c>
      <c r="C66" s="25">
        <v>180</v>
      </c>
      <c r="D66" s="26">
        <v>23</v>
      </c>
      <c r="E66" s="27">
        <v>203</v>
      </c>
      <c r="F66" s="26">
        <v>32</v>
      </c>
      <c r="G66" s="26">
        <v>12</v>
      </c>
      <c r="H66" s="26">
        <v>44</v>
      </c>
      <c r="I66" s="25">
        <f t="shared" si="2"/>
        <v>212</v>
      </c>
      <c r="J66" s="26">
        <f t="shared" si="2"/>
        <v>35</v>
      </c>
      <c r="K66" s="26">
        <f t="shared" si="2"/>
        <v>247</v>
      </c>
    </row>
    <row r="67" spans="2:11" ht="12.75">
      <c r="B67" s="113" t="s">
        <v>579</v>
      </c>
      <c r="C67" s="25">
        <v>63</v>
      </c>
      <c r="D67" s="26">
        <v>6</v>
      </c>
      <c r="E67" s="27">
        <v>69</v>
      </c>
      <c r="F67" s="26">
        <v>18</v>
      </c>
      <c r="G67" s="26">
        <v>3</v>
      </c>
      <c r="H67" s="26">
        <v>21</v>
      </c>
      <c r="I67" s="25">
        <f t="shared" si="2"/>
        <v>81</v>
      </c>
      <c r="J67" s="26">
        <f t="shared" si="2"/>
        <v>9</v>
      </c>
      <c r="K67" s="26">
        <f t="shared" si="2"/>
        <v>90</v>
      </c>
    </row>
    <row r="68" spans="2:11" ht="12.75">
      <c r="B68" s="113" t="s">
        <v>585</v>
      </c>
      <c r="C68" s="25">
        <v>751</v>
      </c>
      <c r="D68" s="26">
        <v>598</v>
      </c>
      <c r="E68" s="27">
        <v>1349</v>
      </c>
      <c r="F68" s="26">
        <v>20</v>
      </c>
      <c r="G68" s="26">
        <v>30</v>
      </c>
      <c r="H68" s="26">
        <v>50</v>
      </c>
      <c r="I68" s="25">
        <f t="shared" si="2"/>
        <v>771</v>
      </c>
      <c r="J68" s="26">
        <f t="shared" si="2"/>
        <v>628</v>
      </c>
      <c r="K68" s="26">
        <f t="shared" si="2"/>
        <v>1399</v>
      </c>
    </row>
    <row r="69" spans="2:11" ht="12.75">
      <c r="B69" s="113" t="s">
        <v>569</v>
      </c>
      <c r="C69" s="25">
        <v>39</v>
      </c>
      <c r="D69" s="26">
        <v>41</v>
      </c>
      <c r="E69" s="27">
        <v>80</v>
      </c>
      <c r="F69" s="26">
        <v>14</v>
      </c>
      <c r="G69" s="26">
        <v>7</v>
      </c>
      <c r="H69" s="26">
        <v>21</v>
      </c>
      <c r="I69" s="25">
        <f t="shared" si="2"/>
        <v>53</v>
      </c>
      <c r="J69" s="26">
        <f t="shared" si="2"/>
        <v>48</v>
      </c>
      <c r="K69" s="26">
        <f t="shared" si="2"/>
        <v>101</v>
      </c>
    </row>
    <row r="70" spans="2:11" ht="12.75">
      <c r="B70" s="113" t="s">
        <v>570</v>
      </c>
      <c r="C70" s="114">
        <v>524</v>
      </c>
      <c r="D70" s="115">
        <v>427</v>
      </c>
      <c r="E70" s="116">
        <v>951</v>
      </c>
      <c r="F70" s="115">
        <v>17</v>
      </c>
      <c r="G70" s="115">
        <v>30</v>
      </c>
      <c r="H70" s="115">
        <v>47</v>
      </c>
      <c r="I70" s="25">
        <f t="shared" si="2"/>
        <v>541</v>
      </c>
      <c r="J70" s="26">
        <f t="shared" si="2"/>
        <v>457</v>
      </c>
      <c r="K70" s="26">
        <f t="shared" si="2"/>
        <v>998</v>
      </c>
    </row>
    <row r="71" spans="2:11" ht="12.75">
      <c r="B71" s="113" t="s">
        <v>586</v>
      </c>
      <c r="C71" s="114">
        <v>150</v>
      </c>
      <c r="D71" s="115">
        <v>29</v>
      </c>
      <c r="E71" s="116">
        <v>179</v>
      </c>
      <c r="F71" s="115">
        <v>1</v>
      </c>
      <c r="G71" s="115">
        <v>0</v>
      </c>
      <c r="H71" s="115">
        <v>1</v>
      </c>
      <c r="I71" s="25">
        <f t="shared" si="2"/>
        <v>151</v>
      </c>
      <c r="J71" s="26">
        <f t="shared" si="2"/>
        <v>29</v>
      </c>
      <c r="K71" s="26">
        <f t="shared" si="2"/>
        <v>180</v>
      </c>
    </row>
    <row r="72" spans="2:11" ht="12.75">
      <c r="B72" s="113" t="s">
        <v>692</v>
      </c>
      <c r="C72" s="114">
        <v>661</v>
      </c>
      <c r="D72" s="115">
        <v>458</v>
      </c>
      <c r="E72" s="116">
        <v>1119</v>
      </c>
      <c r="F72" s="115">
        <v>77</v>
      </c>
      <c r="G72" s="115">
        <v>109</v>
      </c>
      <c r="H72" s="115">
        <v>186</v>
      </c>
      <c r="I72" s="25">
        <f t="shared" si="2"/>
        <v>738</v>
      </c>
      <c r="J72" s="26">
        <f t="shared" si="2"/>
        <v>567</v>
      </c>
      <c r="K72" s="26">
        <f t="shared" si="2"/>
        <v>1305</v>
      </c>
    </row>
    <row r="73" spans="2:11" ht="12.75">
      <c r="B73" s="113" t="s">
        <v>580</v>
      </c>
      <c r="C73" s="114">
        <v>133</v>
      </c>
      <c r="D73" s="115">
        <v>45</v>
      </c>
      <c r="E73" s="116">
        <v>178</v>
      </c>
      <c r="F73" s="115">
        <v>9</v>
      </c>
      <c r="G73" s="115">
        <v>2</v>
      </c>
      <c r="H73" s="115">
        <v>11</v>
      </c>
      <c r="I73" s="25">
        <f t="shared" si="2"/>
        <v>142</v>
      </c>
      <c r="J73" s="26">
        <f t="shared" si="2"/>
        <v>47</v>
      </c>
      <c r="K73" s="26">
        <f t="shared" si="2"/>
        <v>189</v>
      </c>
    </row>
    <row r="74" spans="2:11" ht="12.75">
      <c r="B74" s="113" t="s">
        <v>571</v>
      </c>
      <c r="C74" s="114">
        <v>94</v>
      </c>
      <c r="D74" s="115">
        <v>9</v>
      </c>
      <c r="E74" s="116">
        <v>103</v>
      </c>
      <c r="F74" s="115">
        <v>2</v>
      </c>
      <c r="G74" s="115">
        <v>1</v>
      </c>
      <c r="H74" s="115">
        <v>3</v>
      </c>
      <c r="I74" s="25">
        <f t="shared" si="2"/>
        <v>96</v>
      </c>
      <c r="J74" s="26">
        <f t="shared" si="2"/>
        <v>10</v>
      </c>
      <c r="K74" s="26">
        <f t="shared" si="2"/>
        <v>106</v>
      </c>
    </row>
    <row r="75" spans="2:11" ht="12.75">
      <c r="B75" s="113" t="s">
        <v>572</v>
      </c>
      <c r="C75" s="114">
        <v>141</v>
      </c>
      <c r="D75" s="115">
        <v>25</v>
      </c>
      <c r="E75" s="116">
        <v>166</v>
      </c>
      <c r="F75" s="115">
        <v>0</v>
      </c>
      <c r="G75" s="115">
        <v>1</v>
      </c>
      <c r="H75" s="115">
        <v>1</v>
      </c>
      <c r="I75" s="25">
        <f t="shared" si="2"/>
        <v>141</v>
      </c>
      <c r="J75" s="26">
        <f t="shared" si="2"/>
        <v>26</v>
      </c>
      <c r="K75" s="26">
        <f t="shared" si="2"/>
        <v>167</v>
      </c>
    </row>
    <row r="76" spans="2:11" ht="12.75">
      <c r="B76" s="113" t="s">
        <v>574</v>
      </c>
      <c r="C76" s="114">
        <v>156</v>
      </c>
      <c r="D76" s="115">
        <v>33</v>
      </c>
      <c r="E76" s="116">
        <v>189</v>
      </c>
      <c r="F76" s="115">
        <v>5</v>
      </c>
      <c r="G76" s="115">
        <v>3</v>
      </c>
      <c r="H76" s="115">
        <v>8</v>
      </c>
      <c r="I76" s="25">
        <f t="shared" si="2"/>
        <v>161</v>
      </c>
      <c r="J76" s="26">
        <f t="shared" si="2"/>
        <v>36</v>
      </c>
      <c r="K76" s="26">
        <f t="shared" si="2"/>
        <v>197</v>
      </c>
    </row>
    <row r="77" spans="2:11" ht="12.75">
      <c r="B77" s="113" t="s">
        <v>576</v>
      </c>
      <c r="C77" s="114">
        <v>366</v>
      </c>
      <c r="D77" s="115">
        <v>36</v>
      </c>
      <c r="E77" s="116">
        <v>402</v>
      </c>
      <c r="F77" s="115">
        <v>3</v>
      </c>
      <c r="G77" s="115">
        <v>1</v>
      </c>
      <c r="H77" s="115">
        <v>4</v>
      </c>
      <c r="I77" s="25">
        <f t="shared" si="2"/>
        <v>369</v>
      </c>
      <c r="J77" s="26">
        <f t="shared" si="2"/>
        <v>37</v>
      </c>
      <c r="K77" s="26">
        <f t="shared" si="2"/>
        <v>406</v>
      </c>
    </row>
    <row r="78" spans="2:11" ht="12.75">
      <c r="B78" s="113" t="s">
        <v>577</v>
      </c>
      <c r="C78" s="114">
        <v>200</v>
      </c>
      <c r="D78" s="115">
        <v>266</v>
      </c>
      <c r="E78" s="116">
        <v>466</v>
      </c>
      <c r="F78" s="115">
        <v>4</v>
      </c>
      <c r="G78" s="115">
        <v>7</v>
      </c>
      <c r="H78" s="115">
        <v>11</v>
      </c>
      <c r="I78" s="25">
        <f t="shared" si="2"/>
        <v>204</v>
      </c>
      <c r="J78" s="26">
        <f t="shared" si="2"/>
        <v>273</v>
      </c>
      <c r="K78" s="26">
        <f t="shared" si="2"/>
        <v>477</v>
      </c>
    </row>
    <row r="79" spans="2:11" ht="12.75">
      <c r="B79" s="113" t="s">
        <v>588</v>
      </c>
      <c r="C79" s="114">
        <v>118</v>
      </c>
      <c r="D79" s="115">
        <v>155</v>
      </c>
      <c r="E79" s="116">
        <v>273</v>
      </c>
      <c r="F79" s="115">
        <v>1</v>
      </c>
      <c r="G79" s="115">
        <v>6</v>
      </c>
      <c r="H79" s="115">
        <v>7</v>
      </c>
      <c r="I79" s="25">
        <f t="shared" si="2"/>
        <v>119</v>
      </c>
      <c r="J79" s="26">
        <f t="shared" si="2"/>
        <v>161</v>
      </c>
      <c r="K79" s="26">
        <f t="shared" si="2"/>
        <v>280</v>
      </c>
    </row>
    <row r="80" spans="2:11" ht="12.75">
      <c r="B80" s="179" t="s">
        <v>589</v>
      </c>
      <c r="C80" s="114">
        <v>100</v>
      </c>
      <c r="D80" s="115">
        <v>10</v>
      </c>
      <c r="E80" s="116">
        <v>110</v>
      </c>
      <c r="F80" s="115">
        <v>1</v>
      </c>
      <c r="G80" s="115">
        <v>0</v>
      </c>
      <c r="H80" s="115">
        <v>1</v>
      </c>
      <c r="I80" s="25">
        <f t="shared" si="2"/>
        <v>101</v>
      </c>
      <c r="J80" s="26">
        <f t="shared" si="2"/>
        <v>10</v>
      </c>
      <c r="K80" s="26">
        <f t="shared" si="2"/>
        <v>111</v>
      </c>
    </row>
    <row r="81" spans="2:11" ht="12.75">
      <c r="B81" s="113" t="s">
        <v>694</v>
      </c>
      <c r="C81" s="114">
        <v>4497</v>
      </c>
      <c r="D81" s="115">
        <v>5437</v>
      </c>
      <c r="E81" s="116">
        <v>9934</v>
      </c>
      <c r="F81" s="115">
        <v>540</v>
      </c>
      <c r="G81" s="115">
        <v>534</v>
      </c>
      <c r="H81" s="115">
        <v>1074</v>
      </c>
      <c r="I81" s="25">
        <f t="shared" si="2"/>
        <v>5037</v>
      </c>
      <c r="J81" s="26">
        <f t="shared" si="2"/>
        <v>5971</v>
      </c>
      <c r="K81" s="26">
        <f t="shared" si="2"/>
        <v>11008</v>
      </c>
    </row>
    <row r="82" spans="2:11" ht="12.75">
      <c r="B82" s="113" t="s">
        <v>700</v>
      </c>
      <c r="C82" s="114">
        <v>103</v>
      </c>
      <c r="D82" s="115">
        <v>64</v>
      </c>
      <c r="E82" s="116">
        <v>167</v>
      </c>
      <c r="F82" s="115">
        <v>77</v>
      </c>
      <c r="G82" s="115">
        <v>41</v>
      </c>
      <c r="H82" s="115">
        <v>118</v>
      </c>
      <c r="I82" s="25">
        <f t="shared" si="2"/>
        <v>180</v>
      </c>
      <c r="J82" s="26">
        <f t="shared" si="2"/>
        <v>105</v>
      </c>
      <c r="K82" s="26">
        <f t="shared" si="2"/>
        <v>285</v>
      </c>
    </row>
    <row r="83" spans="2:11" ht="12.75">
      <c r="B83" s="113" t="s">
        <v>582</v>
      </c>
      <c r="C83" s="114">
        <v>1178</v>
      </c>
      <c r="D83" s="115">
        <v>1436</v>
      </c>
      <c r="E83" s="116">
        <v>2614</v>
      </c>
      <c r="F83" s="115">
        <v>107</v>
      </c>
      <c r="G83" s="115">
        <v>184</v>
      </c>
      <c r="H83" s="115">
        <v>291</v>
      </c>
      <c r="I83" s="25">
        <f>C83+F83</f>
        <v>1285</v>
      </c>
      <c r="J83" s="26">
        <f>D83+G83</f>
        <v>1620</v>
      </c>
      <c r="K83" s="26">
        <f>E83+H83</f>
        <v>2905</v>
      </c>
    </row>
    <row r="84" spans="2:11" ht="12.75">
      <c r="B84" s="113" t="s">
        <v>696</v>
      </c>
      <c r="C84" s="114">
        <v>3571</v>
      </c>
      <c r="D84" s="115">
        <v>4791</v>
      </c>
      <c r="E84" s="116">
        <v>8362</v>
      </c>
      <c r="F84" s="115">
        <v>333</v>
      </c>
      <c r="G84" s="115">
        <v>442</v>
      </c>
      <c r="H84" s="115">
        <v>775</v>
      </c>
      <c r="I84" s="25">
        <f t="shared" si="2"/>
        <v>3904</v>
      </c>
      <c r="J84" s="26">
        <f t="shared" si="2"/>
        <v>5233</v>
      </c>
      <c r="K84" s="26">
        <f t="shared" si="2"/>
        <v>9137</v>
      </c>
    </row>
    <row r="85" spans="2:11" ht="12.75">
      <c r="B85" s="113" t="s">
        <v>697</v>
      </c>
      <c r="C85" s="114">
        <v>202</v>
      </c>
      <c r="D85" s="115">
        <v>121</v>
      </c>
      <c r="E85" s="116">
        <v>323</v>
      </c>
      <c r="F85" s="115">
        <v>41</v>
      </c>
      <c r="G85" s="115">
        <v>18</v>
      </c>
      <c r="H85" s="115">
        <v>59</v>
      </c>
      <c r="I85" s="25">
        <f t="shared" si="2"/>
        <v>243</v>
      </c>
      <c r="J85" s="26">
        <f t="shared" si="2"/>
        <v>139</v>
      </c>
      <c r="K85" s="26">
        <f t="shared" si="2"/>
        <v>382</v>
      </c>
    </row>
    <row r="86" spans="2:11" ht="12.75">
      <c r="B86" s="113" t="s">
        <v>698</v>
      </c>
      <c r="C86" s="114">
        <v>1119</v>
      </c>
      <c r="D86" s="115">
        <v>1489</v>
      </c>
      <c r="E86" s="116">
        <v>2608</v>
      </c>
      <c r="F86" s="115">
        <v>162</v>
      </c>
      <c r="G86" s="115">
        <v>193</v>
      </c>
      <c r="H86" s="115">
        <v>355</v>
      </c>
      <c r="I86" s="25">
        <f t="shared" si="2"/>
        <v>1281</v>
      </c>
      <c r="J86" s="26">
        <f t="shared" si="2"/>
        <v>1682</v>
      </c>
      <c r="K86" s="26">
        <f t="shared" si="2"/>
        <v>2963</v>
      </c>
    </row>
    <row r="87" spans="2:11" ht="75.75" customHeight="1">
      <c r="B87" s="155" t="s">
        <v>193</v>
      </c>
      <c r="C87" s="25">
        <v>7</v>
      </c>
      <c r="D87" s="26">
        <v>63</v>
      </c>
      <c r="E87" s="27">
        <v>70</v>
      </c>
      <c r="F87" s="26">
        <v>0</v>
      </c>
      <c r="G87" s="26">
        <v>2</v>
      </c>
      <c r="H87" s="26">
        <v>2</v>
      </c>
      <c r="I87" s="25">
        <f t="shared" si="2"/>
        <v>7</v>
      </c>
      <c r="J87" s="26">
        <f t="shared" si="2"/>
        <v>65</v>
      </c>
      <c r="K87" s="26">
        <f t="shared" si="2"/>
        <v>72</v>
      </c>
    </row>
    <row r="88" spans="1:11" ht="42" customHeight="1">
      <c r="A88" s="20"/>
      <c r="B88" s="155" t="s">
        <v>194</v>
      </c>
      <c r="C88" s="25">
        <v>9</v>
      </c>
      <c r="D88" s="26">
        <v>25</v>
      </c>
      <c r="E88" s="27">
        <v>34</v>
      </c>
      <c r="F88" s="26">
        <v>0</v>
      </c>
      <c r="G88" s="26">
        <v>0</v>
      </c>
      <c r="H88" s="26">
        <v>0</v>
      </c>
      <c r="I88" s="25">
        <f t="shared" si="2"/>
        <v>9</v>
      </c>
      <c r="J88" s="26">
        <f t="shared" si="2"/>
        <v>25</v>
      </c>
      <c r="K88" s="26">
        <f t="shared" si="2"/>
        <v>34</v>
      </c>
    </row>
    <row r="89" spans="1:11" ht="68.25" customHeight="1">
      <c r="A89" s="20"/>
      <c r="B89" s="155" t="s">
        <v>195</v>
      </c>
      <c r="C89" s="25">
        <v>17</v>
      </c>
      <c r="D89" s="26">
        <v>38</v>
      </c>
      <c r="E89" s="27">
        <v>55</v>
      </c>
      <c r="F89" s="26">
        <v>0</v>
      </c>
      <c r="G89" s="26">
        <v>2</v>
      </c>
      <c r="H89" s="26">
        <v>2</v>
      </c>
      <c r="I89" s="25">
        <f t="shared" si="2"/>
        <v>17</v>
      </c>
      <c r="J89" s="26">
        <f t="shared" si="2"/>
        <v>40</v>
      </c>
      <c r="K89" s="26">
        <f t="shared" si="2"/>
        <v>57</v>
      </c>
    </row>
    <row r="90" spans="2:11" ht="12.75">
      <c r="B90" s="113" t="s">
        <v>196</v>
      </c>
      <c r="C90" s="114">
        <v>5</v>
      </c>
      <c r="D90" s="115">
        <v>3</v>
      </c>
      <c r="E90" s="116">
        <v>8</v>
      </c>
      <c r="F90" s="115">
        <v>35</v>
      </c>
      <c r="G90" s="115">
        <v>10</v>
      </c>
      <c r="H90" s="115">
        <v>45</v>
      </c>
      <c r="I90" s="25">
        <f t="shared" si="2"/>
        <v>40</v>
      </c>
      <c r="J90" s="26">
        <f t="shared" si="2"/>
        <v>13</v>
      </c>
      <c r="K90" s="26">
        <f t="shared" si="2"/>
        <v>53</v>
      </c>
    </row>
    <row r="91" spans="2:11" ht="12.75">
      <c r="B91" s="113" t="s">
        <v>197</v>
      </c>
      <c r="C91" s="114">
        <v>59</v>
      </c>
      <c r="D91" s="115">
        <v>29</v>
      </c>
      <c r="E91" s="116">
        <v>88</v>
      </c>
      <c r="F91" s="115">
        <v>0</v>
      </c>
      <c r="G91" s="115">
        <v>0</v>
      </c>
      <c r="H91" s="115">
        <v>0</v>
      </c>
      <c r="I91" s="25">
        <f t="shared" si="2"/>
        <v>59</v>
      </c>
      <c r="J91" s="26">
        <f t="shared" si="2"/>
        <v>29</v>
      </c>
      <c r="K91" s="26">
        <f t="shared" si="2"/>
        <v>88</v>
      </c>
    </row>
    <row r="92" spans="2:11" ht="12.75">
      <c r="B92" s="113" t="s">
        <v>201</v>
      </c>
      <c r="C92" s="114">
        <v>41</v>
      </c>
      <c r="D92" s="115">
        <v>134</v>
      </c>
      <c r="E92" s="116">
        <v>175</v>
      </c>
      <c r="F92" s="115">
        <v>2</v>
      </c>
      <c r="G92" s="115">
        <v>0</v>
      </c>
      <c r="H92" s="115">
        <v>2</v>
      </c>
      <c r="I92" s="25">
        <f t="shared" si="2"/>
        <v>43</v>
      </c>
      <c r="J92" s="26">
        <f t="shared" si="2"/>
        <v>134</v>
      </c>
      <c r="K92" s="26">
        <f t="shared" si="2"/>
        <v>177</v>
      </c>
    </row>
    <row r="93" spans="1:11" ht="27.75" customHeight="1">
      <c r="A93" s="20"/>
      <c r="B93" s="155" t="s">
        <v>200</v>
      </c>
      <c r="C93" s="25">
        <v>55</v>
      </c>
      <c r="D93" s="26">
        <v>188</v>
      </c>
      <c r="E93" s="27">
        <v>243</v>
      </c>
      <c r="F93" s="26">
        <v>0</v>
      </c>
      <c r="G93" s="26">
        <v>1</v>
      </c>
      <c r="H93" s="26">
        <v>1</v>
      </c>
      <c r="I93" s="25">
        <f t="shared" si="2"/>
        <v>55</v>
      </c>
      <c r="J93" s="26">
        <f t="shared" si="2"/>
        <v>189</v>
      </c>
      <c r="K93" s="26">
        <f t="shared" si="2"/>
        <v>244</v>
      </c>
    </row>
    <row r="94" spans="2:11" ht="12.75">
      <c r="B94" s="113" t="s">
        <v>202</v>
      </c>
      <c r="C94" s="114">
        <v>0</v>
      </c>
      <c r="D94" s="115">
        <v>1</v>
      </c>
      <c r="E94" s="116">
        <v>1</v>
      </c>
      <c r="F94" s="115">
        <v>33</v>
      </c>
      <c r="G94" s="115">
        <v>18</v>
      </c>
      <c r="H94" s="115">
        <v>51</v>
      </c>
      <c r="I94" s="25">
        <f t="shared" si="2"/>
        <v>33</v>
      </c>
      <c r="J94" s="26">
        <f t="shared" si="2"/>
        <v>19</v>
      </c>
      <c r="K94" s="26">
        <f t="shared" si="2"/>
        <v>52</v>
      </c>
    </row>
    <row r="95" spans="2:11" ht="12.75">
      <c r="B95" s="113" t="s">
        <v>203</v>
      </c>
      <c r="C95" s="114">
        <v>18</v>
      </c>
      <c r="D95" s="115">
        <v>4</v>
      </c>
      <c r="E95" s="116">
        <v>22</v>
      </c>
      <c r="F95" s="115">
        <v>39</v>
      </c>
      <c r="G95" s="115">
        <v>6</v>
      </c>
      <c r="H95" s="115">
        <v>45</v>
      </c>
      <c r="I95" s="25">
        <f t="shared" si="2"/>
        <v>57</v>
      </c>
      <c r="J95" s="26">
        <f t="shared" si="2"/>
        <v>10</v>
      </c>
      <c r="K95" s="26">
        <f t="shared" si="2"/>
        <v>67</v>
      </c>
    </row>
    <row r="96" spans="2:11" ht="12.75">
      <c r="B96" s="113" t="s">
        <v>204</v>
      </c>
      <c r="C96" s="114">
        <v>0</v>
      </c>
      <c r="D96" s="115">
        <v>0</v>
      </c>
      <c r="E96" s="116">
        <v>0</v>
      </c>
      <c r="F96" s="115">
        <v>2</v>
      </c>
      <c r="G96" s="115">
        <v>1</v>
      </c>
      <c r="H96" s="115">
        <v>3</v>
      </c>
      <c r="I96" s="25">
        <f t="shared" si="2"/>
        <v>2</v>
      </c>
      <c r="J96" s="26">
        <f t="shared" si="2"/>
        <v>1</v>
      </c>
      <c r="K96" s="26">
        <f t="shared" si="2"/>
        <v>3</v>
      </c>
    </row>
    <row r="97" spans="2:11" ht="12.75">
      <c r="B97" s="113" t="s">
        <v>205</v>
      </c>
      <c r="C97" s="114">
        <v>1</v>
      </c>
      <c r="D97" s="115">
        <v>1</v>
      </c>
      <c r="E97" s="116">
        <v>2</v>
      </c>
      <c r="F97" s="115">
        <v>40</v>
      </c>
      <c r="G97" s="115">
        <v>12</v>
      </c>
      <c r="H97" s="115">
        <v>52</v>
      </c>
      <c r="I97" s="25">
        <f t="shared" si="2"/>
        <v>41</v>
      </c>
      <c r="J97" s="26">
        <f t="shared" si="2"/>
        <v>13</v>
      </c>
      <c r="K97" s="26">
        <f t="shared" si="2"/>
        <v>54</v>
      </c>
    </row>
    <row r="98" spans="2:11" ht="12.75">
      <c r="B98" s="113" t="s">
        <v>206</v>
      </c>
      <c r="C98" s="139">
        <v>2</v>
      </c>
      <c r="D98" s="140">
        <v>0</v>
      </c>
      <c r="E98" s="141">
        <v>2</v>
      </c>
      <c r="F98" s="140">
        <v>12</v>
      </c>
      <c r="G98" s="140">
        <v>10</v>
      </c>
      <c r="H98" s="140">
        <v>22</v>
      </c>
      <c r="I98" s="51">
        <f>C98+F98</f>
        <v>14</v>
      </c>
      <c r="J98" s="52">
        <f>D98+G98</f>
        <v>10</v>
      </c>
      <c r="K98" s="52">
        <f>E98+H98</f>
        <v>24</v>
      </c>
    </row>
    <row r="99" spans="2:11" ht="12.75">
      <c r="B99" s="12" t="s">
        <v>535</v>
      </c>
      <c r="C99" s="16">
        <f aca="true" t="shared" si="3" ref="C99:H99">SUM(C64:C98)</f>
        <v>15252</v>
      </c>
      <c r="D99" s="17">
        <f t="shared" si="3"/>
        <v>16593</v>
      </c>
      <c r="E99" s="18">
        <f t="shared" si="3"/>
        <v>31845</v>
      </c>
      <c r="F99" s="17">
        <f t="shared" si="3"/>
        <v>1721</v>
      </c>
      <c r="G99" s="17">
        <f t="shared" si="3"/>
        <v>1829</v>
      </c>
      <c r="H99" s="17">
        <f t="shared" si="3"/>
        <v>3550</v>
      </c>
      <c r="I99" s="13">
        <f>SUM(I64:I98)</f>
        <v>16973</v>
      </c>
      <c r="J99" s="14">
        <f>SUM(J64:J98)</f>
        <v>18422</v>
      </c>
      <c r="K99" s="17">
        <f>SUM(K64:K98)</f>
        <v>35395</v>
      </c>
    </row>
    <row r="100" spans="2:11" ht="12.75">
      <c r="B100" s="12" t="s">
        <v>606</v>
      </c>
      <c r="C100" s="16">
        <f aca="true" t="shared" si="4" ref="C100:K100">C99+C62+C32</f>
        <v>83600</v>
      </c>
      <c r="D100" s="17">
        <f t="shared" si="4"/>
        <v>98692</v>
      </c>
      <c r="E100" s="18">
        <f t="shared" si="4"/>
        <v>182292</v>
      </c>
      <c r="F100" s="17">
        <f t="shared" si="4"/>
        <v>4332</v>
      </c>
      <c r="G100" s="17">
        <f t="shared" si="4"/>
        <v>5728</v>
      </c>
      <c r="H100" s="17">
        <f t="shared" si="4"/>
        <v>10060</v>
      </c>
      <c r="I100" s="16">
        <f t="shared" si="4"/>
        <v>87932</v>
      </c>
      <c r="J100" s="17">
        <f t="shared" si="4"/>
        <v>104420</v>
      </c>
      <c r="K100" s="17">
        <f t="shared" si="4"/>
        <v>192352</v>
      </c>
    </row>
    <row r="101" spans="1:11" ht="12.75">
      <c r="A101" s="1" t="s">
        <v>540</v>
      </c>
      <c r="B101" s="12"/>
      <c r="C101" s="16"/>
      <c r="D101" s="17"/>
      <c r="E101" s="18"/>
      <c r="F101" s="17"/>
      <c r="G101" s="17"/>
      <c r="H101" s="17"/>
      <c r="I101" s="16"/>
      <c r="J101" s="17"/>
      <c r="K101" s="17"/>
    </row>
    <row r="102" spans="2:11" ht="12.75">
      <c r="B102" s="113" t="s">
        <v>695</v>
      </c>
      <c r="C102" s="25">
        <v>15</v>
      </c>
      <c r="D102" s="26">
        <v>34</v>
      </c>
      <c r="E102" s="27">
        <v>49</v>
      </c>
      <c r="F102" s="26">
        <v>0</v>
      </c>
      <c r="G102" s="26">
        <v>0</v>
      </c>
      <c r="H102" s="26">
        <v>0</v>
      </c>
      <c r="I102" s="25">
        <f aca="true" t="shared" si="5" ref="I102:K118">C102+F102</f>
        <v>15</v>
      </c>
      <c r="J102" s="26">
        <f t="shared" si="5"/>
        <v>34</v>
      </c>
      <c r="K102" s="26">
        <f t="shared" si="5"/>
        <v>49</v>
      </c>
    </row>
    <row r="103" spans="2:11" ht="12.75">
      <c r="B103" s="113" t="s">
        <v>584</v>
      </c>
      <c r="C103" s="25">
        <v>23</v>
      </c>
      <c r="D103" s="26">
        <v>286</v>
      </c>
      <c r="E103" s="27">
        <v>309</v>
      </c>
      <c r="F103" s="26">
        <v>0</v>
      </c>
      <c r="G103" s="26">
        <v>4</v>
      </c>
      <c r="H103" s="26">
        <v>4</v>
      </c>
      <c r="I103" s="25">
        <f t="shared" si="5"/>
        <v>23</v>
      </c>
      <c r="J103" s="26">
        <f t="shared" si="5"/>
        <v>290</v>
      </c>
      <c r="K103" s="26">
        <f t="shared" si="5"/>
        <v>313</v>
      </c>
    </row>
    <row r="104" spans="2:11" ht="12.75">
      <c r="B104" s="113" t="s">
        <v>592</v>
      </c>
      <c r="C104" s="25">
        <v>17</v>
      </c>
      <c r="D104" s="26">
        <v>52</v>
      </c>
      <c r="E104" s="27">
        <v>69</v>
      </c>
      <c r="F104" s="26">
        <v>0</v>
      </c>
      <c r="G104" s="26">
        <v>2</v>
      </c>
      <c r="H104" s="26">
        <v>2</v>
      </c>
      <c r="I104" s="25">
        <f t="shared" si="5"/>
        <v>17</v>
      </c>
      <c r="J104" s="26">
        <f t="shared" si="5"/>
        <v>54</v>
      </c>
      <c r="K104" s="26">
        <f t="shared" si="5"/>
        <v>71</v>
      </c>
    </row>
    <row r="105" spans="2:11" ht="12.75">
      <c r="B105" s="113" t="s">
        <v>585</v>
      </c>
      <c r="C105" s="25">
        <v>100</v>
      </c>
      <c r="D105" s="26">
        <v>170</v>
      </c>
      <c r="E105" s="27">
        <v>270</v>
      </c>
      <c r="F105" s="26">
        <v>0</v>
      </c>
      <c r="G105" s="26">
        <v>4</v>
      </c>
      <c r="H105" s="26">
        <v>4</v>
      </c>
      <c r="I105" s="25">
        <f t="shared" si="5"/>
        <v>100</v>
      </c>
      <c r="J105" s="26">
        <f t="shared" si="5"/>
        <v>174</v>
      </c>
      <c r="K105" s="26">
        <f t="shared" si="5"/>
        <v>274</v>
      </c>
    </row>
    <row r="106" spans="2:11" ht="12.75">
      <c r="B106" s="113" t="s">
        <v>586</v>
      </c>
      <c r="C106" s="25">
        <v>1</v>
      </c>
      <c r="D106" s="26">
        <v>9</v>
      </c>
      <c r="E106" s="27">
        <v>10</v>
      </c>
      <c r="F106" s="26">
        <v>0</v>
      </c>
      <c r="G106" s="26">
        <v>0</v>
      </c>
      <c r="H106" s="26">
        <v>0</v>
      </c>
      <c r="I106" s="25">
        <f t="shared" si="5"/>
        <v>1</v>
      </c>
      <c r="J106" s="26">
        <f t="shared" si="5"/>
        <v>9</v>
      </c>
      <c r="K106" s="26">
        <f t="shared" si="5"/>
        <v>10</v>
      </c>
    </row>
    <row r="107" spans="2:11" ht="12.75">
      <c r="B107" s="113" t="s">
        <v>692</v>
      </c>
      <c r="C107" s="25">
        <v>1</v>
      </c>
      <c r="D107" s="26">
        <v>11</v>
      </c>
      <c r="E107" s="27">
        <v>12</v>
      </c>
      <c r="F107" s="26">
        <v>0</v>
      </c>
      <c r="G107" s="26">
        <v>1</v>
      </c>
      <c r="H107" s="26">
        <v>1</v>
      </c>
      <c r="I107" s="25">
        <f t="shared" si="5"/>
        <v>1</v>
      </c>
      <c r="J107" s="26">
        <f t="shared" si="5"/>
        <v>12</v>
      </c>
      <c r="K107" s="26">
        <f t="shared" si="5"/>
        <v>13</v>
      </c>
    </row>
    <row r="108" spans="2:11" ht="12.75">
      <c r="B108" s="113" t="s">
        <v>580</v>
      </c>
      <c r="C108" s="25">
        <v>11</v>
      </c>
      <c r="D108" s="26">
        <v>114</v>
      </c>
      <c r="E108" s="27">
        <v>125</v>
      </c>
      <c r="F108" s="26">
        <v>0</v>
      </c>
      <c r="G108" s="26">
        <v>0</v>
      </c>
      <c r="H108" s="26">
        <v>0</v>
      </c>
      <c r="I108" s="25">
        <f t="shared" si="5"/>
        <v>11</v>
      </c>
      <c r="J108" s="26">
        <f t="shared" si="5"/>
        <v>114</v>
      </c>
      <c r="K108" s="26">
        <f t="shared" si="5"/>
        <v>125</v>
      </c>
    </row>
    <row r="109" spans="2:11" ht="12.75">
      <c r="B109" s="113" t="s">
        <v>571</v>
      </c>
      <c r="C109" s="25">
        <v>23</v>
      </c>
      <c r="D109" s="26">
        <v>82</v>
      </c>
      <c r="E109" s="27">
        <v>105</v>
      </c>
      <c r="F109" s="26">
        <v>0</v>
      </c>
      <c r="G109" s="26">
        <v>0</v>
      </c>
      <c r="H109" s="26">
        <v>0</v>
      </c>
      <c r="I109" s="25">
        <f t="shared" si="5"/>
        <v>23</v>
      </c>
      <c r="J109" s="26">
        <f t="shared" si="5"/>
        <v>82</v>
      </c>
      <c r="K109" s="26">
        <f t="shared" si="5"/>
        <v>105</v>
      </c>
    </row>
    <row r="110" spans="2:11" ht="12.75">
      <c r="B110" s="113" t="s">
        <v>572</v>
      </c>
      <c r="C110" s="25">
        <v>32</v>
      </c>
      <c r="D110" s="26">
        <v>159</v>
      </c>
      <c r="E110" s="27">
        <v>191</v>
      </c>
      <c r="F110" s="26">
        <v>1</v>
      </c>
      <c r="G110" s="26">
        <v>5</v>
      </c>
      <c r="H110" s="26">
        <v>6</v>
      </c>
      <c r="I110" s="25">
        <f t="shared" si="5"/>
        <v>33</v>
      </c>
      <c r="J110" s="26">
        <f t="shared" si="5"/>
        <v>164</v>
      </c>
      <c r="K110" s="26">
        <f t="shared" si="5"/>
        <v>197</v>
      </c>
    </row>
    <row r="111" spans="2:11" ht="12.75">
      <c r="B111" s="113" t="s">
        <v>573</v>
      </c>
      <c r="C111" s="25">
        <v>69</v>
      </c>
      <c r="D111" s="26">
        <v>258</v>
      </c>
      <c r="E111" s="27">
        <v>327</v>
      </c>
      <c r="F111" s="26">
        <v>0</v>
      </c>
      <c r="G111" s="26">
        <v>4</v>
      </c>
      <c r="H111" s="26">
        <v>4</v>
      </c>
      <c r="I111" s="25">
        <f t="shared" si="5"/>
        <v>69</v>
      </c>
      <c r="J111" s="26">
        <f t="shared" si="5"/>
        <v>262</v>
      </c>
      <c r="K111" s="26">
        <f t="shared" si="5"/>
        <v>331</v>
      </c>
    </row>
    <row r="112" spans="2:11" ht="12.75">
      <c r="B112" s="113" t="s">
        <v>574</v>
      </c>
      <c r="C112" s="25">
        <v>47</v>
      </c>
      <c r="D112" s="26">
        <v>338</v>
      </c>
      <c r="E112" s="27">
        <v>385</v>
      </c>
      <c r="F112" s="26">
        <v>0</v>
      </c>
      <c r="G112" s="26">
        <v>2</v>
      </c>
      <c r="H112" s="26">
        <v>2</v>
      </c>
      <c r="I112" s="25">
        <f t="shared" si="5"/>
        <v>47</v>
      </c>
      <c r="J112" s="26">
        <f t="shared" si="5"/>
        <v>340</v>
      </c>
      <c r="K112" s="26">
        <f t="shared" si="5"/>
        <v>387</v>
      </c>
    </row>
    <row r="113" spans="2:11" ht="12.75">
      <c r="B113" s="113" t="s">
        <v>575</v>
      </c>
      <c r="C113" s="25">
        <v>61</v>
      </c>
      <c r="D113" s="26">
        <v>207</v>
      </c>
      <c r="E113" s="27">
        <v>268</v>
      </c>
      <c r="F113" s="26">
        <v>5</v>
      </c>
      <c r="G113" s="26">
        <v>3</v>
      </c>
      <c r="H113" s="26">
        <v>8</v>
      </c>
      <c r="I113" s="25">
        <f>C113+F113</f>
        <v>66</v>
      </c>
      <c r="J113" s="26">
        <f>D113+G113</f>
        <v>210</v>
      </c>
      <c r="K113" s="26">
        <f>E113+H113</f>
        <v>276</v>
      </c>
    </row>
    <row r="114" spans="2:11" ht="12.75">
      <c r="B114" s="113" t="s">
        <v>576</v>
      </c>
      <c r="C114" s="25">
        <v>13</v>
      </c>
      <c r="D114" s="26">
        <v>36</v>
      </c>
      <c r="E114" s="27">
        <v>49</v>
      </c>
      <c r="F114" s="26">
        <v>0</v>
      </c>
      <c r="G114" s="26">
        <v>0</v>
      </c>
      <c r="H114" s="26">
        <v>0</v>
      </c>
      <c r="I114" s="25">
        <f t="shared" si="5"/>
        <v>13</v>
      </c>
      <c r="J114" s="26">
        <f t="shared" si="5"/>
        <v>36</v>
      </c>
      <c r="K114" s="26">
        <f t="shared" si="5"/>
        <v>49</v>
      </c>
    </row>
    <row r="115" spans="2:11" ht="12.75">
      <c r="B115" s="113" t="s">
        <v>693</v>
      </c>
      <c r="C115" s="25">
        <v>32</v>
      </c>
      <c r="D115" s="26">
        <v>149</v>
      </c>
      <c r="E115" s="27">
        <v>181</v>
      </c>
      <c r="F115" s="26">
        <v>1</v>
      </c>
      <c r="G115" s="26">
        <v>1</v>
      </c>
      <c r="H115" s="26">
        <v>2</v>
      </c>
      <c r="I115" s="25">
        <f t="shared" si="5"/>
        <v>33</v>
      </c>
      <c r="J115" s="26">
        <f t="shared" si="5"/>
        <v>150</v>
      </c>
      <c r="K115" s="26">
        <f t="shared" si="5"/>
        <v>183</v>
      </c>
    </row>
    <row r="116" spans="2:11" ht="12.75">
      <c r="B116" s="113" t="s">
        <v>581</v>
      </c>
      <c r="C116" s="25">
        <v>9</v>
      </c>
      <c r="D116" s="26">
        <v>58</v>
      </c>
      <c r="E116" s="27">
        <v>67</v>
      </c>
      <c r="F116" s="26">
        <v>0</v>
      </c>
      <c r="G116" s="26">
        <v>3</v>
      </c>
      <c r="H116" s="26">
        <v>3</v>
      </c>
      <c r="I116" s="25">
        <f t="shared" si="5"/>
        <v>9</v>
      </c>
      <c r="J116" s="26">
        <f t="shared" si="5"/>
        <v>61</v>
      </c>
      <c r="K116" s="26">
        <f t="shared" si="5"/>
        <v>70</v>
      </c>
    </row>
    <row r="117" spans="2:11" ht="12.75">
      <c r="B117" s="113" t="s">
        <v>588</v>
      </c>
      <c r="C117" s="51">
        <v>30</v>
      </c>
      <c r="D117" s="52">
        <v>95</v>
      </c>
      <c r="E117" s="53">
        <v>125</v>
      </c>
      <c r="F117" s="52">
        <v>0</v>
      </c>
      <c r="G117" s="52">
        <v>5</v>
      </c>
      <c r="H117" s="52">
        <v>5</v>
      </c>
      <c r="I117" s="51">
        <f t="shared" si="5"/>
        <v>30</v>
      </c>
      <c r="J117" s="52">
        <f t="shared" si="5"/>
        <v>100</v>
      </c>
      <c r="K117" s="52">
        <f t="shared" si="5"/>
        <v>130</v>
      </c>
    </row>
    <row r="118" spans="2:11" ht="12.75">
      <c r="B118" s="12" t="s">
        <v>535</v>
      </c>
      <c r="C118" s="16">
        <v>484</v>
      </c>
      <c r="D118" s="17">
        <v>2058</v>
      </c>
      <c r="E118" s="18">
        <v>2542</v>
      </c>
      <c r="F118" s="17">
        <v>7</v>
      </c>
      <c r="G118" s="17">
        <v>34</v>
      </c>
      <c r="H118" s="17">
        <v>41</v>
      </c>
      <c r="I118" s="16">
        <f t="shared" si="5"/>
        <v>491</v>
      </c>
      <c r="J118" s="17">
        <f t="shared" si="5"/>
        <v>2092</v>
      </c>
      <c r="K118" s="17">
        <f t="shared" si="5"/>
        <v>2583</v>
      </c>
    </row>
    <row r="119" spans="1:11" ht="12.75">
      <c r="A119" s="1" t="s">
        <v>546</v>
      </c>
      <c r="B119" s="12"/>
      <c r="C119" s="16"/>
      <c r="D119" s="17"/>
      <c r="E119" s="18"/>
      <c r="F119" s="17"/>
      <c r="G119" s="17"/>
      <c r="H119" s="17"/>
      <c r="I119" s="16"/>
      <c r="J119" s="17"/>
      <c r="K119" s="17"/>
    </row>
    <row r="120" spans="2:11" ht="12.75">
      <c r="B120" s="113" t="s">
        <v>592</v>
      </c>
      <c r="C120" s="25">
        <v>1</v>
      </c>
      <c r="D120" s="26">
        <v>0</v>
      </c>
      <c r="E120" s="27">
        <v>1</v>
      </c>
      <c r="F120" s="26">
        <v>0</v>
      </c>
      <c r="G120" s="26">
        <v>0</v>
      </c>
      <c r="H120" s="26">
        <v>0</v>
      </c>
      <c r="I120" s="25">
        <f aca="true" t="shared" si="6" ref="I120:K135">C120+F120</f>
        <v>1</v>
      </c>
      <c r="J120" s="26">
        <f t="shared" si="6"/>
        <v>0</v>
      </c>
      <c r="K120" s="26">
        <f t="shared" si="6"/>
        <v>1</v>
      </c>
    </row>
    <row r="121" spans="2:11" ht="12.75">
      <c r="B121" s="113" t="s">
        <v>691</v>
      </c>
      <c r="C121" s="25">
        <v>4</v>
      </c>
      <c r="D121" s="26">
        <v>1</v>
      </c>
      <c r="E121" s="27">
        <v>5</v>
      </c>
      <c r="F121" s="26">
        <v>15</v>
      </c>
      <c r="G121" s="26">
        <v>5</v>
      </c>
      <c r="H121" s="26">
        <v>20</v>
      </c>
      <c r="I121" s="25">
        <f t="shared" si="6"/>
        <v>19</v>
      </c>
      <c r="J121" s="26">
        <f t="shared" si="6"/>
        <v>6</v>
      </c>
      <c r="K121" s="26">
        <f t="shared" si="6"/>
        <v>25</v>
      </c>
    </row>
    <row r="122" spans="2:11" ht="12.75">
      <c r="B122" s="113" t="s">
        <v>585</v>
      </c>
      <c r="C122" s="25">
        <v>1</v>
      </c>
      <c r="D122" s="26">
        <v>4</v>
      </c>
      <c r="E122" s="27">
        <v>5</v>
      </c>
      <c r="F122" s="26">
        <v>4</v>
      </c>
      <c r="G122" s="26">
        <v>5</v>
      </c>
      <c r="H122" s="26">
        <v>9</v>
      </c>
      <c r="I122" s="25">
        <f t="shared" si="6"/>
        <v>5</v>
      </c>
      <c r="J122" s="26">
        <f t="shared" si="6"/>
        <v>9</v>
      </c>
      <c r="K122" s="26">
        <f t="shared" si="6"/>
        <v>14</v>
      </c>
    </row>
    <row r="123" spans="2:11" ht="12.75">
      <c r="B123" s="113" t="s">
        <v>569</v>
      </c>
      <c r="C123" s="25">
        <v>4</v>
      </c>
      <c r="D123" s="26">
        <v>1</v>
      </c>
      <c r="E123" s="27">
        <v>5</v>
      </c>
      <c r="F123" s="26">
        <v>6</v>
      </c>
      <c r="G123" s="26">
        <v>3</v>
      </c>
      <c r="H123" s="26">
        <v>9</v>
      </c>
      <c r="I123" s="25">
        <f t="shared" si="6"/>
        <v>10</v>
      </c>
      <c r="J123" s="26">
        <f t="shared" si="6"/>
        <v>4</v>
      </c>
      <c r="K123" s="26">
        <f t="shared" si="6"/>
        <v>14</v>
      </c>
    </row>
    <row r="124" spans="2:11" ht="12.75">
      <c r="B124" s="113" t="s">
        <v>570</v>
      </c>
      <c r="C124" s="25">
        <v>29</v>
      </c>
      <c r="D124" s="26">
        <v>10</v>
      </c>
      <c r="E124" s="27">
        <v>39</v>
      </c>
      <c r="F124" s="26">
        <v>1</v>
      </c>
      <c r="G124" s="26">
        <v>4</v>
      </c>
      <c r="H124" s="26">
        <v>5</v>
      </c>
      <c r="I124" s="25">
        <f t="shared" si="6"/>
        <v>30</v>
      </c>
      <c r="J124" s="26">
        <f t="shared" si="6"/>
        <v>14</v>
      </c>
      <c r="K124" s="26">
        <f t="shared" si="6"/>
        <v>44</v>
      </c>
    </row>
    <row r="125" spans="2:11" ht="12.75">
      <c r="B125" s="113" t="s">
        <v>692</v>
      </c>
      <c r="C125" s="25">
        <v>15</v>
      </c>
      <c r="D125" s="26">
        <v>4</v>
      </c>
      <c r="E125" s="27">
        <v>19</v>
      </c>
      <c r="F125" s="26">
        <v>2</v>
      </c>
      <c r="G125" s="26">
        <v>4</v>
      </c>
      <c r="H125" s="26">
        <v>6</v>
      </c>
      <c r="I125" s="25">
        <f t="shared" si="6"/>
        <v>17</v>
      </c>
      <c r="J125" s="26">
        <f t="shared" si="6"/>
        <v>8</v>
      </c>
      <c r="K125" s="26">
        <f t="shared" si="6"/>
        <v>25</v>
      </c>
    </row>
    <row r="126" spans="2:11" ht="12.75">
      <c r="B126" s="113" t="s">
        <v>580</v>
      </c>
      <c r="C126" s="25">
        <v>3</v>
      </c>
      <c r="D126" s="26">
        <v>1</v>
      </c>
      <c r="E126" s="27">
        <v>4</v>
      </c>
      <c r="F126" s="26">
        <v>0</v>
      </c>
      <c r="G126" s="26">
        <v>2</v>
      </c>
      <c r="H126" s="26">
        <v>2</v>
      </c>
      <c r="I126" s="25">
        <f t="shared" si="6"/>
        <v>3</v>
      </c>
      <c r="J126" s="26">
        <f t="shared" si="6"/>
        <v>3</v>
      </c>
      <c r="K126" s="26">
        <f t="shared" si="6"/>
        <v>6</v>
      </c>
    </row>
    <row r="127" spans="2:11" ht="12.75">
      <c r="B127" s="113" t="s">
        <v>571</v>
      </c>
      <c r="C127" s="25">
        <v>4</v>
      </c>
      <c r="D127" s="26">
        <v>1</v>
      </c>
      <c r="E127" s="27">
        <v>5</v>
      </c>
      <c r="F127" s="26">
        <v>0</v>
      </c>
      <c r="G127" s="26">
        <v>0</v>
      </c>
      <c r="H127" s="26">
        <v>0</v>
      </c>
      <c r="I127" s="25">
        <f t="shared" si="6"/>
        <v>4</v>
      </c>
      <c r="J127" s="26">
        <f t="shared" si="6"/>
        <v>1</v>
      </c>
      <c r="K127" s="26">
        <f t="shared" si="6"/>
        <v>5</v>
      </c>
    </row>
    <row r="128" spans="2:11" ht="12.75">
      <c r="B128" s="20" t="s">
        <v>589</v>
      </c>
      <c r="C128" s="25">
        <v>15</v>
      </c>
      <c r="D128" s="26">
        <v>2</v>
      </c>
      <c r="E128" s="27">
        <v>17</v>
      </c>
      <c r="F128" s="26">
        <v>0</v>
      </c>
      <c r="G128" s="26">
        <v>0</v>
      </c>
      <c r="H128" s="26">
        <v>0</v>
      </c>
      <c r="I128" s="25">
        <f t="shared" si="6"/>
        <v>15</v>
      </c>
      <c r="J128" s="26">
        <f t="shared" si="6"/>
        <v>2</v>
      </c>
      <c r="K128" s="26">
        <f t="shared" si="6"/>
        <v>17</v>
      </c>
    </row>
    <row r="129" spans="2:11" ht="12.75">
      <c r="B129" s="113" t="s">
        <v>694</v>
      </c>
      <c r="C129" s="25">
        <v>369</v>
      </c>
      <c r="D129" s="26">
        <v>494</v>
      </c>
      <c r="E129" s="27">
        <v>863</v>
      </c>
      <c r="F129" s="26">
        <v>233</v>
      </c>
      <c r="G129" s="26">
        <v>221</v>
      </c>
      <c r="H129" s="26">
        <v>454</v>
      </c>
      <c r="I129" s="25">
        <f t="shared" si="6"/>
        <v>602</v>
      </c>
      <c r="J129" s="26">
        <f t="shared" si="6"/>
        <v>715</v>
      </c>
      <c r="K129" s="26">
        <f t="shared" si="6"/>
        <v>1317</v>
      </c>
    </row>
    <row r="130" spans="2:11" ht="12.75">
      <c r="B130" s="20" t="s">
        <v>582</v>
      </c>
      <c r="C130" s="25">
        <v>206</v>
      </c>
      <c r="D130" s="26">
        <v>233</v>
      </c>
      <c r="E130" s="27">
        <v>439</v>
      </c>
      <c r="F130" s="26">
        <v>112</v>
      </c>
      <c r="G130" s="26">
        <v>97</v>
      </c>
      <c r="H130" s="26">
        <v>209</v>
      </c>
      <c r="I130" s="25">
        <f t="shared" si="6"/>
        <v>318</v>
      </c>
      <c r="J130" s="26">
        <f t="shared" si="6"/>
        <v>330</v>
      </c>
      <c r="K130" s="26">
        <f t="shared" si="6"/>
        <v>648</v>
      </c>
    </row>
    <row r="131" spans="2:11" ht="12.75">
      <c r="B131" s="113" t="s">
        <v>696</v>
      </c>
      <c r="C131" s="25">
        <v>368</v>
      </c>
      <c r="D131" s="26">
        <v>470</v>
      </c>
      <c r="E131" s="27">
        <v>838</v>
      </c>
      <c r="F131" s="26">
        <v>81</v>
      </c>
      <c r="G131" s="26">
        <v>83</v>
      </c>
      <c r="H131" s="26">
        <v>164</v>
      </c>
      <c r="I131" s="25">
        <f t="shared" si="6"/>
        <v>449</v>
      </c>
      <c r="J131" s="26">
        <f t="shared" si="6"/>
        <v>553</v>
      </c>
      <c r="K131" s="26">
        <f t="shared" si="6"/>
        <v>1002</v>
      </c>
    </row>
    <row r="132" spans="2:11" ht="12.75">
      <c r="B132" s="20" t="s">
        <v>698</v>
      </c>
      <c r="C132" s="25">
        <v>139</v>
      </c>
      <c r="D132" s="26">
        <v>175</v>
      </c>
      <c r="E132" s="27">
        <v>314</v>
      </c>
      <c r="F132" s="26">
        <v>64</v>
      </c>
      <c r="G132" s="26">
        <v>93</v>
      </c>
      <c r="H132" s="26">
        <v>157</v>
      </c>
      <c r="I132" s="25">
        <f t="shared" si="6"/>
        <v>203</v>
      </c>
      <c r="J132" s="26">
        <f t="shared" si="6"/>
        <v>268</v>
      </c>
      <c r="K132" s="26">
        <f t="shared" si="6"/>
        <v>471</v>
      </c>
    </row>
    <row r="133" spans="2:11" ht="12.75">
      <c r="B133" s="113" t="s">
        <v>309</v>
      </c>
      <c r="C133" s="25">
        <v>115</v>
      </c>
      <c r="D133" s="26">
        <v>97</v>
      </c>
      <c r="E133" s="27">
        <v>212</v>
      </c>
      <c r="F133" s="26">
        <v>14</v>
      </c>
      <c r="G133" s="26">
        <v>9</v>
      </c>
      <c r="H133" s="26">
        <v>23</v>
      </c>
      <c r="I133" s="25">
        <f t="shared" si="6"/>
        <v>129</v>
      </c>
      <c r="J133" s="26">
        <f t="shared" si="6"/>
        <v>106</v>
      </c>
      <c r="K133" s="26">
        <f t="shared" si="6"/>
        <v>235</v>
      </c>
    </row>
    <row r="134" spans="2:11" ht="12.75">
      <c r="B134" s="20" t="s">
        <v>310</v>
      </c>
      <c r="C134" s="25">
        <v>8</v>
      </c>
      <c r="D134" s="26">
        <v>4</v>
      </c>
      <c r="E134" s="27">
        <v>12</v>
      </c>
      <c r="F134" s="26">
        <v>1</v>
      </c>
      <c r="G134" s="26">
        <v>0</v>
      </c>
      <c r="H134" s="26">
        <v>1</v>
      </c>
      <c r="I134" s="25">
        <f t="shared" si="6"/>
        <v>9</v>
      </c>
      <c r="J134" s="26">
        <f t="shared" si="6"/>
        <v>4</v>
      </c>
      <c r="K134" s="26">
        <f t="shared" si="6"/>
        <v>13</v>
      </c>
    </row>
    <row r="135" spans="2:11" ht="12.75">
      <c r="B135" s="12" t="s">
        <v>535</v>
      </c>
      <c r="C135" s="13">
        <f aca="true" t="shared" si="7" ref="C135:H135">SUM(C120:C134)</f>
        <v>1281</v>
      </c>
      <c r="D135" s="14">
        <f t="shared" si="7"/>
        <v>1497</v>
      </c>
      <c r="E135" s="15">
        <f t="shared" si="7"/>
        <v>2778</v>
      </c>
      <c r="F135" s="14">
        <f t="shared" si="7"/>
        <v>533</v>
      </c>
      <c r="G135" s="14">
        <f t="shared" si="7"/>
        <v>526</v>
      </c>
      <c r="H135" s="14">
        <f t="shared" si="7"/>
        <v>1059</v>
      </c>
      <c r="I135" s="13">
        <f t="shared" si="6"/>
        <v>1814</v>
      </c>
      <c r="J135" s="14">
        <f t="shared" si="6"/>
        <v>2023</v>
      </c>
      <c r="K135" s="14">
        <f t="shared" si="6"/>
        <v>3837</v>
      </c>
    </row>
    <row r="136" spans="1:11" ht="12.75">
      <c r="A136" s="1" t="s">
        <v>549</v>
      </c>
      <c r="B136" s="12"/>
      <c r="C136" s="16"/>
      <c r="D136" s="17"/>
      <c r="E136" s="18"/>
      <c r="F136" s="17"/>
      <c r="G136" s="17"/>
      <c r="H136" s="17"/>
      <c r="I136" s="16"/>
      <c r="J136" s="17"/>
      <c r="K136" s="17"/>
    </row>
    <row r="137" spans="2:11" ht="12.75">
      <c r="B137" s="20" t="s">
        <v>694</v>
      </c>
      <c r="C137" s="51">
        <v>4</v>
      </c>
      <c r="D137" s="52">
        <v>25</v>
      </c>
      <c r="E137" s="53">
        <v>29</v>
      </c>
      <c r="F137" s="52">
        <v>0</v>
      </c>
      <c r="G137" s="52">
        <v>0</v>
      </c>
      <c r="H137" s="52">
        <v>0</v>
      </c>
      <c r="I137" s="51">
        <f aca="true" t="shared" si="8" ref="I137:K138">C137+F137</f>
        <v>4</v>
      </c>
      <c r="J137" s="52">
        <f t="shared" si="8"/>
        <v>25</v>
      </c>
      <c r="K137" s="52">
        <f t="shared" si="8"/>
        <v>29</v>
      </c>
    </row>
    <row r="138" spans="2:11" ht="12.75">
      <c r="B138" s="12" t="s">
        <v>535</v>
      </c>
      <c r="C138" s="16">
        <v>4</v>
      </c>
      <c r="D138" s="17">
        <v>25</v>
      </c>
      <c r="E138" s="18">
        <v>29</v>
      </c>
      <c r="F138" s="103">
        <v>0</v>
      </c>
      <c r="G138" s="103">
        <v>0</v>
      </c>
      <c r="H138" s="103">
        <v>0</v>
      </c>
      <c r="I138" s="16">
        <f t="shared" si="8"/>
        <v>4</v>
      </c>
      <c r="J138" s="103">
        <f t="shared" si="8"/>
        <v>25</v>
      </c>
      <c r="K138" s="103">
        <f t="shared" si="8"/>
        <v>29</v>
      </c>
    </row>
    <row r="139" spans="1:11" ht="12.75">
      <c r="A139" s="1" t="s">
        <v>253</v>
      </c>
      <c r="B139" s="12"/>
      <c r="C139" s="16"/>
      <c r="D139" s="17"/>
      <c r="E139" s="18"/>
      <c r="F139" s="103"/>
      <c r="G139" s="103"/>
      <c r="H139" s="103"/>
      <c r="I139" s="16"/>
      <c r="J139" s="103"/>
      <c r="K139" s="103"/>
    </row>
    <row r="140" spans="2:11" ht="12.75">
      <c r="B140" s="20" t="s">
        <v>695</v>
      </c>
      <c r="C140" s="32">
        <v>0</v>
      </c>
      <c r="D140" s="33">
        <v>3</v>
      </c>
      <c r="E140" s="34">
        <v>3</v>
      </c>
      <c r="F140" s="33">
        <v>0</v>
      </c>
      <c r="G140" s="33">
        <v>1</v>
      </c>
      <c r="H140" s="33">
        <v>1</v>
      </c>
      <c r="I140" s="32">
        <f aca="true" t="shared" si="9" ref="I140:K141">C140+F140</f>
        <v>0</v>
      </c>
      <c r="J140" s="33">
        <f t="shared" si="9"/>
        <v>4</v>
      </c>
      <c r="K140" s="33">
        <f t="shared" si="9"/>
        <v>4</v>
      </c>
    </row>
    <row r="141" spans="2:11" ht="12.75">
      <c r="B141" s="12" t="s">
        <v>535</v>
      </c>
      <c r="C141" s="16">
        <v>0</v>
      </c>
      <c r="D141" s="17">
        <v>3</v>
      </c>
      <c r="E141" s="18">
        <v>3</v>
      </c>
      <c r="F141" s="103">
        <v>0</v>
      </c>
      <c r="G141" s="103">
        <v>1</v>
      </c>
      <c r="H141" s="103">
        <v>1</v>
      </c>
      <c r="I141" s="16">
        <f t="shared" si="9"/>
        <v>0</v>
      </c>
      <c r="J141" s="103">
        <f t="shared" si="9"/>
        <v>4</v>
      </c>
      <c r="K141" s="103">
        <f t="shared" si="9"/>
        <v>4</v>
      </c>
    </row>
    <row r="142" spans="1:11" ht="12.75">
      <c r="A142" s="1" t="s">
        <v>690</v>
      </c>
      <c r="C142" s="8"/>
      <c r="D142" s="9"/>
      <c r="E142" s="10"/>
      <c r="F142" s="11"/>
      <c r="G142" s="11"/>
      <c r="H142" s="11"/>
      <c r="I142" s="8"/>
      <c r="J142" s="11"/>
      <c r="K142" s="11"/>
    </row>
    <row r="143" spans="2:11" ht="12.75">
      <c r="B143" t="s">
        <v>695</v>
      </c>
      <c r="C143" s="8">
        <v>46</v>
      </c>
      <c r="D143" s="9">
        <v>86</v>
      </c>
      <c r="E143" s="10">
        <v>132</v>
      </c>
      <c r="F143" s="11">
        <v>7</v>
      </c>
      <c r="G143" s="11">
        <v>3</v>
      </c>
      <c r="H143" s="11">
        <v>10</v>
      </c>
      <c r="I143" s="8">
        <f aca="true" t="shared" si="10" ref="I143:I156">C143+F143</f>
        <v>53</v>
      </c>
      <c r="J143" s="11">
        <f aca="true" t="shared" si="11" ref="J143:K155">D143+G143</f>
        <v>89</v>
      </c>
      <c r="K143" s="11">
        <f t="shared" si="11"/>
        <v>142</v>
      </c>
    </row>
    <row r="144" spans="2:11" ht="12.75">
      <c r="B144" t="s">
        <v>592</v>
      </c>
      <c r="C144" s="8">
        <v>14</v>
      </c>
      <c r="D144" s="9">
        <v>16</v>
      </c>
      <c r="E144" s="10">
        <v>30</v>
      </c>
      <c r="F144" s="11">
        <v>0</v>
      </c>
      <c r="G144" s="11">
        <v>2</v>
      </c>
      <c r="H144" s="11">
        <v>2</v>
      </c>
      <c r="I144" s="8">
        <f t="shared" si="10"/>
        <v>14</v>
      </c>
      <c r="J144" s="11">
        <f t="shared" si="11"/>
        <v>18</v>
      </c>
      <c r="K144" s="11">
        <f t="shared" si="11"/>
        <v>32</v>
      </c>
    </row>
    <row r="145" spans="2:11" ht="12.75">
      <c r="B145" t="s">
        <v>585</v>
      </c>
      <c r="C145" s="8">
        <v>44</v>
      </c>
      <c r="D145" s="9">
        <v>39</v>
      </c>
      <c r="E145" s="10">
        <v>83</v>
      </c>
      <c r="F145" s="11">
        <v>2</v>
      </c>
      <c r="G145" s="11">
        <v>2</v>
      </c>
      <c r="H145" s="11">
        <v>4</v>
      </c>
      <c r="I145" s="8">
        <f t="shared" si="10"/>
        <v>46</v>
      </c>
      <c r="J145" s="11">
        <f t="shared" si="11"/>
        <v>41</v>
      </c>
      <c r="K145" s="11">
        <f t="shared" si="11"/>
        <v>87</v>
      </c>
    </row>
    <row r="146" spans="2:11" ht="12.75">
      <c r="B146" t="s">
        <v>569</v>
      </c>
      <c r="C146" s="8">
        <v>2</v>
      </c>
      <c r="D146" s="9">
        <v>2</v>
      </c>
      <c r="E146" s="10">
        <v>4</v>
      </c>
      <c r="F146" s="11">
        <v>0</v>
      </c>
      <c r="G146" s="11">
        <v>0</v>
      </c>
      <c r="H146" s="11">
        <v>0</v>
      </c>
      <c r="I146" s="8">
        <f t="shared" si="10"/>
        <v>2</v>
      </c>
      <c r="J146" s="11">
        <f>D146+G146</f>
        <v>2</v>
      </c>
      <c r="K146" s="11">
        <f t="shared" si="11"/>
        <v>4</v>
      </c>
    </row>
    <row r="147" spans="2:11" ht="12.75">
      <c r="B147" t="s">
        <v>570</v>
      </c>
      <c r="C147" s="8">
        <v>45</v>
      </c>
      <c r="D147" s="9">
        <v>92</v>
      </c>
      <c r="E147" s="10">
        <v>137</v>
      </c>
      <c r="F147" s="11">
        <v>0</v>
      </c>
      <c r="G147" s="11">
        <v>4</v>
      </c>
      <c r="H147" s="11">
        <v>4</v>
      </c>
      <c r="I147" s="8">
        <f t="shared" si="10"/>
        <v>45</v>
      </c>
      <c r="J147" s="11">
        <f t="shared" si="11"/>
        <v>96</v>
      </c>
      <c r="K147" s="11">
        <f t="shared" si="11"/>
        <v>141</v>
      </c>
    </row>
    <row r="148" spans="2:11" ht="12.75">
      <c r="B148" t="s">
        <v>692</v>
      </c>
      <c r="C148" s="8">
        <v>10</v>
      </c>
      <c r="D148" s="9">
        <v>8</v>
      </c>
      <c r="E148" s="10">
        <v>18</v>
      </c>
      <c r="F148" s="11">
        <v>0</v>
      </c>
      <c r="G148" s="11">
        <v>0</v>
      </c>
      <c r="H148" s="11">
        <v>0</v>
      </c>
      <c r="I148" s="8">
        <f t="shared" si="10"/>
        <v>10</v>
      </c>
      <c r="J148" s="11">
        <f t="shared" si="11"/>
        <v>8</v>
      </c>
      <c r="K148" s="11">
        <f t="shared" si="11"/>
        <v>18</v>
      </c>
    </row>
    <row r="149" spans="2:11" ht="12.75">
      <c r="B149" s="20" t="s">
        <v>577</v>
      </c>
      <c r="C149" s="8">
        <v>5</v>
      </c>
      <c r="D149" s="9">
        <v>10</v>
      </c>
      <c r="E149" s="10">
        <v>15</v>
      </c>
      <c r="F149" s="11">
        <v>0</v>
      </c>
      <c r="G149" s="11">
        <v>0</v>
      </c>
      <c r="H149" s="11">
        <v>0</v>
      </c>
      <c r="I149" s="8">
        <f t="shared" si="10"/>
        <v>5</v>
      </c>
      <c r="J149" s="11">
        <f t="shared" si="11"/>
        <v>10</v>
      </c>
      <c r="K149" s="11">
        <f t="shared" si="11"/>
        <v>15</v>
      </c>
    </row>
    <row r="150" spans="2:11" ht="12.75">
      <c r="B150" s="20" t="s">
        <v>588</v>
      </c>
      <c r="C150" s="8">
        <v>3</v>
      </c>
      <c r="D150" s="9">
        <v>15</v>
      </c>
      <c r="E150" s="10">
        <v>18</v>
      </c>
      <c r="F150" s="11">
        <v>0</v>
      </c>
      <c r="G150" s="11">
        <v>3</v>
      </c>
      <c r="H150" s="11">
        <v>3</v>
      </c>
      <c r="I150" s="8">
        <f t="shared" si="10"/>
        <v>3</v>
      </c>
      <c r="J150" s="11">
        <f t="shared" si="11"/>
        <v>18</v>
      </c>
      <c r="K150" s="11">
        <f t="shared" si="11"/>
        <v>21</v>
      </c>
    </row>
    <row r="151" spans="2:11" ht="12.75">
      <c r="B151" s="20" t="s">
        <v>694</v>
      </c>
      <c r="C151" s="8">
        <v>173</v>
      </c>
      <c r="D151" s="9">
        <v>391</v>
      </c>
      <c r="E151" s="10">
        <v>564</v>
      </c>
      <c r="F151" s="11">
        <v>5</v>
      </c>
      <c r="G151" s="11">
        <v>11</v>
      </c>
      <c r="H151" s="11">
        <v>16</v>
      </c>
      <c r="I151" s="8">
        <f t="shared" si="10"/>
        <v>178</v>
      </c>
      <c r="J151" s="11">
        <f>D151+G151</f>
        <v>402</v>
      </c>
      <c r="K151" s="11">
        <f>E151+H151</f>
        <v>580</v>
      </c>
    </row>
    <row r="152" spans="2:11" ht="12.75">
      <c r="B152" s="20" t="s">
        <v>582</v>
      </c>
      <c r="C152" s="8">
        <v>50</v>
      </c>
      <c r="D152" s="9">
        <v>143</v>
      </c>
      <c r="E152" s="10">
        <v>193</v>
      </c>
      <c r="F152" s="11">
        <v>2</v>
      </c>
      <c r="G152" s="11">
        <v>4</v>
      </c>
      <c r="H152" s="11">
        <v>6</v>
      </c>
      <c r="I152" s="8">
        <f t="shared" si="10"/>
        <v>52</v>
      </c>
      <c r="J152" s="11">
        <f>D152+G152</f>
        <v>147</v>
      </c>
      <c r="K152" s="11">
        <f>E152+H152</f>
        <v>199</v>
      </c>
    </row>
    <row r="153" spans="2:11" ht="12.75">
      <c r="B153" s="20" t="s">
        <v>696</v>
      </c>
      <c r="C153" s="8">
        <v>169</v>
      </c>
      <c r="D153" s="9">
        <v>341</v>
      </c>
      <c r="E153" s="10">
        <v>510</v>
      </c>
      <c r="F153" s="11">
        <v>2</v>
      </c>
      <c r="G153" s="11">
        <v>5</v>
      </c>
      <c r="H153" s="11">
        <v>7</v>
      </c>
      <c r="I153" s="8">
        <f t="shared" si="10"/>
        <v>171</v>
      </c>
      <c r="J153" s="11">
        <f t="shared" si="11"/>
        <v>346</v>
      </c>
      <c r="K153" s="11">
        <f t="shared" si="11"/>
        <v>517</v>
      </c>
    </row>
    <row r="154" spans="2:11" ht="12.75">
      <c r="B154" s="20" t="s">
        <v>697</v>
      </c>
      <c r="C154" s="8">
        <v>7</v>
      </c>
      <c r="D154" s="9">
        <v>14</v>
      </c>
      <c r="E154" s="10">
        <v>21</v>
      </c>
      <c r="F154" s="11">
        <v>0</v>
      </c>
      <c r="G154" s="11">
        <v>0</v>
      </c>
      <c r="H154" s="11">
        <v>0</v>
      </c>
      <c r="I154" s="8">
        <f t="shared" si="10"/>
        <v>7</v>
      </c>
      <c r="J154" s="11">
        <f t="shared" si="11"/>
        <v>14</v>
      </c>
      <c r="K154" s="11">
        <f t="shared" si="11"/>
        <v>21</v>
      </c>
    </row>
    <row r="155" spans="2:11" ht="12.75">
      <c r="B155" s="20" t="s">
        <v>698</v>
      </c>
      <c r="C155" s="32">
        <v>61</v>
      </c>
      <c r="D155" s="33">
        <v>85</v>
      </c>
      <c r="E155" s="34">
        <v>146</v>
      </c>
      <c r="F155" s="33">
        <v>1</v>
      </c>
      <c r="G155" s="33">
        <v>4</v>
      </c>
      <c r="H155" s="33">
        <v>5</v>
      </c>
      <c r="I155" s="32">
        <f t="shared" si="10"/>
        <v>62</v>
      </c>
      <c r="J155" s="33">
        <f t="shared" si="11"/>
        <v>89</v>
      </c>
      <c r="K155" s="33">
        <f t="shared" si="11"/>
        <v>151</v>
      </c>
    </row>
    <row r="156" spans="2:11" ht="12.75">
      <c r="B156" s="12" t="s">
        <v>535</v>
      </c>
      <c r="C156" s="16">
        <f aca="true" t="shared" si="12" ref="C156:H156">SUM(C143:C155)</f>
        <v>629</v>
      </c>
      <c r="D156" s="17">
        <f t="shared" si="12"/>
        <v>1242</v>
      </c>
      <c r="E156" s="18">
        <f t="shared" si="12"/>
        <v>1871</v>
      </c>
      <c r="F156" s="103">
        <f t="shared" si="12"/>
        <v>19</v>
      </c>
      <c r="G156" s="103">
        <f t="shared" si="12"/>
        <v>38</v>
      </c>
      <c r="H156" s="103">
        <f t="shared" si="12"/>
        <v>57</v>
      </c>
      <c r="I156" s="16">
        <f t="shared" si="10"/>
        <v>648</v>
      </c>
      <c r="J156" s="103">
        <f>D156+G156</f>
        <v>1280</v>
      </c>
      <c r="K156" s="103">
        <f>E156+H156</f>
        <v>1928</v>
      </c>
    </row>
    <row r="157" spans="1:11" ht="12.75">
      <c r="A157" s="1" t="s">
        <v>541</v>
      </c>
      <c r="B157" s="12"/>
      <c r="C157" s="16"/>
      <c r="D157" s="17"/>
      <c r="E157" s="18"/>
      <c r="F157" s="17"/>
      <c r="G157" s="17"/>
      <c r="H157" s="17"/>
      <c r="I157" s="16"/>
      <c r="J157" s="17"/>
      <c r="K157" s="17"/>
    </row>
    <row r="158" spans="2:11" ht="12.75">
      <c r="B158" s="113" t="s">
        <v>695</v>
      </c>
      <c r="C158" s="25">
        <v>0</v>
      </c>
      <c r="D158" s="26">
        <v>5</v>
      </c>
      <c r="E158" s="27">
        <v>5</v>
      </c>
      <c r="F158" s="26">
        <v>0</v>
      </c>
      <c r="G158" s="26">
        <v>0</v>
      </c>
      <c r="H158" s="26">
        <v>0</v>
      </c>
      <c r="I158" s="25">
        <f aca="true" t="shared" si="13" ref="I158:K164">C158+F158</f>
        <v>0</v>
      </c>
      <c r="J158" s="26">
        <f t="shared" si="13"/>
        <v>5</v>
      </c>
      <c r="K158" s="26">
        <f t="shared" si="13"/>
        <v>5</v>
      </c>
    </row>
    <row r="159" spans="2:11" ht="12.75">
      <c r="B159" s="113" t="s">
        <v>592</v>
      </c>
      <c r="C159" s="25">
        <v>2</v>
      </c>
      <c r="D159" s="26">
        <v>3</v>
      </c>
      <c r="E159" s="27">
        <v>5</v>
      </c>
      <c r="F159" s="26">
        <v>0</v>
      </c>
      <c r="G159" s="26">
        <v>0</v>
      </c>
      <c r="H159" s="26">
        <v>0</v>
      </c>
      <c r="I159" s="25">
        <f t="shared" si="13"/>
        <v>2</v>
      </c>
      <c r="J159" s="26">
        <f t="shared" si="13"/>
        <v>3</v>
      </c>
      <c r="K159" s="26">
        <f t="shared" si="13"/>
        <v>5</v>
      </c>
    </row>
    <row r="160" spans="2:11" ht="12.75">
      <c r="B160" s="113" t="s">
        <v>585</v>
      </c>
      <c r="C160" s="25">
        <v>1</v>
      </c>
      <c r="D160" s="26">
        <v>1</v>
      </c>
      <c r="E160" s="27">
        <v>2</v>
      </c>
      <c r="F160" s="26">
        <v>0</v>
      </c>
      <c r="G160" s="26">
        <v>0</v>
      </c>
      <c r="H160" s="26">
        <v>0</v>
      </c>
      <c r="I160" s="25">
        <f t="shared" si="13"/>
        <v>1</v>
      </c>
      <c r="J160" s="26">
        <f t="shared" si="13"/>
        <v>1</v>
      </c>
      <c r="K160" s="26">
        <f t="shared" si="13"/>
        <v>2</v>
      </c>
    </row>
    <row r="161" spans="2:11" ht="12.75">
      <c r="B161" s="113" t="s">
        <v>569</v>
      </c>
      <c r="C161" s="25">
        <v>0</v>
      </c>
      <c r="D161" s="26">
        <v>2</v>
      </c>
      <c r="E161" s="27">
        <v>2</v>
      </c>
      <c r="F161" s="26">
        <v>0</v>
      </c>
      <c r="G161" s="26">
        <v>0</v>
      </c>
      <c r="H161" s="26">
        <v>0</v>
      </c>
      <c r="I161" s="25">
        <f t="shared" si="13"/>
        <v>0</v>
      </c>
      <c r="J161" s="26">
        <f t="shared" si="13"/>
        <v>2</v>
      </c>
      <c r="K161" s="26">
        <f t="shared" si="13"/>
        <v>2</v>
      </c>
    </row>
    <row r="162" spans="2:11" ht="12.75">
      <c r="B162" s="113" t="s">
        <v>692</v>
      </c>
      <c r="C162" s="25">
        <v>1</v>
      </c>
      <c r="D162" s="26">
        <v>0</v>
      </c>
      <c r="E162" s="27">
        <v>1</v>
      </c>
      <c r="F162" s="26">
        <v>0</v>
      </c>
      <c r="G162" s="26">
        <v>0</v>
      </c>
      <c r="H162" s="26">
        <v>0</v>
      </c>
      <c r="I162" s="25">
        <f t="shared" si="13"/>
        <v>1</v>
      </c>
      <c r="J162" s="26">
        <f t="shared" si="13"/>
        <v>0</v>
      </c>
      <c r="K162" s="26">
        <f t="shared" si="13"/>
        <v>1</v>
      </c>
    </row>
    <row r="163" spans="2:11" ht="12.75">
      <c r="B163" s="20" t="s">
        <v>574</v>
      </c>
      <c r="C163" s="25">
        <v>1</v>
      </c>
      <c r="D163" s="26">
        <v>0</v>
      </c>
      <c r="E163" s="27">
        <v>1</v>
      </c>
      <c r="F163" s="26">
        <v>0</v>
      </c>
      <c r="G163" s="26">
        <v>0</v>
      </c>
      <c r="H163" s="26">
        <v>0</v>
      </c>
      <c r="I163" s="25">
        <f t="shared" si="13"/>
        <v>1</v>
      </c>
      <c r="J163" s="26">
        <f t="shared" si="13"/>
        <v>0</v>
      </c>
      <c r="K163" s="26">
        <f t="shared" si="13"/>
        <v>1</v>
      </c>
    </row>
    <row r="164" spans="2:11" ht="12.75">
      <c r="B164" s="12" t="s">
        <v>535</v>
      </c>
      <c r="C164" s="13">
        <v>5</v>
      </c>
      <c r="D164" s="14">
        <v>11</v>
      </c>
      <c r="E164" s="15">
        <v>16</v>
      </c>
      <c r="F164" s="14">
        <v>0</v>
      </c>
      <c r="G164" s="14">
        <v>0</v>
      </c>
      <c r="H164" s="14">
        <v>0</v>
      </c>
      <c r="I164" s="13">
        <f t="shared" si="13"/>
        <v>5</v>
      </c>
      <c r="J164" s="14">
        <f t="shared" si="13"/>
        <v>11</v>
      </c>
      <c r="K164" s="14">
        <f t="shared" si="13"/>
        <v>16</v>
      </c>
    </row>
    <row r="165" spans="1:11" ht="12.75">
      <c r="A165" s="1" t="s">
        <v>542</v>
      </c>
      <c r="C165" s="8"/>
      <c r="D165" s="9"/>
      <c r="E165" s="10"/>
      <c r="F165" s="11"/>
      <c r="G165" s="11"/>
      <c r="H165" s="11"/>
      <c r="I165" s="8"/>
      <c r="J165" s="11"/>
      <c r="K165" s="11"/>
    </row>
    <row r="166" spans="2:11" ht="12.75">
      <c r="B166" s="20" t="s">
        <v>694</v>
      </c>
      <c r="C166" s="8">
        <v>19</v>
      </c>
      <c r="D166" s="9">
        <v>73</v>
      </c>
      <c r="E166" s="10">
        <v>92</v>
      </c>
      <c r="F166" s="11">
        <v>0</v>
      </c>
      <c r="G166" s="11">
        <v>0</v>
      </c>
      <c r="H166" s="11">
        <v>0</v>
      </c>
      <c r="I166" s="8">
        <f aca="true" t="shared" si="14" ref="I166:K170">C166+F166</f>
        <v>19</v>
      </c>
      <c r="J166" s="11">
        <f t="shared" si="14"/>
        <v>73</v>
      </c>
      <c r="K166" s="11">
        <f t="shared" si="14"/>
        <v>92</v>
      </c>
    </row>
    <row r="167" spans="2:11" ht="12.75">
      <c r="B167" s="20" t="s">
        <v>582</v>
      </c>
      <c r="C167" s="8">
        <v>2</v>
      </c>
      <c r="D167" s="9">
        <v>2</v>
      </c>
      <c r="E167" s="10">
        <v>4</v>
      </c>
      <c r="F167" s="11">
        <v>0</v>
      </c>
      <c r="G167" s="11">
        <v>0</v>
      </c>
      <c r="H167" s="11">
        <v>0</v>
      </c>
      <c r="I167" s="8">
        <f t="shared" si="14"/>
        <v>2</v>
      </c>
      <c r="J167" s="11">
        <f t="shared" si="14"/>
        <v>2</v>
      </c>
      <c r="K167" s="11">
        <f t="shared" si="14"/>
        <v>4</v>
      </c>
    </row>
    <row r="168" spans="2:11" ht="12.75">
      <c r="B168" s="20" t="s">
        <v>696</v>
      </c>
      <c r="C168" s="8">
        <v>18</v>
      </c>
      <c r="D168" s="9">
        <v>69</v>
      </c>
      <c r="E168" s="10">
        <v>87</v>
      </c>
      <c r="F168" s="11">
        <v>0</v>
      </c>
      <c r="G168" s="11">
        <v>2</v>
      </c>
      <c r="H168" s="11">
        <v>2</v>
      </c>
      <c r="I168" s="8">
        <f t="shared" si="14"/>
        <v>18</v>
      </c>
      <c r="J168" s="11">
        <f t="shared" si="14"/>
        <v>71</v>
      </c>
      <c r="K168" s="11">
        <f t="shared" si="14"/>
        <v>89</v>
      </c>
    </row>
    <row r="169" spans="2:11" ht="12.75">
      <c r="B169" s="20" t="s">
        <v>698</v>
      </c>
      <c r="C169" s="25">
        <v>0</v>
      </c>
      <c r="D169" s="26">
        <v>5</v>
      </c>
      <c r="E169" s="27">
        <v>5</v>
      </c>
      <c r="F169" s="26">
        <v>0</v>
      </c>
      <c r="G169" s="26">
        <v>1</v>
      </c>
      <c r="H169" s="26">
        <v>1</v>
      </c>
      <c r="I169" s="25">
        <f t="shared" si="14"/>
        <v>0</v>
      </c>
      <c r="J169" s="26">
        <f t="shared" si="14"/>
        <v>6</v>
      </c>
      <c r="K169" s="26">
        <f t="shared" si="14"/>
        <v>6</v>
      </c>
    </row>
    <row r="170" spans="2:11" ht="12.75">
      <c r="B170" s="12" t="s">
        <v>535</v>
      </c>
      <c r="C170" s="13">
        <v>39</v>
      </c>
      <c r="D170" s="14">
        <v>149</v>
      </c>
      <c r="E170" s="15">
        <v>188</v>
      </c>
      <c r="F170" s="14">
        <v>0</v>
      </c>
      <c r="G170" s="14">
        <v>3</v>
      </c>
      <c r="H170" s="14">
        <v>3</v>
      </c>
      <c r="I170" s="13">
        <f t="shared" si="14"/>
        <v>39</v>
      </c>
      <c r="J170" s="14">
        <f t="shared" si="14"/>
        <v>152</v>
      </c>
      <c r="K170" s="14">
        <f t="shared" si="14"/>
        <v>191</v>
      </c>
    </row>
    <row r="171" spans="1:11" ht="12.75">
      <c r="A171" s="40" t="s">
        <v>550</v>
      </c>
      <c r="B171" s="12"/>
      <c r="C171" s="16"/>
      <c r="D171" s="17"/>
      <c r="E171" s="18"/>
      <c r="F171" s="103"/>
      <c r="G171" s="103"/>
      <c r="H171" s="103"/>
      <c r="I171" s="16"/>
      <c r="J171" s="103"/>
      <c r="K171" s="103"/>
    </row>
    <row r="172" spans="2:12" ht="12.75">
      <c r="B172" s="5" t="s">
        <v>694</v>
      </c>
      <c r="C172" s="8">
        <v>1355</v>
      </c>
      <c r="D172" s="9">
        <v>1127</v>
      </c>
      <c r="E172" s="9">
        <v>2482</v>
      </c>
      <c r="F172" s="8">
        <v>931</v>
      </c>
      <c r="G172" s="9">
        <v>597</v>
      </c>
      <c r="H172" s="9">
        <v>1528</v>
      </c>
      <c r="I172" s="8">
        <f aca="true" t="shared" si="15" ref="I172:K175">C172+F172</f>
        <v>2286</v>
      </c>
      <c r="J172" s="9">
        <f t="shared" si="15"/>
        <v>1724</v>
      </c>
      <c r="K172" s="9">
        <f t="shared" si="15"/>
        <v>4010</v>
      </c>
      <c r="L172" s="225"/>
    </row>
    <row r="173" spans="2:12" ht="12.75">
      <c r="B173" s="281" t="s">
        <v>700</v>
      </c>
      <c r="C173" s="8">
        <v>2</v>
      </c>
      <c r="D173" s="11">
        <v>4</v>
      </c>
      <c r="E173" s="11">
        <v>6</v>
      </c>
      <c r="F173" s="8">
        <v>0</v>
      </c>
      <c r="G173" s="11">
        <v>0</v>
      </c>
      <c r="H173" s="11">
        <v>0</v>
      </c>
      <c r="I173" s="8">
        <f t="shared" si="15"/>
        <v>2</v>
      </c>
      <c r="J173" s="11">
        <f t="shared" si="15"/>
        <v>4</v>
      </c>
      <c r="K173" s="11">
        <f t="shared" si="15"/>
        <v>6</v>
      </c>
      <c r="L173" s="225"/>
    </row>
    <row r="174" spans="2:11" ht="12.75">
      <c r="B174" s="281" t="s">
        <v>696</v>
      </c>
      <c r="C174" s="25">
        <v>902</v>
      </c>
      <c r="D174" s="28">
        <v>936</v>
      </c>
      <c r="E174" s="28">
        <v>1838</v>
      </c>
      <c r="F174" s="25">
        <v>422</v>
      </c>
      <c r="G174" s="105">
        <v>318</v>
      </c>
      <c r="H174" s="105">
        <v>740</v>
      </c>
      <c r="I174" s="25">
        <f t="shared" si="15"/>
        <v>1324</v>
      </c>
      <c r="J174" s="28">
        <f t="shared" si="15"/>
        <v>1254</v>
      </c>
      <c r="K174" s="28">
        <f t="shared" si="15"/>
        <v>2578</v>
      </c>
    </row>
    <row r="175" spans="2:11" ht="12.75">
      <c r="B175" s="281" t="s">
        <v>698</v>
      </c>
      <c r="C175" s="25">
        <v>111</v>
      </c>
      <c r="D175" s="28">
        <v>93</v>
      </c>
      <c r="E175" s="28">
        <v>204</v>
      </c>
      <c r="F175" s="25">
        <v>72</v>
      </c>
      <c r="G175" s="28">
        <v>57</v>
      </c>
      <c r="H175" s="28">
        <v>129</v>
      </c>
      <c r="I175" s="8">
        <f t="shared" si="15"/>
        <v>183</v>
      </c>
      <c r="J175" s="11">
        <f t="shared" si="15"/>
        <v>150</v>
      </c>
      <c r="K175" s="11">
        <f t="shared" si="15"/>
        <v>333</v>
      </c>
    </row>
    <row r="176" spans="2:11" ht="12.75">
      <c r="B176" s="12" t="s">
        <v>535</v>
      </c>
      <c r="C176" s="13">
        <f>SUM(C172:C175)</f>
        <v>2370</v>
      </c>
      <c r="D176" s="14">
        <f aca="true" t="shared" si="16" ref="D176:K176">SUM(D172:D175)</f>
        <v>2160</v>
      </c>
      <c r="E176" s="15">
        <f t="shared" si="16"/>
        <v>4530</v>
      </c>
      <c r="F176" s="14">
        <f t="shared" si="16"/>
        <v>1425</v>
      </c>
      <c r="G176" s="14">
        <f t="shared" si="16"/>
        <v>972</v>
      </c>
      <c r="H176" s="14">
        <f t="shared" si="16"/>
        <v>2397</v>
      </c>
      <c r="I176" s="13">
        <f t="shared" si="16"/>
        <v>3795</v>
      </c>
      <c r="J176" s="14">
        <f t="shared" si="16"/>
        <v>3132</v>
      </c>
      <c r="K176" s="14">
        <f t="shared" si="16"/>
        <v>6927</v>
      </c>
    </row>
    <row r="177" spans="1:11" ht="12.75">
      <c r="A177" s="1" t="s">
        <v>551</v>
      </c>
      <c r="B177" s="12"/>
      <c r="C177" s="16"/>
      <c r="D177" s="17"/>
      <c r="E177" s="18"/>
      <c r="F177" s="103"/>
      <c r="G177" s="103"/>
      <c r="H177" s="103"/>
      <c r="I177" s="16"/>
      <c r="J177" s="103"/>
      <c r="K177" s="103"/>
    </row>
    <row r="178" spans="2:12" ht="12.75">
      <c r="B178" s="270" t="s">
        <v>699</v>
      </c>
      <c r="C178" s="21">
        <v>2</v>
      </c>
      <c r="D178" s="22">
        <v>6</v>
      </c>
      <c r="E178" s="22">
        <v>8</v>
      </c>
      <c r="F178" s="21">
        <v>4</v>
      </c>
      <c r="G178" s="22">
        <v>1</v>
      </c>
      <c r="H178" s="22">
        <v>5</v>
      </c>
      <c r="I178" s="4">
        <f aca="true" t="shared" si="17" ref="I178:K184">C178+F178</f>
        <v>6</v>
      </c>
      <c r="J178" s="5">
        <f t="shared" si="17"/>
        <v>7</v>
      </c>
      <c r="K178" s="5">
        <f t="shared" si="17"/>
        <v>13</v>
      </c>
      <c r="L178" s="225"/>
    </row>
    <row r="179" spans="1:11" ht="12.75">
      <c r="A179" s="40"/>
      <c r="B179" s="5" t="s">
        <v>694</v>
      </c>
      <c r="C179" s="8">
        <v>285</v>
      </c>
      <c r="D179" s="9">
        <v>211</v>
      </c>
      <c r="E179" s="9">
        <v>496</v>
      </c>
      <c r="F179" s="8">
        <v>143</v>
      </c>
      <c r="G179" s="9">
        <v>75</v>
      </c>
      <c r="H179" s="9">
        <v>218</v>
      </c>
      <c r="I179" s="8">
        <f t="shared" si="17"/>
        <v>428</v>
      </c>
      <c r="J179" s="9">
        <f t="shared" si="17"/>
        <v>286</v>
      </c>
      <c r="K179" s="9">
        <f t="shared" si="17"/>
        <v>714</v>
      </c>
    </row>
    <row r="180" spans="2:11" ht="12.75">
      <c r="B180" s="281" t="s">
        <v>700</v>
      </c>
      <c r="C180" s="8">
        <v>42</v>
      </c>
      <c r="D180" s="11">
        <v>33</v>
      </c>
      <c r="E180" s="11">
        <v>75</v>
      </c>
      <c r="F180" s="8">
        <v>14</v>
      </c>
      <c r="G180" s="11">
        <v>10</v>
      </c>
      <c r="H180" s="11">
        <v>24</v>
      </c>
      <c r="I180" s="8">
        <f t="shared" si="17"/>
        <v>56</v>
      </c>
      <c r="J180" s="11">
        <f t="shared" si="17"/>
        <v>43</v>
      </c>
      <c r="K180" s="11">
        <f t="shared" si="17"/>
        <v>99</v>
      </c>
    </row>
    <row r="181" spans="2:11" ht="12.75">
      <c r="B181" s="281" t="s">
        <v>582</v>
      </c>
      <c r="C181" s="8">
        <v>454</v>
      </c>
      <c r="D181" s="11">
        <v>422</v>
      </c>
      <c r="E181" s="11">
        <v>876</v>
      </c>
      <c r="F181" s="8">
        <v>217</v>
      </c>
      <c r="G181" s="106">
        <v>158</v>
      </c>
      <c r="H181" s="11">
        <v>375</v>
      </c>
      <c r="I181" s="8">
        <f t="shared" si="17"/>
        <v>671</v>
      </c>
      <c r="J181" s="11">
        <f t="shared" si="17"/>
        <v>580</v>
      </c>
      <c r="K181" s="11">
        <f t="shared" si="17"/>
        <v>1251</v>
      </c>
    </row>
    <row r="182" spans="2:11" ht="12.75">
      <c r="B182" s="281" t="s">
        <v>696</v>
      </c>
      <c r="C182" s="25">
        <v>1360</v>
      </c>
      <c r="D182" s="28">
        <v>1398</v>
      </c>
      <c r="E182" s="28">
        <v>2758</v>
      </c>
      <c r="F182" s="25">
        <v>537</v>
      </c>
      <c r="G182" s="105">
        <v>393</v>
      </c>
      <c r="H182" s="28">
        <v>930</v>
      </c>
      <c r="I182" s="25">
        <f t="shared" si="17"/>
        <v>1897</v>
      </c>
      <c r="J182" s="28">
        <f t="shared" si="17"/>
        <v>1791</v>
      </c>
      <c r="K182" s="28">
        <f t="shared" si="17"/>
        <v>3688</v>
      </c>
    </row>
    <row r="183" spans="2:11" ht="12.75">
      <c r="B183" s="281" t="s">
        <v>697</v>
      </c>
      <c r="C183" s="8">
        <v>90</v>
      </c>
      <c r="D183" s="11">
        <v>75</v>
      </c>
      <c r="E183" s="11">
        <v>165</v>
      </c>
      <c r="F183" s="8">
        <v>37</v>
      </c>
      <c r="G183" s="11">
        <v>26</v>
      </c>
      <c r="H183" s="11">
        <v>63</v>
      </c>
      <c r="I183" s="8">
        <f t="shared" si="17"/>
        <v>127</v>
      </c>
      <c r="J183" s="11">
        <f t="shared" si="17"/>
        <v>101</v>
      </c>
      <c r="K183" s="11">
        <f t="shared" si="17"/>
        <v>228</v>
      </c>
    </row>
    <row r="184" spans="2:11" ht="12.75">
      <c r="B184" s="281" t="s">
        <v>698</v>
      </c>
      <c r="C184" s="25">
        <v>422</v>
      </c>
      <c r="D184" s="28">
        <v>353</v>
      </c>
      <c r="E184" s="28">
        <v>775</v>
      </c>
      <c r="F184" s="25">
        <v>271</v>
      </c>
      <c r="G184" s="28">
        <v>169</v>
      </c>
      <c r="H184" s="28">
        <v>440</v>
      </c>
      <c r="I184" s="8">
        <f t="shared" si="17"/>
        <v>693</v>
      </c>
      <c r="J184" s="11">
        <f t="shared" si="17"/>
        <v>522</v>
      </c>
      <c r="K184" s="11">
        <f t="shared" si="17"/>
        <v>1215</v>
      </c>
    </row>
    <row r="185" spans="2:11" ht="12.75">
      <c r="B185" s="12" t="s">
        <v>535</v>
      </c>
      <c r="C185" s="13">
        <f>SUM(C178:C184)</f>
        <v>2655</v>
      </c>
      <c r="D185" s="14">
        <f aca="true" t="shared" si="18" ref="D185:K185">SUM(D178:D184)</f>
        <v>2498</v>
      </c>
      <c r="E185" s="15">
        <f t="shared" si="18"/>
        <v>5153</v>
      </c>
      <c r="F185" s="13">
        <f t="shared" si="18"/>
        <v>1223</v>
      </c>
      <c r="G185" s="14">
        <f t="shared" si="18"/>
        <v>832</v>
      </c>
      <c r="H185" s="15">
        <f t="shared" si="18"/>
        <v>2055</v>
      </c>
      <c r="I185" s="13">
        <f t="shared" si="18"/>
        <v>3878</v>
      </c>
      <c r="J185" s="14">
        <f t="shared" si="18"/>
        <v>3330</v>
      </c>
      <c r="K185" s="14">
        <f t="shared" si="18"/>
        <v>7208</v>
      </c>
    </row>
    <row r="186" spans="1:11" ht="12.75">
      <c r="A186" s="1" t="s">
        <v>554</v>
      </c>
      <c r="C186" s="8"/>
      <c r="D186" s="9"/>
      <c r="E186" s="10"/>
      <c r="F186" s="11"/>
      <c r="G186" s="11"/>
      <c r="H186" s="11"/>
      <c r="I186" s="8"/>
      <c r="J186" s="11"/>
      <c r="K186" s="11"/>
    </row>
    <row r="187" spans="2:11" ht="12.75">
      <c r="B187" t="s">
        <v>695</v>
      </c>
      <c r="C187" s="8">
        <v>0</v>
      </c>
      <c r="D187" s="9">
        <v>2</v>
      </c>
      <c r="E187" s="10">
        <v>2</v>
      </c>
      <c r="F187" s="11">
        <v>0</v>
      </c>
      <c r="G187" s="11">
        <v>0</v>
      </c>
      <c r="H187" s="11">
        <v>0</v>
      </c>
      <c r="I187" s="8">
        <f aca="true" t="shared" si="19" ref="I187:K206">C187+F187</f>
        <v>0</v>
      </c>
      <c r="J187" s="11">
        <f t="shared" si="19"/>
        <v>2</v>
      </c>
      <c r="K187" s="11">
        <f t="shared" si="19"/>
        <v>2</v>
      </c>
    </row>
    <row r="188" spans="2:11" ht="12.75">
      <c r="B188" t="s">
        <v>592</v>
      </c>
      <c r="C188" s="8">
        <v>9</v>
      </c>
      <c r="D188" s="9">
        <v>16</v>
      </c>
      <c r="E188" s="10">
        <v>25</v>
      </c>
      <c r="F188" s="11">
        <v>0</v>
      </c>
      <c r="G188" s="11">
        <v>0</v>
      </c>
      <c r="H188" s="11">
        <v>0</v>
      </c>
      <c r="I188" s="8">
        <f t="shared" si="19"/>
        <v>9</v>
      </c>
      <c r="J188" s="11">
        <f t="shared" si="19"/>
        <v>16</v>
      </c>
      <c r="K188" s="11">
        <f t="shared" si="19"/>
        <v>25</v>
      </c>
    </row>
    <row r="189" spans="2:11" ht="12.75">
      <c r="B189" t="s">
        <v>691</v>
      </c>
      <c r="C189" s="8">
        <v>0</v>
      </c>
      <c r="D189" s="9">
        <v>0</v>
      </c>
      <c r="E189" s="10">
        <v>0</v>
      </c>
      <c r="F189" s="11">
        <v>11</v>
      </c>
      <c r="G189" s="11">
        <v>3</v>
      </c>
      <c r="H189" s="11">
        <v>14</v>
      </c>
      <c r="I189" s="8">
        <f t="shared" si="19"/>
        <v>11</v>
      </c>
      <c r="J189" s="11">
        <f t="shared" si="19"/>
        <v>3</v>
      </c>
      <c r="K189" s="11">
        <f t="shared" si="19"/>
        <v>14</v>
      </c>
    </row>
    <row r="190" spans="2:11" ht="12.75">
      <c r="B190" t="s">
        <v>585</v>
      </c>
      <c r="C190" s="8">
        <v>2</v>
      </c>
      <c r="D190" s="9">
        <v>4</v>
      </c>
      <c r="E190" s="10">
        <v>6</v>
      </c>
      <c r="F190" s="11">
        <v>0</v>
      </c>
      <c r="G190" s="11">
        <v>0</v>
      </c>
      <c r="H190" s="11">
        <v>0</v>
      </c>
      <c r="I190" s="8">
        <f t="shared" si="19"/>
        <v>2</v>
      </c>
      <c r="J190" s="11">
        <f t="shared" si="19"/>
        <v>4</v>
      </c>
      <c r="K190" s="11">
        <f t="shared" si="19"/>
        <v>6</v>
      </c>
    </row>
    <row r="191" spans="2:11" ht="12.75">
      <c r="B191" t="s">
        <v>569</v>
      </c>
      <c r="C191" s="8">
        <v>0</v>
      </c>
      <c r="D191" s="9">
        <v>1</v>
      </c>
      <c r="E191" s="10">
        <v>1</v>
      </c>
      <c r="F191" s="11">
        <v>0</v>
      </c>
      <c r="G191" s="11">
        <v>1</v>
      </c>
      <c r="H191" s="11">
        <v>1</v>
      </c>
      <c r="I191" s="8">
        <f t="shared" si="19"/>
        <v>0</v>
      </c>
      <c r="J191" s="11">
        <f t="shared" si="19"/>
        <v>2</v>
      </c>
      <c r="K191" s="11">
        <f t="shared" si="19"/>
        <v>2</v>
      </c>
    </row>
    <row r="192" spans="2:11" ht="12.75">
      <c r="B192" t="s">
        <v>570</v>
      </c>
      <c r="C192" s="8">
        <v>7</v>
      </c>
      <c r="D192" s="9">
        <v>9</v>
      </c>
      <c r="E192" s="10">
        <v>16</v>
      </c>
      <c r="F192" s="11">
        <v>0</v>
      </c>
      <c r="G192" s="11">
        <v>0</v>
      </c>
      <c r="H192" s="11">
        <v>0</v>
      </c>
      <c r="I192" s="8">
        <f t="shared" si="19"/>
        <v>7</v>
      </c>
      <c r="J192" s="11">
        <f t="shared" si="19"/>
        <v>9</v>
      </c>
      <c r="K192" s="11">
        <f t="shared" si="19"/>
        <v>16</v>
      </c>
    </row>
    <row r="193" spans="2:11" ht="12.75">
      <c r="B193" t="s">
        <v>692</v>
      </c>
      <c r="C193" s="8">
        <v>3</v>
      </c>
      <c r="D193" s="9">
        <v>24</v>
      </c>
      <c r="E193" s="10">
        <v>27</v>
      </c>
      <c r="F193" s="11">
        <v>0</v>
      </c>
      <c r="G193" s="11">
        <v>3</v>
      </c>
      <c r="H193" s="11">
        <v>3</v>
      </c>
      <c r="I193" s="8">
        <f t="shared" si="19"/>
        <v>3</v>
      </c>
      <c r="J193" s="11">
        <f t="shared" si="19"/>
        <v>27</v>
      </c>
      <c r="K193" s="11">
        <f t="shared" si="19"/>
        <v>30</v>
      </c>
    </row>
    <row r="194" spans="2:11" ht="12.75">
      <c r="B194" t="s">
        <v>580</v>
      </c>
      <c r="C194" s="8">
        <v>0</v>
      </c>
      <c r="D194" s="9">
        <v>11</v>
      </c>
      <c r="E194" s="10">
        <v>11</v>
      </c>
      <c r="F194" s="11">
        <v>0</v>
      </c>
      <c r="G194" s="11">
        <v>0</v>
      </c>
      <c r="H194" s="11">
        <v>0</v>
      </c>
      <c r="I194" s="8">
        <f t="shared" si="19"/>
        <v>0</v>
      </c>
      <c r="J194" s="11">
        <f t="shared" si="19"/>
        <v>11</v>
      </c>
      <c r="K194" s="11">
        <f t="shared" si="19"/>
        <v>11</v>
      </c>
    </row>
    <row r="195" spans="2:11" ht="12.75">
      <c r="B195" t="s">
        <v>571</v>
      </c>
      <c r="C195" s="8">
        <v>1</v>
      </c>
      <c r="D195" s="9">
        <v>0</v>
      </c>
      <c r="E195" s="10">
        <v>1</v>
      </c>
      <c r="F195" s="11">
        <v>0</v>
      </c>
      <c r="G195" s="11">
        <v>0</v>
      </c>
      <c r="H195" s="11">
        <v>0</v>
      </c>
      <c r="I195" s="8">
        <f t="shared" si="19"/>
        <v>1</v>
      </c>
      <c r="J195" s="11">
        <f t="shared" si="19"/>
        <v>0</v>
      </c>
      <c r="K195" s="11">
        <f t="shared" si="19"/>
        <v>1</v>
      </c>
    </row>
    <row r="196" spans="2:11" ht="12.75">
      <c r="B196" t="s">
        <v>574</v>
      </c>
      <c r="C196" s="8">
        <v>0</v>
      </c>
      <c r="D196" s="9">
        <v>1</v>
      </c>
      <c r="E196" s="10">
        <v>1</v>
      </c>
      <c r="F196" s="11">
        <v>0</v>
      </c>
      <c r="G196" s="11">
        <v>0</v>
      </c>
      <c r="H196" s="11">
        <v>0</v>
      </c>
      <c r="I196" s="8">
        <f t="shared" si="19"/>
        <v>0</v>
      </c>
      <c r="J196" s="11">
        <f t="shared" si="19"/>
        <v>1</v>
      </c>
      <c r="K196" s="11">
        <f t="shared" si="19"/>
        <v>1</v>
      </c>
    </row>
    <row r="197" spans="2:11" ht="12.75">
      <c r="B197" s="20" t="s">
        <v>575</v>
      </c>
      <c r="C197" s="8">
        <v>4</v>
      </c>
      <c r="D197" s="9">
        <v>5</v>
      </c>
      <c r="E197" s="10">
        <v>9</v>
      </c>
      <c r="F197" s="11">
        <v>0</v>
      </c>
      <c r="G197" s="11">
        <v>0</v>
      </c>
      <c r="H197" s="11">
        <v>0</v>
      </c>
      <c r="I197" s="8">
        <f>C197+F197</f>
        <v>4</v>
      </c>
      <c r="J197" s="11">
        <f>D197+G197</f>
        <v>5</v>
      </c>
      <c r="K197" s="11">
        <f>E197+H197</f>
        <v>9</v>
      </c>
    </row>
    <row r="198" spans="2:11" ht="12.75">
      <c r="B198" t="s">
        <v>576</v>
      </c>
      <c r="C198" s="8">
        <v>4</v>
      </c>
      <c r="D198" s="9">
        <v>0</v>
      </c>
      <c r="E198" s="10">
        <v>4</v>
      </c>
      <c r="F198" s="11">
        <v>0</v>
      </c>
      <c r="G198" s="11">
        <v>0</v>
      </c>
      <c r="H198" s="11">
        <v>0</v>
      </c>
      <c r="I198" s="8">
        <f t="shared" si="19"/>
        <v>4</v>
      </c>
      <c r="J198" s="11">
        <f t="shared" si="19"/>
        <v>0</v>
      </c>
      <c r="K198" s="11">
        <f t="shared" si="19"/>
        <v>4</v>
      </c>
    </row>
    <row r="199" spans="2:11" ht="12.75">
      <c r="B199" s="20" t="s">
        <v>577</v>
      </c>
      <c r="C199" s="8">
        <v>8</v>
      </c>
      <c r="D199" s="9">
        <v>15</v>
      </c>
      <c r="E199" s="10">
        <v>23</v>
      </c>
      <c r="F199" s="11">
        <v>0</v>
      </c>
      <c r="G199" s="11">
        <v>1</v>
      </c>
      <c r="H199" s="11">
        <v>1</v>
      </c>
      <c r="I199" s="8">
        <f t="shared" si="19"/>
        <v>8</v>
      </c>
      <c r="J199" s="11">
        <f t="shared" si="19"/>
        <v>16</v>
      </c>
      <c r="K199" s="11">
        <f t="shared" si="19"/>
        <v>24</v>
      </c>
    </row>
    <row r="200" spans="2:11" ht="12.75">
      <c r="B200" s="20" t="s">
        <v>588</v>
      </c>
      <c r="C200" s="8">
        <v>4</v>
      </c>
      <c r="D200" s="9">
        <v>8</v>
      </c>
      <c r="E200" s="10">
        <v>12</v>
      </c>
      <c r="F200" s="11">
        <v>0</v>
      </c>
      <c r="G200" s="11">
        <v>0</v>
      </c>
      <c r="H200" s="11">
        <v>0</v>
      </c>
      <c r="I200" s="8">
        <f t="shared" si="19"/>
        <v>4</v>
      </c>
      <c r="J200" s="11">
        <f t="shared" si="19"/>
        <v>8</v>
      </c>
      <c r="K200" s="11">
        <f t="shared" si="19"/>
        <v>12</v>
      </c>
    </row>
    <row r="201" spans="2:11" ht="12.75">
      <c r="B201" t="s">
        <v>694</v>
      </c>
      <c r="C201" s="8">
        <v>156</v>
      </c>
      <c r="D201" s="9">
        <v>158</v>
      </c>
      <c r="E201" s="10">
        <v>314</v>
      </c>
      <c r="F201" s="11">
        <v>18</v>
      </c>
      <c r="G201" s="11">
        <v>37</v>
      </c>
      <c r="H201" s="11">
        <v>55</v>
      </c>
      <c r="I201" s="8">
        <f t="shared" si="19"/>
        <v>174</v>
      </c>
      <c r="J201" s="11">
        <f t="shared" si="19"/>
        <v>195</v>
      </c>
      <c r="K201" s="11">
        <f t="shared" si="19"/>
        <v>369</v>
      </c>
    </row>
    <row r="202" spans="2:11" ht="12.75">
      <c r="B202" s="20" t="s">
        <v>582</v>
      </c>
      <c r="C202" s="8">
        <v>66</v>
      </c>
      <c r="D202" s="9">
        <v>80</v>
      </c>
      <c r="E202" s="10">
        <v>146</v>
      </c>
      <c r="F202" s="11">
        <v>24</v>
      </c>
      <c r="G202" s="11">
        <v>75</v>
      </c>
      <c r="H202" s="11">
        <v>99</v>
      </c>
      <c r="I202" s="8">
        <f t="shared" si="19"/>
        <v>90</v>
      </c>
      <c r="J202" s="11">
        <f t="shared" si="19"/>
        <v>155</v>
      </c>
      <c r="K202" s="11">
        <f t="shared" si="19"/>
        <v>245</v>
      </c>
    </row>
    <row r="203" spans="2:11" ht="12.75">
      <c r="B203" s="20" t="s">
        <v>696</v>
      </c>
      <c r="C203" s="8">
        <v>113</v>
      </c>
      <c r="D203" s="9">
        <v>131</v>
      </c>
      <c r="E203" s="10">
        <v>244</v>
      </c>
      <c r="F203" s="11">
        <v>7</v>
      </c>
      <c r="G203" s="11">
        <v>14</v>
      </c>
      <c r="H203" s="11">
        <v>21</v>
      </c>
      <c r="I203" s="8">
        <f t="shared" si="19"/>
        <v>120</v>
      </c>
      <c r="J203" s="11">
        <f t="shared" si="19"/>
        <v>145</v>
      </c>
      <c r="K203" s="11">
        <f t="shared" si="19"/>
        <v>265</v>
      </c>
    </row>
    <row r="204" spans="2:11" ht="12.75">
      <c r="B204" s="20" t="s">
        <v>697</v>
      </c>
      <c r="C204" s="8">
        <v>10</v>
      </c>
      <c r="D204" s="9">
        <v>2</v>
      </c>
      <c r="E204" s="10">
        <v>12</v>
      </c>
      <c r="F204" s="11">
        <v>12</v>
      </c>
      <c r="G204" s="11">
        <v>1</v>
      </c>
      <c r="H204" s="11">
        <v>13</v>
      </c>
      <c r="I204" s="8">
        <f t="shared" si="19"/>
        <v>22</v>
      </c>
      <c r="J204" s="11">
        <f t="shared" si="19"/>
        <v>3</v>
      </c>
      <c r="K204" s="11">
        <f t="shared" si="19"/>
        <v>25</v>
      </c>
    </row>
    <row r="205" spans="2:11" ht="12.75">
      <c r="B205" s="20" t="s">
        <v>698</v>
      </c>
      <c r="C205" s="32">
        <v>136</v>
      </c>
      <c r="D205" s="33">
        <v>121</v>
      </c>
      <c r="E205" s="34">
        <v>257</v>
      </c>
      <c r="F205" s="33">
        <v>43</v>
      </c>
      <c r="G205" s="33">
        <v>47</v>
      </c>
      <c r="H205" s="33">
        <v>90</v>
      </c>
      <c r="I205" s="32">
        <f t="shared" si="19"/>
        <v>179</v>
      </c>
      <c r="J205" s="33">
        <f t="shared" si="19"/>
        <v>168</v>
      </c>
      <c r="K205" s="33">
        <f t="shared" si="19"/>
        <v>347</v>
      </c>
    </row>
    <row r="206" spans="2:11" ht="12.75">
      <c r="B206" s="12" t="s">
        <v>535</v>
      </c>
      <c r="C206" s="16">
        <f aca="true" t="shared" si="20" ref="C206:H206">SUM(C187:C205)</f>
        <v>523</v>
      </c>
      <c r="D206" s="17">
        <f t="shared" si="20"/>
        <v>588</v>
      </c>
      <c r="E206" s="18">
        <f t="shared" si="20"/>
        <v>1111</v>
      </c>
      <c r="F206" s="103">
        <f t="shared" si="20"/>
        <v>115</v>
      </c>
      <c r="G206" s="103">
        <f t="shared" si="20"/>
        <v>182</v>
      </c>
      <c r="H206" s="103">
        <f t="shared" si="20"/>
        <v>297</v>
      </c>
      <c r="I206" s="16">
        <f t="shared" si="19"/>
        <v>638</v>
      </c>
      <c r="J206" s="103">
        <f t="shared" si="19"/>
        <v>770</v>
      </c>
      <c r="K206" s="103">
        <f t="shared" si="19"/>
        <v>1408</v>
      </c>
    </row>
    <row r="207" spans="1:11" ht="12.75">
      <c r="A207" s="1" t="s">
        <v>555</v>
      </c>
      <c r="C207" s="8"/>
      <c r="D207" s="9"/>
      <c r="E207" s="10"/>
      <c r="F207" s="11"/>
      <c r="G207" s="11"/>
      <c r="H207" s="11"/>
      <c r="I207" s="8"/>
      <c r="J207" s="11"/>
      <c r="K207" s="11"/>
    </row>
    <row r="208" spans="2:11" ht="12.75">
      <c r="B208" t="s">
        <v>695</v>
      </c>
      <c r="C208" s="8">
        <v>13</v>
      </c>
      <c r="D208" s="9">
        <v>16</v>
      </c>
      <c r="E208" s="10">
        <v>29</v>
      </c>
      <c r="F208" s="11">
        <v>2</v>
      </c>
      <c r="G208" s="11">
        <v>2</v>
      </c>
      <c r="H208" s="11">
        <v>4</v>
      </c>
      <c r="I208" s="8">
        <f aca="true" t="shared" si="21" ref="I208:K223">C208+F208</f>
        <v>15</v>
      </c>
      <c r="J208" s="11">
        <f t="shared" si="21"/>
        <v>18</v>
      </c>
      <c r="K208" s="11">
        <f t="shared" si="21"/>
        <v>33</v>
      </c>
    </row>
    <row r="209" spans="2:11" ht="12.75">
      <c r="B209" t="s">
        <v>592</v>
      </c>
      <c r="C209" s="8">
        <v>23</v>
      </c>
      <c r="D209" s="9">
        <v>8</v>
      </c>
      <c r="E209" s="10">
        <v>31</v>
      </c>
      <c r="F209" s="11">
        <v>1</v>
      </c>
      <c r="G209" s="11">
        <v>1</v>
      </c>
      <c r="H209" s="11">
        <v>2</v>
      </c>
      <c r="I209" s="8">
        <f t="shared" si="21"/>
        <v>24</v>
      </c>
      <c r="J209" s="11">
        <f t="shared" si="21"/>
        <v>9</v>
      </c>
      <c r="K209" s="11">
        <f t="shared" si="21"/>
        <v>33</v>
      </c>
    </row>
    <row r="210" spans="2:11" ht="12.75">
      <c r="B210" t="s">
        <v>691</v>
      </c>
      <c r="C210" s="8">
        <v>51</v>
      </c>
      <c r="D210" s="9">
        <v>6</v>
      </c>
      <c r="E210" s="10">
        <v>57</v>
      </c>
      <c r="F210" s="11">
        <v>1</v>
      </c>
      <c r="G210" s="11">
        <v>1</v>
      </c>
      <c r="H210" s="11">
        <v>2</v>
      </c>
      <c r="I210" s="8">
        <f t="shared" si="21"/>
        <v>52</v>
      </c>
      <c r="J210" s="11">
        <f t="shared" si="21"/>
        <v>7</v>
      </c>
      <c r="K210" s="11">
        <f t="shared" si="21"/>
        <v>59</v>
      </c>
    </row>
    <row r="211" spans="2:11" ht="12.75">
      <c r="B211" t="s">
        <v>585</v>
      </c>
      <c r="C211" s="8">
        <v>305</v>
      </c>
      <c r="D211" s="9">
        <v>114</v>
      </c>
      <c r="E211" s="10">
        <v>419</v>
      </c>
      <c r="F211" s="11">
        <v>3</v>
      </c>
      <c r="G211" s="11">
        <v>1</v>
      </c>
      <c r="H211" s="11">
        <v>4</v>
      </c>
      <c r="I211" s="8">
        <f t="shared" si="21"/>
        <v>308</v>
      </c>
      <c r="J211" s="11">
        <f t="shared" si="21"/>
        <v>115</v>
      </c>
      <c r="K211" s="11">
        <f t="shared" si="21"/>
        <v>423</v>
      </c>
    </row>
    <row r="212" spans="2:11" ht="12.75">
      <c r="B212" t="s">
        <v>569</v>
      </c>
      <c r="C212" s="8">
        <v>4</v>
      </c>
      <c r="D212" s="9">
        <v>6</v>
      </c>
      <c r="E212" s="10">
        <v>10</v>
      </c>
      <c r="F212" s="11">
        <v>0</v>
      </c>
      <c r="G212" s="11">
        <v>1</v>
      </c>
      <c r="H212" s="11">
        <v>1</v>
      </c>
      <c r="I212" s="8">
        <f t="shared" si="21"/>
        <v>4</v>
      </c>
      <c r="J212" s="11">
        <f t="shared" si="21"/>
        <v>7</v>
      </c>
      <c r="K212" s="11">
        <f t="shared" si="21"/>
        <v>11</v>
      </c>
    </row>
    <row r="213" spans="2:11" ht="12.75">
      <c r="B213" t="s">
        <v>570</v>
      </c>
      <c r="C213" s="8">
        <v>132</v>
      </c>
      <c r="D213" s="9">
        <v>48</v>
      </c>
      <c r="E213" s="10">
        <v>180</v>
      </c>
      <c r="F213" s="11">
        <v>3</v>
      </c>
      <c r="G213" s="11">
        <v>4</v>
      </c>
      <c r="H213" s="11">
        <v>7</v>
      </c>
      <c r="I213" s="8">
        <f t="shared" si="21"/>
        <v>135</v>
      </c>
      <c r="J213" s="11">
        <f t="shared" si="21"/>
        <v>52</v>
      </c>
      <c r="K213" s="11">
        <f t="shared" si="21"/>
        <v>187</v>
      </c>
    </row>
    <row r="214" spans="2:11" ht="12.75">
      <c r="B214" t="s">
        <v>586</v>
      </c>
      <c r="C214" s="8">
        <v>100</v>
      </c>
      <c r="D214" s="9">
        <v>16</v>
      </c>
      <c r="E214" s="10">
        <v>116</v>
      </c>
      <c r="F214" s="11">
        <v>0</v>
      </c>
      <c r="G214" s="11">
        <v>0</v>
      </c>
      <c r="H214" s="11">
        <v>0</v>
      </c>
      <c r="I214" s="8">
        <f t="shared" si="21"/>
        <v>100</v>
      </c>
      <c r="J214" s="11">
        <f t="shared" si="21"/>
        <v>16</v>
      </c>
      <c r="K214" s="11">
        <f t="shared" si="21"/>
        <v>116</v>
      </c>
    </row>
    <row r="215" spans="2:11" ht="12.75">
      <c r="B215" t="s">
        <v>692</v>
      </c>
      <c r="C215" s="8">
        <v>246</v>
      </c>
      <c r="D215" s="9">
        <v>161</v>
      </c>
      <c r="E215" s="10">
        <v>407</v>
      </c>
      <c r="F215" s="11">
        <v>8</v>
      </c>
      <c r="G215" s="11">
        <v>7</v>
      </c>
      <c r="H215" s="11">
        <v>15</v>
      </c>
      <c r="I215" s="8">
        <f t="shared" si="21"/>
        <v>254</v>
      </c>
      <c r="J215" s="11">
        <f t="shared" si="21"/>
        <v>168</v>
      </c>
      <c r="K215" s="11">
        <f t="shared" si="21"/>
        <v>422</v>
      </c>
    </row>
    <row r="216" spans="2:11" ht="12.75">
      <c r="B216" t="s">
        <v>580</v>
      </c>
      <c r="C216" s="8">
        <v>90</v>
      </c>
      <c r="D216" s="9">
        <v>11</v>
      </c>
      <c r="E216" s="10">
        <v>101</v>
      </c>
      <c r="F216" s="11">
        <v>4</v>
      </c>
      <c r="G216" s="11">
        <v>0</v>
      </c>
      <c r="H216" s="11">
        <v>4</v>
      </c>
      <c r="I216" s="8">
        <f t="shared" si="21"/>
        <v>94</v>
      </c>
      <c r="J216" s="11">
        <f t="shared" si="21"/>
        <v>11</v>
      </c>
      <c r="K216" s="11">
        <f t="shared" si="21"/>
        <v>105</v>
      </c>
    </row>
    <row r="217" spans="2:11" ht="12.75">
      <c r="B217" t="s">
        <v>571</v>
      </c>
      <c r="C217" s="8">
        <v>50</v>
      </c>
      <c r="D217" s="9">
        <v>3</v>
      </c>
      <c r="E217" s="10">
        <v>53</v>
      </c>
      <c r="F217" s="11">
        <v>1</v>
      </c>
      <c r="G217" s="11">
        <v>1</v>
      </c>
      <c r="H217" s="11">
        <v>2</v>
      </c>
      <c r="I217" s="8">
        <f t="shared" si="21"/>
        <v>51</v>
      </c>
      <c r="J217" s="11">
        <f t="shared" si="21"/>
        <v>4</v>
      </c>
      <c r="K217" s="11">
        <f t="shared" si="21"/>
        <v>55</v>
      </c>
    </row>
    <row r="218" spans="2:11" ht="12.75">
      <c r="B218" t="s">
        <v>572</v>
      </c>
      <c r="C218" s="8">
        <v>114</v>
      </c>
      <c r="D218" s="9">
        <v>34</v>
      </c>
      <c r="E218" s="10">
        <v>148</v>
      </c>
      <c r="F218" s="11">
        <v>4</v>
      </c>
      <c r="G218" s="11">
        <v>0</v>
      </c>
      <c r="H218" s="11">
        <v>4</v>
      </c>
      <c r="I218" s="8">
        <f t="shared" si="21"/>
        <v>118</v>
      </c>
      <c r="J218" s="11">
        <f t="shared" si="21"/>
        <v>34</v>
      </c>
      <c r="K218" s="11">
        <f t="shared" si="21"/>
        <v>152</v>
      </c>
    </row>
    <row r="219" spans="2:11" ht="12.75">
      <c r="B219" t="s">
        <v>574</v>
      </c>
      <c r="C219" s="8">
        <v>88</v>
      </c>
      <c r="D219" s="9">
        <v>9</v>
      </c>
      <c r="E219" s="10">
        <v>97</v>
      </c>
      <c r="F219" s="11">
        <v>4</v>
      </c>
      <c r="G219" s="11">
        <v>0</v>
      </c>
      <c r="H219" s="11">
        <v>4</v>
      </c>
      <c r="I219" s="8">
        <f t="shared" si="21"/>
        <v>92</v>
      </c>
      <c r="J219" s="11">
        <f t="shared" si="21"/>
        <v>9</v>
      </c>
      <c r="K219" s="11">
        <f t="shared" si="21"/>
        <v>101</v>
      </c>
    </row>
    <row r="220" spans="2:11" ht="12.75">
      <c r="B220" t="s">
        <v>576</v>
      </c>
      <c r="C220" s="8">
        <v>161</v>
      </c>
      <c r="D220" s="9">
        <v>17</v>
      </c>
      <c r="E220" s="10">
        <v>178</v>
      </c>
      <c r="F220" s="11">
        <v>1</v>
      </c>
      <c r="G220" s="11">
        <v>1</v>
      </c>
      <c r="H220" s="11">
        <v>2</v>
      </c>
      <c r="I220" s="8">
        <f t="shared" si="21"/>
        <v>162</v>
      </c>
      <c r="J220" s="11">
        <f t="shared" si="21"/>
        <v>18</v>
      </c>
      <c r="K220" s="11">
        <f t="shared" si="21"/>
        <v>180</v>
      </c>
    </row>
    <row r="221" spans="2:11" ht="12.75">
      <c r="B221" s="20" t="s">
        <v>577</v>
      </c>
      <c r="C221" s="8">
        <v>142</v>
      </c>
      <c r="D221" s="9">
        <v>105</v>
      </c>
      <c r="E221" s="10">
        <v>247</v>
      </c>
      <c r="F221" s="11">
        <v>5</v>
      </c>
      <c r="G221" s="11">
        <v>4</v>
      </c>
      <c r="H221" s="11">
        <v>9</v>
      </c>
      <c r="I221" s="8">
        <f t="shared" si="21"/>
        <v>147</v>
      </c>
      <c r="J221" s="11">
        <f t="shared" si="21"/>
        <v>109</v>
      </c>
      <c r="K221" s="11">
        <f t="shared" si="21"/>
        <v>256</v>
      </c>
    </row>
    <row r="222" spans="2:11" ht="12.75">
      <c r="B222" s="20" t="s">
        <v>588</v>
      </c>
      <c r="C222" s="8">
        <v>4</v>
      </c>
      <c r="D222" s="9">
        <v>8</v>
      </c>
      <c r="E222" s="10">
        <v>12</v>
      </c>
      <c r="F222" s="11">
        <v>1</v>
      </c>
      <c r="G222" s="11">
        <v>0</v>
      </c>
      <c r="H222" s="11">
        <v>1</v>
      </c>
      <c r="I222" s="8">
        <f t="shared" si="21"/>
        <v>5</v>
      </c>
      <c r="J222" s="11">
        <f t="shared" si="21"/>
        <v>8</v>
      </c>
      <c r="K222" s="11">
        <f t="shared" si="21"/>
        <v>13</v>
      </c>
    </row>
    <row r="223" spans="2:11" ht="12.75">
      <c r="B223" s="20" t="s">
        <v>589</v>
      </c>
      <c r="C223" s="8">
        <v>27</v>
      </c>
      <c r="D223" s="9">
        <v>1</v>
      </c>
      <c r="E223" s="10">
        <v>28</v>
      </c>
      <c r="F223" s="9">
        <v>0</v>
      </c>
      <c r="G223" s="9">
        <v>0</v>
      </c>
      <c r="H223" s="9">
        <v>0</v>
      </c>
      <c r="I223" s="8">
        <f t="shared" si="21"/>
        <v>27</v>
      </c>
      <c r="J223" s="9">
        <f t="shared" si="21"/>
        <v>1</v>
      </c>
      <c r="K223" s="9">
        <f t="shared" si="21"/>
        <v>28</v>
      </c>
    </row>
    <row r="224" spans="2:11" ht="12.75">
      <c r="B224" t="s">
        <v>694</v>
      </c>
      <c r="C224" s="8">
        <v>292</v>
      </c>
      <c r="D224" s="9">
        <v>675</v>
      </c>
      <c r="E224" s="10">
        <v>967</v>
      </c>
      <c r="F224" s="9">
        <v>16</v>
      </c>
      <c r="G224" s="9">
        <v>26</v>
      </c>
      <c r="H224" s="9">
        <v>42</v>
      </c>
      <c r="I224" s="8">
        <f aca="true" t="shared" si="22" ref="I224:K230">C224+F224</f>
        <v>308</v>
      </c>
      <c r="J224" s="9">
        <f t="shared" si="22"/>
        <v>701</v>
      </c>
      <c r="K224" s="9">
        <f t="shared" si="22"/>
        <v>1009</v>
      </c>
    </row>
    <row r="225" spans="2:11" ht="12.75">
      <c r="B225" s="20" t="s">
        <v>700</v>
      </c>
      <c r="C225" s="8">
        <v>11</v>
      </c>
      <c r="D225" s="9">
        <v>0</v>
      </c>
      <c r="E225" s="10">
        <v>11</v>
      </c>
      <c r="F225" s="11">
        <v>0</v>
      </c>
      <c r="G225" s="11">
        <v>0</v>
      </c>
      <c r="H225" s="11">
        <v>0</v>
      </c>
      <c r="I225" s="8">
        <f t="shared" si="22"/>
        <v>11</v>
      </c>
      <c r="J225" s="11">
        <f t="shared" si="22"/>
        <v>0</v>
      </c>
      <c r="K225" s="11">
        <f t="shared" si="22"/>
        <v>11</v>
      </c>
    </row>
    <row r="226" spans="2:11" ht="12.75">
      <c r="B226" s="20" t="s">
        <v>582</v>
      </c>
      <c r="C226" s="8">
        <v>190</v>
      </c>
      <c r="D226" s="9">
        <v>346</v>
      </c>
      <c r="E226" s="10">
        <v>536</v>
      </c>
      <c r="F226" s="11">
        <v>3</v>
      </c>
      <c r="G226" s="11">
        <v>4</v>
      </c>
      <c r="H226" s="11">
        <v>7</v>
      </c>
      <c r="I226" s="8">
        <f>C226+F226</f>
        <v>193</v>
      </c>
      <c r="J226" s="11">
        <f>D226+G226</f>
        <v>350</v>
      </c>
      <c r="K226" s="11">
        <f>E226+H226</f>
        <v>543</v>
      </c>
    </row>
    <row r="227" spans="2:11" ht="12.75">
      <c r="B227" s="20" t="s">
        <v>696</v>
      </c>
      <c r="C227" s="8">
        <v>309</v>
      </c>
      <c r="D227" s="9">
        <v>772</v>
      </c>
      <c r="E227" s="10">
        <v>1081</v>
      </c>
      <c r="F227" s="11">
        <v>4</v>
      </c>
      <c r="G227" s="11">
        <v>8</v>
      </c>
      <c r="H227" s="11">
        <v>12</v>
      </c>
      <c r="I227" s="8">
        <f t="shared" si="22"/>
        <v>313</v>
      </c>
      <c r="J227" s="11">
        <f t="shared" si="22"/>
        <v>780</v>
      </c>
      <c r="K227" s="11">
        <f t="shared" si="22"/>
        <v>1093</v>
      </c>
    </row>
    <row r="228" spans="2:12" ht="12.75">
      <c r="B228" s="20" t="s">
        <v>697</v>
      </c>
      <c r="C228" s="8">
        <v>20</v>
      </c>
      <c r="D228" s="9">
        <v>7</v>
      </c>
      <c r="E228" s="10">
        <v>27</v>
      </c>
      <c r="F228" s="11">
        <v>2</v>
      </c>
      <c r="G228" s="11">
        <v>0</v>
      </c>
      <c r="H228" s="11">
        <v>2</v>
      </c>
      <c r="I228" s="8">
        <f t="shared" si="22"/>
        <v>22</v>
      </c>
      <c r="J228" s="11">
        <f t="shared" si="22"/>
        <v>7</v>
      </c>
      <c r="K228" s="11">
        <f t="shared" si="22"/>
        <v>29</v>
      </c>
      <c r="L228" s="225"/>
    </row>
    <row r="229" spans="2:11" ht="12.75">
      <c r="B229" s="20" t="s">
        <v>698</v>
      </c>
      <c r="C229" s="8">
        <v>202</v>
      </c>
      <c r="D229" s="9">
        <v>312</v>
      </c>
      <c r="E229" s="10">
        <v>514</v>
      </c>
      <c r="F229" s="11">
        <v>20</v>
      </c>
      <c r="G229" s="11">
        <v>21</v>
      </c>
      <c r="H229" s="11">
        <v>41</v>
      </c>
      <c r="I229" s="8">
        <f t="shared" si="22"/>
        <v>222</v>
      </c>
      <c r="J229" s="11">
        <f t="shared" si="22"/>
        <v>333</v>
      </c>
      <c r="K229" s="11">
        <f t="shared" si="22"/>
        <v>555</v>
      </c>
    </row>
    <row r="230" spans="2:11" ht="12.75">
      <c r="B230" s="12" t="s">
        <v>535</v>
      </c>
      <c r="C230" s="13">
        <v>2574</v>
      </c>
      <c r="D230" s="14">
        <v>2675</v>
      </c>
      <c r="E230" s="15">
        <v>5249</v>
      </c>
      <c r="F230" s="14">
        <v>83</v>
      </c>
      <c r="G230" s="14">
        <v>82</v>
      </c>
      <c r="H230" s="14">
        <v>165</v>
      </c>
      <c r="I230" s="13">
        <f t="shared" si="22"/>
        <v>2657</v>
      </c>
      <c r="J230" s="14">
        <f t="shared" si="22"/>
        <v>2757</v>
      </c>
      <c r="K230" s="14">
        <f t="shared" si="22"/>
        <v>5414</v>
      </c>
    </row>
    <row r="231" spans="1:11" ht="12.75">
      <c r="A231" s="1" t="s">
        <v>612</v>
      </c>
      <c r="C231" s="8"/>
      <c r="D231" s="9"/>
      <c r="E231" s="10"/>
      <c r="F231" s="11"/>
      <c r="G231" s="11"/>
      <c r="H231" s="11"/>
      <c r="I231" s="8"/>
      <c r="J231" s="11"/>
      <c r="K231" s="11"/>
    </row>
    <row r="232" spans="2:11" ht="12.75">
      <c r="B232" t="s">
        <v>695</v>
      </c>
      <c r="C232" s="8">
        <v>3317</v>
      </c>
      <c r="D232" s="9">
        <v>3573</v>
      </c>
      <c r="E232" s="10">
        <v>6890</v>
      </c>
      <c r="F232" s="11">
        <v>256</v>
      </c>
      <c r="G232" s="11">
        <v>502</v>
      </c>
      <c r="H232" s="11">
        <v>758</v>
      </c>
      <c r="I232" s="8">
        <f aca="true" t="shared" si="23" ref="I232:K261">C232+F232</f>
        <v>3573</v>
      </c>
      <c r="J232" s="11">
        <f t="shared" si="23"/>
        <v>4075</v>
      </c>
      <c r="K232" s="11">
        <f t="shared" si="23"/>
        <v>7648</v>
      </c>
    </row>
    <row r="233" spans="2:11" ht="12.75">
      <c r="B233" t="s">
        <v>584</v>
      </c>
      <c r="C233" s="8">
        <v>2643</v>
      </c>
      <c r="D233" s="9">
        <v>6073</v>
      </c>
      <c r="E233" s="10">
        <v>8716</v>
      </c>
      <c r="F233" s="11">
        <v>39</v>
      </c>
      <c r="G233" s="11">
        <v>88</v>
      </c>
      <c r="H233" s="11">
        <v>127</v>
      </c>
      <c r="I233" s="8">
        <f t="shared" si="23"/>
        <v>2682</v>
      </c>
      <c r="J233" s="11">
        <f t="shared" si="23"/>
        <v>6161</v>
      </c>
      <c r="K233" s="11">
        <f t="shared" si="23"/>
        <v>8843</v>
      </c>
    </row>
    <row r="234" spans="2:11" ht="12.75">
      <c r="B234" t="s">
        <v>592</v>
      </c>
      <c r="C234" s="8">
        <v>2046</v>
      </c>
      <c r="D234" s="9">
        <v>2201</v>
      </c>
      <c r="E234" s="10">
        <v>4247</v>
      </c>
      <c r="F234" s="11">
        <v>164</v>
      </c>
      <c r="G234" s="11">
        <v>248</v>
      </c>
      <c r="H234" s="11">
        <v>412</v>
      </c>
      <c r="I234" s="8">
        <f t="shared" si="23"/>
        <v>2210</v>
      </c>
      <c r="J234" s="11">
        <f t="shared" si="23"/>
        <v>2449</v>
      </c>
      <c r="K234" s="11">
        <f t="shared" si="23"/>
        <v>4659</v>
      </c>
    </row>
    <row r="235" spans="2:11" ht="12.75">
      <c r="B235" t="s">
        <v>691</v>
      </c>
      <c r="C235" s="8">
        <v>1311</v>
      </c>
      <c r="D235" s="9">
        <v>567</v>
      </c>
      <c r="E235" s="10">
        <v>1878</v>
      </c>
      <c r="F235" s="11">
        <v>143</v>
      </c>
      <c r="G235" s="11">
        <v>70</v>
      </c>
      <c r="H235" s="11">
        <v>213</v>
      </c>
      <c r="I235" s="8">
        <f t="shared" si="23"/>
        <v>1454</v>
      </c>
      <c r="J235" s="11">
        <f t="shared" si="23"/>
        <v>637</v>
      </c>
      <c r="K235" s="11">
        <f t="shared" si="23"/>
        <v>2091</v>
      </c>
    </row>
    <row r="236" spans="2:11" ht="12.75">
      <c r="B236" t="s">
        <v>579</v>
      </c>
      <c r="C236" s="8">
        <v>363</v>
      </c>
      <c r="D236" s="9">
        <v>44</v>
      </c>
      <c r="E236" s="10">
        <v>407</v>
      </c>
      <c r="F236" s="11">
        <v>246</v>
      </c>
      <c r="G236" s="11">
        <v>18</v>
      </c>
      <c r="H236" s="11">
        <v>264</v>
      </c>
      <c r="I236" s="8">
        <f t="shared" si="23"/>
        <v>609</v>
      </c>
      <c r="J236" s="11">
        <f t="shared" si="23"/>
        <v>62</v>
      </c>
      <c r="K236" s="11">
        <f t="shared" si="23"/>
        <v>671</v>
      </c>
    </row>
    <row r="237" spans="2:11" ht="12.75">
      <c r="B237" t="s">
        <v>585</v>
      </c>
      <c r="C237" s="8">
        <v>8448</v>
      </c>
      <c r="D237" s="9">
        <v>8209</v>
      </c>
      <c r="E237" s="10">
        <v>16657</v>
      </c>
      <c r="F237" s="11">
        <v>128</v>
      </c>
      <c r="G237" s="11">
        <v>205</v>
      </c>
      <c r="H237" s="11">
        <v>333</v>
      </c>
      <c r="I237" s="8">
        <f t="shared" si="23"/>
        <v>8576</v>
      </c>
      <c r="J237" s="11">
        <f t="shared" si="23"/>
        <v>8414</v>
      </c>
      <c r="K237" s="11">
        <f t="shared" si="23"/>
        <v>16990</v>
      </c>
    </row>
    <row r="238" spans="2:11" ht="12.75">
      <c r="B238" t="s">
        <v>569</v>
      </c>
      <c r="C238" s="8">
        <v>385</v>
      </c>
      <c r="D238" s="9">
        <v>306</v>
      </c>
      <c r="E238" s="10">
        <v>691</v>
      </c>
      <c r="F238" s="11">
        <v>46</v>
      </c>
      <c r="G238" s="11">
        <v>36</v>
      </c>
      <c r="H238" s="11">
        <v>82</v>
      </c>
      <c r="I238" s="8">
        <f t="shared" si="23"/>
        <v>431</v>
      </c>
      <c r="J238" s="11">
        <f t="shared" si="23"/>
        <v>342</v>
      </c>
      <c r="K238" s="11">
        <f t="shared" si="23"/>
        <v>773</v>
      </c>
    </row>
    <row r="239" spans="2:11" ht="12.75">
      <c r="B239" t="s">
        <v>570</v>
      </c>
      <c r="C239" s="8">
        <v>2612</v>
      </c>
      <c r="D239" s="9">
        <v>1792</v>
      </c>
      <c r="E239" s="10">
        <v>4404</v>
      </c>
      <c r="F239" s="11">
        <v>69</v>
      </c>
      <c r="G239" s="11">
        <v>88</v>
      </c>
      <c r="H239" s="11">
        <v>157</v>
      </c>
      <c r="I239" s="8">
        <f t="shared" si="23"/>
        <v>2681</v>
      </c>
      <c r="J239" s="11">
        <f t="shared" si="23"/>
        <v>1880</v>
      </c>
      <c r="K239" s="11">
        <f t="shared" si="23"/>
        <v>4561</v>
      </c>
    </row>
    <row r="240" spans="2:11" ht="12.75">
      <c r="B240" t="s">
        <v>586</v>
      </c>
      <c r="C240" s="8">
        <v>2902</v>
      </c>
      <c r="D240" s="9">
        <v>1831</v>
      </c>
      <c r="E240" s="10">
        <v>4733</v>
      </c>
      <c r="F240" s="11">
        <v>32</v>
      </c>
      <c r="G240" s="11">
        <v>38</v>
      </c>
      <c r="H240" s="11">
        <v>70</v>
      </c>
      <c r="I240" s="8">
        <f t="shared" si="23"/>
        <v>2934</v>
      </c>
      <c r="J240" s="11">
        <f t="shared" si="23"/>
        <v>1869</v>
      </c>
      <c r="K240" s="11">
        <f t="shared" si="23"/>
        <v>4803</v>
      </c>
    </row>
    <row r="241" spans="2:11" ht="12.75">
      <c r="B241" t="s">
        <v>692</v>
      </c>
      <c r="C241" s="8">
        <v>2162</v>
      </c>
      <c r="D241" s="9">
        <v>3141</v>
      </c>
      <c r="E241" s="10">
        <v>5303</v>
      </c>
      <c r="F241" s="11">
        <v>207</v>
      </c>
      <c r="G241" s="11">
        <v>281</v>
      </c>
      <c r="H241" s="11">
        <v>488</v>
      </c>
      <c r="I241" s="8">
        <f t="shared" si="23"/>
        <v>2369</v>
      </c>
      <c r="J241" s="11">
        <f t="shared" si="23"/>
        <v>3422</v>
      </c>
      <c r="K241" s="11">
        <f t="shared" si="23"/>
        <v>5791</v>
      </c>
    </row>
    <row r="242" spans="2:11" ht="12.75">
      <c r="B242" s="20" t="s">
        <v>580</v>
      </c>
      <c r="C242" s="8">
        <v>4239</v>
      </c>
      <c r="D242" s="9">
        <v>4795</v>
      </c>
      <c r="E242" s="10">
        <v>9034</v>
      </c>
      <c r="F242" s="11">
        <v>126</v>
      </c>
      <c r="G242" s="11">
        <v>230</v>
      </c>
      <c r="H242" s="11">
        <v>356</v>
      </c>
      <c r="I242" s="8">
        <f t="shared" si="23"/>
        <v>4365</v>
      </c>
      <c r="J242" s="11">
        <f t="shared" si="23"/>
        <v>5025</v>
      </c>
      <c r="K242" s="11">
        <f t="shared" si="23"/>
        <v>9390</v>
      </c>
    </row>
    <row r="243" spans="2:11" ht="12.75">
      <c r="B243" s="20" t="s">
        <v>571</v>
      </c>
      <c r="C243" s="8">
        <v>1288</v>
      </c>
      <c r="D243" s="9">
        <v>1964</v>
      </c>
      <c r="E243" s="10">
        <v>3252</v>
      </c>
      <c r="F243" s="11">
        <v>13</v>
      </c>
      <c r="G243" s="11">
        <v>23</v>
      </c>
      <c r="H243" s="11">
        <v>36</v>
      </c>
      <c r="I243" s="8">
        <f t="shared" si="23"/>
        <v>1301</v>
      </c>
      <c r="J243" s="11">
        <f t="shared" si="23"/>
        <v>1987</v>
      </c>
      <c r="K243" s="11">
        <f t="shared" si="23"/>
        <v>3288</v>
      </c>
    </row>
    <row r="244" spans="2:11" ht="12.75">
      <c r="B244" s="20" t="s">
        <v>572</v>
      </c>
      <c r="C244" s="8">
        <v>2876</v>
      </c>
      <c r="D244" s="9">
        <v>3312</v>
      </c>
      <c r="E244" s="10">
        <v>6188</v>
      </c>
      <c r="F244" s="11">
        <v>51</v>
      </c>
      <c r="G244" s="11">
        <v>226</v>
      </c>
      <c r="H244" s="11">
        <v>277</v>
      </c>
      <c r="I244" s="8">
        <f t="shared" si="23"/>
        <v>2927</v>
      </c>
      <c r="J244" s="11">
        <f t="shared" si="23"/>
        <v>3538</v>
      </c>
      <c r="K244" s="11">
        <f t="shared" si="23"/>
        <v>6465</v>
      </c>
    </row>
    <row r="245" spans="2:11" ht="12.75">
      <c r="B245" s="20" t="s">
        <v>573</v>
      </c>
      <c r="C245" s="8">
        <v>2293</v>
      </c>
      <c r="D245" s="9">
        <v>3794</v>
      </c>
      <c r="E245" s="10">
        <v>6087</v>
      </c>
      <c r="F245" s="11">
        <v>52</v>
      </c>
      <c r="G245" s="11">
        <v>99</v>
      </c>
      <c r="H245" s="11">
        <v>151</v>
      </c>
      <c r="I245" s="8">
        <f t="shared" si="23"/>
        <v>2345</v>
      </c>
      <c r="J245" s="11">
        <f t="shared" si="23"/>
        <v>3893</v>
      </c>
      <c r="K245" s="11">
        <f t="shared" si="23"/>
        <v>6238</v>
      </c>
    </row>
    <row r="246" spans="2:11" ht="12.75">
      <c r="B246" s="20" t="s">
        <v>574</v>
      </c>
      <c r="C246" s="8">
        <v>2420</v>
      </c>
      <c r="D246" s="9">
        <v>3241</v>
      </c>
      <c r="E246" s="10">
        <v>5661</v>
      </c>
      <c r="F246" s="11">
        <v>83</v>
      </c>
      <c r="G246" s="11">
        <v>76</v>
      </c>
      <c r="H246" s="11">
        <v>159</v>
      </c>
      <c r="I246" s="8">
        <f t="shared" si="23"/>
        <v>2503</v>
      </c>
      <c r="J246" s="11">
        <f t="shared" si="23"/>
        <v>3317</v>
      </c>
      <c r="K246" s="11">
        <f t="shared" si="23"/>
        <v>5820</v>
      </c>
    </row>
    <row r="247" spans="2:11" ht="12.75">
      <c r="B247" s="20" t="s">
        <v>575</v>
      </c>
      <c r="C247" s="8">
        <v>1539</v>
      </c>
      <c r="D247" s="9">
        <v>2709</v>
      </c>
      <c r="E247" s="10">
        <v>4248</v>
      </c>
      <c r="F247" s="11">
        <v>65</v>
      </c>
      <c r="G247" s="11">
        <v>169</v>
      </c>
      <c r="H247" s="11">
        <v>234</v>
      </c>
      <c r="I247" s="8">
        <f>C247+F247</f>
        <v>1604</v>
      </c>
      <c r="J247" s="11">
        <f>D247+G247</f>
        <v>2878</v>
      </c>
      <c r="K247" s="11">
        <f>E247+H247</f>
        <v>4482</v>
      </c>
    </row>
    <row r="248" spans="2:11" ht="12.75">
      <c r="B248" s="20" t="s">
        <v>576</v>
      </c>
      <c r="C248" s="8">
        <v>3703</v>
      </c>
      <c r="D248" s="9">
        <v>2506</v>
      </c>
      <c r="E248" s="10">
        <v>6209</v>
      </c>
      <c r="F248" s="11">
        <v>45</v>
      </c>
      <c r="G248" s="11">
        <v>46</v>
      </c>
      <c r="H248" s="11">
        <v>91</v>
      </c>
      <c r="I248" s="8">
        <f t="shared" si="23"/>
        <v>3748</v>
      </c>
      <c r="J248" s="11">
        <f t="shared" si="23"/>
        <v>2552</v>
      </c>
      <c r="K248" s="11">
        <f t="shared" si="23"/>
        <v>6300</v>
      </c>
    </row>
    <row r="249" spans="2:11" ht="12.75">
      <c r="B249" s="20" t="s">
        <v>693</v>
      </c>
      <c r="C249" s="8">
        <v>2764</v>
      </c>
      <c r="D249" s="9">
        <v>4478</v>
      </c>
      <c r="E249" s="10">
        <v>7242</v>
      </c>
      <c r="F249" s="11">
        <v>27</v>
      </c>
      <c r="G249" s="11">
        <v>55</v>
      </c>
      <c r="H249" s="11">
        <v>82</v>
      </c>
      <c r="I249" s="8">
        <f t="shared" si="23"/>
        <v>2791</v>
      </c>
      <c r="J249" s="11">
        <f t="shared" si="23"/>
        <v>4533</v>
      </c>
      <c r="K249" s="11">
        <f t="shared" si="23"/>
        <v>7324</v>
      </c>
    </row>
    <row r="250" spans="2:11" ht="12.75">
      <c r="B250" s="20" t="s">
        <v>577</v>
      </c>
      <c r="C250" s="8">
        <v>1012</v>
      </c>
      <c r="D250" s="9">
        <v>2327</v>
      </c>
      <c r="E250" s="10">
        <v>3339</v>
      </c>
      <c r="F250" s="11">
        <v>22</v>
      </c>
      <c r="G250" s="11">
        <v>89</v>
      </c>
      <c r="H250" s="11">
        <v>111</v>
      </c>
      <c r="I250" s="8">
        <f t="shared" si="23"/>
        <v>1034</v>
      </c>
      <c r="J250" s="11">
        <f t="shared" si="23"/>
        <v>2416</v>
      </c>
      <c r="K250" s="11">
        <f t="shared" si="23"/>
        <v>3450</v>
      </c>
    </row>
    <row r="251" spans="2:11" ht="12.75">
      <c r="B251" s="20" t="s">
        <v>581</v>
      </c>
      <c r="C251" s="8">
        <v>1263</v>
      </c>
      <c r="D251" s="9">
        <v>1995</v>
      </c>
      <c r="E251" s="10">
        <v>3258</v>
      </c>
      <c r="F251" s="11">
        <v>25</v>
      </c>
      <c r="G251" s="11">
        <v>84</v>
      </c>
      <c r="H251" s="11">
        <v>109</v>
      </c>
      <c r="I251" s="8">
        <f t="shared" si="23"/>
        <v>1288</v>
      </c>
      <c r="J251" s="11">
        <f t="shared" si="23"/>
        <v>2079</v>
      </c>
      <c r="K251" s="11">
        <f t="shared" si="23"/>
        <v>3367</v>
      </c>
    </row>
    <row r="252" spans="2:11" ht="12.75">
      <c r="B252" s="20" t="s">
        <v>588</v>
      </c>
      <c r="C252" s="8">
        <v>1931</v>
      </c>
      <c r="D252" s="9">
        <v>2063</v>
      </c>
      <c r="E252" s="10">
        <v>3994</v>
      </c>
      <c r="F252" s="11">
        <v>62</v>
      </c>
      <c r="G252" s="11">
        <v>72</v>
      </c>
      <c r="H252" s="11">
        <v>134</v>
      </c>
      <c r="I252" s="8">
        <f t="shared" si="23"/>
        <v>1993</v>
      </c>
      <c r="J252" s="11">
        <f t="shared" si="23"/>
        <v>2135</v>
      </c>
      <c r="K252" s="11">
        <f t="shared" si="23"/>
        <v>4128</v>
      </c>
    </row>
    <row r="253" spans="2:11" ht="12.75">
      <c r="B253" s="20" t="s">
        <v>589</v>
      </c>
      <c r="C253" s="8">
        <v>1622</v>
      </c>
      <c r="D253" s="9">
        <v>1208</v>
      </c>
      <c r="E253" s="10">
        <v>2830</v>
      </c>
      <c r="F253" s="11">
        <v>54</v>
      </c>
      <c r="G253" s="11">
        <v>45</v>
      </c>
      <c r="H253" s="11">
        <v>99</v>
      </c>
      <c r="I253" s="8">
        <f t="shared" si="23"/>
        <v>1676</v>
      </c>
      <c r="J253" s="11">
        <f t="shared" si="23"/>
        <v>1253</v>
      </c>
      <c r="K253" s="11">
        <f t="shared" si="23"/>
        <v>2929</v>
      </c>
    </row>
    <row r="254" spans="2:11" ht="6" customHeight="1">
      <c r="B254" s="20"/>
      <c r="C254" s="8"/>
      <c r="D254" s="9"/>
      <c r="E254" s="10"/>
      <c r="F254" s="11"/>
      <c r="G254" s="11"/>
      <c r="H254" s="11"/>
      <c r="I254" s="8"/>
      <c r="J254" s="11"/>
      <c r="K254" s="11"/>
    </row>
    <row r="255" spans="2:11" ht="12.75">
      <c r="B255" t="s">
        <v>699</v>
      </c>
      <c r="C255" s="8">
        <v>9</v>
      </c>
      <c r="D255" s="9">
        <v>26</v>
      </c>
      <c r="E255" s="10">
        <v>35</v>
      </c>
      <c r="F255" s="11">
        <v>4</v>
      </c>
      <c r="G255" s="11">
        <v>6</v>
      </c>
      <c r="H255" s="11">
        <v>10</v>
      </c>
      <c r="I255" s="8">
        <f t="shared" si="23"/>
        <v>13</v>
      </c>
      <c r="J255" s="11">
        <f t="shared" si="23"/>
        <v>32</v>
      </c>
      <c r="K255" s="11">
        <f t="shared" si="23"/>
        <v>45</v>
      </c>
    </row>
    <row r="256" spans="2:11" ht="12.75">
      <c r="B256" t="s">
        <v>694</v>
      </c>
      <c r="C256" s="8">
        <v>14287</v>
      </c>
      <c r="D256" s="9">
        <v>17303</v>
      </c>
      <c r="E256" s="10">
        <v>31590</v>
      </c>
      <c r="F256" s="11">
        <v>2312</v>
      </c>
      <c r="G256" s="11">
        <v>1980</v>
      </c>
      <c r="H256" s="11">
        <v>4292</v>
      </c>
      <c r="I256" s="8">
        <f t="shared" si="23"/>
        <v>16599</v>
      </c>
      <c r="J256" s="11">
        <f t="shared" si="23"/>
        <v>19283</v>
      </c>
      <c r="K256" s="11">
        <f t="shared" si="23"/>
        <v>35882</v>
      </c>
    </row>
    <row r="257" spans="2:11" ht="12.75">
      <c r="B257" s="20" t="s">
        <v>700</v>
      </c>
      <c r="C257" s="8">
        <v>360</v>
      </c>
      <c r="D257" s="9">
        <v>242</v>
      </c>
      <c r="E257" s="10">
        <v>602</v>
      </c>
      <c r="F257" s="11">
        <v>97</v>
      </c>
      <c r="G257" s="11">
        <v>61</v>
      </c>
      <c r="H257" s="11">
        <v>158</v>
      </c>
      <c r="I257" s="8">
        <f t="shared" si="23"/>
        <v>457</v>
      </c>
      <c r="J257" s="11">
        <f t="shared" si="23"/>
        <v>303</v>
      </c>
      <c r="K257" s="11">
        <f t="shared" si="23"/>
        <v>760</v>
      </c>
    </row>
    <row r="258" spans="2:11" ht="12.75">
      <c r="B258" s="20" t="s">
        <v>582</v>
      </c>
      <c r="C258" s="8">
        <v>5153</v>
      </c>
      <c r="D258" s="9">
        <v>5933</v>
      </c>
      <c r="E258" s="10">
        <v>11086</v>
      </c>
      <c r="F258" s="11">
        <v>696</v>
      </c>
      <c r="G258" s="11">
        <v>987</v>
      </c>
      <c r="H258" s="11">
        <v>1683</v>
      </c>
      <c r="I258" s="8">
        <f>C258+F258</f>
        <v>5849</v>
      </c>
      <c r="J258" s="11">
        <f>D258+G258</f>
        <v>6920</v>
      </c>
      <c r="K258" s="11">
        <f>E258+H258</f>
        <v>12769</v>
      </c>
    </row>
    <row r="259" spans="2:11" ht="12.75">
      <c r="B259" s="20" t="s">
        <v>696</v>
      </c>
      <c r="C259" s="8">
        <v>14270</v>
      </c>
      <c r="D259" s="9">
        <v>18126</v>
      </c>
      <c r="E259" s="10">
        <v>32396</v>
      </c>
      <c r="F259" s="11">
        <v>1608</v>
      </c>
      <c r="G259" s="11">
        <v>1658</v>
      </c>
      <c r="H259" s="11">
        <v>3266</v>
      </c>
      <c r="I259" s="8">
        <f t="shared" si="23"/>
        <v>15878</v>
      </c>
      <c r="J259" s="11">
        <f t="shared" si="23"/>
        <v>19784</v>
      </c>
      <c r="K259" s="11">
        <f t="shared" si="23"/>
        <v>35662</v>
      </c>
    </row>
    <row r="260" spans="2:11" ht="12.75">
      <c r="B260" s="20" t="s">
        <v>697</v>
      </c>
      <c r="C260" s="8">
        <v>964</v>
      </c>
      <c r="D260" s="9">
        <v>705</v>
      </c>
      <c r="E260" s="10">
        <v>1669</v>
      </c>
      <c r="F260" s="11">
        <v>119</v>
      </c>
      <c r="G260" s="11">
        <v>53</v>
      </c>
      <c r="H260" s="11">
        <v>172</v>
      </c>
      <c r="I260" s="8">
        <f t="shared" si="23"/>
        <v>1083</v>
      </c>
      <c r="J260" s="11">
        <f t="shared" si="23"/>
        <v>758</v>
      </c>
      <c r="K260" s="11">
        <f t="shared" si="23"/>
        <v>1841</v>
      </c>
    </row>
    <row r="261" spans="2:11" ht="12.75">
      <c r="B261" s="20" t="s">
        <v>698</v>
      </c>
      <c r="C261" s="8">
        <v>4378</v>
      </c>
      <c r="D261" s="9">
        <v>5066</v>
      </c>
      <c r="E261" s="10">
        <v>9444</v>
      </c>
      <c r="F261" s="11">
        <v>743</v>
      </c>
      <c r="G261" s="11">
        <v>749</v>
      </c>
      <c r="H261" s="11">
        <v>1492</v>
      </c>
      <c r="I261" s="8">
        <f t="shared" si="23"/>
        <v>5121</v>
      </c>
      <c r="J261" s="11">
        <f t="shared" si="23"/>
        <v>5815</v>
      </c>
      <c r="K261" s="11">
        <f t="shared" si="23"/>
        <v>10936</v>
      </c>
    </row>
    <row r="262" spans="2:11" ht="7.5" customHeight="1">
      <c r="B262" s="20"/>
      <c r="C262" s="8"/>
      <c r="D262" s="9"/>
      <c r="E262" s="10"/>
      <c r="F262" s="11"/>
      <c r="G262" s="11"/>
      <c r="H262" s="11"/>
      <c r="I262" s="8"/>
      <c r="J262" s="11"/>
      <c r="K262" s="11"/>
    </row>
    <row r="263" spans="2:11" ht="12.75">
      <c r="B263" t="s">
        <v>314</v>
      </c>
      <c r="C263" s="8">
        <v>24</v>
      </c>
      <c r="D263" s="9">
        <v>69</v>
      </c>
      <c r="E263" s="10">
        <v>93</v>
      </c>
      <c r="F263" s="11">
        <v>2</v>
      </c>
      <c r="G263" s="11">
        <v>2</v>
      </c>
      <c r="H263" s="11">
        <v>4</v>
      </c>
      <c r="I263" s="8">
        <f aca="true" t="shared" si="24" ref="I263:K281">C263+F263</f>
        <v>26</v>
      </c>
      <c r="J263" s="11">
        <f t="shared" si="24"/>
        <v>71</v>
      </c>
      <c r="K263" s="11">
        <f t="shared" si="24"/>
        <v>97</v>
      </c>
    </row>
    <row r="264" spans="2:11" ht="12.75">
      <c r="B264" t="s">
        <v>295</v>
      </c>
      <c r="C264" s="8">
        <v>669</v>
      </c>
      <c r="D264" s="9">
        <v>411</v>
      </c>
      <c r="E264" s="10">
        <v>1080</v>
      </c>
      <c r="F264" s="11">
        <v>18</v>
      </c>
      <c r="G264" s="11">
        <v>7</v>
      </c>
      <c r="H264" s="11">
        <v>25</v>
      </c>
      <c r="I264" s="8">
        <f t="shared" si="24"/>
        <v>687</v>
      </c>
      <c r="J264" s="11">
        <f t="shared" si="24"/>
        <v>418</v>
      </c>
      <c r="K264" s="11">
        <f t="shared" si="24"/>
        <v>1105</v>
      </c>
    </row>
    <row r="265" spans="2:11" ht="12.75">
      <c r="B265" t="s">
        <v>309</v>
      </c>
      <c r="C265" s="8">
        <v>115</v>
      </c>
      <c r="D265" s="9">
        <v>97</v>
      </c>
      <c r="E265" s="10">
        <v>212</v>
      </c>
      <c r="F265" s="11">
        <v>14</v>
      </c>
      <c r="G265" s="11">
        <v>9</v>
      </c>
      <c r="H265" s="11">
        <v>23</v>
      </c>
      <c r="I265" s="8">
        <f t="shared" si="24"/>
        <v>129</v>
      </c>
      <c r="J265" s="11">
        <f t="shared" si="24"/>
        <v>106</v>
      </c>
      <c r="K265" s="11">
        <f t="shared" si="24"/>
        <v>235</v>
      </c>
    </row>
    <row r="266" spans="2:11" ht="12.75">
      <c r="B266" t="s">
        <v>719</v>
      </c>
      <c r="C266" s="8">
        <v>126</v>
      </c>
      <c r="D266" s="9">
        <v>135</v>
      </c>
      <c r="E266" s="10">
        <v>261</v>
      </c>
      <c r="F266" s="11">
        <v>0</v>
      </c>
      <c r="G266" s="11">
        <v>10</v>
      </c>
      <c r="H266" s="11">
        <v>10</v>
      </c>
      <c r="I266" s="8">
        <f t="shared" si="24"/>
        <v>126</v>
      </c>
      <c r="J266" s="11">
        <f t="shared" si="24"/>
        <v>145</v>
      </c>
      <c r="K266" s="11">
        <f t="shared" si="24"/>
        <v>271</v>
      </c>
    </row>
    <row r="267" spans="2:11" ht="26.25">
      <c r="B267" s="128" t="s">
        <v>198</v>
      </c>
      <c r="C267" s="8">
        <v>0</v>
      </c>
      <c r="D267" s="9">
        <v>119</v>
      </c>
      <c r="E267" s="10">
        <v>119</v>
      </c>
      <c r="F267" s="11">
        <v>0</v>
      </c>
      <c r="G267" s="11">
        <v>15</v>
      </c>
      <c r="H267" s="11">
        <v>15</v>
      </c>
      <c r="I267" s="8">
        <f t="shared" si="24"/>
        <v>0</v>
      </c>
      <c r="J267" s="11">
        <f t="shared" si="24"/>
        <v>134</v>
      </c>
      <c r="K267" s="11">
        <f t="shared" si="24"/>
        <v>134</v>
      </c>
    </row>
    <row r="268" spans="2:11" ht="73.5" customHeight="1">
      <c r="B268" s="19" t="s">
        <v>193</v>
      </c>
      <c r="C268" s="8">
        <v>7</v>
      </c>
      <c r="D268" s="9">
        <v>63</v>
      </c>
      <c r="E268" s="10">
        <v>70</v>
      </c>
      <c r="F268" s="11">
        <v>0</v>
      </c>
      <c r="G268" s="11">
        <v>2</v>
      </c>
      <c r="H268" s="11">
        <v>2</v>
      </c>
      <c r="I268" s="8">
        <f t="shared" si="24"/>
        <v>7</v>
      </c>
      <c r="J268" s="11">
        <f t="shared" si="24"/>
        <v>65</v>
      </c>
      <c r="K268" s="11">
        <f t="shared" si="24"/>
        <v>72</v>
      </c>
    </row>
    <row r="269" spans="2:11" ht="39">
      <c r="B269" s="19" t="s">
        <v>194</v>
      </c>
      <c r="C269" s="8">
        <v>9</v>
      </c>
      <c r="D269" s="9">
        <v>25</v>
      </c>
      <c r="E269" s="10">
        <v>34</v>
      </c>
      <c r="F269" s="11">
        <v>0</v>
      </c>
      <c r="G269" s="11">
        <v>0</v>
      </c>
      <c r="H269" s="11">
        <v>0</v>
      </c>
      <c r="I269" s="8">
        <f t="shared" si="24"/>
        <v>9</v>
      </c>
      <c r="J269" s="11">
        <f t="shared" si="24"/>
        <v>25</v>
      </c>
      <c r="K269" s="11">
        <f t="shared" si="24"/>
        <v>34</v>
      </c>
    </row>
    <row r="270" spans="2:11" ht="66">
      <c r="B270" s="128" t="s">
        <v>195</v>
      </c>
      <c r="C270" s="8">
        <v>17</v>
      </c>
      <c r="D270" s="9">
        <v>38</v>
      </c>
      <c r="E270" s="10">
        <v>55</v>
      </c>
      <c r="F270" s="11">
        <v>0</v>
      </c>
      <c r="G270" s="11">
        <v>2</v>
      </c>
      <c r="H270" s="11">
        <v>2</v>
      </c>
      <c r="I270" s="8">
        <f t="shared" si="24"/>
        <v>17</v>
      </c>
      <c r="J270" s="11">
        <f t="shared" si="24"/>
        <v>40</v>
      </c>
      <c r="K270" s="11">
        <f t="shared" si="24"/>
        <v>57</v>
      </c>
    </row>
    <row r="271" spans="2:11" ht="12.75">
      <c r="B271" s="20" t="s">
        <v>196</v>
      </c>
      <c r="C271" s="8">
        <v>5</v>
      </c>
      <c r="D271" s="9">
        <v>3</v>
      </c>
      <c r="E271" s="10">
        <v>8</v>
      </c>
      <c r="F271" s="11">
        <v>35</v>
      </c>
      <c r="G271" s="11">
        <v>10</v>
      </c>
      <c r="H271" s="11">
        <v>45</v>
      </c>
      <c r="I271" s="8">
        <f t="shared" si="24"/>
        <v>40</v>
      </c>
      <c r="J271" s="11">
        <f t="shared" si="24"/>
        <v>13</v>
      </c>
      <c r="K271" s="11">
        <f t="shared" si="24"/>
        <v>53</v>
      </c>
    </row>
    <row r="272" spans="2:11" ht="12.75">
      <c r="B272" s="20" t="s">
        <v>197</v>
      </c>
      <c r="C272" s="8">
        <v>59</v>
      </c>
      <c r="D272" s="9">
        <v>29</v>
      </c>
      <c r="E272" s="10">
        <v>88</v>
      </c>
      <c r="F272" s="11">
        <v>0</v>
      </c>
      <c r="G272" s="11">
        <v>0</v>
      </c>
      <c r="H272" s="11">
        <v>0</v>
      </c>
      <c r="I272" s="8">
        <f t="shared" si="24"/>
        <v>59</v>
      </c>
      <c r="J272" s="11">
        <f t="shared" si="24"/>
        <v>29</v>
      </c>
      <c r="K272" s="11">
        <f t="shared" si="24"/>
        <v>88</v>
      </c>
    </row>
    <row r="273" spans="2:11" ht="12.75">
      <c r="B273" s="20" t="s">
        <v>199</v>
      </c>
      <c r="C273" s="8">
        <v>189</v>
      </c>
      <c r="D273" s="9">
        <v>274</v>
      </c>
      <c r="E273" s="10">
        <v>463</v>
      </c>
      <c r="F273" s="11">
        <v>3</v>
      </c>
      <c r="G273" s="11">
        <v>9</v>
      </c>
      <c r="H273" s="11">
        <v>12</v>
      </c>
      <c r="I273" s="8">
        <f t="shared" si="24"/>
        <v>192</v>
      </c>
      <c r="J273" s="11">
        <f t="shared" si="24"/>
        <v>283</v>
      </c>
      <c r="K273" s="11">
        <f t="shared" si="24"/>
        <v>475</v>
      </c>
    </row>
    <row r="274" spans="2:11" ht="26.25">
      <c r="B274" s="179" t="s">
        <v>200</v>
      </c>
      <c r="C274" s="8">
        <v>55</v>
      </c>
      <c r="D274" s="9">
        <v>188</v>
      </c>
      <c r="E274" s="10">
        <v>243</v>
      </c>
      <c r="F274" s="11">
        <v>0</v>
      </c>
      <c r="G274" s="11">
        <v>1</v>
      </c>
      <c r="H274" s="11">
        <v>1</v>
      </c>
      <c r="I274" s="8">
        <f t="shared" si="24"/>
        <v>55</v>
      </c>
      <c r="J274" s="11">
        <f t="shared" si="24"/>
        <v>189</v>
      </c>
      <c r="K274" s="11">
        <f t="shared" si="24"/>
        <v>244</v>
      </c>
    </row>
    <row r="275" spans="2:11" ht="12.75">
      <c r="B275" s="30" t="s">
        <v>201</v>
      </c>
      <c r="C275" s="8">
        <v>300</v>
      </c>
      <c r="D275" s="9">
        <v>607</v>
      </c>
      <c r="E275" s="10">
        <v>907</v>
      </c>
      <c r="F275" s="11">
        <v>4</v>
      </c>
      <c r="G275" s="11">
        <v>2</v>
      </c>
      <c r="H275" s="11">
        <v>6</v>
      </c>
      <c r="I275" s="8">
        <f t="shared" si="24"/>
        <v>304</v>
      </c>
      <c r="J275" s="11">
        <f t="shared" si="24"/>
        <v>609</v>
      </c>
      <c r="K275" s="11">
        <f t="shared" si="24"/>
        <v>913</v>
      </c>
    </row>
    <row r="276" spans="2:11" ht="12.75">
      <c r="B276" s="20" t="s">
        <v>202</v>
      </c>
      <c r="C276" s="8">
        <v>0</v>
      </c>
      <c r="D276" s="9">
        <v>1</v>
      </c>
      <c r="E276" s="10">
        <v>1</v>
      </c>
      <c r="F276" s="11">
        <v>33</v>
      </c>
      <c r="G276" s="11">
        <v>18</v>
      </c>
      <c r="H276" s="11">
        <v>51</v>
      </c>
      <c r="I276" s="8">
        <f t="shared" si="24"/>
        <v>33</v>
      </c>
      <c r="J276" s="11">
        <f t="shared" si="24"/>
        <v>19</v>
      </c>
      <c r="K276" s="11">
        <f t="shared" si="24"/>
        <v>52</v>
      </c>
    </row>
    <row r="277" spans="2:11" ht="12.75">
      <c r="B277" s="20" t="s">
        <v>310</v>
      </c>
      <c r="C277" s="8">
        <v>8</v>
      </c>
      <c r="D277" s="9">
        <v>4</v>
      </c>
      <c r="E277" s="10">
        <v>12</v>
      </c>
      <c r="F277" s="11">
        <v>1</v>
      </c>
      <c r="G277" s="11">
        <v>0</v>
      </c>
      <c r="H277" s="11">
        <v>1</v>
      </c>
      <c r="I277" s="8">
        <f t="shared" si="24"/>
        <v>9</v>
      </c>
      <c r="J277" s="11">
        <f t="shared" si="24"/>
        <v>4</v>
      </c>
      <c r="K277" s="11">
        <f t="shared" si="24"/>
        <v>13</v>
      </c>
    </row>
    <row r="278" spans="2:11" ht="12.75">
      <c r="B278" s="20" t="s">
        <v>203</v>
      </c>
      <c r="C278" s="8">
        <v>18</v>
      </c>
      <c r="D278" s="9">
        <v>4</v>
      </c>
      <c r="E278" s="10">
        <v>22</v>
      </c>
      <c r="F278" s="11">
        <v>39</v>
      </c>
      <c r="G278" s="11">
        <v>6</v>
      </c>
      <c r="H278" s="11">
        <v>45</v>
      </c>
      <c r="I278" s="8">
        <f t="shared" si="24"/>
        <v>57</v>
      </c>
      <c r="J278" s="11">
        <f t="shared" si="24"/>
        <v>10</v>
      </c>
      <c r="K278" s="11">
        <f t="shared" si="24"/>
        <v>67</v>
      </c>
    </row>
    <row r="279" spans="2:11" ht="12.75">
      <c r="B279" s="20" t="s">
        <v>204</v>
      </c>
      <c r="C279" s="8">
        <v>0</v>
      </c>
      <c r="D279" s="9">
        <v>0</v>
      </c>
      <c r="E279" s="10">
        <v>0</v>
      </c>
      <c r="F279" s="11">
        <v>2</v>
      </c>
      <c r="G279" s="11">
        <v>1</v>
      </c>
      <c r="H279" s="11">
        <v>3</v>
      </c>
      <c r="I279" s="8">
        <f t="shared" si="24"/>
        <v>2</v>
      </c>
      <c r="J279" s="11">
        <f t="shared" si="24"/>
        <v>1</v>
      </c>
      <c r="K279" s="11">
        <f t="shared" si="24"/>
        <v>3</v>
      </c>
    </row>
    <row r="280" spans="2:11" ht="12.75">
      <c r="B280" s="20" t="s">
        <v>205</v>
      </c>
      <c r="C280" s="8">
        <v>1</v>
      </c>
      <c r="D280" s="9">
        <v>1</v>
      </c>
      <c r="E280" s="10">
        <v>2</v>
      </c>
      <c r="F280" s="11">
        <v>40</v>
      </c>
      <c r="G280" s="11">
        <v>12</v>
      </c>
      <c r="H280" s="11">
        <v>52</v>
      </c>
      <c r="I280" s="8">
        <f t="shared" si="24"/>
        <v>41</v>
      </c>
      <c r="J280" s="11">
        <f t="shared" si="24"/>
        <v>13</v>
      </c>
      <c r="K280" s="11">
        <f t="shared" si="24"/>
        <v>54</v>
      </c>
    </row>
    <row r="281" spans="2:11" ht="12.75">
      <c r="B281" s="20" t="s">
        <v>206</v>
      </c>
      <c r="C281" s="8">
        <v>2</v>
      </c>
      <c r="D281" s="9">
        <v>0</v>
      </c>
      <c r="E281" s="10">
        <v>2</v>
      </c>
      <c r="F281" s="11">
        <v>12</v>
      </c>
      <c r="G281" s="11">
        <v>10</v>
      </c>
      <c r="H281" s="11">
        <v>22</v>
      </c>
      <c r="I281" s="8">
        <f t="shared" si="24"/>
        <v>14</v>
      </c>
      <c r="J281" s="11">
        <f t="shared" si="24"/>
        <v>10</v>
      </c>
      <c r="K281" s="11">
        <f t="shared" si="24"/>
        <v>24</v>
      </c>
    </row>
    <row r="282" spans="2:11" ht="12.75">
      <c r="B282" s="12" t="s">
        <v>543</v>
      </c>
      <c r="C282" s="13">
        <v>94164</v>
      </c>
      <c r="D282" s="14">
        <v>111598</v>
      </c>
      <c r="E282" s="15">
        <v>205762</v>
      </c>
      <c r="F282" s="14">
        <v>7737</v>
      </c>
      <c r="G282" s="14">
        <v>8398</v>
      </c>
      <c r="H282" s="14">
        <v>16135</v>
      </c>
      <c r="I282" s="13">
        <f>SUM(I232:I281)</f>
        <v>101901</v>
      </c>
      <c r="J282" s="14">
        <f>SUM(J232:J281)</f>
        <v>119996</v>
      </c>
      <c r="K282" s="14">
        <f>SUM(K232:K281)</f>
        <v>221897</v>
      </c>
    </row>
  </sheetData>
  <sheetProtection/>
  <mergeCells count="5">
    <mergeCell ref="A2:K2"/>
    <mergeCell ref="A3:K3"/>
    <mergeCell ref="C5:E5"/>
    <mergeCell ref="F5:H5"/>
    <mergeCell ref="I5:K5"/>
  </mergeCells>
  <printOptions horizontalCentered="1"/>
  <pageMargins left="0.1968503937007874" right="0.1968503937007874" top="0.5905511811023623" bottom="0.5905511811023623" header="0.5118110236220472" footer="0.5118110236220472"/>
  <pageSetup horizontalDpi="204" verticalDpi="204" orientation="portrait" paperSize="9"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L2151"/>
  <sheetViews>
    <sheetView zoomScalePageLayoutView="0" workbookViewId="0" topLeftCell="A1">
      <selection activeCell="C1998" sqref="C1998"/>
    </sheetView>
  </sheetViews>
  <sheetFormatPr defaultColWidth="9.140625" defaultRowHeight="12.75"/>
  <cols>
    <col min="1" max="1" width="2.140625" style="40" customWidth="1"/>
    <col min="2" max="2" width="1.1484375" style="1" customWidth="1"/>
    <col min="3" max="3" width="54.28125" style="0" customWidth="1"/>
    <col min="4" max="4" width="8.140625" style="0" bestFit="1" customWidth="1"/>
    <col min="5" max="6" width="6.57421875" style="0" customWidth="1"/>
    <col min="7" max="7" width="6.28125" style="0" customWidth="1"/>
    <col min="8" max="8" width="6.28125" style="5" customWidth="1"/>
    <col min="9" max="9" width="6.28125" style="0" customWidth="1"/>
    <col min="10" max="10" width="6.57421875" style="0" customWidth="1"/>
    <col min="11" max="12" width="6.57421875" style="5" customWidth="1"/>
    <col min="14" max="14" width="3.140625" style="0" customWidth="1"/>
    <col min="15" max="15" width="3.7109375" style="0" customWidth="1"/>
    <col min="16" max="16" width="35.421875" style="0" customWidth="1"/>
    <col min="17" max="25" width="7.57421875" style="0" customWidth="1"/>
  </cols>
  <sheetData>
    <row r="1" ht="15" customHeight="1">
      <c r="A1" s="40" t="s">
        <v>252</v>
      </c>
    </row>
    <row r="2" spans="1:12" ht="15" customHeight="1">
      <c r="A2" s="298" t="s">
        <v>532</v>
      </c>
      <c r="B2" s="298"/>
      <c r="C2" s="299"/>
      <c r="D2" s="299"/>
      <c r="E2" s="299"/>
      <c r="F2" s="299"/>
      <c r="G2" s="299"/>
      <c r="H2" s="299"/>
      <c r="I2" s="299"/>
      <c r="J2" s="299"/>
      <c r="K2" s="299"/>
      <c r="L2" s="299"/>
    </row>
    <row r="3" spans="1:12" ht="25.5" customHeight="1">
      <c r="A3" s="300" t="s">
        <v>315</v>
      </c>
      <c r="B3" s="300"/>
      <c r="C3" s="300"/>
      <c r="D3" s="300"/>
      <c r="E3" s="300"/>
      <c r="F3" s="300"/>
      <c r="G3" s="300"/>
      <c r="H3" s="300"/>
      <c r="I3" s="300"/>
      <c r="J3" s="301"/>
      <c r="K3" s="301"/>
      <c r="L3" s="301"/>
    </row>
    <row r="4" spans="1:12" ht="13.5" thickBot="1">
      <c r="A4" s="199"/>
      <c r="B4" s="199"/>
      <c r="C4" s="199"/>
      <c r="D4" s="199"/>
      <c r="E4" s="199"/>
      <c r="F4" s="199"/>
      <c r="G4" s="199"/>
      <c r="H4" s="199"/>
      <c r="I4" s="199"/>
      <c r="J4" s="200"/>
      <c r="K4" s="200"/>
      <c r="L4" s="200"/>
    </row>
    <row r="5" spans="1:12" s="20" customFormat="1" ht="27" customHeight="1">
      <c r="A5" s="205"/>
      <c r="B5" s="205"/>
      <c r="C5" s="206"/>
      <c r="D5" s="302" t="s">
        <v>533</v>
      </c>
      <c r="E5" s="303"/>
      <c r="F5" s="304"/>
      <c r="G5" s="303" t="s">
        <v>534</v>
      </c>
      <c r="H5" s="303"/>
      <c r="I5" s="303"/>
      <c r="J5" s="302" t="s">
        <v>535</v>
      </c>
      <c r="K5" s="303"/>
      <c r="L5" s="303"/>
    </row>
    <row r="6" spans="1:12" s="20" customFormat="1" ht="15" customHeight="1">
      <c r="A6" s="50"/>
      <c r="B6" s="50"/>
      <c r="C6" s="207"/>
      <c r="D6" s="202" t="s">
        <v>536</v>
      </c>
      <c r="E6" s="203" t="s">
        <v>537</v>
      </c>
      <c r="F6" s="204" t="s">
        <v>538</v>
      </c>
      <c r="G6" s="203" t="s">
        <v>536</v>
      </c>
      <c r="H6" s="203" t="s">
        <v>537</v>
      </c>
      <c r="I6" s="203" t="s">
        <v>538</v>
      </c>
      <c r="J6" s="202" t="s">
        <v>536</v>
      </c>
      <c r="K6" s="203" t="s">
        <v>537</v>
      </c>
      <c r="L6" s="203" t="s">
        <v>538</v>
      </c>
    </row>
    <row r="7" spans="1:10" ht="12.75">
      <c r="A7" s="40" t="s">
        <v>539</v>
      </c>
      <c r="D7" s="4"/>
      <c r="E7" s="5"/>
      <c r="F7" s="6"/>
      <c r="J7" s="7"/>
    </row>
    <row r="8" spans="2:10" ht="12.75">
      <c r="B8" s="1" t="s">
        <v>704</v>
      </c>
      <c r="D8" s="4"/>
      <c r="E8" s="5"/>
      <c r="F8" s="6"/>
      <c r="J8" s="4"/>
    </row>
    <row r="9" spans="3:12" ht="12.75">
      <c r="C9" t="s">
        <v>760</v>
      </c>
      <c r="D9" s="8">
        <v>11</v>
      </c>
      <c r="E9" s="9">
        <v>149</v>
      </c>
      <c r="F9" s="10">
        <v>160</v>
      </c>
      <c r="G9" s="11">
        <v>0</v>
      </c>
      <c r="H9" s="9">
        <v>1</v>
      </c>
      <c r="I9" s="11">
        <v>1</v>
      </c>
      <c r="J9" s="8">
        <f>D9+G9</f>
        <v>11</v>
      </c>
      <c r="K9" s="9">
        <f>E9+H9</f>
        <v>150</v>
      </c>
      <c r="L9" s="9">
        <f>F9+I9</f>
        <v>161</v>
      </c>
    </row>
    <row r="10" spans="3:12" ht="12.75">
      <c r="C10" t="s">
        <v>766</v>
      </c>
      <c r="D10" s="8">
        <v>51</v>
      </c>
      <c r="E10" s="9">
        <v>198</v>
      </c>
      <c r="F10" s="10">
        <v>249</v>
      </c>
      <c r="G10" s="11">
        <v>1</v>
      </c>
      <c r="H10" s="9">
        <v>17</v>
      </c>
      <c r="I10" s="11">
        <v>18</v>
      </c>
      <c r="J10" s="8">
        <f aca="true" t="shared" si="0" ref="J10:L14">D10+G10</f>
        <v>52</v>
      </c>
      <c r="K10" s="9">
        <f t="shared" si="0"/>
        <v>215</v>
      </c>
      <c r="L10" s="9">
        <f t="shared" si="0"/>
        <v>267</v>
      </c>
    </row>
    <row r="11" spans="3:12" ht="12.75">
      <c r="C11" t="s">
        <v>769</v>
      </c>
      <c r="D11" s="8">
        <v>0</v>
      </c>
      <c r="E11" s="9">
        <v>59</v>
      </c>
      <c r="F11" s="10">
        <v>59</v>
      </c>
      <c r="G11" s="11">
        <v>1</v>
      </c>
      <c r="H11" s="9">
        <v>100</v>
      </c>
      <c r="I11" s="11">
        <v>101</v>
      </c>
      <c r="J11" s="8">
        <f t="shared" si="0"/>
        <v>1</v>
      </c>
      <c r="K11" s="9">
        <f t="shared" si="0"/>
        <v>159</v>
      </c>
      <c r="L11" s="9">
        <f t="shared" si="0"/>
        <v>160</v>
      </c>
    </row>
    <row r="12" spans="3:12" ht="12.75">
      <c r="C12" s="12" t="s">
        <v>535</v>
      </c>
      <c r="D12" s="13">
        <v>62</v>
      </c>
      <c r="E12" s="14">
        <v>406</v>
      </c>
      <c r="F12" s="15">
        <v>468</v>
      </c>
      <c r="G12" s="14">
        <v>2</v>
      </c>
      <c r="H12" s="14">
        <v>118</v>
      </c>
      <c r="I12" s="14">
        <v>120</v>
      </c>
      <c r="J12" s="13">
        <f t="shared" si="0"/>
        <v>64</v>
      </c>
      <c r="K12" s="14">
        <f t="shared" si="0"/>
        <v>524</v>
      </c>
      <c r="L12" s="14">
        <f>F12+I12</f>
        <v>588</v>
      </c>
    </row>
    <row r="13" spans="2:12" ht="12.75">
      <c r="B13" s="1" t="s">
        <v>705</v>
      </c>
      <c r="C13" s="20"/>
      <c r="D13" s="8"/>
      <c r="E13" s="9"/>
      <c r="F13" s="10"/>
      <c r="G13" s="11"/>
      <c r="H13" s="9"/>
      <c r="I13" s="11"/>
      <c r="J13" s="8"/>
      <c r="K13" s="9"/>
      <c r="L13" s="9"/>
    </row>
    <row r="14" spans="3:12" ht="12.75">
      <c r="C14" t="s">
        <v>770</v>
      </c>
      <c r="D14" s="8">
        <v>248</v>
      </c>
      <c r="E14" s="9">
        <v>169</v>
      </c>
      <c r="F14" s="10">
        <v>417</v>
      </c>
      <c r="G14" s="11">
        <v>23</v>
      </c>
      <c r="H14" s="9">
        <v>14</v>
      </c>
      <c r="I14" s="11">
        <v>37</v>
      </c>
      <c r="J14" s="8">
        <f t="shared" si="0"/>
        <v>271</v>
      </c>
      <c r="K14" s="9">
        <f t="shared" si="0"/>
        <v>183</v>
      </c>
      <c r="L14" s="9">
        <f t="shared" si="0"/>
        <v>454</v>
      </c>
    </row>
    <row r="15" spans="3:12" ht="12.75">
      <c r="C15" t="s">
        <v>776</v>
      </c>
      <c r="D15" s="8">
        <v>12</v>
      </c>
      <c r="E15" s="9">
        <v>43</v>
      </c>
      <c r="F15" s="10">
        <v>55</v>
      </c>
      <c r="G15" s="11">
        <v>2</v>
      </c>
      <c r="H15" s="9">
        <v>2</v>
      </c>
      <c r="I15" s="11">
        <v>4</v>
      </c>
      <c r="J15" s="8">
        <f>D15+G15</f>
        <v>14</v>
      </c>
      <c r="K15" s="9">
        <f>E15+H15</f>
        <v>45</v>
      </c>
      <c r="L15" s="9">
        <f>F15+I15</f>
        <v>59</v>
      </c>
    </row>
    <row r="16" spans="3:12" ht="12.75">
      <c r="C16" t="s">
        <v>777</v>
      </c>
      <c r="D16" s="8">
        <v>110</v>
      </c>
      <c r="E16" s="9">
        <v>4</v>
      </c>
      <c r="F16" s="10">
        <v>114</v>
      </c>
      <c r="G16" s="11">
        <v>6</v>
      </c>
      <c r="H16" s="9">
        <v>3</v>
      </c>
      <c r="I16" s="11">
        <v>9</v>
      </c>
      <c r="J16" s="8">
        <f aca="true" t="shared" si="1" ref="J16:L20">D16+G16</f>
        <v>116</v>
      </c>
      <c r="K16" s="9">
        <f t="shared" si="1"/>
        <v>7</v>
      </c>
      <c r="L16" s="9">
        <f t="shared" si="1"/>
        <v>123</v>
      </c>
    </row>
    <row r="17" spans="3:12" ht="12.75">
      <c r="C17" s="12" t="s">
        <v>535</v>
      </c>
      <c r="D17" s="13">
        <v>370</v>
      </c>
      <c r="E17" s="14">
        <v>216</v>
      </c>
      <c r="F17" s="15">
        <v>586</v>
      </c>
      <c r="G17" s="14">
        <v>31</v>
      </c>
      <c r="H17" s="14">
        <v>19</v>
      </c>
      <c r="I17" s="14">
        <v>50</v>
      </c>
      <c r="J17" s="13">
        <f>D17+G17</f>
        <v>401</v>
      </c>
      <c r="K17" s="14">
        <f t="shared" si="1"/>
        <v>235</v>
      </c>
      <c r="L17" s="14">
        <f>F17+I17</f>
        <v>636</v>
      </c>
    </row>
    <row r="18" spans="2:12" ht="12.75">
      <c r="B18" s="1" t="s">
        <v>706</v>
      </c>
      <c r="C18" s="12"/>
      <c r="D18" s="16"/>
      <c r="E18" s="17"/>
      <c r="F18" s="18"/>
      <c r="G18" s="17"/>
      <c r="H18" s="17"/>
      <c r="I18" s="17"/>
      <c r="J18" s="16"/>
      <c r="K18" s="17"/>
      <c r="L18" s="17"/>
    </row>
    <row r="19" spans="3:12" ht="12.75">
      <c r="C19" t="s">
        <v>783</v>
      </c>
      <c r="D19" s="8">
        <v>84</v>
      </c>
      <c r="E19" s="9">
        <v>1</v>
      </c>
      <c r="F19" s="10">
        <v>85</v>
      </c>
      <c r="G19" s="11">
        <v>3</v>
      </c>
      <c r="H19" s="9">
        <v>0</v>
      </c>
      <c r="I19" s="11">
        <v>3</v>
      </c>
      <c r="J19" s="8">
        <f t="shared" si="1"/>
        <v>87</v>
      </c>
      <c r="K19" s="9">
        <f t="shared" si="1"/>
        <v>1</v>
      </c>
      <c r="L19" s="9">
        <f t="shared" si="1"/>
        <v>88</v>
      </c>
    </row>
    <row r="20" spans="3:12" ht="12.75">
      <c r="C20" t="s">
        <v>786</v>
      </c>
      <c r="D20" s="8">
        <v>78</v>
      </c>
      <c r="E20" s="9">
        <v>39</v>
      </c>
      <c r="F20" s="10">
        <v>117</v>
      </c>
      <c r="G20" s="11">
        <v>2</v>
      </c>
      <c r="H20" s="9">
        <v>2</v>
      </c>
      <c r="I20" s="11">
        <v>4</v>
      </c>
      <c r="J20" s="8">
        <f t="shared" si="1"/>
        <v>80</v>
      </c>
      <c r="K20" s="9">
        <f t="shared" si="1"/>
        <v>41</v>
      </c>
      <c r="L20" s="9">
        <f t="shared" si="1"/>
        <v>121</v>
      </c>
    </row>
    <row r="21" spans="3:12" ht="12.75">
      <c r="C21" t="s">
        <v>794</v>
      </c>
      <c r="D21" s="8">
        <v>138</v>
      </c>
      <c r="E21" s="9">
        <v>65</v>
      </c>
      <c r="F21" s="10">
        <v>203</v>
      </c>
      <c r="G21" s="11">
        <v>4</v>
      </c>
      <c r="H21" s="9">
        <v>0</v>
      </c>
      <c r="I21" s="11">
        <v>4</v>
      </c>
      <c r="J21" s="8">
        <f aca="true" t="shared" si="2" ref="J21:L22">D21+G21</f>
        <v>142</v>
      </c>
      <c r="K21" s="9">
        <f t="shared" si="2"/>
        <v>65</v>
      </c>
      <c r="L21" s="9">
        <f t="shared" si="2"/>
        <v>207</v>
      </c>
    </row>
    <row r="22" spans="3:12" ht="12.75">
      <c r="C22" s="12" t="s">
        <v>535</v>
      </c>
      <c r="D22" s="13">
        <v>300</v>
      </c>
      <c r="E22" s="14">
        <v>105</v>
      </c>
      <c r="F22" s="15">
        <v>405</v>
      </c>
      <c r="G22" s="14">
        <v>9</v>
      </c>
      <c r="H22" s="14">
        <v>2</v>
      </c>
      <c r="I22" s="14">
        <v>11</v>
      </c>
      <c r="J22" s="13">
        <f t="shared" si="2"/>
        <v>309</v>
      </c>
      <c r="K22" s="14">
        <f t="shared" si="2"/>
        <v>107</v>
      </c>
      <c r="L22" s="14">
        <f t="shared" si="2"/>
        <v>416</v>
      </c>
    </row>
    <row r="23" spans="2:12" ht="12.75">
      <c r="B23" s="1" t="s">
        <v>708</v>
      </c>
      <c r="C23" s="12"/>
      <c r="D23" s="16"/>
      <c r="E23" s="17"/>
      <c r="F23" s="18"/>
      <c r="G23" s="17"/>
      <c r="H23" s="17"/>
      <c r="I23" s="17"/>
      <c r="J23" s="16"/>
      <c r="K23" s="17"/>
      <c r="L23" s="17"/>
    </row>
    <row r="24" spans="3:12" ht="12.75">
      <c r="C24" t="s">
        <v>745</v>
      </c>
      <c r="D24" s="8">
        <v>6</v>
      </c>
      <c r="E24" s="9">
        <v>26</v>
      </c>
      <c r="F24" s="10">
        <v>32</v>
      </c>
      <c r="G24" s="11">
        <v>0</v>
      </c>
      <c r="H24" s="9">
        <v>12</v>
      </c>
      <c r="I24" s="11">
        <v>12</v>
      </c>
      <c r="J24" s="8">
        <f aca="true" t="shared" si="3" ref="J24:L27">D24+G24</f>
        <v>6</v>
      </c>
      <c r="K24" s="9">
        <f t="shared" si="3"/>
        <v>38</v>
      </c>
      <c r="L24" s="9">
        <f t="shared" si="3"/>
        <v>44</v>
      </c>
    </row>
    <row r="25" spans="3:12" ht="12.75">
      <c r="C25" s="12" t="s">
        <v>535</v>
      </c>
      <c r="D25" s="13">
        <v>6</v>
      </c>
      <c r="E25" s="14">
        <v>26</v>
      </c>
      <c r="F25" s="15">
        <v>32</v>
      </c>
      <c r="G25" s="14">
        <v>0</v>
      </c>
      <c r="H25" s="14">
        <v>12</v>
      </c>
      <c r="I25" s="14">
        <v>12</v>
      </c>
      <c r="J25" s="13">
        <f t="shared" si="3"/>
        <v>6</v>
      </c>
      <c r="K25" s="14">
        <f t="shared" si="3"/>
        <v>38</v>
      </c>
      <c r="L25" s="14">
        <f t="shared" si="3"/>
        <v>44</v>
      </c>
    </row>
    <row r="26" spans="2:12" ht="12.75">
      <c r="B26" s="1" t="s">
        <v>710</v>
      </c>
      <c r="C26" s="20"/>
      <c r="D26" s="25"/>
      <c r="E26" s="26"/>
      <c r="F26" s="27"/>
      <c r="G26" s="28"/>
      <c r="H26" s="26"/>
      <c r="I26" s="28"/>
      <c r="J26" s="25"/>
      <c r="K26" s="26"/>
      <c r="L26" s="26"/>
    </row>
    <row r="27" spans="3:12" ht="12.75">
      <c r="C27" t="s">
        <v>593</v>
      </c>
      <c r="D27" s="8">
        <v>9</v>
      </c>
      <c r="E27" s="9">
        <v>249</v>
      </c>
      <c r="F27" s="10">
        <v>258</v>
      </c>
      <c r="G27" s="11">
        <v>0</v>
      </c>
      <c r="H27" s="9">
        <v>1</v>
      </c>
      <c r="I27" s="11">
        <v>1</v>
      </c>
      <c r="J27" s="8">
        <f t="shared" si="3"/>
        <v>9</v>
      </c>
      <c r="K27" s="9">
        <f t="shared" si="3"/>
        <v>250</v>
      </c>
      <c r="L27" s="9">
        <f t="shared" si="3"/>
        <v>259</v>
      </c>
    </row>
    <row r="28" spans="3:12" ht="12.75">
      <c r="C28" t="s">
        <v>594</v>
      </c>
      <c r="D28" s="8">
        <v>39</v>
      </c>
      <c r="E28" s="9">
        <v>213</v>
      </c>
      <c r="F28" s="10">
        <v>252</v>
      </c>
      <c r="G28" s="11">
        <v>0</v>
      </c>
      <c r="H28" s="9">
        <v>2</v>
      </c>
      <c r="I28" s="11">
        <v>2</v>
      </c>
      <c r="J28" s="8">
        <f aca="true" t="shared" si="4" ref="J28:L30">D28+G28</f>
        <v>39</v>
      </c>
      <c r="K28" s="9">
        <f t="shared" si="4"/>
        <v>215</v>
      </c>
      <c r="L28" s="9">
        <f t="shared" si="4"/>
        <v>254</v>
      </c>
    </row>
    <row r="29" spans="3:12" ht="12.75">
      <c r="C29" t="s">
        <v>595</v>
      </c>
      <c r="D29" s="8">
        <v>339</v>
      </c>
      <c r="E29" s="9">
        <v>252</v>
      </c>
      <c r="F29" s="10">
        <v>591</v>
      </c>
      <c r="G29" s="11">
        <v>6</v>
      </c>
      <c r="H29" s="9">
        <v>5</v>
      </c>
      <c r="I29" s="11">
        <v>11</v>
      </c>
      <c r="J29" s="8">
        <f t="shared" si="4"/>
        <v>345</v>
      </c>
      <c r="K29" s="9">
        <f t="shared" si="4"/>
        <v>257</v>
      </c>
      <c r="L29" s="9">
        <f t="shared" si="4"/>
        <v>602</v>
      </c>
    </row>
    <row r="30" spans="3:12" ht="12.75">
      <c r="C30" s="12" t="s">
        <v>535</v>
      </c>
      <c r="D30" s="13">
        <v>387</v>
      </c>
      <c r="E30" s="14">
        <v>714</v>
      </c>
      <c r="F30" s="15">
        <v>1101</v>
      </c>
      <c r="G30" s="14">
        <v>6</v>
      </c>
      <c r="H30" s="14">
        <v>8</v>
      </c>
      <c r="I30" s="14">
        <v>14</v>
      </c>
      <c r="J30" s="13">
        <f t="shared" si="4"/>
        <v>393</v>
      </c>
      <c r="K30" s="14">
        <f t="shared" si="4"/>
        <v>722</v>
      </c>
      <c r="L30" s="14">
        <f t="shared" si="4"/>
        <v>1115</v>
      </c>
    </row>
    <row r="31" spans="2:12" ht="12.75">
      <c r="B31" s="1" t="s">
        <v>711</v>
      </c>
      <c r="C31" s="12"/>
      <c r="D31" s="16"/>
      <c r="E31" s="17"/>
      <c r="F31" s="18"/>
      <c r="G31" s="17"/>
      <c r="H31" s="17"/>
      <c r="I31" s="17"/>
      <c r="J31" s="16"/>
      <c r="K31" s="17"/>
      <c r="L31" s="17"/>
    </row>
    <row r="32" spans="3:12" ht="12.75">
      <c r="C32" t="s">
        <v>2</v>
      </c>
      <c r="D32" s="8">
        <v>126</v>
      </c>
      <c r="E32" s="9">
        <v>287</v>
      </c>
      <c r="F32" s="10">
        <v>413</v>
      </c>
      <c r="G32" s="11">
        <v>7</v>
      </c>
      <c r="H32" s="9">
        <v>11</v>
      </c>
      <c r="I32" s="11">
        <v>18</v>
      </c>
      <c r="J32" s="8">
        <f aca="true" t="shared" si="5" ref="J32:L34">D32+G32</f>
        <v>133</v>
      </c>
      <c r="K32" s="9">
        <f t="shared" si="5"/>
        <v>298</v>
      </c>
      <c r="L32" s="9">
        <f t="shared" si="5"/>
        <v>431</v>
      </c>
    </row>
    <row r="33" spans="3:12" ht="12.75">
      <c r="C33" s="12" t="s">
        <v>535</v>
      </c>
      <c r="D33" s="13">
        <v>126</v>
      </c>
      <c r="E33" s="14">
        <v>287</v>
      </c>
      <c r="F33" s="15">
        <v>413</v>
      </c>
      <c r="G33" s="14">
        <v>7</v>
      </c>
      <c r="H33" s="14">
        <v>11</v>
      </c>
      <c r="I33" s="14">
        <v>18</v>
      </c>
      <c r="J33" s="13">
        <f t="shared" si="5"/>
        <v>133</v>
      </c>
      <c r="K33" s="14">
        <f t="shared" si="5"/>
        <v>298</v>
      </c>
      <c r="L33" s="14">
        <f t="shared" si="5"/>
        <v>431</v>
      </c>
    </row>
    <row r="34" spans="3:12" ht="12.75">
      <c r="C34" s="12" t="s">
        <v>444</v>
      </c>
      <c r="D34" s="16">
        <v>1251</v>
      </c>
      <c r="E34" s="17">
        <v>1754</v>
      </c>
      <c r="F34" s="18">
        <v>3005</v>
      </c>
      <c r="G34" s="17">
        <v>55</v>
      </c>
      <c r="H34" s="17">
        <v>170</v>
      </c>
      <c r="I34" s="17">
        <v>225</v>
      </c>
      <c r="J34" s="16">
        <f t="shared" si="5"/>
        <v>1306</v>
      </c>
      <c r="K34" s="17">
        <f t="shared" si="5"/>
        <v>1924</v>
      </c>
      <c r="L34" s="17">
        <f t="shared" si="5"/>
        <v>3230</v>
      </c>
    </row>
    <row r="35" spans="1:12" ht="12.75">
      <c r="A35" s="40" t="s">
        <v>544</v>
      </c>
      <c r="C35" s="12"/>
      <c r="D35" s="16"/>
      <c r="E35" s="17"/>
      <c r="F35" s="18"/>
      <c r="G35" s="17"/>
      <c r="H35" s="17"/>
      <c r="I35" s="17"/>
      <c r="J35" s="16"/>
      <c r="K35" s="17"/>
      <c r="L35" s="17"/>
    </row>
    <row r="36" spans="2:12" ht="12.75">
      <c r="B36" s="1" t="s">
        <v>701</v>
      </c>
      <c r="C36" s="12"/>
      <c r="D36" s="16"/>
      <c r="E36" s="17"/>
      <c r="F36" s="18"/>
      <c r="G36" s="17"/>
      <c r="H36" s="17"/>
      <c r="I36" s="17"/>
      <c r="J36" s="16"/>
      <c r="K36" s="17"/>
      <c r="L36" s="17"/>
    </row>
    <row r="37" spans="3:12" ht="12.75">
      <c r="C37" t="s">
        <v>701</v>
      </c>
      <c r="D37" s="8">
        <v>159</v>
      </c>
      <c r="E37" s="9">
        <v>122</v>
      </c>
      <c r="F37" s="10">
        <v>281</v>
      </c>
      <c r="G37" s="11">
        <v>6</v>
      </c>
      <c r="H37" s="9">
        <v>7</v>
      </c>
      <c r="I37" s="11">
        <v>13</v>
      </c>
      <c r="J37" s="8">
        <f>D37+G37</f>
        <v>165</v>
      </c>
      <c r="K37" s="9">
        <f>E37+H37</f>
        <v>129</v>
      </c>
      <c r="L37" s="9">
        <f>F37+I37</f>
        <v>294</v>
      </c>
    </row>
    <row r="38" spans="3:12" ht="12.75">
      <c r="C38" t="s">
        <v>5</v>
      </c>
      <c r="D38" s="8">
        <v>42</v>
      </c>
      <c r="E38" s="9">
        <v>160</v>
      </c>
      <c r="F38" s="10">
        <v>202</v>
      </c>
      <c r="G38" s="11">
        <v>2</v>
      </c>
      <c r="H38" s="9">
        <v>24</v>
      </c>
      <c r="I38" s="11">
        <v>26</v>
      </c>
      <c r="J38" s="8">
        <f aca="true" t="shared" si="6" ref="J38:L42">D38+G38</f>
        <v>44</v>
      </c>
      <c r="K38" s="9">
        <f t="shared" si="6"/>
        <v>184</v>
      </c>
      <c r="L38" s="9">
        <f t="shared" si="6"/>
        <v>228</v>
      </c>
    </row>
    <row r="39" spans="3:12" ht="12.75">
      <c r="C39" s="12" t="s">
        <v>535</v>
      </c>
      <c r="D39" s="13">
        <v>201</v>
      </c>
      <c r="E39" s="14">
        <v>282</v>
      </c>
      <c r="F39" s="15">
        <v>483</v>
      </c>
      <c r="G39" s="14">
        <v>8</v>
      </c>
      <c r="H39" s="14">
        <v>31</v>
      </c>
      <c r="I39" s="14">
        <v>39</v>
      </c>
      <c r="J39" s="13">
        <f>D39+G39</f>
        <v>209</v>
      </c>
      <c r="K39" s="14">
        <f t="shared" si="6"/>
        <v>313</v>
      </c>
      <c r="L39" s="14">
        <f t="shared" si="6"/>
        <v>522</v>
      </c>
    </row>
    <row r="40" spans="2:12" ht="12.75">
      <c r="B40" s="1" t="s">
        <v>702</v>
      </c>
      <c r="C40" s="12"/>
      <c r="D40" s="16"/>
      <c r="E40" s="17"/>
      <c r="F40" s="18"/>
      <c r="G40" s="17"/>
      <c r="H40" s="17"/>
      <c r="I40" s="17"/>
      <c r="J40" s="16"/>
      <c r="K40" s="17"/>
      <c r="L40" s="17"/>
    </row>
    <row r="41" spans="3:12" ht="12.75">
      <c r="C41" t="s">
        <v>7</v>
      </c>
      <c r="D41" s="8">
        <v>104</v>
      </c>
      <c r="E41" s="9">
        <v>178</v>
      </c>
      <c r="F41" s="10">
        <v>282</v>
      </c>
      <c r="G41" s="11">
        <v>75</v>
      </c>
      <c r="H41" s="9">
        <v>116</v>
      </c>
      <c r="I41" s="11">
        <v>191</v>
      </c>
      <c r="J41" s="8">
        <f t="shared" si="6"/>
        <v>179</v>
      </c>
      <c r="K41" s="9">
        <f t="shared" si="6"/>
        <v>294</v>
      </c>
      <c r="L41" s="9">
        <f t="shared" si="6"/>
        <v>473</v>
      </c>
    </row>
    <row r="42" spans="3:12" ht="12.75">
      <c r="C42" t="s">
        <v>8</v>
      </c>
      <c r="D42" s="8">
        <v>19</v>
      </c>
      <c r="E42" s="9">
        <v>67</v>
      </c>
      <c r="F42" s="10">
        <v>86</v>
      </c>
      <c r="G42" s="11">
        <v>5</v>
      </c>
      <c r="H42" s="9">
        <v>25</v>
      </c>
      <c r="I42" s="11">
        <v>30</v>
      </c>
      <c r="J42" s="8">
        <f t="shared" si="6"/>
        <v>24</v>
      </c>
      <c r="K42" s="9">
        <f t="shared" si="6"/>
        <v>92</v>
      </c>
      <c r="L42" s="9">
        <f t="shared" si="6"/>
        <v>116</v>
      </c>
    </row>
    <row r="43" spans="3:12" ht="12.75">
      <c r="C43" s="12" t="s">
        <v>535</v>
      </c>
      <c r="D43" s="13">
        <v>123</v>
      </c>
      <c r="E43" s="14">
        <v>245</v>
      </c>
      <c r="F43" s="15">
        <v>368</v>
      </c>
      <c r="G43" s="14">
        <v>80</v>
      </c>
      <c r="H43" s="14">
        <v>141</v>
      </c>
      <c r="I43" s="14">
        <v>221</v>
      </c>
      <c r="J43" s="13">
        <f>D43+G43</f>
        <v>203</v>
      </c>
      <c r="K43" s="14">
        <f aca="true" t="shared" si="7" ref="J43:L46">E43+H43</f>
        <v>386</v>
      </c>
      <c r="L43" s="14">
        <f>F43+I43</f>
        <v>589</v>
      </c>
    </row>
    <row r="44" spans="2:12" ht="12.75">
      <c r="B44" s="1" t="s">
        <v>704</v>
      </c>
      <c r="C44" s="12"/>
      <c r="D44" s="16"/>
      <c r="E44" s="17"/>
      <c r="F44" s="18"/>
      <c r="G44" s="17"/>
      <c r="H44" s="17"/>
      <c r="I44" s="17"/>
      <c r="J44" s="16"/>
      <c r="K44" s="17"/>
      <c r="L44" s="17"/>
    </row>
    <row r="45" spans="3:12" ht="12.75">
      <c r="C45" t="s">
        <v>11</v>
      </c>
      <c r="D45" s="8">
        <v>147</v>
      </c>
      <c r="E45" s="9">
        <v>191</v>
      </c>
      <c r="F45" s="10">
        <v>338</v>
      </c>
      <c r="G45" s="11">
        <v>11</v>
      </c>
      <c r="H45" s="9">
        <v>12</v>
      </c>
      <c r="I45" s="11">
        <v>23</v>
      </c>
      <c r="J45" s="8">
        <f t="shared" si="7"/>
        <v>158</v>
      </c>
      <c r="K45" s="9">
        <f t="shared" si="7"/>
        <v>203</v>
      </c>
      <c r="L45" s="9">
        <f t="shared" si="7"/>
        <v>361</v>
      </c>
    </row>
    <row r="46" spans="3:12" ht="12.75">
      <c r="C46" s="12" t="s">
        <v>535</v>
      </c>
      <c r="D46" s="13">
        <v>147</v>
      </c>
      <c r="E46" s="14">
        <v>191</v>
      </c>
      <c r="F46" s="15">
        <v>338</v>
      </c>
      <c r="G46" s="14">
        <v>11</v>
      </c>
      <c r="H46" s="14">
        <v>12</v>
      </c>
      <c r="I46" s="14">
        <v>23</v>
      </c>
      <c r="J46" s="13">
        <f t="shared" si="7"/>
        <v>158</v>
      </c>
      <c r="K46" s="14">
        <f t="shared" si="7"/>
        <v>203</v>
      </c>
      <c r="L46" s="14">
        <f t="shared" si="7"/>
        <v>361</v>
      </c>
    </row>
    <row r="47" spans="2:12" ht="12.75">
      <c r="B47" s="1" t="s">
        <v>706</v>
      </c>
      <c r="C47" s="12"/>
      <c r="D47" s="16"/>
      <c r="E47" s="17"/>
      <c r="F47" s="18"/>
      <c r="G47" s="17"/>
      <c r="H47" s="17"/>
      <c r="I47" s="17"/>
      <c r="J47" s="16"/>
      <c r="K47" s="17"/>
      <c r="L47" s="17"/>
    </row>
    <row r="48" spans="3:12" ht="12.75">
      <c r="C48" t="s">
        <v>18</v>
      </c>
      <c r="D48" s="8">
        <v>207</v>
      </c>
      <c r="E48" s="9">
        <v>24</v>
      </c>
      <c r="F48" s="10">
        <v>231</v>
      </c>
      <c r="G48" s="11">
        <v>6</v>
      </c>
      <c r="H48" s="9">
        <v>0</v>
      </c>
      <c r="I48" s="11">
        <v>6</v>
      </c>
      <c r="J48" s="8">
        <f aca="true" t="shared" si="8" ref="J48:L51">D48+G48</f>
        <v>213</v>
      </c>
      <c r="K48" s="9">
        <f t="shared" si="8"/>
        <v>24</v>
      </c>
      <c r="L48" s="9">
        <f t="shared" si="8"/>
        <v>237</v>
      </c>
    </row>
    <row r="49" spans="3:12" ht="12.75">
      <c r="C49" t="s">
        <v>19</v>
      </c>
      <c r="D49" s="8">
        <v>115</v>
      </c>
      <c r="E49" s="9">
        <v>33</v>
      </c>
      <c r="F49" s="10">
        <v>148</v>
      </c>
      <c r="G49" s="11">
        <v>3</v>
      </c>
      <c r="H49" s="9">
        <v>0</v>
      </c>
      <c r="I49" s="11">
        <v>3</v>
      </c>
      <c r="J49" s="8">
        <f t="shared" si="8"/>
        <v>118</v>
      </c>
      <c r="K49" s="9">
        <f t="shared" si="8"/>
        <v>33</v>
      </c>
      <c r="L49" s="9">
        <f t="shared" si="8"/>
        <v>151</v>
      </c>
    </row>
    <row r="50" spans="3:12" ht="12.75">
      <c r="C50" t="s">
        <v>20</v>
      </c>
      <c r="D50" s="8">
        <v>148</v>
      </c>
      <c r="E50" s="9">
        <v>4</v>
      </c>
      <c r="F50" s="10">
        <v>152</v>
      </c>
      <c r="G50" s="11">
        <v>6</v>
      </c>
      <c r="H50" s="9">
        <v>0</v>
      </c>
      <c r="I50" s="11">
        <v>6</v>
      </c>
      <c r="J50" s="8">
        <f t="shared" si="8"/>
        <v>154</v>
      </c>
      <c r="K50" s="9">
        <f t="shared" si="8"/>
        <v>4</v>
      </c>
      <c r="L50" s="9">
        <f t="shared" si="8"/>
        <v>158</v>
      </c>
    </row>
    <row r="51" spans="3:12" ht="12.75">
      <c r="C51" t="s">
        <v>21</v>
      </c>
      <c r="D51" s="8">
        <v>137</v>
      </c>
      <c r="E51" s="9">
        <v>5</v>
      </c>
      <c r="F51" s="10">
        <v>142</v>
      </c>
      <c r="G51" s="11">
        <v>6</v>
      </c>
      <c r="H51" s="9">
        <v>0</v>
      </c>
      <c r="I51" s="11">
        <v>6</v>
      </c>
      <c r="J51" s="8">
        <f t="shared" si="8"/>
        <v>143</v>
      </c>
      <c r="K51" s="9">
        <f t="shared" si="8"/>
        <v>5</v>
      </c>
      <c r="L51" s="9">
        <f t="shared" si="8"/>
        <v>148</v>
      </c>
    </row>
    <row r="52" spans="3:12" ht="12.75">
      <c r="C52" s="12" t="s">
        <v>535</v>
      </c>
      <c r="D52" s="13">
        <v>607</v>
      </c>
      <c r="E52" s="14">
        <v>66</v>
      </c>
      <c r="F52" s="15">
        <v>673</v>
      </c>
      <c r="G52" s="14">
        <v>21</v>
      </c>
      <c r="H52" s="14">
        <v>0</v>
      </c>
      <c r="I52" s="14">
        <v>21</v>
      </c>
      <c r="J52" s="13">
        <f aca="true" t="shared" si="9" ref="J52:L58">D52+G52</f>
        <v>628</v>
      </c>
      <c r="K52" s="14">
        <f t="shared" si="9"/>
        <v>66</v>
      </c>
      <c r="L52" s="14">
        <f t="shared" si="9"/>
        <v>694</v>
      </c>
    </row>
    <row r="53" spans="2:12" ht="12.75">
      <c r="B53" s="1" t="s">
        <v>708</v>
      </c>
      <c r="C53" s="12"/>
      <c r="D53" s="16"/>
      <c r="E53" s="17"/>
      <c r="F53" s="18"/>
      <c r="G53" s="17"/>
      <c r="H53" s="17"/>
      <c r="I53" s="17"/>
      <c r="J53" s="16"/>
      <c r="K53" s="17"/>
      <c r="L53" s="17"/>
    </row>
    <row r="54" spans="3:12" ht="12.75">
      <c r="C54" t="s">
        <v>27</v>
      </c>
      <c r="D54" s="8">
        <v>23</v>
      </c>
      <c r="E54" s="9">
        <v>27</v>
      </c>
      <c r="F54" s="10">
        <v>50</v>
      </c>
      <c r="G54" s="11">
        <v>1</v>
      </c>
      <c r="H54" s="9">
        <v>5</v>
      </c>
      <c r="I54" s="11">
        <v>6</v>
      </c>
      <c r="J54" s="8">
        <f t="shared" si="9"/>
        <v>24</v>
      </c>
      <c r="K54" s="9">
        <f t="shared" si="9"/>
        <v>32</v>
      </c>
      <c r="L54" s="9">
        <f t="shared" si="9"/>
        <v>56</v>
      </c>
    </row>
    <row r="55" spans="3:12" ht="12.75">
      <c r="C55" t="s">
        <v>730</v>
      </c>
      <c r="D55" s="8">
        <v>115</v>
      </c>
      <c r="E55" s="9">
        <v>68</v>
      </c>
      <c r="F55" s="10">
        <v>183</v>
      </c>
      <c r="G55" s="11">
        <v>13</v>
      </c>
      <c r="H55" s="9">
        <v>11</v>
      </c>
      <c r="I55" s="11">
        <v>24</v>
      </c>
      <c r="J55" s="8">
        <f t="shared" si="9"/>
        <v>128</v>
      </c>
      <c r="K55" s="9">
        <f t="shared" si="9"/>
        <v>79</v>
      </c>
      <c r="L55" s="9">
        <f t="shared" si="9"/>
        <v>207</v>
      </c>
    </row>
    <row r="56" spans="3:12" ht="12.75">
      <c r="C56" s="12" t="s">
        <v>535</v>
      </c>
      <c r="D56" s="13">
        <v>138</v>
      </c>
      <c r="E56" s="14">
        <v>95</v>
      </c>
      <c r="F56" s="15">
        <v>233</v>
      </c>
      <c r="G56" s="14">
        <v>14</v>
      </c>
      <c r="H56" s="14">
        <v>16</v>
      </c>
      <c r="I56" s="14">
        <v>30</v>
      </c>
      <c r="J56" s="13">
        <f t="shared" si="9"/>
        <v>152</v>
      </c>
      <c r="K56" s="14">
        <f t="shared" si="9"/>
        <v>111</v>
      </c>
      <c r="L56" s="14">
        <f t="shared" si="9"/>
        <v>263</v>
      </c>
    </row>
    <row r="57" spans="2:12" ht="12.75">
      <c r="B57" s="1" t="s">
        <v>224</v>
      </c>
      <c r="C57" s="12"/>
      <c r="D57" s="16"/>
      <c r="E57" s="17"/>
      <c r="F57" s="18"/>
      <c r="G57" s="17"/>
      <c r="H57" s="17"/>
      <c r="I57" s="17"/>
      <c r="J57" s="16"/>
      <c r="K57" s="17"/>
      <c r="L57" s="17"/>
    </row>
    <row r="58" spans="3:12" ht="12.75">
      <c r="C58" t="s">
        <v>224</v>
      </c>
      <c r="D58" s="8">
        <v>172</v>
      </c>
      <c r="E58" s="9">
        <v>61</v>
      </c>
      <c r="F58" s="10">
        <v>233</v>
      </c>
      <c r="G58" s="11">
        <v>5</v>
      </c>
      <c r="H58" s="9">
        <v>8</v>
      </c>
      <c r="I58" s="11">
        <v>13</v>
      </c>
      <c r="J58" s="8">
        <f t="shared" si="9"/>
        <v>177</v>
      </c>
      <c r="K58" s="9">
        <f t="shared" si="9"/>
        <v>69</v>
      </c>
      <c r="L58" s="9">
        <f t="shared" si="9"/>
        <v>246</v>
      </c>
    </row>
    <row r="59" spans="3:12" ht="12.75">
      <c r="C59" s="12" t="s">
        <v>535</v>
      </c>
      <c r="D59" s="13">
        <v>172</v>
      </c>
      <c r="E59" s="14">
        <v>61</v>
      </c>
      <c r="F59" s="15">
        <v>233</v>
      </c>
      <c r="G59" s="14">
        <v>5</v>
      </c>
      <c r="H59" s="14">
        <v>8</v>
      </c>
      <c r="I59" s="14">
        <v>13</v>
      </c>
      <c r="J59" s="13">
        <f>D59+G59</f>
        <v>177</v>
      </c>
      <c r="K59" s="14">
        <f>E59+H59</f>
        <v>69</v>
      </c>
      <c r="L59" s="14">
        <f>F59+I59</f>
        <v>246</v>
      </c>
    </row>
    <row r="60" spans="2:12" ht="12.75">
      <c r="B60" s="1" t="s">
        <v>226</v>
      </c>
      <c r="C60" s="12"/>
      <c r="D60" s="16"/>
      <c r="E60" s="17"/>
      <c r="F60" s="18"/>
      <c r="G60" s="17"/>
      <c r="H60" s="17"/>
      <c r="I60" s="17"/>
      <c r="J60" s="16"/>
      <c r="K60" s="17"/>
      <c r="L60" s="17"/>
    </row>
    <row r="61" spans="3:12" ht="12.75">
      <c r="C61" t="s">
        <v>226</v>
      </c>
      <c r="D61" s="8">
        <v>102</v>
      </c>
      <c r="E61" s="9">
        <v>285</v>
      </c>
      <c r="F61" s="10">
        <v>387</v>
      </c>
      <c r="G61" s="11">
        <v>9</v>
      </c>
      <c r="H61" s="9">
        <v>56</v>
      </c>
      <c r="I61" s="11">
        <v>65</v>
      </c>
      <c r="J61" s="8">
        <f aca="true" t="shared" si="10" ref="J61:L63">D61+G61</f>
        <v>111</v>
      </c>
      <c r="K61" s="9">
        <f t="shared" si="10"/>
        <v>341</v>
      </c>
      <c r="L61" s="9">
        <f t="shared" si="10"/>
        <v>452</v>
      </c>
    </row>
    <row r="62" spans="3:12" ht="12.75">
      <c r="C62" s="12" t="s">
        <v>535</v>
      </c>
      <c r="D62" s="13">
        <v>102</v>
      </c>
      <c r="E62" s="14">
        <v>285</v>
      </c>
      <c r="F62" s="15">
        <v>387</v>
      </c>
      <c r="G62" s="14">
        <v>9</v>
      </c>
      <c r="H62" s="14">
        <v>56</v>
      </c>
      <c r="I62" s="14">
        <v>65</v>
      </c>
      <c r="J62" s="13">
        <f t="shared" si="10"/>
        <v>111</v>
      </c>
      <c r="K62" s="14">
        <f t="shared" si="10"/>
        <v>341</v>
      </c>
      <c r="L62" s="14">
        <f t="shared" si="10"/>
        <v>452</v>
      </c>
    </row>
    <row r="63" spans="3:12" ht="12.75">
      <c r="C63" s="12" t="s">
        <v>445</v>
      </c>
      <c r="D63" s="16">
        <v>1490</v>
      </c>
      <c r="E63" s="17">
        <v>1225</v>
      </c>
      <c r="F63" s="18">
        <v>2715</v>
      </c>
      <c r="G63" s="17">
        <v>148</v>
      </c>
      <c r="H63" s="17">
        <v>264</v>
      </c>
      <c r="I63" s="17">
        <v>412</v>
      </c>
      <c r="J63" s="16">
        <f t="shared" si="10"/>
        <v>1638</v>
      </c>
      <c r="K63" s="17">
        <f t="shared" si="10"/>
        <v>1489</v>
      </c>
      <c r="L63" s="17">
        <f t="shared" si="10"/>
        <v>3127</v>
      </c>
    </row>
    <row r="64" spans="1:12" ht="12.75">
      <c r="A64" s="40" t="s">
        <v>257</v>
      </c>
      <c r="C64" s="12"/>
      <c r="D64" s="16"/>
      <c r="E64" s="17"/>
      <c r="F64" s="18"/>
      <c r="G64" s="17"/>
      <c r="H64" s="17"/>
      <c r="I64" s="17"/>
      <c r="J64" s="16"/>
      <c r="K64" s="17"/>
      <c r="L64" s="17"/>
    </row>
    <row r="65" spans="2:12" ht="12.75">
      <c r="B65" s="1" t="s">
        <v>701</v>
      </c>
      <c r="C65" s="12"/>
      <c r="D65" s="16"/>
      <c r="E65" s="17"/>
      <c r="F65" s="18"/>
      <c r="G65" s="17"/>
      <c r="H65" s="17"/>
      <c r="I65" s="17"/>
      <c r="J65" s="16"/>
      <c r="K65" s="17"/>
      <c r="L65" s="17"/>
    </row>
    <row r="66" spans="3:12" ht="12.75">
      <c r="C66" t="s">
        <v>701</v>
      </c>
      <c r="D66" s="8">
        <v>69</v>
      </c>
      <c r="E66" s="9">
        <v>54</v>
      </c>
      <c r="F66" s="10">
        <v>123</v>
      </c>
      <c r="G66" s="11">
        <v>4</v>
      </c>
      <c r="H66" s="9">
        <v>0</v>
      </c>
      <c r="I66" s="11">
        <v>4</v>
      </c>
      <c r="J66" s="8">
        <f aca="true" t="shared" si="11" ref="J66:L68">D66+G66</f>
        <v>73</v>
      </c>
      <c r="K66" s="9">
        <f t="shared" si="11"/>
        <v>54</v>
      </c>
      <c r="L66" s="9">
        <f t="shared" si="11"/>
        <v>127</v>
      </c>
    </row>
    <row r="67" spans="3:12" ht="12.75">
      <c r="C67" t="s">
        <v>5</v>
      </c>
      <c r="D67" s="8">
        <v>15</v>
      </c>
      <c r="E67" s="9">
        <v>43</v>
      </c>
      <c r="F67" s="10">
        <v>58</v>
      </c>
      <c r="G67" s="11">
        <v>1</v>
      </c>
      <c r="H67" s="9">
        <v>4</v>
      </c>
      <c r="I67" s="11">
        <v>5</v>
      </c>
      <c r="J67" s="8">
        <f t="shared" si="11"/>
        <v>16</v>
      </c>
      <c r="K67" s="9">
        <f t="shared" si="11"/>
        <v>47</v>
      </c>
      <c r="L67" s="9">
        <f t="shared" si="11"/>
        <v>63</v>
      </c>
    </row>
    <row r="68" spans="3:12" ht="12.75">
      <c r="C68" s="12" t="s">
        <v>535</v>
      </c>
      <c r="D68" s="13">
        <v>84</v>
      </c>
      <c r="E68" s="14">
        <v>97</v>
      </c>
      <c r="F68" s="15">
        <v>181</v>
      </c>
      <c r="G68" s="14">
        <v>5</v>
      </c>
      <c r="H68" s="14">
        <v>4</v>
      </c>
      <c r="I68" s="14">
        <v>9</v>
      </c>
      <c r="J68" s="13">
        <f t="shared" si="11"/>
        <v>89</v>
      </c>
      <c r="K68" s="14">
        <f t="shared" si="11"/>
        <v>101</v>
      </c>
      <c r="L68" s="14">
        <f t="shared" si="11"/>
        <v>190</v>
      </c>
    </row>
    <row r="69" spans="2:12" ht="12.75">
      <c r="B69" s="1" t="s">
        <v>229</v>
      </c>
      <c r="C69" s="12"/>
      <c r="D69" s="16"/>
      <c r="E69" s="17"/>
      <c r="F69" s="18"/>
      <c r="G69" s="17"/>
      <c r="H69" s="17"/>
      <c r="I69" s="17"/>
      <c r="J69" s="16"/>
      <c r="K69" s="17"/>
      <c r="L69" s="17"/>
    </row>
    <row r="70" spans="3:12" ht="12.75">
      <c r="C70" t="s">
        <v>70</v>
      </c>
      <c r="D70" s="8">
        <v>9</v>
      </c>
      <c r="E70" s="9">
        <v>38</v>
      </c>
      <c r="F70" s="10">
        <v>47</v>
      </c>
      <c r="G70" s="11">
        <v>2</v>
      </c>
      <c r="H70" s="9">
        <v>1</v>
      </c>
      <c r="I70" s="11">
        <v>3</v>
      </c>
      <c r="J70" s="8">
        <f aca="true" t="shared" si="12" ref="J70:L71">D70+G70</f>
        <v>11</v>
      </c>
      <c r="K70" s="9">
        <f t="shared" si="12"/>
        <v>39</v>
      </c>
      <c r="L70" s="9">
        <f t="shared" si="12"/>
        <v>50</v>
      </c>
    </row>
    <row r="71" spans="3:12" ht="12.75">
      <c r="C71" t="s">
        <v>71</v>
      </c>
      <c r="D71" s="8">
        <v>37</v>
      </c>
      <c r="E71" s="9">
        <v>31</v>
      </c>
      <c r="F71" s="10">
        <v>68</v>
      </c>
      <c r="G71" s="11">
        <v>2</v>
      </c>
      <c r="H71" s="9">
        <v>0</v>
      </c>
      <c r="I71" s="11">
        <v>2</v>
      </c>
      <c r="J71" s="8">
        <f t="shared" si="12"/>
        <v>39</v>
      </c>
      <c r="K71" s="9">
        <f t="shared" si="12"/>
        <v>31</v>
      </c>
      <c r="L71" s="9">
        <f t="shared" si="12"/>
        <v>70</v>
      </c>
    </row>
    <row r="72" spans="3:12" ht="12.75">
      <c r="C72" s="12" t="s">
        <v>535</v>
      </c>
      <c r="D72" s="13">
        <v>46</v>
      </c>
      <c r="E72" s="14">
        <v>69</v>
      </c>
      <c r="F72" s="15">
        <v>115</v>
      </c>
      <c r="G72" s="14">
        <v>4</v>
      </c>
      <c r="H72" s="14">
        <v>1</v>
      </c>
      <c r="I72" s="14">
        <v>5</v>
      </c>
      <c r="J72" s="13">
        <f aca="true" t="shared" si="13" ref="J72:L75">D72+G72</f>
        <v>50</v>
      </c>
      <c r="K72" s="14">
        <f t="shared" si="13"/>
        <v>70</v>
      </c>
      <c r="L72" s="14">
        <f t="shared" si="13"/>
        <v>120</v>
      </c>
    </row>
    <row r="73" spans="2:12" ht="12.75">
      <c r="B73" s="1" t="s">
        <v>702</v>
      </c>
      <c r="C73" s="12"/>
      <c r="D73" s="16"/>
      <c r="E73" s="17"/>
      <c r="F73" s="18"/>
      <c r="G73" s="17"/>
      <c r="H73" s="17"/>
      <c r="I73" s="17"/>
      <c r="J73" s="16"/>
      <c r="K73" s="17"/>
      <c r="L73" s="17"/>
    </row>
    <row r="74" spans="3:12" ht="12.75">
      <c r="C74" t="s">
        <v>7</v>
      </c>
      <c r="D74" s="8">
        <v>19</v>
      </c>
      <c r="E74" s="9">
        <v>38</v>
      </c>
      <c r="F74" s="10">
        <v>57</v>
      </c>
      <c r="G74" s="11">
        <v>11</v>
      </c>
      <c r="H74" s="9">
        <v>27</v>
      </c>
      <c r="I74" s="11">
        <v>38</v>
      </c>
      <c r="J74" s="8">
        <f t="shared" si="13"/>
        <v>30</v>
      </c>
      <c r="K74" s="9">
        <f t="shared" si="13"/>
        <v>65</v>
      </c>
      <c r="L74" s="9">
        <f t="shared" si="13"/>
        <v>95</v>
      </c>
    </row>
    <row r="75" spans="3:12" ht="12.75">
      <c r="C75" t="s">
        <v>8</v>
      </c>
      <c r="D75" s="8">
        <v>2</v>
      </c>
      <c r="E75" s="9">
        <v>21</v>
      </c>
      <c r="F75" s="10">
        <v>23</v>
      </c>
      <c r="G75" s="11">
        <v>2</v>
      </c>
      <c r="H75" s="9">
        <v>4</v>
      </c>
      <c r="I75" s="11">
        <v>6</v>
      </c>
      <c r="J75" s="8">
        <f t="shared" si="13"/>
        <v>4</v>
      </c>
      <c r="K75" s="9">
        <f t="shared" si="13"/>
        <v>25</v>
      </c>
      <c r="L75" s="9">
        <f t="shared" si="13"/>
        <v>29</v>
      </c>
    </row>
    <row r="76" spans="3:12" ht="12.75">
      <c r="C76" s="12" t="s">
        <v>535</v>
      </c>
      <c r="D76" s="13">
        <v>21</v>
      </c>
      <c r="E76" s="14">
        <v>59</v>
      </c>
      <c r="F76" s="15">
        <v>80</v>
      </c>
      <c r="G76" s="14">
        <v>13</v>
      </c>
      <c r="H76" s="14">
        <v>31</v>
      </c>
      <c r="I76" s="14">
        <v>44</v>
      </c>
      <c r="J76" s="13">
        <f>D76+G76</f>
        <v>34</v>
      </c>
      <c r="K76" s="14">
        <f>E76+H76</f>
        <v>90</v>
      </c>
      <c r="L76" s="14">
        <f>F76+I76</f>
        <v>124</v>
      </c>
    </row>
    <row r="77" spans="2:12" ht="12.75">
      <c r="B77" s="1" t="s">
        <v>704</v>
      </c>
      <c r="C77" s="12"/>
      <c r="D77" s="16"/>
      <c r="E77" s="17"/>
      <c r="F77" s="18"/>
      <c r="G77" s="17"/>
      <c r="H77" s="17"/>
      <c r="I77" s="17"/>
      <c r="J77" s="16"/>
      <c r="K77" s="17"/>
      <c r="L77" s="17"/>
    </row>
    <row r="78" spans="3:12" ht="12.75">
      <c r="C78" t="s">
        <v>11</v>
      </c>
      <c r="D78" s="25">
        <v>5</v>
      </c>
      <c r="E78" s="26">
        <v>9</v>
      </c>
      <c r="F78" s="27">
        <v>14</v>
      </c>
      <c r="G78" s="26">
        <v>1</v>
      </c>
      <c r="H78" s="26">
        <v>0</v>
      </c>
      <c r="I78" s="26">
        <v>1</v>
      </c>
      <c r="J78" s="25">
        <f aca="true" t="shared" si="14" ref="J78:L80">D78+G78</f>
        <v>6</v>
      </c>
      <c r="K78" s="26">
        <f t="shared" si="14"/>
        <v>9</v>
      </c>
      <c r="L78" s="26">
        <f t="shared" si="14"/>
        <v>15</v>
      </c>
    </row>
    <row r="79" spans="3:12" ht="12.75">
      <c r="C79" t="s">
        <v>13</v>
      </c>
      <c r="D79" s="25">
        <v>11</v>
      </c>
      <c r="E79" s="26">
        <v>22</v>
      </c>
      <c r="F79" s="27">
        <v>33</v>
      </c>
      <c r="G79" s="28">
        <v>0</v>
      </c>
      <c r="H79" s="26">
        <v>1</v>
      </c>
      <c r="I79" s="28">
        <v>1</v>
      </c>
      <c r="J79" s="25">
        <f t="shared" si="14"/>
        <v>11</v>
      </c>
      <c r="K79" s="9">
        <f t="shared" si="14"/>
        <v>23</v>
      </c>
      <c r="L79" s="9">
        <f t="shared" si="14"/>
        <v>34</v>
      </c>
    </row>
    <row r="80" spans="3:12" ht="12.75">
      <c r="C80" s="12" t="s">
        <v>535</v>
      </c>
      <c r="D80" s="13">
        <v>16</v>
      </c>
      <c r="E80" s="14">
        <v>31</v>
      </c>
      <c r="F80" s="15">
        <v>47</v>
      </c>
      <c r="G80" s="14">
        <v>1</v>
      </c>
      <c r="H80" s="14">
        <v>1</v>
      </c>
      <c r="I80" s="14">
        <v>2</v>
      </c>
      <c r="J80" s="13">
        <f t="shared" si="14"/>
        <v>17</v>
      </c>
      <c r="K80" s="14">
        <f t="shared" si="14"/>
        <v>32</v>
      </c>
      <c r="L80" s="14">
        <f t="shared" si="14"/>
        <v>49</v>
      </c>
    </row>
    <row r="81" spans="2:12" ht="12.75">
      <c r="B81" s="1" t="s">
        <v>706</v>
      </c>
      <c r="C81" s="12"/>
      <c r="D81" s="16"/>
      <c r="E81" s="17"/>
      <c r="F81" s="18"/>
      <c r="G81" s="17"/>
      <c r="H81" s="17"/>
      <c r="I81" s="17"/>
      <c r="J81" s="16"/>
      <c r="K81" s="17"/>
      <c r="L81" s="17"/>
    </row>
    <row r="82" spans="3:12" ht="12.75">
      <c r="C82" t="s">
        <v>18</v>
      </c>
      <c r="D82" s="8">
        <v>50</v>
      </c>
      <c r="E82" s="9">
        <v>10</v>
      </c>
      <c r="F82" s="10">
        <v>60</v>
      </c>
      <c r="G82" s="11">
        <v>1</v>
      </c>
      <c r="H82" s="9">
        <v>0</v>
      </c>
      <c r="I82" s="11">
        <v>1</v>
      </c>
      <c r="J82" s="8">
        <f aca="true" t="shared" si="15" ref="J82:L85">D82+G82</f>
        <v>51</v>
      </c>
      <c r="K82" s="9">
        <f t="shared" si="15"/>
        <v>10</v>
      </c>
      <c r="L82" s="9">
        <f t="shared" si="15"/>
        <v>61</v>
      </c>
    </row>
    <row r="83" spans="3:12" ht="12.75">
      <c r="C83" t="s">
        <v>19</v>
      </c>
      <c r="D83" s="8">
        <v>20</v>
      </c>
      <c r="E83" s="9">
        <v>7</v>
      </c>
      <c r="F83" s="10">
        <v>27</v>
      </c>
      <c r="G83" s="11">
        <v>0</v>
      </c>
      <c r="H83" s="9">
        <v>0</v>
      </c>
      <c r="I83" s="11">
        <v>0</v>
      </c>
      <c r="J83" s="8">
        <f t="shared" si="15"/>
        <v>20</v>
      </c>
      <c r="K83" s="9">
        <f t="shared" si="15"/>
        <v>7</v>
      </c>
      <c r="L83" s="9">
        <f t="shared" si="15"/>
        <v>27</v>
      </c>
    </row>
    <row r="84" spans="3:12" ht="12.75">
      <c r="C84" t="s">
        <v>20</v>
      </c>
      <c r="D84" s="8">
        <v>58</v>
      </c>
      <c r="E84" s="9">
        <v>3</v>
      </c>
      <c r="F84" s="10">
        <v>61</v>
      </c>
      <c r="G84" s="11">
        <v>2</v>
      </c>
      <c r="H84" s="9">
        <v>0</v>
      </c>
      <c r="I84" s="11">
        <v>2</v>
      </c>
      <c r="J84" s="8">
        <f t="shared" si="15"/>
        <v>60</v>
      </c>
      <c r="K84" s="9">
        <f t="shared" si="15"/>
        <v>3</v>
      </c>
      <c r="L84" s="9">
        <f t="shared" si="15"/>
        <v>63</v>
      </c>
    </row>
    <row r="85" spans="3:12" ht="12.75">
      <c r="C85" t="s">
        <v>21</v>
      </c>
      <c r="D85" s="8">
        <v>39</v>
      </c>
      <c r="E85" s="9">
        <v>2</v>
      </c>
      <c r="F85" s="10">
        <v>41</v>
      </c>
      <c r="G85" s="11">
        <v>0</v>
      </c>
      <c r="H85" s="9">
        <v>0</v>
      </c>
      <c r="I85" s="11">
        <v>0</v>
      </c>
      <c r="J85" s="8">
        <f t="shared" si="15"/>
        <v>39</v>
      </c>
      <c r="K85" s="9">
        <f t="shared" si="15"/>
        <v>2</v>
      </c>
      <c r="L85" s="9">
        <f t="shared" si="15"/>
        <v>41</v>
      </c>
    </row>
    <row r="86" spans="3:12" ht="12.75">
      <c r="C86" s="12" t="s">
        <v>535</v>
      </c>
      <c r="D86" s="13">
        <v>167</v>
      </c>
      <c r="E86" s="14">
        <v>22</v>
      </c>
      <c r="F86" s="15">
        <v>189</v>
      </c>
      <c r="G86" s="14">
        <v>3</v>
      </c>
      <c r="H86" s="14">
        <v>0</v>
      </c>
      <c r="I86" s="14">
        <v>3</v>
      </c>
      <c r="J86" s="13">
        <f>D86+G86</f>
        <v>170</v>
      </c>
      <c r="K86" s="14">
        <f aca="true" t="shared" si="16" ref="J86:L92">E86+H86</f>
        <v>22</v>
      </c>
      <c r="L86" s="14">
        <f t="shared" si="16"/>
        <v>192</v>
      </c>
    </row>
    <row r="87" spans="2:12" ht="12.75">
      <c r="B87" s="1" t="s">
        <v>708</v>
      </c>
      <c r="C87" s="12"/>
      <c r="D87" s="16"/>
      <c r="E87" s="17"/>
      <c r="F87" s="18"/>
      <c r="G87" s="17"/>
      <c r="H87" s="17"/>
      <c r="I87" s="17"/>
      <c r="J87" s="16"/>
      <c r="K87" s="17"/>
      <c r="L87" s="17"/>
    </row>
    <row r="88" spans="3:12" ht="12.75">
      <c r="C88" t="s">
        <v>27</v>
      </c>
      <c r="D88" s="25">
        <v>6</v>
      </c>
      <c r="E88" s="26">
        <v>3</v>
      </c>
      <c r="F88" s="27">
        <v>9</v>
      </c>
      <c r="G88" s="26">
        <v>1</v>
      </c>
      <c r="H88" s="26">
        <v>2</v>
      </c>
      <c r="I88" s="26">
        <v>3</v>
      </c>
      <c r="J88" s="25">
        <f t="shared" si="16"/>
        <v>7</v>
      </c>
      <c r="K88" s="26">
        <f t="shared" si="16"/>
        <v>5</v>
      </c>
      <c r="L88" s="26">
        <f t="shared" si="16"/>
        <v>12</v>
      </c>
    </row>
    <row r="89" spans="3:12" ht="12.75">
      <c r="C89" t="s">
        <v>730</v>
      </c>
      <c r="D89" s="25">
        <v>61</v>
      </c>
      <c r="E89" s="26">
        <v>49</v>
      </c>
      <c r="F89" s="27">
        <v>110</v>
      </c>
      <c r="G89" s="28">
        <v>10</v>
      </c>
      <c r="H89" s="26">
        <v>13</v>
      </c>
      <c r="I89" s="28">
        <v>23</v>
      </c>
      <c r="J89" s="25">
        <f t="shared" si="16"/>
        <v>71</v>
      </c>
      <c r="K89" s="9">
        <f t="shared" si="16"/>
        <v>62</v>
      </c>
      <c r="L89" s="9">
        <f t="shared" si="16"/>
        <v>133</v>
      </c>
    </row>
    <row r="90" spans="3:12" ht="12.75">
      <c r="C90" s="12" t="s">
        <v>535</v>
      </c>
      <c r="D90" s="13">
        <v>67</v>
      </c>
      <c r="E90" s="14">
        <v>52</v>
      </c>
      <c r="F90" s="15">
        <v>119</v>
      </c>
      <c r="G90" s="14">
        <v>11</v>
      </c>
      <c r="H90" s="14">
        <v>15</v>
      </c>
      <c r="I90" s="14">
        <v>26</v>
      </c>
      <c r="J90" s="13">
        <f t="shared" si="16"/>
        <v>78</v>
      </c>
      <c r="K90" s="14">
        <f t="shared" si="16"/>
        <v>67</v>
      </c>
      <c r="L90" s="14">
        <f t="shared" si="16"/>
        <v>145</v>
      </c>
    </row>
    <row r="91" spans="2:12" ht="12.75">
      <c r="B91" s="1" t="s">
        <v>224</v>
      </c>
      <c r="C91" s="12"/>
      <c r="D91" s="16"/>
      <c r="E91" s="17"/>
      <c r="F91" s="18"/>
      <c r="G91" s="17"/>
      <c r="H91" s="17"/>
      <c r="I91" s="17"/>
      <c r="J91" s="16"/>
      <c r="K91" s="17"/>
      <c r="L91" s="17"/>
    </row>
    <row r="92" spans="3:12" ht="12.75">
      <c r="C92" t="s">
        <v>224</v>
      </c>
      <c r="D92" s="8">
        <v>80</v>
      </c>
      <c r="E92" s="9">
        <v>22</v>
      </c>
      <c r="F92" s="10">
        <v>102</v>
      </c>
      <c r="G92" s="11">
        <v>6</v>
      </c>
      <c r="H92" s="9">
        <v>3</v>
      </c>
      <c r="I92" s="11">
        <v>9</v>
      </c>
      <c r="J92" s="8">
        <f t="shared" si="16"/>
        <v>86</v>
      </c>
      <c r="K92" s="9">
        <f t="shared" si="16"/>
        <v>25</v>
      </c>
      <c r="L92" s="9">
        <f t="shared" si="16"/>
        <v>111</v>
      </c>
    </row>
    <row r="93" spans="3:12" ht="12.75">
      <c r="C93" s="12" t="s">
        <v>535</v>
      </c>
      <c r="D93" s="13">
        <v>80</v>
      </c>
      <c r="E93" s="14">
        <v>22</v>
      </c>
      <c r="F93" s="15">
        <v>102</v>
      </c>
      <c r="G93" s="14">
        <v>6</v>
      </c>
      <c r="H93" s="14">
        <v>3</v>
      </c>
      <c r="I93" s="14">
        <v>9</v>
      </c>
      <c r="J93" s="13">
        <f>D93+G93</f>
        <v>86</v>
      </c>
      <c r="K93" s="14">
        <f>E93+H93</f>
        <v>25</v>
      </c>
      <c r="L93" s="14">
        <f>F93+I93</f>
        <v>111</v>
      </c>
    </row>
    <row r="94" spans="2:12" ht="12.75">
      <c r="B94" s="1" t="s">
        <v>226</v>
      </c>
      <c r="C94" s="12"/>
      <c r="D94" s="16"/>
      <c r="E94" s="17"/>
      <c r="F94" s="18"/>
      <c r="G94" s="17"/>
      <c r="H94" s="17"/>
      <c r="I94" s="17"/>
      <c r="J94" s="16"/>
      <c r="K94" s="17"/>
      <c r="L94" s="17"/>
    </row>
    <row r="95" spans="3:12" ht="12.75">
      <c r="C95" t="s">
        <v>88</v>
      </c>
      <c r="D95" s="25">
        <v>0</v>
      </c>
      <c r="E95" s="26">
        <v>17</v>
      </c>
      <c r="F95" s="27">
        <v>17</v>
      </c>
      <c r="G95" s="26">
        <v>0</v>
      </c>
      <c r="H95" s="26">
        <v>1</v>
      </c>
      <c r="I95" s="26">
        <v>1</v>
      </c>
      <c r="J95" s="25">
        <f aca="true" t="shared" si="17" ref="J95:L97">D95+G95</f>
        <v>0</v>
      </c>
      <c r="K95" s="26">
        <f t="shared" si="17"/>
        <v>18</v>
      </c>
      <c r="L95" s="26">
        <f t="shared" si="17"/>
        <v>18</v>
      </c>
    </row>
    <row r="96" spans="3:12" ht="12.75">
      <c r="C96" t="s">
        <v>89</v>
      </c>
      <c r="D96" s="25">
        <v>21</v>
      </c>
      <c r="E96" s="26">
        <v>79</v>
      </c>
      <c r="F96" s="27">
        <v>100</v>
      </c>
      <c r="G96" s="28">
        <v>1</v>
      </c>
      <c r="H96" s="26">
        <v>6</v>
      </c>
      <c r="I96" s="28">
        <v>7</v>
      </c>
      <c r="J96" s="25">
        <f t="shared" si="17"/>
        <v>22</v>
      </c>
      <c r="K96" s="9">
        <f t="shared" si="17"/>
        <v>85</v>
      </c>
      <c r="L96" s="9">
        <f t="shared" si="17"/>
        <v>107</v>
      </c>
    </row>
    <row r="97" spans="3:12" ht="12.75">
      <c r="C97" s="12" t="s">
        <v>535</v>
      </c>
      <c r="D97" s="13">
        <v>21</v>
      </c>
      <c r="E97" s="14">
        <v>96</v>
      </c>
      <c r="F97" s="15">
        <v>117</v>
      </c>
      <c r="G97" s="14">
        <v>1</v>
      </c>
      <c r="H97" s="14">
        <v>7</v>
      </c>
      <c r="I97" s="14">
        <v>8</v>
      </c>
      <c r="J97" s="13">
        <f t="shared" si="17"/>
        <v>22</v>
      </c>
      <c r="K97" s="14">
        <f t="shared" si="17"/>
        <v>103</v>
      </c>
      <c r="L97" s="14">
        <f t="shared" si="17"/>
        <v>125</v>
      </c>
    </row>
    <row r="98" spans="3:12" ht="26.25">
      <c r="C98" s="44" t="s">
        <v>642</v>
      </c>
      <c r="D98" s="47">
        <v>502</v>
      </c>
      <c r="E98" s="48">
        <v>448</v>
      </c>
      <c r="F98" s="49">
        <v>950</v>
      </c>
      <c r="G98" s="48">
        <v>44</v>
      </c>
      <c r="H98" s="48">
        <v>62</v>
      </c>
      <c r="I98" s="48">
        <v>106</v>
      </c>
      <c r="J98" s="47">
        <f aca="true" t="shared" si="18" ref="J98:L99">D98+G98</f>
        <v>546</v>
      </c>
      <c r="K98" s="48">
        <f t="shared" si="18"/>
        <v>510</v>
      </c>
      <c r="L98" s="48">
        <f t="shared" si="18"/>
        <v>1056</v>
      </c>
    </row>
    <row r="99" spans="3:12" ht="12.75">
      <c r="C99" s="44" t="s">
        <v>606</v>
      </c>
      <c r="D99" s="16">
        <f aca="true" t="shared" si="19" ref="D99:I99">D98+D63+D34</f>
        <v>3243</v>
      </c>
      <c r="E99" s="103">
        <f t="shared" si="19"/>
        <v>3427</v>
      </c>
      <c r="F99" s="103">
        <f t="shared" si="19"/>
        <v>6670</v>
      </c>
      <c r="G99" s="16">
        <f t="shared" si="19"/>
        <v>247</v>
      </c>
      <c r="H99" s="17">
        <f t="shared" si="19"/>
        <v>496</v>
      </c>
      <c r="I99" s="103">
        <f t="shared" si="19"/>
        <v>743</v>
      </c>
      <c r="J99" s="16">
        <f t="shared" si="18"/>
        <v>3490</v>
      </c>
      <c r="K99" s="17">
        <f t="shared" si="18"/>
        <v>3923</v>
      </c>
      <c r="L99" s="17">
        <f t="shared" si="18"/>
        <v>7413</v>
      </c>
    </row>
    <row r="100" spans="1:12" ht="12.75">
      <c r="A100" s="40" t="s">
        <v>540</v>
      </c>
      <c r="C100" s="12"/>
      <c r="D100" s="25">
        <v>15</v>
      </c>
      <c r="E100" s="26">
        <v>34</v>
      </c>
      <c r="F100" s="26">
        <v>49</v>
      </c>
      <c r="G100" s="25">
        <v>0</v>
      </c>
      <c r="H100" s="26">
        <v>0</v>
      </c>
      <c r="I100" s="26">
        <v>0</v>
      </c>
      <c r="J100" s="25">
        <f aca="true" t="shared" si="20" ref="J100:L105">D100+G100</f>
        <v>15</v>
      </c>
      <c r="K100" s="26">
        <f t="shared" si="20"/>
        <v>34</v>
      </c>
      <c r="L100" s="26">
        <f t="shared" si="20"/>
        <v>49</v>
      </c>
    </row>
    <row r="101" spans="1:12" ht="12.75">
      <c r="A101" s="40" t="s">
        <v>253</v>
      </c>
      <c r="D101" s="8">
        <v>0</v>
      </c>
      <c r="E101" s="11">
        <v>3</v>
      </c>
      <c r="F101" s="11">
        <v>3</v>
      </c>
      <c r="G101" s="8">
        <v>0</v>
      </c>
      <c r="H101" s="9">
        <v>1</v>
      </c>
      <c r="I101" s="11">
        <v>1</v>
      </c>
      <c r="J101" s="8">
        <f t="shared" si="20"/>
        <v>0</v>
      </c>
      <c r="K101" s="9">
        <f t="shared" si="20"/>
        <v>4</v>
      </c>
      <c r="L101" s="9">
        <f t="shared" si="20"/>
        <v>4</v>
      </c>
    </row>
    <row r="102" spans="1:12" ht="12.75">
      <c r="A102" s="40" t="s">
        <v>690</v>
      </c>
      <c r="D102" s="8">
        <v>46</v>
      </c>
      <c r="E102" s="11">
        <v>86</v>
      </c>
      <c r="F102" s="11">
        <v>132</v>
      </c>
      <c r="G102" s="8">
        <v>7</v>
      </c>
      <c r="H102" s="9">
        <v>3</v>
      </c>
      <c r="I102" s="11">
        <v>10</v>
      </c>
      <c r="J102" s="8">
        <f t="shared" si="20"/>
        <v>53</v>
      </c>
      <c r="K102" s="9">
        <f t="shared" si="20"/>
        <v>89</v>
      </c>
      <c r="L102" s="9">
        <f t="shared" si="20"/>
        <v>142</v>
      </c>
    </row>
    <row r="103" spans="1:12" ht="12.75">
      <c r="A103" s="40" t="s">
        <v>541</v>
      </c>
      <c r="D103" s="8">
        <v>0</v>
      </c>
      <c r="E103" s="11">
        <v>5</v>
      </c>
      <c r="F103" s="11">
        <v>5</v>
      </c>
      <c r="G103" s="8">
        <v>0</v>
      </c>
      <c r="H103" s="9">
        <v>0</v>
      </c>
      <c r="I103" s="11">
        <v>0</v>
      </c>
      <c r="J103" s="8">
        <f t="shared" si="20"/>
        <v>0</v>
      </c>
      <c r="K103" s="9">
        <f t="shared" si="20"/>
        <v>5</v>
      </c>
      <c r="L103" s="9">
        <f t="shared" si="20"/>
        <v>5</v>
      </c>
    </row>
    <row r="104" spans="1:12" ht="12.75">
      <c r="A104" s="40" t="s">
        <v>554</v>
      </c>
      <c r="D104" s="8">
        <v>0</v>
      </c>
      <c r="E104" s="11">
        <v>2</v>
      </c>
      <c r="F104" s="11">
        <v>2</v>
      </c>
      <c r="G104" s="8">
        <v>0</v>
      </c>
      <c r="H104" s="106">
        <v>0</v>
      </c>
      <c r="I104" s="11">
        <v>0</v>
      </c>
      <c r="J104" s="8">
        <f t="shared" si="20"/>
        <v>0</v>
      </c>
      <c r="K104" s="9">
        <f t="shared" si="20"/>
        <v>2</v>
      </c>
      <c r="L104" s="9">
        <f t="shared" si="20"/>
        <v>2</v>
      </c>
    </row>
    <row r="105" spans="1:12" ht="12.75">
      <c r="A105" s="40" t="s">
        <v>555</v>
      </c>
      <c r="D105" s="32">
        <v>13</v>
      </c>
      <c r="E105" s="33">
        <v>16</v>
      </c>
      <c r="F105" s="33">
        <v>29</v>
      </c>
      <c r="G105" s="32">
        <v>2</v>
      </c>
      <c r="H105" s="33">
        <v>2</v>
      </c>
      <c r="I105" s="33">
        <v>4</v>
      </c>
      <c r="J105" s="32">
        <f t="shared" si="20"/>
        <v>15</v>
      </c>
      <c r="K105" s="33">
        <f t="shared" si="20"/>
        <v>18</v>
      </c>
      <c r="L105" s="33">
        <f t="shared" si="20"/>
        <v>33</v>
      </c>
    </row>
    <row r="106" spans="3:12" ht="12.75">
      <c r="C106" s="12" t="s">
        <v>316</v>
      </c>
      <c r="D106" s="16">
        <f>SUM(D99:D105)</f>
        <v>3317</v>
      </c>
      <c r="E106" s="103">
        <f aca="true" t="shared" si="21" ref="E106:L106">SUM(E99:E105)</f>
        <v>3573</v>
      </c>
      <c r="F106" s="103">
        <f t="shared" si="21"/>
        <v>6890</v>
      </c>
      <c r="G106" s="16">
        <f t="shared" si="21"/>
        <v>256</v>
      </c>
      <c r="H106" s="17">
        <f t="shared" si="21"/>
        <v>502</v>
      </c>
      <c r="I106" s="103">
        <f t="shared" si="21"/>
        <v>758</v>
      </c>
      <c r="J106" s="16">
        <f t="shared" si="21"/>
        <v>3573</v>
      </c>
      <c r="K106" s="17">
        <f t="shared" si="21"/>
        <v>4075</v>
      </c>
      <c r="L106" s="17">
        <f t="shared" si="21"/>
        <v>7648</v>
      </c>
    </row>
    <row r="107" ht="12.75">
      <c r="D107" s="11"/>
    </row>
    <row r="109" spans="1:12" ht="30" customHeight="1">
      <c r="A109" s="300" t="s">
        <v>333</v>
      </c>
      <c r="B109" s="300"/>
      <c r="C109" s="300"/>
      <c r="D109" s="300"/>
      <c r="E109" s="300"/>
      <c r="F109" s="300"/>
      <c r="G109" s="300"/>
      <c r="H109" s="300"/>
      <c r="I109" s="300"/>
      <c r="J109" s="309"/>
      <c r="K109" s="309"/>
      <c r="L109" s="309"/>
    </row>
    <row r="110" spans="1:12" ht="13.5" thickBot="1">
      <c r="A110" s="199"/>
      <c r="B110" s="199"/>
      <c r="C110" s="199"/>
      <c r="D110" s="199"/>
      <c r="E110" s="199"/>
      <c r="F110" s="199"/>
      <c r="G110" s="199"/>
      <c r="H110" s="199"/>
      <c r="I110" s="199"/>
      <c r="J110" s="201"/>
      <c r="K110" s="201"/>
      <c r="L110" s="201"/>
    </row>
    <row r="111" spans="1:12" s="20" customFormat="1" ht="27" customHeight="1">
      <c r="A111" s="205"/>
      <c r="B111" s="205"/>
      <c r="C111" s="206"/>
      <c r="D111" s="302" t="s">
        <v>533</v>
      </c>
      <c r="E111" s="303"/>
      <c r="F111" s="304"/>
      <c r="G111" s="303" t="s">
        <v>534</v>
      </c>
      <c r="H111" s="303"/>
      <c r="I111" s="303"/>
      <c r="J111" s="302" t="s">
        <v>535</v>
      </c>
      <c r="K111" s="303"/>
      <c r="L111" s="303"/>
    </row>
    <row r="112" spans="1:12" s="20" customFormat="1" ht="15" customHeight="1">
      <c r="A112" s="50"/>
      <c r="B112" s="50"/>
      <c r="C112" s="207"/>
      <c r="D112" s="202" t="s">
        <v>536</v>
      </c>
      <c r="E112" s="203" t="s">
        <v>537</v>
      </c>
      <c r="F112" s="204" t="s">
        <v>538</v>
      </c>
      <c r="G112" s="203" t="s">
        <v>536</v>
      </c>
      <c r="H112" s="203" t="s">
        <v>537</v>
      </c>
      <c r="I112" s="203" t="s">
        <v>538</v>
      </c>
      <c r="J112" s="202" t="s">
        <v>536</v>
      </c>
      <c r="K112" s="203" t="s">
        <v>537</v>
      </c>
      <c r="L112" s="203" t="s">
        <v>538</v>
      </c>
    </row>
    <row r="113" spans="1:10" ht="12.75">
      <c r="A113" s="40" t="s">
        <v>539</v>
      </c>
      <c r="D113" s="4"/>
      <c r="E113" s="5"/>
      <c r="F113" s="6"/>
      <c r="J113" s="7"/>
    </row>
    <row r="114" spans="2:12" ht="12.75">
      <c r="B114" s="1" t="s">
        <v>704</v>
      </c>
      <c r="C114" s="12"/>
      <c r="D114" s="16"/>
      <c r="E114" s="17"/>
      <c r="F114" s="18"/>
      <c r="G114" s="17"/>
      <c r="H114" s="17"/>
      <c r="I114" s="17"/>
      <c r="J114" s="16"/>
      <c r="K114" s="17"/>
      <c r="L114" s="17"/>
    </row>
    <row r="115" spans="3:12" ht="12.75">
      <c r="C115" t="s">
        <v>760</v>
      </c>
      <c r="D115" s="25">
        <v>35</v>
      </c>
      <c r="E115" s="26">
        <v>325</v>
      </c>
      <c r="F115" s="27">
        <v>360</v>
      </c>
      <c r="G115" s="26">
        <v>1</v>
      </c>
      <c r="H115" s="26">
        <v>4</v>
      </c>
      <c r="I115" s="26">
        <v>5</v>
      </c>
      <c r="J115" s="25">
        <f aca="true" t="shared" si="22" ref="J115:J138">D115+G115</f>
        <v>36</v>
      </c>
      <c r="K115" s="26">
        <f aca="true" t="shared" si="23" ref="K115:K138">E115+H115</f>
        <v>329</v>
      </c>
      <c r="L115" s="26">
        <f aca="true" t="shared" si="24" ref="L115:L138">F115+I115</f>
        <v>365</v>
      </c>
    </row>
    <row r="116" spans="3:12" ht="12.75">
      <c r="C116" t="s">
        <v>761</v>
      </c>
      <c r="D116" s="8">
        <v>21</v>
      </c>
      <c r="E116" s="9">
        <v>436</v>
      </c>
      <c r="F116" s="10">
        <v>457</v>
      </c>
      <c r="G116" s="11">
        <v>1</v>
      </c>
      <c r="H116" s="9">
        <v>2</v>
      </c>
      <c r="I116" s="11">
        <v>3</v>
      </c>
      <c r="J116" s="8">
        <f t="shared" si="22"/>
        <v>22</v>
      </c>
      <c r="K116" s="9">
        <f t="shared" si="23"/>
        <v>438</v>
      </c>
      <c r="L116" s="9">
        <f t="shared" si="24"/>
        <v>460</v>
      </c>
    </row>
    <row r="117" spans="3:12" ht="12.75">
      <c r="C117" t="s">
        <v>765</v>
      </c>
      <c r="D117" s="8">
        <v>30</v>
      </c>
      <c r="E117" s="9">
        <v>79</v>
      </c>
      <c r="F117" s="10">
        <v>109</v>
      </c>
      <c r="G117" s="11">
        <v>1</v>
      </c>
      <c r="H117" s="9">
        <v>0</v>
      </c>
      <c r="I117" s="11">
        <v>1</v>
      </c>
      <c r="J117" s="8">
        <f t="shared" si="22"/>
        <v>31</v>
      </c>
      <c r="K117" s="9">
        <f t="shared" si="23"/>
        <v>79</v>
      </c>
      <c r="L117" s="9">
        <f t="shared" si="24"/>
        <v>110</v>
      </c>
    </row>
    <row r="118" spans="3:12" ht="12.75">
      <c r="C118" t="s">
        <v>766</v>
      </c>
      <c r="D118" s="8">
        <v>98</v>
      </c>
      <c r="E118" s="9">
        <v>390</v>
      </c>
      <c r="F118" s="10">
        <v>488</v>
      </c>
      <c r="G118" s="11">
        <v>3</v>
      </c>
      <c r="H118" s="9">
        <v>15</v>
      </c>
      <c r="I118" s="11">
        <v>18</v>
      </c>
      <c r="J118" s="8">
        <f t="shared" si="22"/>
        <v>101</v>
      </c>
      <c r="K118" s="9">
        <f t="shared" si="23"/>
        <v>405</v>
      </c>
      <c r="L118" s="9">
        <f t="shared" si="24"/>
        <v>506</v>
      </c>
    </row>
    <row r="119" spans="3:12" ht="12.75">
      <c r="C119" t="s">
        <v>769</v>
      </c>
      <c r="D119" s="25">
        <v>5</v>
      </c>
      <c r="E119" s="26">
        <v>262</v>
      </c>
      <c r="F119" s="27">
        <v>267</v>
      </c>
      <c r="G119" s="28">
        <v>0</v>
      </c>
      <c r="H119" s="26">
        <v>10</v>
      </c>
      <c r="I119" s="28">
        <v>10</v>
      </c>
      <c r="J119" s="25">
        <f t="shared" si="22"/>
        <v>5</v>
      </c>
      <c r="K119" s="9">
        <f t="shared" si="23"/>
        <v>272</v>
      </c>
      <c r="L119" s="9">
        <f t="shared" si="24"/>
        <v>277</v>
      </c>
    </row>
    <row r="120" spans="3:12" ht="12.75">
      <c r="C120" s="12" t="s">
        <v>535</v>
      </c>
      <c r="D120" s="13">
        <v>189</v>
      </c>
      <c r="E120" s="14">
        <v>1492</v>
      </c>
      <c r="F120" s="15">
        <v>1681</v>
      </c>
      <c r="G120" s="14">
        <v>6</v>
      </c>
      <c r="H120" s="14">
        <v>31</v>
      </c>
      <c r="I120" s="14">
        <v>37</v>
      </c>
      <c r="J120" s="13">
        <f t="shared" si="22"/>
        <v>195</v>
      </c>
      <c r="K120" s="14">
        <f t="shared" si="23"/>
        <v>1523</v>
      </c>
      <c r="L120" s="14">
        <f t="shared" si="24"/>
        <v>1718</v>
      </c>
    </row>
    <row r="121" spans="2:12" ht="12.75">
      <c r="B121" s="1" t="s">
        <v>705</v>
      </c>
      <c r="C121" s="12"/>
      <c r="D121" s="16"/>
      <c r="E121" s="17"/>
      <c r="F121" s="18"/>
      <c r="G121" s="17"/>
      <c r="H121" s="17"/>
      <c r="I121" s="17"/>
      <c r="J121" s="16"/>
      <c r="K121" s="17"/>
      <c r="L121" s="17"/>
    </row>
    <row r="122" spans="3:12" ht="12.75">
      <c r="C122" t="s">
        <v>770</v>
      </c>
      <c r="D122" s="8">
        <v>553</v>
      </c>
      <c r="E122" s="9">
        <v>433</v>
      </c>
      <c r="F122" s="10">
        <v>986</v>
      </c>
      <c r="G122" s="11">
        <v>12</v>
      </c>
      <c r="H122" s="9">
        <v>9</v>
      </c>
      <c r="I122" s="11">
        <v>21</v>
      </c>
      <c r="J122" s="8">
        <f t="shared" si="22"/>
        <v>565</v>
      </c>
      <c r="K122" s="9">
        <f t="shared" si="23"/>
        <v>442</v>
      </c>
      <c r="L122" s="9">
        <f t="shared" si="24"/>
        <v>1007</v>
      </c>
    </row>
    <row r="123" spans="3:12" ht="12.75">
      <c r="C123" t="s">
        <v>771</v>
      </c>
      <c r="D123" s="8">
        <v>197</v>
      </c>
      <c r="E123" s="9">
        <v>492</v>
      </c>
      <c r="F123" s="10">
        <v>689</v>
      </c>
      <c r="G123" s="11">
        <v>1</v>
      </c>
      <c r="H123" s="9">
        <v>6</v>
      </c>
      <c r="I123" s="11">
        <v>7</v>
      </c>
      <c r="J123" s="8">
        <f t="shared" si="22"/>
        <v>198</v>
      </c>
      <c r="K123" s="9">
        <f t="shared" si="23"/>
        <v>498</v>
      </c>
      <c r="L123" s="9">
        <f t="shared" si="24"/>
        <v>696</v>
      </c>
    </row>
    <row r="124" spans="3:12" ht="12.75">
      <c r="C124" t="s">
        <v>774</v>
      </c>
      <c r="D124" s="8">
        <v>299</v>
      </c>
      <c r="E124" s="9">
        <v>300</v>
      </c>
      <c r="F124" s="10">
        <v>599</v>
      </c>
      <c r="G124" s="11">
        <v>3</v>
      </c>
      <c r="H124" s="9">
        <v>7</v>
      </c>
      <c r="I124" s="11">
        <v>10</v>
      </c>
      <c r="J124" s="8">
        <f t="shared" si="22"/>
        <v>302</v>
      </c>
      <c r="K124" s="9">
        <f t="shared" si="23"/>
        <v>307</v>
      </c>
      <c r="L124" s="9">
        <f t="shared" si="24"/>
        <v>609</v>
      </c>
    </row>
    <row r="125" spans="3:12" ht="12.75">
      <c r="C125" t="s">
        <v>776</v>
      </c>
      <c r="D125" s="8">
        <v>32</v>
      </c>
      <c r="E125" s="9">
        <v>115</v>
      </c>
      <c r="F125" s="10">
        <v>147</v>
      </c>
      <c r="G125" s="11">
        <v>0</v>
      </c>
      <c r="H125" s="9">
        <v>4</v>
      </c>
      <c r="I125" s="11">
        <v>4</v>
      </c>
      <c r="J125" s="8">
        <f t="shared" si="22"/>
        <v>32</v>
      </c>
      <c r="K125" s="9">
        <f t="shared" si="23"/>
        <v>119</v>
      </c>
      <c r="L125" s="9">
        <f t="shared" si="24"/>
        <v>151</v>
      </c>
    </row>
    <row r="126" spans="3:12" ht="12.75">
      <c r="C126" s="12" t="s">
        <v>535</v>
      </c>
      <c r="D126" s="13">
        <v>1081</v>
      </c>
      <c r="E126" s="14">
        <v>1340</v>
      </c>
      <c r="F126" s="15">
        <v>2421</v>
      </c>
      <c r="G126" s="14">
        <v>16</v>
      </c>
      <c r="H126" s="14">
        <v>26</v>
      </c>
      <c r="I126" s="14">
        <v>42</v>
      </c>
      <c r="J126" s="13">
        <f t="shared" si="22"/>
        <v>1097</v>
      </c>
      <c r="K126" s="14">
        <f t="shared" si="23"/>
        <v>1366</v>
      </c>
      <c r="L126" s="14">
        <f t="shared" si="24"/>
        <v>2463</v>
      </c>
    </row>
    <row r="127" spans="2:12" ht="12.75">
      <c r="B127" s="1" t="s">
        <v>706</v>
      </c>
      <c r="C127" s="12"/>
      <c r="D127" s="16"/>
      <c r="E127" s="17"/>
      <c r="F127" s="18"/>
      <c r="G127" s="17"/>
      <c r="H127" s="17"/>
      <c r="I127" s="17"/>
      <c r="J127" s="16"/>
      <c r="K127" s="17"/>
      <c r="L127" s="17"/>
    </row>
    <row r="128" spans="3:12" ht="12.75">
      <c r="C128" t="s">
        <v>786</v>
      </c>
      <c r="D128" s="8">
        <v>312</v>
      </c>
      <c r="E128" s="9">
        <v>132</v>
      </c>
      <c r="F128" s="10">
        <v>444</v>
      </c>
      <c r="G128" s="11">
        <v>8</v>
      </c>
      <c r="H128" s="9">
        <v>4</v>
      </c>
      <c r="I128" s="11">
        <v>12</v>
      </c>
      <c r="J128" s="8">
        <f t="shared" si="22"/>
        <v>320</v>
      </c>
      <c r="K128" s="9">
        <f t="shared" si="23"/>
        <v>136</v>
      </c>
      <c r="L128" s="9">
        <f t="shared" si="24"/>
        <v>456</v>
      </c>
    </row>
    <row r="129" spans="3:12" ht="12.75">
      <c r="C129" s="12" t="s">
        <v>535</v>
      </c>
      <c r="D129" s="13">
        <v>312</v>
      </c>
      <c r="E129" s="14">
        <v>132</v>
      </c>
      <c r="F129" s="15">
        <v>444</v>
      </c>
      <c r="G129" s="14">
        <v>8</v>
      </c>
      <c r="H129" s="14">
        <v>4</v>
      </c>
      <c r="I129" s="14">
        <v>12</v>
      </c>
      <c r="J129" s="13">
        <f t="shared" si="22"/>
        <v>320</v>
      </c>
      <c r="K129" s="14">
        <f t="shared" si="23"/>
        <v>136</v>
      </c>
      <c r="L129" s="14">
        <f t="shared" si="24"/>
        <v>456</v>
      </c>
    </row>
    <row r="130" spans="2:12" ht="12.75">
      <c r="B130" s="1" t="s">
        <v>710</v>
      </c>
      <c r="C130" s="12"/>
      <c r="D130" s="16"/>
      <c r="E130" s="17"/>
      <c r="F130" s="18"/>
      <c r="G130" s="17"/>
      <c r="H130" s="17"/>
      <c r="I130" s="17"/>
      <c r="J130" s="16"/>
      <c r="K130" s="17"/>
      <c r="L130" s="17"/>
    </row>
    <row r="131" spans="3:12" ht="12.75">
      <c r="C131" t="s">
        <v>593</v>
      </c>
      <c r="D131" s="8">
        <v>15</v>
      </c>
      <c r="E131" s="9">
        <v>481</v>
      </c>
      <c r="F131" s="10">
        <v>496</v>
      </c>
      <c r="G131" s="11">
        <v>0</v>
      </c>
      <c r="H131" s="9">
        <v>6</v>
      </c>
      <c r="I131" s="11">
        <v>6</v>
      </c>
      <c r="J131" s="8">
        <f t="shared" si="22"/>
        <v>15</v>
      </c>
      <c r="K131" s="9">
        <f t="shared" si="23"/>
        <v>487</v>
      </c>
      <c r="L131" s="9">
        <f t="shared" si="24"/>
        <v>502</v>
      </c>
    </row>
    <row r="132" spans="3:12" ht="12.75">
      <c r="C132" t="s">
        <v>594</v>
      </c>
      <c r="D132" s="8">
        <v>82</v>
      </c>
      <c r="E132" s="9">
        <v>506</v>
      </c>
      <c r="F132" s="10">
        <v>588</v>
      </c>
      <c r="G132" s="11">
        <v>0</v>
      </c>
      <c r="H132" s="9">
        <v>1</v>
      </c>
      <c r="I132" s="11">
        <v>1</v>
      </c>
      <c r="J132" s="8">
        <f t="shared" si="22"/>
        <v>82</v>
      </c>
      <c r="K132" s="9">
        <f t="shared" si="23"/>
        <v>507</v>
      </c>
      <c r="L132" s="9">
        <f t="shared" si="24"/>
        <v>589</v>
      </c>
    </row>
    <row r="133" spans="3:12" ht="12.75">
      <c r="C133" t="s">
        <v>595</v>
      </c>
      <c r="D133" s="8">
        <v>677</v>
      </c>
      <c r="E133" s="9">
        <v>1020</v>
      </c>
      <c r="F133" s="10">
        <v>1697</v>
      </c>
      <c r="G133" s="11">
        <v>5</v>
      </c>
      <c r="H133" s="9">
        <v>9</v>
      </c>
      <c r="I133" s="11">
        <v>14</v>
      </c>
      <c r="J133" s="8">
        <f t="shared" si="22"/>
        <v>682</v>
      </c>
      <c r="K133" s="9">
        <f t="shared" si="23"/>
        <v>1029</v>
      </c>
      <c r="L133" s="9">
        <f t="shared" si="24"/>
        <v>1711</v>
      </c>
    </row>
    <row r="134" spans="3:12" ht="12.75">
      <c r="C134" s="12" t="s">
        <v>535</v>
      </c>
      <c r="D134" s="13">
        <v>774</v>
      </c>
      <c r="E134" s="14">
        <v>2007</v>
      </c>
      <c r="F134" s="15">
        <v>2781</v>
      </c>
      <c r="G134" s="14">
        <v>5</v>
      </c>
      <c r="H134" s="14">
        <v>16</v>
      </c>
      <c r="I134" s="14">
        <v>21</v>
      </c>
      <c r="J134" s="13">
        <f t="shared" si="22"/>
        <v>779</v>
      </c>
      <c r="K134" s="14">
        <f t="shared" si="23"/>
        <v>2023</v>
      </c>
      <c r="L134" s="14">
        <f t="shared" si="24"/>
        <v>2802</v>
      </c>
    </row>
    <row r="135" spans="2:12" ht="12.75">
      <c r="B135" s="1" t="s">
        <v>711</v>
      </c>
      <c r="C135" s="12"/>
      <c r="D135" s="16"/>
      <c r="E135" s="17"/>
      <c r="F135" s="18"/>
      <c r="G135" s="17"/>
      <c r="H135" s="17"/>
      <c r="I135" s="17"/>
      <c r="J135" s="16"/>
      <c r="K135" s="17"/>
      <c r="L135" s="17"/>
    </row>
    <row r="136" spans="3:12" ht="12.75">
      <c r="C136" t="s">
        <v>2</v>
      </c>
      <c r="D136" s="8">
        <v>264</v>
      </c>
      <c r="E136" s="9">
        <v>816</v>
      </c>
      <c r="F136" s="10">
        <v>1080</v>
      </c>
      <c r="G136" s="11">
        <v>4</v>
      </c>
      <c r="H136" s="9">
        <v>7</v>
      </c>
      <c r="I136" s="11">
        <v>11</v>
      </c>
      <c r="J136" s="8">
        <f t="shared" si="22"/>
        <v>268</v>
      </c>
      <c r="K136" s="9">
        <f t="shared" si="23"/>
        <v>823</v>
      </c>
      <c r="L136" s="9">
        <f t="shared" si="24"/>
        <v>1091</v>
      </c>
    </row>
    <row r="137" spans="3:12" ht="12.75">
      <c r="C137" s="12" t="s">
        <v>535</v>
      </c>
      <c r="D137" s="13">
        <v>264</v>
      </c>
      <c r="E137" s="14">
        <v>816</v>
      </c>
      <c r="F137" s="15">
        <v>1080</v>
      </c>
      <c r="G137" s="14">
        <v>4</v>
      </c>
      <c r="H137" s="14">
        <v>7</v>
      </c>
      <c r="I137" s="14">
        <v>11</v>
      </c>
      <c r="J137" s="13">
        <f t="shared" si="22"/>
        <v>268</v>
      </c>
      <c r="K137" s="14">
        <f t="shared" si="23"/>
        <v>823</v>
      </c>
      <c r="L137" s="14">
        <f t="shared" si="24"/>
        <v>1091</v>
      </c>
    </row>
    <row r="138" spans="3:12" ht="12.75">
      <c r="C138" s="12" t="s">
        <v>444</v>
      </c>
      <c r="D138" s="47">
        <v>2620</v>
      </c>
      <c r="E138" s="48">
        <v>5787</v>
      </c>
      <c r="F138" s="49">
        <v>8407</v>
      </c>
      <c r="G138" s="48">
        <v>39</v>
      </c>
      <c r="H138" s="48">
        <v>84</v>
      </c>
      <c r="I138" s="48">
        <v>123</v>
      </c>
      <c r="J138" s="47">
        <f t="shared" si="22"/>
        <v>2659</v>
      </c>
      <c r="K138" s="48">
        <f t="shared" si="23"/>
        <v>5871</v>
      </c>
      <c r="L138" s="48">
        <f t="shared" si="24"/>
        <v>8530</v>
      </c>
    </row>
    <row r="139" spans="3:12" ht="12.75">
      <c r="C139" s="44" t="s">
        <v>606</v>
      </c>
      <c r="D139" s="16">
        <v>2620</v>
      </c>
      <c r="E139" s="17">
        <v>5787</v>
      </c>
      <c r="F139" s="18">
        <v>8407</v>
      </c>
      <c r="G139" s="17">
        <v>39</v>
      </c>
      <c r="H139" s="17">
        <v>84</v>
      </c>
      <c r="I139" s="17">
        <v>123</v>
      </c>
      <c r="J139" s="16">
        <v>2659</v>
      </c>
      <c r="K139" s="17">
        <v>5871</v>
      </c>
      <c r="L139" s="17">
        <v>8530</v>
      </c>
    </row>
    <row r="140" spans="1:12" ht="12.75">
      <c r="A140" s="40" t="s">
        <v>540</v>
      </c>
      <c r="C140" s="12"/>
      <c r="D140" s="47">
        <v>23</v>
      </c>
      <c r="E140" s="48">
        <v>286</v>
      </c>
      <c r="F140" s="48">
        <v>309</v>
      </c>
      <c r="G140" s="47">
        <v>0</v>
      </c>
      <c r="H140" s="48">
        <v>4</v>
      </c>
      <c r="I140" s="48">
        <v>4</v>
      </c>
      <c r="J140" s="47">
        <f aca="true" t="shared" si="25" ref="J140:L141">D140+G140</f>
        <v>23</v>
      </c>
      <c r="K140" s="48">
        <f t="shared" si="25"/>
        <v>290</v>
      </c>
      <c r="L140" s="48">
        <f t="shared" si="25"/>
        <v>313</v>
      </c>
    </row>
    <row r="141" spans="3:12" ht="12.75">
      <c r="C141" s="12" t="s">
        <v>319</v>
      </c>
      <c r="D141" s="16">
        <f aca="true" t="shared" si="26" ref="D141:I141">D140+D139</f>
        <v>2643</v>
      </c>
      <c r="E141" s="17">
        <f t="shared" si="26"/>
        <v>6073</v>
      </c>
      <c r="F141" s="18">
        <f t="shared" si="26"/>
        <v>8716</v>
      </c>
      <c r="G141" s="17">
        <f t="shared" si="26"/>
        <v>39</v>
      </c>
      <c r="H141" s="17">
        <f t="shared" si="26"/>
        <v>88</v>
      </c>
      <c r="I141" s="17">
        <f t="shared" si="26"/>
        <v>127</v>
      </c>
      <c r="J141" s="16">
        <f t="shared" si="25"/>
        <v>2682</v>
      </c>
      <c r="K141" s="17">
        <f t="shared" si="25"/>
        <v>6161</v>
      </c>
      <c r="L141" s="17">
        <f t="shared" si="25"/>
        <v>8843</v>
      </c>
    </row>
    <row r="142" spans="3:10" ht="12.75">
      <c r="C142" s="12"/>
      <c r="D142" s="5"/>
      <c r="G142" s="5"/>
      <c r="J142" s="5"/>
    </row>
    <row r="143" spans="1:12" ht="31.5" customHeight="1">
      <c r="A143" s="300" t="s">
        <v>334</v>
      </c>
      <c r="B143" s="300"/>
      <c r="C143" s="300"/>
      <c r="D143" s="300"/>
      <c r="E143" s="300"/>
      <c r="F143" s="300"/>
      <c r="G143" s="300"/>
      <c r="H143" s="300"/>
      <c r="I143" s="300"/>
      <c r="J143" s="309"/>
      <c r="K143" s="309"/>
      <c r="L143" s="309"/>
    </row>
    <row r="144" spans="1:12" ht="13.5" customHeight="1" thickBot="1">
      <c r="A144" s="199"/>
      <c r="B144" s="199"/>
      <c r="C144" s="199"/>
      <c r="D144" s="199"/>
      <c r="E144" s="199"/>
      <c r="F144" s="199"/>
      <c r="G144" s="199"/>
      <c r="H144" s="199"/>
      <c r="I144" s="199"/>
      <c r="J144" s="201"/>
      <c r="K144" s="201"/>
      <c r="L144" s="201"/>
    </row>
    <row r="145" spans="1:12" s="20" customFormat="1" ht="30.75" customHeight="1">
      <c r="A145" s="205"/>
      <c r="B145" s="205"/>
      <c r="C145" s="206"/>
      <c r="D145" s="302" t="s">
        <v>533</v>
      </c>
      <c r="E145" s="303"/>
      <c r="F145" s="304"/>
      <c r="G145" s="303" t="s">
        <v>534</v>
      </c>
      <c r="H145" s="303"/>
      <c r="I145" s="303"/>
      <c r="J145" s="302" t="s">
        <v>535</v>
      </c>
      <c r="K145" s="303"/>
      <c r="L145" s="303"/>
    </row>
    <row r="146" spans="1:12" s="20" customFormat="1" ht="12.75">
      <c r="A146" s="50"/>
      <c r="B146" s="50"/>
      <c r="C146" s="207"/>
      <c r="D146" s="202" t="s">
        <v>536</v>
      </c>
      <c r="E146" s="203" t="s">
        <v>537</v>
      </c>
      <c r="F146" s="204" t="s">
        <v>538</v>
      </c>
      <c r="G146" s="203" t="s">
        <v>536</v>
      </c>
      <c r="H146" s="203" t="s">
        <v>537</v>
      </c>
      <c r="I146" s="203" t="s">
        <v>538</v>
      </c>
      <c r="J146" s="202" t="s">
        <v>536</v>
      </c>
      <c r="K146" s="203" t="s">
        <v>537</v>
      </c>
      <c r="L146" s="203" t="s">
        <v>538</v>
      </c>
    </row>
    <row r="147" spans="1:10" ht="15" customHeight="1">
      <c r="A147" s="40" t="s">
        <v>539</v>
      </c>
      <c r="D147" s="4"/>
      <c r="E147" s="5"/>
      <c r="F147" s="6"/>
      <c r="J147" s="7"/>
    </row>
    <row r="148" spans="2:12" ht="12.75">
      <c r="B148" s="1" t="s">
        <v>701</v>
      </c>
      <c r="C148" s="12"/>
      <c r="D148" s="16"/>
      <c r="E148" s="17"/>
      <c r="F148" s="18"/>
      <c r="G148" s="17"/>
      <c r="H148" s="17"/>
      <c r="I148" s="17"/>
      <c r="J148" s="16"/>
      <c r="K148" s="17"/>
      <c r="L148" s="17"/>
    </row>
    <row r="149" spans="3:12" ht="12.75">
      <c r="C149" t="s">
        <v>755</v>
      </c>
      <c r="D149" s="8">
        <v>88</v>
      </c>
      <c r="E149" s="9">
        <v>41</v>
      </c>
      <c r="F149" s="10">
        <v>129</v>
      </c>
      <c r="G149" s="11">
        <v>5</v>
      </c>
      <c r="H149" s="9">
        <v>5</v>
      </c>
      <c r="I149" s="11">
        <v>10</v>
      </c>
      <c r="J149" s="8">
        <f aca="true" t="shared" si="27" ref="J149:J179">D149+G149</f>
        <v>93</v>
      </c>
      <c r="K149" s="9">
        <f aca="true" t="shared" si="28" ref="K149:K179">E149+H149</f>
        <v>46</v>
      </c>
      <c r="L149" s="9">
        <f aca="true" t="shared" si="29" ref="L149:L179">F149+I149</f>
        <v>139</v>
      </c>
    </row>
    <row r="150" spans="3:12" ht="12.75">
      <c r="C150" s="12" t="s">
        <v>535</v>
      </c>
      <c r="D150" s="13">
        <v>88</v>
      </c>
      <c r="E150" s="14">
        <v>41</v>
      </c>
      <c r="F150" s="15">
        <v>129</v>
      </c>
      <c r="G150" s="14">
        <v>5</v>
      </c>
      <c r="H150" s="14">
        <v>5</v>
      </c>
      <c r="I150" s="14">
        <v>10</v>
      </c>
      <c r="J150" s="13">
        <f t="shared" si="27"/>
        <v>93</v>
      </c>
      <c r="K150" s="14">
        <f t="shared" si="28"/>
        <v>46</v>
      </c>
      <c r="L150" s="14">
        <f t="shared" si="29"/>
        <v>139</v>
      </c>
    </row>
    <row r="151" spans="2:12" ht="12.75">
      <c r="B151" s="1" t="s">
        <v>704</v>
      </c>
      <c r="C151" s="12"/>
      <c r="D151" s="16"/>
      <c r="E151" s="17"/>
      <c r="F151" s="18"/>
      <c r="G151" s="17"/>
      <c r="H151" s="17"/>
      <c r="I151" s="17"/>
      <c r="J151" s="16"/>
      <c r="K151" s="17"/>
      <c r="L151" s="17"/>
    </row>
    <row r="152" spans="3:12" ht="12.75">
      <c r="C152" t="s">
        <v>759</v>
      </c>
      <c r="D152" s="8">
        <v>25</v>
      </c>
      <c r="E152" s="9">
        <v>46</v>
      </c>
      <c r="F152" s="10">
        <v>71</v>
      </c>
      <c r="G152" s="11">
        <v>1</v>
      </c>
      <c r="H152" s="9">
        <v>0</v>
      </c>
      <c r="I152" s="11">
        <v>1</v>
      </c>
      <c r="J152" s="8">
        <f t="shared" si="27"/>
        <v>26</v>
      </c>
      <c r="K152" s="9">
        <f t="shared" si="28"/>
        <v>46</v>
      </c>
      <c r="L152" s="9">
        <f t="shared" si="29"/>
        <v>72</v>
      </c>
    </row>
    <row r="153" spans="3:12" ht="12.75">
      <c r="C153" t="s">
        <v>766</v>
      </c>
      <c r="D153" s="8">
        <v>36</v>
      </c>
      <c r="E153" s="9">
        <v>171</v>
      </c>
      <c r="F153" s="10">
        <v>207</v>
      </c>
      <c r="G153" s="11">
        <v>0</v>
      </c>
      <c r="H153" s="9">
        <v>8</v>
      </c>
      <c r="I153" s="11">
        <v>8</v>
      </c>
      <c r="J153" s="8">
        <f t="shared" si="27"/>
        <v>36</v>
      </c>
      <c r="K153" s="9">
        <f t="shared" si="28"/>
        <v>179</v>
      </c>
      <c r="L153" s="9">
        <f t="shared" si="29"/>
        <v>215</v>
      </c>
    </row>
    <row r="154" spans="3:12" ht="12.75">
      <c r="C154" t="s">
        <v>768</v>
      </c>
      <c r="D154" s="8">
        <v>8</v>
      </c>
      <c r="E154" s="9">
        <v>75</v>
      </c>
      <c r="F154" s="10">
        <v>83</v>
      </c>
      <c r="G154" s="11">
        <v>0</v>
      </c>
      <c r="H154" s="9">
        <v>4</v>
      </c>
      <c r="I154" s="11">
        <v>4</v>
      </c>
      <c r="J154" s="8">
        <f t="shared" si="27"/>
        <v>8</v>
      </c>
      <c r="K154" s="9">
        <f t="shared" si="28"/>
        <v>79</v>
      </c>
      <c r="L154" s="9">
        <f t="shared" si="29"/>
        <v>87</v>
      </c>
    </row>
    <row r="155" spans="3:12" ht="12.75">
      <c r="C155" t="s">
        <v>769</v>
      </c>
      <c r="D155" s="8">
        <v>0</v>
      </c>
      <c r="E155" s="9">
        <v>139</v>
      </c>
      <c r="F155" s="10">
        <v>139</v>
      </c>
      <c r="G155" s="11">
        <v>1</v>
      </c>
      <c r="H155" s="9">
        <v>6</v>
      </c>
      <c r="I155" s="11">
        <v>7</v>
      </c>
      <c r="J155" s="8">
        <f t="shared" si="27"/>
        <v>1</v>
      </c>
      <c r="K155" s="9">
        <f t="shared" si="28"/>
        <v>145</v>
      </c>
      <c r="L155" s="9">
        <f t="shared" si="29"/>
        <v>146</v>
      </c>
    </row>
    <row r="156" spans="3:12" ht="12.75">
      <c r="C156" s="12" t="s">
        <v>535</v>
      </c>
      <c r="D156" s="13">
        <v>69</v>
      </c>
      <c r="E156" s="14">
        <v>431</v>
      </c>
      <c r="F156" s="15">
        <v>500</v>
      </c>
      <c r="G156" s="14">
        <v>2</v>
      </c>
      <c r="H156" s="14">
        <v>18</v>
      </c>
      <c r="I156" s="14">
        <v>20</v>
      </c>
      <c r="J156" s="13">
        <f t="shared" si="27"/>
        <v>71</v>
      </c>
      <c r="K156" s="14">
        <f t="shared" si="28"/>
        <v>449</v>
      </c>
      <c r="L156" s="14">
        <f t="shared" si="29"/>
        <v>520</v>
      </c>
    </row>
    <row r="157" spans="2:12" ht="12.75">
      <c r="B157" s="1" t="s">
        <v>705</v>
      </c>
      <c r="C157" s="12"/>
      <c r="D157" s="16"/>
      <c r="E157" s="17"/>
      <c r="F157" s="18"/>
      <c r="G157" s="17"/>
      <c r="H157" s="17"/>
      <c r="I157" s="17"/>
      <c r="J157" s="16"/>
      <c r="K157" s="17"/>
      <c r="L157" s="17"/>
    </row>
    <row r="158" spans="3:12" ht="12.75">
      <c r="C158" t="s">
        <v>771</v>
      </c>
      <c r="D158" s="8">
        <v>139</v>
      </c>
      <c r="E158" s="9">
        <v>231</v>
      </c>
      <c r="F158" s="10">
        <v>370</v>
      </c>
      <c r="G158" s="11">
        <v>2</v>
      </c>
      <c r="H158" s="9">
        <v>13</v>
      </c>
      <c r="I158" s="11">
        <v>15</v>
      </c>
      <c r="J158" s="8">
        <f t="shared" si="27"/>
        <v>141</v>
      </c>
      <c r="K158" s="9">
        <f t="shared" si="28"/>
        <v>244</v>
      </c>
      <c r="L158" s="9">
        <f t="shared" si="29"/>
        <v>385</v>
      </c>
    </row>
    <row r="159" spans="3:12" ht="12.75">
      <c r="C159" t="s">
        <v>772</v>
      </c>
      <c r="D159" s="8">
        <v>119</v>
      </c>
      <c r="E159" s="9">
        <v>132</v>
      </c>
      <c r="F159" s="10">
        <v>251</v>
      </c>
      <c r="G159" s="11">
        <v>8</v>
      </c>
      <c r="H159" s="9">
        <v>11</v>
      </c>
      <c r="I159" s="11">
        <v>19</v>
      </c>
      <c r="J159" s="8">
        <f t="shared" si="27"/>
        <v>127</v>
      </c>
      <c r="K159" s="9">
        <f t="shared" si="28"/>
        <v>143</v>
      </c>
      <c r="L159" s="9">
        <f t="shared" si="29"/>
        <v>270</v>
      </c>
    </row>
    <row r="160" spans="3:12" ht="12.75">
      <c r="C160" t="s">
        <v>774</v>
      </c>
      <c r="D160" s="8">
        <v>86</v>
      </c>
      <c r="E160" s="9">
        <v>62</v>
      </c>
      <c r="F160" s="10">
        <v>148</v>
      </c>
      <c r="G160" s="11">
        <v>0</v>
      </c>
      <c r="H160" s="9">
        <v>1</v>
      </c>
      <c r="I160" s="11">
        <v>1</v>
      </c>
      <c r="J160" s="8">
        <f t="shared" si="27"/>
        <v>86</v>
      </c>
      <c r="K160" s="9">
        <f t="shared" si="28"/>
        <v>63</v>
      </c>
      <c r="L160" s="9">
        <f t="shared" si="29"/>
        <v>149</v>
      </c>
    </row>
    <row r="161" spans="3:12" ht="12.75">
      <c r="C161" t="s">
        <v>776</v>
      </c>
      <c r="D161" s="8">
        <v>14</v>
      </c>
      <c r="E161" s="9">
        <v>43</v>
      </c>
      <c r="F161" s="10">
        <v>57</v>
      </c>
      <c r="G161" s="11">
        <v>0</v>
      </c>
      <c r="H161" s="9">
        <v>9</v>
      </c>
      <c r="I161" s="11">
        <v>9</v>
      </c>
      <c r="J161" s="8">
        <f t="shared" si="27"/>
        <v>14</v>
      </c>
      <c r="K161" s="9">
        <f t="shared" si="28"/>
        <v>52</v>
      </c>
      <c r="L161" s="9">
        <f t="shared" si="29"/>
        <v>66</v>
      </c>
    </row>
    <row r="162" spans="3:12" ht="12.75">
      <c r="C162" t="s">
        <v>777</v>
      </c>
      <c r="D162" s="8">
        <v>258</v>
      </c>
      <c r="E162" s="9">
        <v>21</v>
      </c>
      <c r="F162" s="10">
        <v>279</v>
      </c>
      <c r="G162" s="11">
        <v>10</v>
      </c>
      <c r="H162" s="9">
        <v>3</v>
      </c>
      <c r="I162" s="11">
        <v>13</v>
      </c>
      <c r="J162" s="8">
        <f t="shared" si="27"/>
        <v>268</v>
      </c>
      <c r="K162" s="9">
        <f t="shared" si="28"/>
        <v>24</v>
      </c>
      <c r="L162" s="9">
        <f t="shared" si="29"/>
        <v>292</v>
      </c>
    </row>
    <row r="163" spans="3:12" ht="12.75">
      <c r="C163" t="s">
        <v>778</v>
      </c>
      <c r="D163" s="8">
        <v>41</v>
      </c>
      <c r="E163" s="9">
        <v>115</v>
      </c>
      <c r="F163" s="10">
        <v>156</v>
      </c>
      <c r="G163" s="11">
        <v>5</v>
      </c>
      <c r="H163" s="9">
        <v>7</v>
      </c>
      <c r="I163" s="11">
        <v>12</v>
      </c>
      <c r="J163" s="8">
        <f t="shared" si="27"/>
        <v>46</v>
      </c>
      <c r="K163" s="9">
        <f t="shared" si="28"/>
        <v>122</v>
      </c>
      <c r="L163" s="9">
        <f t="shared" si="29"/>
        <v>168</v>
      </c>
    </row>
    <row r="164" spans="3:12" ht="12.75">
      <c r="C164" s="12" t="s">
        <v>535</v>
      </c>
      <c r="D164" s="13">
        <v>657</v>
      </c>
      <c r="E164" s="14">
        <v>604</v>
      </c>
      <c r="F164" s="15">
        <v>1261</v>
      </c>
      <c r="G164" s="14">
        <v>25</v>
      </c>
      <c r="H164" s="14">
        <v>44</v>
      </c>
      <c r="I164" s="14">
        <v>69</v>
      </c>
      <c r="J164" s="13">
        <f t="shared" si="27"/>
        <v>682</v>
      </c>
      <c r="K164" s="14">
        <f t="shared" si="28"/>
        <v>648</v>
      </c>
      <c r="L164" s="14">
        <f t="shared" si="29"/>
        <v>1330</v>
      </c>
    </row>
    <row r="165" spans="2:12" ht="12.75">
      <c r="B165" s="1" t="s">
        <v>706</v>
      </c>
      <c r="C165" s="12"/>
      <c r="D165" s="16"/>
      <c r="E165" s="17"/>
      <c r="F165" s="18"/>
      <c r="G165" s="17"/>
      <c r="H165" s="17"/>
      <c r="I165" s="17"/>
      <c r="J165" s="16"/>
      <c r="K165" s="17"/>
      <c r="L165" s="17"/>
    </row>
    <row r="166" spans="3:12" ht="12.75">
      <c r="C166" t="s">
        <v>62</v>
      </c>
      <c r="D166" s="8">
        <v>69</v>
      </c>
      <c r="E166" s="9">
        <v>39</v>
      </c>
      <c r="F166" s="10">
        <v>108</v>
      </c>
      <c r="G166" s="11">
        <v>3</v>
      </c>
      <c r="H166" s="9">
        <v>2</v>
      </c>
      <c r="I166" s="11">
        <v>5</v>
      </c>
      <c r="J166" s="8">
        <f t="shared" si="27"/>
        <v>72</v>
      </c>
      <c r="K166" s="9">
        <f t="shared" si="28"/>
        <v>41</v>
      </c>
      <c r="L166" s="9">
        <f t="shared" si="29"/>
        <v>113</v>
      </c>
    </row>
    <row r="167" spans="3:12" ht="12.75">
      <c r="C167" t="s">
        <v>63</v>
      </c>
      <c r="D167" s="8">
        <v>200</v>
      </c>
      <c r="E167" s="9">
        <v>30</v>
      </c>
      <c r="F167" s="10">
        <v>230</v>
      </c>
      <c r="G167" s="11">
        <v>7</v>
      </c>
      <c r="H167" s="9">
        <v>0</v>
      </c>
      <c r="I167" s="11">
        <v>7</v>
      </c>
      <c r="J167" s="8">
        <f t="shared" si="27"/>
        <v>207</v>
      </c>
      <c r="K167" s="9">
        <f t="shared" si="28"/>
        <v>30</v>
      </c>
      <c r="L167" s="9">
        <f t="shared" si="29"/>
        <v>237</v>
      </c>
    </row>
    <row r="168" spans="3:12" ht="12.75">
      <c r="C168" t="s">
        <v>790</v>
      </c>
      <c r="D168" s="8">
        <v>31</v>
      </c>
      <c r="E168" s="9">
        <v>6</v>
      </c>
      <c r="F168" s="10">
        <v>37</v>
      </c>
      <c r="G168" s="11">
        <v>0</v>
      </c>
      <c r="H168" s="9">
        <v>0</v>
      </c>
      <c r="I168" s="11">
        <v>0</v>
      </c>
      <c r="J168" s="8">
        <f t="shared" si="27"/>
        <v>31</v>
      </c>
      <c r="K168" s="9">
        <f t="shared" si="28"/>
        <v>6</v>
      </c>
      <c r="L168" s="9">
        <f t="shared" si="29"/>
        <v>37</v>
      </c>
    </row>
    <row r="169" spans="3:12" ht="12.75">
      <c r="C169" s="12" t="s">
        <v>535</v>
      </c>
      <c r="D169" s="13">
        <v>300</v>
      </c>
      <c r="E169" s="14">
        <v>75</v>
      </c>
      <c r="F169" s="15">
        <v>375</v>
      </c>
      <c r="G169" s="14">
        <v>10</v>
      </c>
      <c r="H169" s="14">
        <v>2</v>
      </c>
      <c r="I169" s="14">
        <v>12</v>
      </c>
      <c r="J169" s="13">
        <f t="shared" si="27"/>
        <v>310</v>
      </c>
      <c r="K169" s="14">
        <f t="shared" si="28"/>
        <v>77</v>
      </c>
      <c r="L169" s="14">
        <f t="shared" si="29"/>
        <v>387</v>
      </c>
    </row>
    <row r="170" spans="2:12" ht="12.75">
      <c r="B170" s="1" t="s">
        <v>708</v>
      </c>
      <c r="C170" s="12"/>
      <c r="D170" s="16"/>
      <c r="E170" s="17"/>
      <c r="F170" s="18"/>
      <c r="G170" s="17"/>
      <c r="H170" s="17"/>
      <c r="I170" s="17"/>
      <c r="J170" s="16"/>
      <c r="K170" s="17"/>
      <c r="L170" s="17"/>
    </row>
    <row r="171" spans="3:12" ht="12.75">
      <c r="C171" t="s">
        <v>795</v>
      </c>
      <c r="D171" s="8">
        <v>8</v>
      </c>
      <c r="E171" s="9">
        <v>19</v>
      </c>
      <c r="F171" s="10">
        <v>27</v>
      </c>
      <c r="G171" s="11">
        <v>0</v>
      </c>
      <c r="H171" s="9">
        <v>2</v>
      </c>
      <c r="I171" s="11">
        <v>2</v>
      </c>
      <c r="J171" s="8">
        <f t="shared" si="27"/>
        <v>8</v>
      </c>
      <c r="K171" s="9">
        <f t="shared" si="28"/>
        <v>21</v>
      </c>
      <c r="L171" s="9">
        <f t="shared" si="29"/>
        <v>29</v>
      </c>
    </row>
    <row r="172" spans="3:12" ht="12.75">
      <c r="C172" s="12" t="s">
        <v>535</v>
      </c>
      <c r="D172" s="13">
        <v>8</v>
      </c>
      <c r="E172" s="14">
        <v>19</v>
      </c>
      <c r="F172" s="15">
        <v>27</v>
      </c>
      <c r="G172" s="14">
        <v>0</v>
      </c>
      <c r="H172" s="14">
        <v>2</v>
      </c>
      <c r="I172" s="14">
        <v>2</v>
      </c>
      <c r="J172" s="13">
        <f t="shared" si="27"/>
        <v>8</v>
      </c>
      <c r="K172" s="14">
        <f t="shared" si="28"/>
        <v>21</v>
      </c>
      <c r="L172" s="14">
        <f t="shared" si="29"/>
        <v>29</v>
      </c>
    </row>
    <row r="173" spans="2:12" ht="12.75">
      <c r="B173" s="1" t="s">
        <v>710</v>
      </c>
      <c r="C173" s="12"/>
      <c r="D173" s="16"/>
      <c r="E173" s="17"/>
      <c r="F173" s="18"/>
      <c r="G173" s="17"/>
      <c r="H173" s="17"/>
      <c r="I173" s="17"/>
      <c r="J173" s="16"/>
      <c r="K173" s="17"/>
      <c r="L173" s="17"/>
    </row>
    <row r="174" spans="3:12" ht="12.75">
      <c r="C174" t="s">
        <v>593</v>
      </c>
      <c r="D174" s="8">
        <v>2</v>
      </c>
      <c r="E174" s="9">
        <v>72</v>
      </c>
      <c r="F174" s="10">
        <v>74</v>
      </c>
      <c r="G174" s="11">
        <v>0</v>
      </c>
      <c r="H174" s="9">
        <v>3</v>
      </c>
      <c r="I174" s="11">
        <v>3</v>
      </c>
      <c r="J174" s="8">
        <f t="shared" si="27"/>
        <v>2</v>
      </c>
      <c r="K174" s="9">
        <f t="shared" si="28"/>
        <v>75</v>
      </c>
      <c r="L174" s="9">
        <f t="shared" si="29"/>
        <v>77</v>
      </c>
    </row>
    <row r="175" spans="3:12" ht="12.75">
      <c r="C175" t="s">
        <v>594</v>
      </c>
      <c r="D175" s="8">
        <v>13</v>
      </c>
      <c r="E175" s="9">
        <v>60</v>
      </c>
      <c r="F175" s="10">
        <v>73</v>
      </c>
      <c r="G175" s="11">
        <v>1</v>
      </c>
      <c r="H175" s="9">
        <v>1</v>
      </c>
      <c r="I175" s="11">
        <v>2</v>
      </c>
      <c r="J175" s="8">
        <f t="shared" si="27"/>
        <v>14</v>
      </c>
      <c r="K175" s="9">
        <f t="shared" si="28"/>
        <v>61</v>
      </c>
      <c r="L175" s="9">
        <f t="shared" si="29"/>
        <v>75</v>
      </c>
    </row>
    <row r="176" spans="3:12" ht="12.75">
      <c r="C176" t="s">
        <v>595</v>
      </c>
      <c r="D176" s="8">
        <v>139</v>
      </c>
      <c r="E176" s="9">
        <v>177</v>
      </c>
      <c r="F176" s="10">
        <v>316</v>
      </c>
      <c r="G176" s="11">
        <v>3</v>
      </c>
      <c r="H176" s="9">
        <v>2</v>
      </c>
      <c r="I176" s="11">
        <v>5</v>
      </c>
      <c r="J176" s="8">
        <f t="shared" si="27"/>
        <v>142</v>
      </c>
      <c r="K176" s="9">
        <f t="shared" si="28"/>
        <v>179</v>
      </c>
      <c r="L176" s="9">
        <f t="shared" si="29"/>
        <v>321</v>
      </c>
    </row>
    <row r="177" spans="3:12" ht="12.75">
      <c r="C177" s="12" t="s">
        <v>535</v>
      </c>
      <c r="D177" s="13">
        <v>154</v>
      </c>
      <c r="E177" s="14">
        <v>309</v>
      </c>
      <c r="F177" s="15">
        <v>463</v>
      </c>
      <c r="G177" s="14">
        <v>4</v>
      </c>
      <c r="H177" s="14">
        <v>6</v>
      </c>
      <c r="I177" s="14">
        <v>10</v>
      </c>
      <c r="J177" s="13">
        <f t="shared" si="27"/>
        <v>158</v>
      </c>
      <c r="K177" s="14">
        <f t="shared" si="28"/>
        <v>315</v>
      </c>
      <c r="L177" s="14">
        <f t="shared" si="29"/>
        <v>473</v>
      </c>
    </row>
    <row r="178" spans="2:12" ht="12.75">
      <c r="B178" s="1" t="s">
        <v>711</v>
      </c>
      <c r="C178" s="12"/>
      <c r="D178" s="16"/>
      <c r="E178" s="17"/>
      <c r="F178" s="18"/>
      <c r="G178" s="17"/>
      <c r="H178" s="17"/>
      <c r="I178" s="17"/>
      <c r="J178" s="16"/>
      <c r="K178" s="17"/>
      <c r="L178" s="17"/>
    </row>
    <row r="179" spans="3:12" ht="12.75">
      <c r="C179" t="s">
        <v>2</v>
      </c>
      <c r="D179" s="8">
        <v>52</v>
      </c>
      <c r="E179" s="9">
        <v>167</v>
      </c>
      <c r="F179" s="10">
        <v>219</v>
      </c>
      <c r="G179" s="11">
        <v>0</v>
      </c>
      <c r="H179" s="9">
        <v>7</v>
      </c>
      <c r="I179" s="11">
        <v>7</v>
      </c>
      <c r="J179" s="8">
        <f t="shared" si="27"/>
        <v>52</v>
      </c>
      <c r="K179" s="9">
        <f t="shared" si="28"/>
        <v>174</v>
      </c>
      <c r="L179" s="9">
        <f t="shared" si="29"/>
        <v>226</v>
      </c>
    </row>
    <row r="180" spans="3:12" ht="12.75">
      <c r="C180" s="12" t="s">
        <v>535</v>
      </c>
      <c r="D180" s="13">
        <f>SUM(D179)</f>
        <v>52</v>
      </c>
      <c r="E180" s="14">
        <f aca="true" t="shared" si="30" ref="E180:L180">SUM(E179)</f>
        <v>167</v>
      </c>
      <c r="F180" s="15">
        <f t="shared" si="30"/>
        <v>219</v>
      </c>
      <c r="G180" s="14">
        <f t="shared" si="30"/>
        <v>0</v>
      </c>
      <c r="H180" s="14">
        <f t="shared" si="30"/>
        <v>7</v>
      </c>
      <c r="I180" s="14">
        <f t="shared" si="30"/>
        <v>7</v>
      </c>
      <c r="J180" s="13">
        <f t="shared" si="30"/>
        <v>52</v>
      </c>
      <c r="K180" s="14">
        <f t="shared" si="30"/>
        <v>174</v>
      </c>
      <c r="L180" s="14">
        <f t="shared" si="30"/>
        <v>226</v>
      </c>
    </row>
    <row r="181" spans="3:12" ht="12.75">
      <c r="C181" s="12" t="s">
        <v>444</v>
      </c>
      <c r="D181" s="16">
        <f>SUM(D180,D177,D172,D169,D164,D156,D150)</f>
        <v>1328</v>
      </c>
      <c r="E181" s="17">
        <f aca="true" t="shared" si="31" ref="E181:L181">SUM(E180,E177,E172,E169,E164,E156,E150)</f>
        <v>1646</v>
      </c>
      <c r="F181" s="18">
        <f t="shared" si="31"/>
        <v>2974</v>
      </c>
      <c r="G181" s="17">
        <f t="shared" si="31"/>
        <v>46</v>
      </c>
      <c r="H181" s="17">
        <f t="shared" si="31"/>
        <v>84</v>
      </c>
      <c r="I181" s="17">
        <f t="shared" si="31"/>
        <v>130</v>
      </c>
      <c r="J181" s="16">
        <f t="shared" si="31"/>
        <v>1374</v>
      </c>
      <c r="K181" s="17">
        <f t="shared" si="31"/>
        <v>1730</v>
      </c>
      <c r="L181" s="17">
        <f t="shared" si="31"/>
        <v>3104</v>
      </c>
    </row>
    <row r="182" spans="1:12" ht="12.75">
      <c r="A182" s="40" t="s">
        <v>544</v>
      </c>
      <c r="C182" s="12"/>
      <c r="D182" s="16"/>
      <c r="E182" s="17"/>
      <c r="F182" s="18"/>
      <c r="G182" s="17"/>
      <c r="H182" s="17"/>
      <c r="I182" s="17"/>
      <c r="J182" s="16"/>
      <c r="K182" s="17"/>
      <c r="L182" s="17"/>
    </row>
    <row r="183" spans="2:12" ht="12.75">
      <c r="B183" s="1" t="s">
        <v>702</v>
      </c>
      <c r="C183" s="12"/>
      <c r="D183" s="16"/>
      <c r="E183" s="17"/>
      <c r="F183" s="18"/>
      <c r="G183" s="17"/>
      <c r="H183" s="17"/>
      <c r="I183" s="17"/>
      <c r="J183" s="16"/>
      <c r="K183" s="17"/>
      <c r="L183" s="17"/>
    </row>
    <row r="184" spans="3:12" ht="12.75">
      <c r="C184" t="s">
        <v>6</v>
      </c>
      <c r="D184" s="8">
        <v>134</v>
      </c>
      <c r="E184" s="9">
        <v>67</v>
      </c>
      <c r="F184" s="10">
        <v>201</v>
      </c>
      <c r="G184" s="11">
        <v>6</v>
      </c>
      <c r="H184" s="9">
        <v>8</v>
      </c>
      <c r="I184" s="11">
        <v>14</v>
      </c>
      <c r="J184" s="8">
        <f aca="true" t="shared" si="32" ref="J184:J196">D184+G184</f>
        <v>140</v>
      </c>
      <c r="K184" s="9">
        <f aca="true" t="shared" si="33" ref="K184:K196">E184+H184</f>
        <v>75</v>
      </c>
      <c r="L184" s="9">
        <f aca="true" t="shared" si="34" ref="L184:L196">F184+I184</f>
        <v>215</v>
      </c>
    </row>
    <row r="185" spans="3:12" ht="12.75">
      <c r="C185" s="12" t="s">
        <v>535</v>
      </c>
      <c r="D185" s="13">
        <v>134</v>
      </c>
      <c r="E185" s="14">
        <v>67</v>
      </c>
      <c r="F185" s="15">
        <v>201</v>
      </c>
      <c r="G185" s="14">
        <v>6</v>
      </c>
      <c r="H185" s="14">
        <v>8</v>
      </c>
      <c r="I185" s="14">
        <v>14</v>
      </c>
      <c r="J185" s="13">
        <f t="shared" si="32"/>
        <v>140</v>
      </c>
      <c r="K185" s="14">
        <f t="shared" si="33"/>
        <v>75</v>
      </c>
      <c r="L185" s="14">
        <f t="shared" si="34"/>
        <v>215</v>
      </c>
    </row>
    <row r="186" spans="2:12" ht="12.75">
      <c r="B186" s="1" t="s">
        <v>706</v>
      </c>
      <c r="C186" s="12"/>
      <c r="D186" s="16"/>
      <c r="E186" s="17"/>
      <c r="F186" s="18"/>
      <c r="G186" s="17"/>
      <c r="H186" s="17"/>
      <c r="I186" s="17"/>
      <c r="J186" s="16"/>
      <c r="K186" s="17"/>
      <c r="L186" s="17"/>
    </row>
    <row r="187" spans="3:12" ht="12.75">
      <c r="C187" t="s">
        <v>17</v>
      </c>
      <c r="D187" s="8">
        <v>147</v>
      </c>
      <c r="E187" s="9">
        <v>7</v>
      </c>
      <c r="F187" s="10">
        <v>154</v>
      </c>
      <c r="G187" s="11">
        <v>9</v>
      </c>
      <c r="H187" s="9">
        <v>0</v>
      </c>
      <c r="I187" s="11">
        <v>9</v>
      </c>
      <c r="J187" s="8">
        <f t="shared" si="32"/>
        <v>156</v>
      </c>
      <c r="K187" s="9">
        <f t="shared" si="33"/>
        <v>7</v>
      </c>
      <c r="L187" s="9">
        <f t="shared" si="34"/>
        <v>163</v>
      </c>
    </row>
    <row r="188" spans="3:12" ht="12.75">
      <c r="C188" s="12" t="s">
        <v>535</v>
      </c>
      <c r="D188" s="13">
        <v>147</v>
      </c>
      <c r="E188" s="14">
        <v>7</v>
      </c>
      <c r="F188" s="15">
        <v>154</v>
      </c>
      <c r="G188" s="14">
        <v>9</v>
      </c>
      <c r="H188" s="14">
        <v>0</v>
      </c>
      <c r="I188" s="14">
        <v>9</v>
      </c>
      <c r="J188" s="13">
        <f t="shared" si="32"/>
        <v>156</v>
      </c>
      <c r="K188" s="14">
        <f t="shared" si="33"/>
        <v>7</v>
      </c>
      <c r="L188" s="14">
        <f t="shared" si="34"/>
        <v>163</v>
      </c>
    </row>
    <row r="189" spans="2:12" ht="12.75">
      <c r="B189" s="1" t="s">
        <v>708</v>
      </c>
      <c r="C189" s="12"/>
      <c r="D189" s="16"/>
      <c r="E189" s="17"/>
      <c r="F189" s="18"/>
      <c r="G189" s="17"/>
      <c r="H189" s="17"/>
      <c r="I189" s="17"/>
      <c r="J189" s="16"/>
      <c r="K189" s="17"/>
      <c r="L189" s="17"/>
    </row>
    <row r="190" spans="3:12" ht="12.75">
      <c r="C190" t="s">
        <v>27</v>
      </c>
      <c r="D190" s="8">
        <v>11</v>
      </c>
      <c r="E190" s="9">
        <v>22</v>
      </c>
      <c r="F190" s="10">
        <v>33</v>
      </c>
      <c r="G190" s="11">
        <v>0</v>
      </c>
      <c r="H190" s="9">
        <v>4</v>
      </c>
      <c r="I190" s="11">
        <v>4</v>
      </c>
      <c r="J190" s="8">
        <f t="shared" si="32"/>
        <v>11</v>
      </c>
      <c r="K190" s="9">
        <f t="shared" si="33"/>
        <v>26</v>
      </c>
      <c r="L190" s="9">
        <f t="shared" si="34"/>
        <v>37</v>
      </c>
    </row>
    <row r="191" spans="3:12" ht="12.75">
      <c r="C191" t="s">
        <v>730</v>
      </c>
      <c r="D191" s="8">
        <v>86</v>
      </c>
      <c r="E191" s="9">
        <v>66</v>
      </c>
      <c r="F191" s="10">
        <v>152</v>
      </c>
      <c r="G191" s="11">
        <v>51</v>
      </c>
      <c r="H191" s="9">
        <v>56</v>
      </c>
      <c r="I191" s="11">
        <v>107</v>
      </c>
      <c r="J191" s="8">
        <f t="shared" si="32"/>
        <v>137</v>
      </c>
      <c r="K191" s="9">
        <f t="shared" si="33"/>
        <v>122</v>
      </c>
      <c r="L191" s="9">
        <f t="shared" si="34"/>
        <v>259</v>
      </c>
    </row>
    <row r="192" spans="3:12" ht="12.75">
      <c r="C192" s="12" t="s">
        <v>535</v>
      </c>
      <c r="D192" s="13">
        <v>97</v>
      </c>
      <c r="E192" s="14">
        <v>88</v>
      </c>
      <c r="F192" s="15">
        <v>185</v>
      </c>
      <c r="G192" s="14">
        <v>51</v>
      </c>
      <c r="H192" s="14">
        <v>60</v>
      </c>
      <c r="I192" s="14">
        <v>111</v>
      </c>
      <c r="J192" s="13">
        <f t="shared" si="32"/>
        <v>148</v>
      </c>
      <c r="K192" s="14">
        <f t="shared" si="33"/>
        <v>148</v>
      </c>
      <c r="L192" s="14">
        <f t="shared" si="34"/>
        <v>296</v>
      </c>
    </row>
    <row r="193" spans="2:12" ht="12.75">
      <c r="B193" s="1" t="s">
        <v>226</v>
      </c>
      <c r="C193" s="12"/>
      <c r="D193" s="16"/>
      <c r="E193" s="17"/>
      <c r="F193" s="18"/>
      <c r="G193" s="17"/>
      <c r="H193" s="17"/>
      <c r="I193" s="17"/>
      <c r="J193" s="16"/>
      <c r="K193" s="17"/>
      <c r="L193" s="17"/>
    </row>
    <row r="194" spans="3:12" ht="12.75">
      <c r="C194" t="s">
        <v>226</v>
      </c>
      <c r="D194" s="8">
        <v>84</v>
      </c>
      <c r="E194" s="9">
        <v>138</v>
      </c>
      <c r="F194" s="10">
        <v>222</v>
      </c>
      <c r="G194" s="11">
        <v>1</v>
      </c>
      <c r="H194" s="9">
        <v>10</v>
      </c>
      <c r="I194" s="11">
        <v>11</v>
      </c>
      <c r="J194" s="8">
        <f t="shared" si="32"/>
        <v>85</v>
      </c>
      <c r="K194" s="9">
        <f t="shared" si="33"/>
        <v>148</v>
      </c>
      <c r="L194" s="9">
        <f t="shared" si="34"/>
        <v>233</v>
      </c>
    </row>
    <row r="195" spans="3:12" ht="12.75">
      <c r="C195" s="12" t="s">
        <v>535</v>
      </c>
      <c r="D195" s="13">
        <v>84</v>
      </c>
      <c r="E195" s="14">
        <v>138</v>
      </c>
      <c r="F195" s="15">
        <v>222</v>
      </c>
      <c r="G195" s="14">
        <v>1</v>
      </c>
      <c r="H195" s="14">
        <v>10</v>
      </c>
      <c r="I195" s="14">
        <v>11</v>
      </c>
      <c r="J195" s="13">
        <f t="shared" si="32"/>
        <v>85</v>
      </c>
      <c r="K195" s="14">
        <f t="shared" si="33"/>
        <v>148</v>
      </c>
      <c r="L195" s="14">
        <f t="shared" si="34"/>
        <v>233</v>
      </c>
    </row>
    <row r="196" spans="3:12" ht="12.75">
      <c r="C196" s="12" t="s">
        <v>445</v>
      </c>
      <c r="D196" s="16">
        <v>462</v>
      </c>
      <c r="E196" s="17">
        <v>300</v>
      </c>
      <c r="F196" s="18">
        <v>762</v>
      </c>
      <c r="G196" s="17">
        <v>67</v>
      </c>
      <c r="H196" s="17">
        <v>78</v>
      </c>
      <c r="I196" s="17">
        <v>145</v>
      </c>
      <c r="J196" s="16">
        <f t="shared" si="32"/>
        <v>529</v>
      </c>
      <c r="K196" s="17">
        <f t="shared" si="33"/>
        <v>378</v>
      </c>
      <c r="L196" s="17">
        <f t="shared" si="34"/>
        <v>907</v>
      </c>
    </row>
    <row r="197" spans="4:12" ht="12.75">
      <c r="D197" s="16"/>
      <c r="E197" s="17"/>
      <c r="F197" s="18"/>
      <c r="G197" s="17"/>
      <c r="H197" s="17"/>
      <c r="I197" s="17"/>
      <c r="J197" s="16"/>
      <c r="K197" s="17"/>
      <c r="L197" s="17"/>
    </row>
    <row r="198" spans="1:12" ht="12.75">
      <c r="A198" s="40" t="s">
        <v>257</v>
      </c>
      <c r="C198" s="12"/>
      <c r="D198" s="16"/>
      <c r="E198" s="17"/>
      <c r="F198" s="18"/>
      <c r="G198" s="17"/>
      <c r="H198" s="17"/>
      <c r="I198" s="17"/>
      <c r="J198" s="16"/>
      <c r="K198" s="17"/>
      <c r="L198" s="17"/>
    </row>
    <row r="199" spans="2:12" ht="12.75">
      <c r="B199" s="1" t="s">
        <v>702</v>
      </c>
      <c r="C199" s="12"/>
      <c r="D199" s="16"/>
      <c r="E199" s="17"/>
      <c r="F199" s="18"/>
      <c r="G199" s="17"/>
      <c r="H199" s="17"/>
      <c r="I199" s="17"/>
      <c r="J199" s="16"/>
      <c r="K199" s="17"/>
      <c r="L199" s="17"/>
    </row>
    <row r="200" spans="3:12" ht="12.75">
      <c r="C200" t="s">
        <v>6</v>
      </c>
      <c r="D200" s="8">
        <v>30</v>
      </c>
      <c r="E200" s="9">
        <v>15</v>
      </c>
      <c r="F200" s="10">
        <v>45</v>
      </c>
      <c r="G200" s="11">
        <v>1</v>
      </c>
      <c r="H200" s="9">
        <v>3</v>
      </c>
      <c r="I200" s="11">
        <v>4</v>
      </c>
      <c r="J200" s="8">
        <f aca="true" t="shared" si="35" ref="J200:J219">D200+G200</f>
        <v>31</v>
      </c>
      <c r="K200" s="9">
        <f aca="true" t="shared" si="36" ref="K200:K219">E200+H200</f>
        <v>18</v>
      </c>
      <c r="L200" s="9">
        <f aca="true" t="shared" si="37" ref="L200:L219">F200+I200</f>
        <v>49</v>
      </c>
    </row>
    <row r="201" spans="3:12" ht="12.75">
      <c r="C201" s="12" t="s">
        <v>535</v>
      </c>
      <c r="D201" s="13">
        <v>30</v>
      </c>
      <c r="E201" s="14">
        <v>15</v>
      </c>
      <c r="F201" s="15">
        <v>45</v>
      </c>
      <c r="G201" s="14">
        <v>1</v>
      </c>
      <c r="H201" s="14">
        <v>3</v>
      </c>
      <c r="I201" s="14">
        <v>4</v>
      </c>
      <c r="J201" s="13">
        <f t="shared" si="35"/>
        <v>31</v>
      </c>
      <c r="K201" s="14">
        <f t="shared" si="36"/>
        <v>18</v>
      </c>
      <c r="L201" s="14">
        <f t="shared" si="37"/>
        <v>49</v>
      </c>
    </row>
    <row r="202" spans="2:12" ht="12.75">
      <c r="B202" s="1" t="s">
        <v>706</v>
      </c>
      <c r="C202" s="12"/>
      <c r="D202" s="16"/>
      <c r="E202" s="17"/>
      <c r="F202" s="18"/>
      <c r="G202" s="17"/>
      <c r="H202" s="17"/>
      <c r="I202" s="17"/>
      <c r="J202" s="16"/>
      <c r="K202" s="17"/>
      <c r="L202" s="17"/>
    </row>
    <row r="203" spans="3:12" ht="12.75">
      <c r="C203" t="s">
        <v>20</v>
      </c>
      <c r="D203" s="8">
        <v>31</v>
      </c>
      <c r="E203" s="9">
        <v>1</v>
      </c>
      <c r="F203" s="10">
        <v>32</v>
      </c>
      <c r="G203" s="11">
        <v>1</v>
      </c>
      <c r="H203" s="9">
        <v>0</v>
      </c>
      <c r="I203" s="11">
        <v>1</v>
      </c>
      <c r="J203" s="8">
        <f t="shared" si="35"/>
        <v>32</v>
      </c>
      <c r="K203" s="9">
        <f t="shared" si="36"/>
        <v>1</v>
      </c>
      <c r="L203" s="9">
        <f t="shared" si="37"/>
        <v>33</v>
      </c>
    </row>
    <row r="204" spans="3:12" ht="12.75">
      <c r="C204" t="s">
        <v>21</v>
      </c>
      <c r="D204" s="8">
        <v>9</v>
      </c>
      <c r="E204" s="9">
        <v>0</v>
      </c>
      <c r="F204" s="10">
        <v>9</v>
      </c>
      <c r="G204" s="11">
        <v>0</v>
      </c>
      <c r="H204" s="9">
        <v>0</v>
      </c>
      <c r="I204" s="11">
        <v>0</v>
      </c>
      <c r="J204" s="8">
        <f t="shared" si="35"/>
        <v>9</v>
      </c>
      <c r="K204" s="9">
        <f t="shared" si="36"/>
        <v>0</v>
      </c>
      <c r="L204" s="9">
        <f t="shared" si="37"/>
        <v>9</v>
      </c>
    </row>
    <row r="205" spans="3:12" ht="12.75">
      <c r="C205" t="s">
        <v>71</v>
      </c>
      <c r="D205" s="8">
        <v>24</v>
      </c>
      <c r="E205" s="9">
        <v>16</v>
      </c>
      <c r="F205" s="10">
        <v>40</v>
      </c>
      <c r="G205" s="11">
        <v>1</v>
      </c>
      <c r="H205" s="9">
        <v>1</v>
      </c>
      <c r="I205" s="11">
        <v>2</v>
      </c>
      <c r="J205" s="8">
        <f t="shared" si="35"/>
        <v>25</v>
      </c>
      <c r="K205" s="9">
        <f t="shared" si="36"/>
        <v>17</v>
      </c>
      <c r="L205" s="9">
        <f t="shared" si="37"/>
        <v>42</v>
      </c>
    </row>
    <row r="206" spans="3:12" ht="12.75">
      <c r="C206" s="12" t="s">
        <v>535</v>
      </c>
      <c r="D206" s="13">
        <v>64</v>
      </c>
      <c r="E206" s="14">
        <v>17</v>
      </c>
      <c r="F206" s="15">
        <v>81</v>
      </c>
      <c r="G206" s="14">
        <v>2</v>
      </c>
      <c r="H206" s="14">
        <v>1</v>
      </c>
      <c r="I206" s="14">
        <v>3</v>
      </c>
      <c r="J206" s="13">
        <f t="shared" si="35"/>
        <v>66</v>
      </c>
      <c r="K206" s="14">
        <f t="shared" si="36"/>
        <v>18</v>
      </c>
      <c r="L206" s="14">
        <f t="shared" si="37"/>
        <v>84</v>
      </c>
    </row>
    <row r="207" spans="2:12" ht="12.75">
      <c r="B207" s="1" t="s">
        <v>707</v>
      </c>
      <c r="C207" s="12"/>
      <c r="D207" s="16"/>
      <c r="E207" s="17"/>
      <c r="F207" s="18"/>
      <c r="G207" s="17"/>
      <c r="H207" s="17"/>
      <c r="I207" s="17"/>
      <c r="J207" s="16"/>
      <c r="K207" s="17"/>
      <c r="L207" s="17"/>
    </row>
    <row r="208" spans="3:12" ht="12.75">
      <c r="C208" t="s">
        <v>730</v>
      </c>
      <c r="D208" s="25">
        <v>3</v>
      </c>
      <c r="E208" s="26">
        <v>2</v>
      </c>
      <c r="F208" s="27">
        <v>5</v>
      </c>
      <c r="G208" s="28">
        <v>1</v>
      </c>
      <c r="H208" s="26">
        <v>3</v>
      </c>
      <c r="I208" s="28">
        <v>4</v>
      </c>
      <c r="J208" s="25">
        <f t="shared" si="35"/>
        <v>4</v>
      </c>
      <c r="K208" s="26">
        <f t="shared" si="36"/>
        <v>5</v>
      </c>
      <c r="L208" s="26">
        <f t="shared" si="37"/>
        <v>9</v>
      </c>
    </row>
    <row r="209" spans="3:12" ht="12.75">
      <c r="C209" s="12" t="s">
        <v>535</v>
      </c>
      <c r="D209" s="13">
        <v>3</v>
      </c>
      <c r="E209" s="14">
        <v>2</v>
      </c>
      <c r="F209" s="15">
        <v>5</v>
      </c>
      <c r="G209" s="14">
        <v>1</v>
      </c>
      <c r="H209" s="14">
        <v>3</v>
      </c>
      <c r="I209" s="14">
        <v>4</v>
      </c>
      <c r="J209" s="13">
        <f t="shared" si="35"/>
        <v>4</v>
      </c>
      <c r="K209" s="14">
        <f t="shared" si="36"/>
        <v>5</v>
      </c>
      <c r="L209" s="14">
        <f t="shared" si="37"/>
        <v>9</v>
      </c>
    </row>
    <row r="210" spans="2:12" ht="12.75">
      <c r="B210" s="1" t="s">
        <v>708</v>
      </c>
      <c r="C210" s="12"/>
      <c r="D210" s="16"/>
      <c r="E210" s="17"/>
      <c r="F210" s="18"/>
      <c r="G210" s="17"/>
      <c r="H210" s="17"/>
      <c r="I210" s="17"/>
      <c r="J210" s="16"/>
      <c r="K210" s="17"/>
      <c r="L210" s="17"/>
    </row>
    <row r="211" spans="3:12" ht="12.75">
      <c r="C211" t="s">
        <v>27</v>
      </c>
      <c r="D211" s="8">
        <v>1</v>
      </c>
      <c r="E211" s="9">
        <v>2</v>
      </c>
      <c r="F211" s="10">
        <v>3</v>
      </c>
      <c r="G211" s="11">
        <v>0</v>
      </c>
      <c r="H211" s="9">
        <v>0</v>
      </c>
      <c r="I211" s="11">
        <v>0</v>
      </c>
      <c r="J211" s="8">
        <f t="shared" si="35"/>
        <v>1</v>
      </c>
      <c r="K211" s="9">
        <f t="shared" si="36"/>
        <v>2</v>
      </c>
      <c r="L211" s="9">
        <f t="shared" si="37"/>
        <v>3</v>
      </c>
    </row>
    <row r="212" spans="3:12" ht="12.75">
      <c r="C212" t="s">
        <v>730</v>
      </c>
      <c r="D212" s="8">
        <v>43</v>
      </c>
      <c r="E212" s="9">
        <v>46</v>
      </c>
      <c r="F212" s="10">
        <v>89</v>
      </c>
      <c r="G212" s="11">
        <v>46</v>
      </c>
      <c r="H212" s="9">
        <v>73</v>
      </c>
      <c r="I212" s="11">
        <v>119</v>
      </c>
      <c r="J212" s="8">
        <f t="shared" si="35"/>
        <v>89</v>
      </c>
      <c r="K212" s="9">
        <f t="shared" si="36"/>
        <v>119</v>
      </c>
      <c r="L212" s="9">
        <f t="shared" si="37"/>
        <v>208</v>
      </c>
    </row>
    <row r="213" spans="3:12" ht="12.75">
      <c r="C213" s="12" t="s">
        <v>535</v>
      </c>
      <c r="D213" s="13">
        <v>44</v>
      </c>
      <c r="E213" s="14">
        <v>48</v>
      </c>
      <c r="F213" s="15">
        <v>92</v>
      </c>
      <c r="G213" s="14">
        <v>46</v>
      </c>
      <c r="H213" s="14">
        <v>73</v>
      </c>
      <c r="I213" s="14">
        <v>119</v>
      </c>
      <c r="J213" s="13">
        <f t="shared" si="35"/>
        <v>90</v>
      </c>
      <c r="K213" s="14">
        <f t="shared" si="36"/>
        <v>121</v>
      </c>
      <c r="L213" s="14">
        <f t="shared" si="37"/>
        <v>211</v>
      </c>
    </row>
    <row r="214" spans="2:12" ht="12.75">
      <c r="B214" s="1" t="s">
        <v>226</v>
      </c>
      <c r="C214" s="12"/>
      <c r="D214" s="16"/>
      <c r="E214" s="17"/>
      <c r="F214" s="18"/>
      <c r="G214" s="17"/>
      <c r="H214" s="17"/>
      <c r="I214" s="17"/>
      <c r="J214" s="16"/>
      <c r="K214" s="17"/>
      <c r="L214" s="17"/>
    </row>
    <row r="215" spans="3:12" ht="12.75">
      <c r="C215" t="s">
        <v>774</v>
      </c>
      <c r="D215" s="8">
        <v>32</v>
      </c>
      <c r="E215" s="9">
        <v>54</v>
      </c>
      <c r="F215" s="10">
        <v>86</v>
      </c>
      <c r="G215" s="11">
        <v>0</v>
      </c>
      <c r="H215" s="9">
        <v>0</v>
      </c>
      <c r="I215" s="11">
        <v>0</v>
      </c>
      <c r="J215" s="8">
        <f t="shared" si="35"/>
        <v>32</v>
      </c>
      <c r="K215" s="9">
        <f t="shared" si="36"/>
        <v>54</v>
      </c>
      <c r="L215" s="9">
        <f t="shared" si="37"/>
        <v>86</v>
      </c>
    </row>
    <row r="216" spans="3:12" ht="12.75">
      <c r="C216" t="s">
        <v>88</v>
      </c>
      <c r="D216" s="8">
        <v>6</v>
      </c>
      <c r="E216" s="9">
        <v>5</v>
      </c>
      <c r="F216" s="10">
        <v>11</v>
      </c>
      <c r="G216" s="11">
        <v>0</v>
      </c>
      <c r="H216" s="9">
        <v>1</v>
      </c>
      <c r="I216" s="11">
        <v>1</v>
      </c>
      <c r="J216" s="8">
        <f t="shared" si="35"/>
        <v>6</v>
      </c>
      <c r="K216" s="9">
        <f t="shared" si="36"/>
        <v>6</v>
      </c>
      <c r="L216" s="9">
        <f t="shared" si="37"/>
        <v>12</v>
      </c>
    </row>
    <row r="217" spans="3:12" ht="12.75">
      <c r="C217" t="s">
        <v>89</v>
      </c>
      <c r="D217" s="8">
        <v>11</v>
      </c>
      <c r="E217" s="9">
        <v>19</v>
      </c>
      <c r="F217" s="10">
        <v>30</v>
      </c>
      <c r="G217" s="11">
        <v>0</v>
      </c>
      <c r="H217" s="9">
        <v>0</v>
      </c>
      <c r="I217" s="11">
        <v>0</v>
      </c>
      <c r="J217" s="8">
        <f t="shared" si="35"/>
        <v>11</v>
      </c>
      <c r="K217" s="9">
        <f t="shared" si="36"/>
        <v>19</v>
      </c>
      <c r="L217" s="9">
        <f t="shared" si="37"/>
        <v>30</v>
      </c>
    </row>
    <row r="218" spans="3:12" ht="12.75">
      <c r="C218" s="12" t="s">
        <v>535</v>
      </c>
      <c r="D218" s="13">
        <v>49</v>
      </c>
      <c r="E218" s="14">
        <v>78</v>
      </c>
      <c r="F218" s="15">
        <v>127</v>
      </c>
      <c r="G218" s="14">
        <v>0</v>
      </c>
      <c r="H218" s="14">
        <v>1</v>
      </c>
      <c r="I218" s="14">
        <v>1</v>
      </c>
      <c r="J218" s="13">
        <f t="shared" si="35"/>
        <v>49</v>
      </c>
      <c r="K218" s="14">
        <f t="shared" si="36"/>
        <v>79</v>
      </c>
      <c r="L218" s="14">
        <f t="shared" si="37"/>
        <v>128</v>
      </c>
    </row>
    <row r="219" spans="3:12" ht="26.25">
      <c r="C219" s="44" t="s">
        <v>642</v>
      </c>
      <c r="D219" s="47">
        <v>190</v>
      </c>
      <c r="E219" s="48">
        <v>160</v>
      </c>
      <c r="F219" s="49">
        <v>350</v>
      </c>
      <c r="G219" s="48">
        <v>50</v>
      </c>
      <c r="H219" s="48">
        <v>81</v>
      </c>
      <c r="I219" s="48">
        <v>131</v>
      </c>
      <c r="J219" s="47">
        <f t="shared" si="35"/>
        <v>240</v>
      </c>
      <c r="K219" s="48">
        <f t="shared" si="36"/>
        <v>241</v>
      </c>
      <c r="L219" s="48">
        <f t="shared" si="37"/>
        <v>481</v>
      </c>
    </row>
    <row r="220" spans="3:12" ht="12.75">
      <c r="C220" s="44" t="s">
        <v>606</v>
      </c>
      <c r="D220" s="16">
        <f aca="true" t="shared" si="38" ref="D220:I220">D219+D196+D181</f>
        <v>1980</v>
      </c>
      <c r="E220" s="103">
        <f t="shared" si="38"/>
        <v>2106</v>
      </c>
      <c r="F220" s="103">
        <f t="shared" si="38"/>
        <v>4086</v>
      </c>
      <c r="G220" s="16">
        <f t="shared" si="38"/>
        <v>163</v>
      </c>
      <c r="H220" s="17">
        <f t="shared" si="38"/>
        <v>243</v>
      </c>
      <c r="I220" s="103">
        <f t="shared" si="38"/>
        <v>406</v>
      </c>
      <c r="J220" s="16">
        <f>D220+G220</f>
        <v>2143</v>
      </c>
      <c r="K220" s="17">
        <f>E220+H220</f>
        <v>2349</v>
      </c>
      <c r="L220" s="17">
        <f>F220+I220</f>
        <v>4492</v>
      </c>
    </row>
    <row r="221" spans="1:12" ht="12.75">
      <c r="A221" s="40" t="s">
        <v>540</v>
      </c>
      <c r="C221" s="12"/>
      <c r="D221" s="25">
        <v>17</v>
      </c>
      <c r="E221" s="26">
        <v>52</v>
      </c>
      <c r="F221" s="26">
        <v>69</v>
      </c>
      <c r="G221" s="25">
        <v>0</v>
      </c>
      <c r="H221" s="26">
        <v>2</v>
      </c>
      <c r="I221" s="26">
        <v>2</v>
      </c>
      <c r="J221" s="25">
        <f aca="true" t="shared" si="39" ref="J221:J226">D221+G221</f>
        <v>17</v>
      </c>
      <c r="K221" s="26">
        <f aca="true" t="shared" si="40" ref="K221:K226">E221+H221</f>
        <v>54</v>
      </c>
      <c r="L221" s="26">
        <f aca="true" t="shared" si="41" ref="L221:L226">F221+I221</f>
        <v>71</v>
      </c>
    </row>
    <row r="222" spans="1:12" ht="12.75">
      <c r="A222" s="40" t="s">
        <v>546</v>
      </c>
      <c r="D222" s="8">
        <v>1</v>
      </c>
      <c r="E222" s="103">
        <v>0</v>
      </c>
      <c r="F222" s="11">
        <v>1</v>
      </c>
      <c r="G222" s="8">
        <v>0</v>
      </c>
      <c r="H222" s="17">
        <v>0</v>
      </c>
      <c r="I222" s="103">
        <v>0</v>
      </c>
      <c r="J222" s="8">
        <f t="shared" si="39"/>
        <v>1</v>
      </c>
      <c r="K222" s="106">
        <f>E222+H222</f>
        <v>0</v>
      </c>
      <c r="L222" s="106">
        <f t="shared" si="41"/>
        <v>1</v>
      </c>
    </row>
    <row r="223" spans="1:12" ht="12.75">
      <c r="A223" s="40" t="s">
        <v>690</v>
      </c>
      <c r="D223" s="8">
        <v>14</v>
      </c>
      <c r="E223" s="11">
        <v>16</v>
      </c>
      <c r="F223" s="11">
        <v>30</v>
      </c>
      <c r="G223" s="8">
        <v>0</v>
      </c>
      <c r="H223" s="9">
        <v>2</v>
      </c>
      <c r="I223" s="11">
        <v>2</v>
      </c>
      <c r="J223" s="8">
        <f>D223+G223</f>
        <v>14</v>
      </c>
      <c r="K223" s="106">
        <f>E223+H223</f>
        <v>18</v>
      </c>
      <c r="L223" s="106">
        <f>F223+I223</f>
        <v>32</v>
      </c>
    </row>
    <row r="224" spans="1:12" ht="12.75">
      <c r="A224" s="40" t="s">
        <v>541</v>
      </c>
      <c r="D224" s="8">
        <v>2</v>
      </c>
      <c r="E224" s="11">
        <v>3</v>
      </c>
      <c r="F224" s="11">
        <v>5</v>
      </c>
      <c r="G224" s="8">
        <v>0</v>
      </c>
      <c r="H224" s="17">
        <v>0</v>
      </c>
      <c r="I224" s="103">
        <v>0</v>
      </c>
      <c r="J224" s="8">
        <f t="shared" si="39"/>
        <v>2</v>
      </c>
      <c r="K224" s="106">
        <f t="shared" si="40"/>
        <v>3</v>
      </c>
      <c r="L224" s="106">
        <f t="shared" si="41"/>
        <v>5</v>
      </c>
    </row>
    <row r="225" spans="1:12" ht="12.75">
      <c r="A225" s="40" t="s">
        <v>554</v>
      </c>
      <c r="D225" s="8">
        <v>9</v>
      </c>
      <c r="E225" s="11">
        <v>16</v>
      </c>
      <c r="F225" s="11">
        <v>25</v>
      </c>
      <c r="G225" s="8">
        <v>0</v>
      </c>
      <c r="H225" s="9">
        <v>0</v>
      </c>
      <c r="I225" s="11">
        <v>0</v>
      </c>
      <c r="J225" s="8">
        <f t="shared" si="39"/>
        <v>9</v>
      </c>
      <c r="K225" s="106">
        <f t="shared" si="40"/>
        <v>16</v>
      </c>
      <c r="L225" s="106">
        <f t="shared" si="41"/>
        <v>25</v>
      </c>
    </row>
    <row r="226" spans="1:12" ht="12.75">
      <c r="A226" s="40" t="s">
        <v>555</v>
      </c>
      <c r="D226" s="32">
        <v>23</v>
      </c>
      <c r="E226" s="33">
        <v>8</v>
      </c>
      <c r="F226" s="33">
        <v>31</v>
      </c>
      <c r="G226" s="32">
        <v>1</v>
      </c>
      <c r="H226" s="33">
        <v>1</v>
      </c>
      <c r="I226" s="33">
        <v>2</v>
      </c>
      <c r="J226" s="32">
        <f t="shared" si="39"/>
        <v>24</v>
      </c>
      <c r="K226" s="33">
        <f t="shared" si="40"/>
        <v>9</v>
      </c>
      <c r="L226" s="33">
        <f t="shared" si="41"/>
        <v>33</v>
      </c>
    </row>
    <row r="227" spans="3:12" ht="12.75">
      <c r="C227" s="12" t="s">
        <v>331</v>
      </c>
      <c r="D227" s="16">
        <f>SUM(D220:D226)</f>
        <v>2046</v>
      </c>
      <c r="E227" s="103">
        <f>SUM(E220:E226)</f>
        <v>2201</v>
      </c>
      <c r="F227" s="103">
        <f aca="true" t="shared" si="42" ref="F227:L227">SUM(F220:F226)</f>
        <v>4247</v>
      </c>
      <c r="G227" s="16">
        <f t="shared" si="42"/>
        <v>164</v>
      </c>
      <c r="H227" s="17">
        <f t="shared" si="42"/>
        <v>248</v>
      </c>
      <c r="I227" s="103">
        <f t="shared" si="42"/>
        <v>412</v>
      </c>
      <c r="J227" s="16">
        <f t="shared" si="42"/>
        <v>2210</v>
      </c>
      <c r="K227" s="153">
        <f t="shared" si="42"/>
        <v>2449</v>
      </c>
      <c r="L227" s="153">
        <f t="shared" si="42"/>
        <v>4659</v>
      </c>
    </row>
    <row r="228" spans="3:10" ht="12.75">
      <c r="C228" s="12"/>
      <c r="D228" s="9"/>
      <c r="G228" s="5"/>
      <c r="J228" s="5"/>
    </row>
    <row r="229" spans="1:12" ht="33" customHeight="1">
      <c r="A229" s="300" t="s">
        <v>335</v>
      </c>
      <c r="B229" s="300"/>
      <c r="C229" s="300"/>
      <c r="D229" s="300"/>
      <c r="E229" s="300"/>
      <c r="F229" s="300"/>
      <c r="G229" s="300"/>
      <c r="H229" s="300"/>
      <c r="I229" s="300"/>
      <c r="J229" s="309"/>
      <c r="K229" s="309"/>
      <c r="L229" s="309"/>
    </row>
    <row r="230" spans="1:12" ht="9.75" customHeight="1" thickBot="1">
      <c r="A230" s="199"/>
      <c r="B230" s="199"/>
      <c r="C230" s="199"/>
      <c r="D230" s="199"/>
      <c r="E230" s="199"/>
      <c r="F230" s="199"/>
      <c r="G230" s="199"/>
      <c r="H230" s="199"/>
      <c r="I230" s="199"/>
      <c r="J230" s="201"/>
      <c r="K230" s="201"/>
      <c r="L230" s="201"/>
    </row>
    <row r="231" spans="1:12" ht="25.5" customHeight="1">
      <c r="A231" s="205"/>
      <c r="B231" s="205"/>
      <c r="C231" s="206"/>
      <c r="D231" s="302" t="s">
        <v>533</v>
      </c>
      <c r="E231" s="303"/>
      <c r="F231" s="304"/>
      <c r="G231" s="303" t="s">
        <v>534</v>
      </c>
      <c r="H231" s="303"/>
      <c r="I231" s="303"/>
      <c r="J231" s="302" t="s">
        <v>535</v>
      </c>
      <c r="K231" s="303"/>
      <c r="L231" s="303"/>
    </row>
    <row r="232" spans="1:12" s="20" customFormat="1" ht="12.75">
      <c r="A232" s="50"/>
      <c r="B232" s="50"/>
      <c r="C232" s="207"/>
      <c r="D232" s="202" t="s">
        <v>536</v>
      </c>
      <c r="E232" s="203" t="s">
        <v>537</v>
      </c>
      <c r="F232" s="204" t="s">
        <v>538</v>
      </c>
      <c r="G232" s="203" t="s">
        <v>536</v>
      </c>
      <c r="H232" s="203" t="s">
        <v>537</v>
      </c>
      <c r="I232" s="203" t="s">
        <v>538</v>
      </c>
      <c r="J232" s="202" t="s">
        <v>536</v>
      </c>
      <c r="K232" s="203" t="s">
        <v>537</v>
      </c>
      <c r="L232" s="203" t="s">
        <v>538</v>
      </c>
    </row>
    <row r="233" spans="1:12" s="20" customFormat="1" ht="12.75">
      <c r="A233" s="40" t="s">
        <v>539</v>
      </c>
      <c r="B233" s="1"/>
      <c r="C233"/>
      <c r="D233" s="4"/>
      <c r="E233" s="5"/>
      <c r="F233" s="6"/>
      <c r="G233"/>
      <c r="H233" s="5"/>
      <c r="I233"/>
      <c r="J233" s="7"/>
      <c r="K233" s="5"/>
      <c r="L233" s="5"/>
    </row>
    <row r="234" spans="2:12" ht="12.75">
      <c r="B234" s="1" t="s">
        <v>710</v>
      </c>
      <c r="C234" s="31"/>
      <c r="D234" s="8"/>
      <c r="E234" s="9"/>
      <c r="F234" s="10"/>
      <c r="G234" s="11"/>
      <c r="H234" s="9"/>
      <c r="I234" s="11"/>
      <c r="J234" s="8"/>
      <c r="K234" s="9"/>
      <c r="L234" s="9"/>
    </row>
    <row r="235" spans="3:12" ht="12.75">
      <c r="C235" t="s">
        <v>593</v>
      </c>
      <c r="D235" s="8">
        <v>5</v>
      </c>
      <c r="E235" s="9">
        <v>147</v>
      </c>
      <c r="F235" s="10">
        <v>152</v>
      </c>
      <c r="G235" s="11">
        <v>0</v>
      </c>
      <c r="H235" s="9">
        <v>2</v>
      </c>
      <c r="I235" s="11">
        <v>2</v>
      </c>
      <c r="J235" s="8">
        <f aca="true" t="shared" si="43" ref="J235:L238">D235+G235</f>
        <v>5</v>
      </c>
      <c r="K235" s="9">
        <f t="shared" si="43"/>
        <v>149</v>
      </c>
      <c r="L235" s="9">
        <f t="shared" si="43"/>
        <v>154</v>
      </c>
    </row>
    <row r="236" spans="3:12" ht="12.75">
      <c r="C236" t="s">
        <v>594</v>
      </c>
      <c r="D236" s="8">
        <v>34</v>
      </c>
      <c r="E236" s="9">
        <v>118</v>
      </c>
      <c r="F236" s="10">
        <v>152</v>
      </c>
      <c r="G236" s="11">
        <v>1</v>
      </c>
      <c r="H236" s="9">
        <v>5</v>
      </c>
      <c r="I236" s="11">
        <v>6</v>
      </c>
      <c r="J236" s="8">
        <f t="shared" si="43"/>
        <v>35</v>
      </c>
      <c r="K236" s="9">
        <f t="shared" si="43"/>
        <v>123</v>
      </c>
      <c r="L236" s="9">
        <f t="shared" si="43"/>
        <v>158</v>
      </c>
    </row>
    <row r="237" spans="3:12" ht="12.75">
      <c r="C237" t="s">
        <v>595</v>
      </c>
      <c r="D237" s="8">
        <v>324</v>
      </c>
      <c r="E237" s="9">
        <v>197</v>
      </c>
      <c r="F237" s="10">
        <v>521</v>
      </c>
      <c r="G237" s="11">
        <v>6</v>
      </c>
      <c r="H237" s="9">
        <v>3</v>
      </c>
      <c r="I237" s="11">
        <v>9</v>
      </c>
      <c r="J237" s="8">
        <f t="shared" si="43"/>
        <v>330</v>
      </c>
      <c r="K237" s="9">
        <f t="shared" si="43"/>
        <v>200</v>
      </c>
      <c r="L237" s="9">
        <f t="shared" si="43"/>
        <v>530</v>
      </c>
    </row>
    <row r="238" spans="3:12" ht="12.75">
      <c r="C238" s="12" t="s">
        <v>535</v>
      </c>
      <c r="D238" s="13">
        <v>363</v>
      </c>
      <c r="E238" s="14">
        <v>462</v>
      </c>
      <c r="F238" s="15">
        <v>825</v>
      </c>
      <c r="G238" s="14">
        <v>7</v>
      </c>
      <c r="H238" s="14">
        <v>10</v>
      </c>
      <c r="I238" s="14">
        <v>17</v>
      </c>
      <c r="J238" s="13">
        <f>D238+G238</f>
        <v>370</v>
      </c>
      <c r="K238" s="14">
        <f t="shared" si="43"/>
        <v>472</v>
      </c>
      <c r="L238" s="14">
        <f t="shared" si="43"/>
        <v>842</v>
      </c>
    </row>
    <row r="239" spans="3:12" ht="12.75">
      <c r="C239" s="12" t="s">
        <v>444</v>
      </c>
      <c r="D239" s="16">
        <v>363</v>
      </c>
      <c r="E239" s="17">
        <v>462</v>
      </c>
      <c r="F239" s="18">
        <v>825</v>
      </c>
      <c r="G239" s="17">
        <v>7</v>
      </c>
      <c r="H239" s="17">
        <v>10</v>
      </c>
      <c r="I239" s="17">
        <v>17</v>
      </c>
      <c r="J239" s="16">
        <v>370</v>
      </c>
      <c r="K239" s="17">
        <v>472</v>
      </c>
      <c r="L239" s="17">
        <v>842</v>
      </c>
    </row>
    <row r="240" spans="1:12" ht="12.75">
      <c r="A240" s="40" t="s">
        <v>544</v>
      </c>
      <c r="C240" s="12"/>
      <c r="D240" s="16"/>
      <c r="E240" s="17"/>
      <c r="F240" s="18"/>
      <c r="G240" s="17"/>
      <c r="H240" s="17"/>
      <c r="I240" s="17"/>
      <c r="J240" s="16"/>
      <c r="K240" s="17"/>
      <c r="L240" s="17"/>
    </row>
    <row r="241" spans="2:12" ht="12.75">
      <c r="B241" s="1" t="s">
        <v>706</v>
      </c>
      <c r="C241" s="31"/>
      <c r="D241" s="8"/>
      <c r="E241" s="9"/>
      <c r="F241" s="10"/>
      <c r="G241" s="11"/>
      <c r="H241" s="9"/>
      <c r="I241" s="11"/>
      <c r="J241" s="8"/>
      <c r="K241" s="9"/>
      <c r="L241" s="9"/>
    </row>
    <row r="242" spans="3:12" ht="12.75">
      <c r="C242" t="s">
        <v>241</v>
      </c>
      <c r="D242" s="8">
        <v>4</v>
      </c>
      <c r="E242" s="9">
        <v>1</v>
      </c>
      <c r="F242" s="10">
        <v>5</v>
      </c>
      <c r="G242" s="11">
        <v>10</v>
      </c>
      <c r="H242" s="9">
        <v>14</v>
      </c>
      <c r="I242" s="11">
        <v>24</v>
      </c>
      <c r="J242" s="8">
        <f aca="true" t="shared" si="44" ref="J242:J248">D242+G242</f>
        <v>14</v>
      </c>
      <c r="K242" s="9">
        <f aca="true" t="shared" si="45" ref="K242:K248">E242+H242</f>
        <v>15</v>
      </c>
      <c r="L242" s="9">
        <f aca="true" t="shared" si="46" ref="L242:L248">F242+I242</f>
        <v>29</v>
      </c>
    </row>
    <row r="243" spans="3:12" ht="12.75">
      <c r="C243" t="s">
        <v>242</v>
      </c>
      <c r="D243" s="8">
        <v>4</v>
      </c>
      <c r="E243" s="9">
        <v>1</v>
      </c>
      <c r="F243" s="10">
        <v>5</v>
      </c>
      <c r="G243" s="11">
        <v>20</v>
      </c>
      <c r="H243" s="9">
        <v>5</v>
      </c>
      <c r="I243" s="11">
        <v>25</v>
      </c>
      <c r="J243" s="8">
        <f t="shared" si="44"/>
        <v>24</v>
      </c>
      <c r="K243" s="9">
        <f t="shared" si="45"/>
        <v>6</v>
      </c>
      <c r="L243" s="9">
        <f t="shared" si="46"/>
        <v>30</v>
      </c>
    </row>
    <row r="244" spans="3:12" ht="12.75">
      <c r="C244" t="s">
        <v>243</v>
      </c>
      <c r="D244" s="8">
        <v>3</v>
      </c>
      <c r="E244" s="9">
        <v>0</v>
      </c>
      <c r="F244" s="10">
        <v>3</v>
      </c>
      <c r="G244" s="11">
        <v>35</v>
      </c>
      <c r="H244" s="9">
        <v>18</v>
      </c>
      <c r="I244" s="11">
        <v>53</v>
      </c>
      <c r="J244" s="8">
        <f t="shared" si="44"/>
        <v>38</v>
      </c>
      <c r="K244" s="9">
        <f t="shared" si="45"/>
        <v>18</v>
      </c>
      <c r="L244" s="9">
        <f t="shared" si="46"/>
        <v>56</v>
      </c>
    </row>
    <row r="245" spans="3:12" ht="12.75">
      <c r="C245" t="s">
        <v>19</v>
      </c>
      <c r="D245" s="8">
        <v>130</v>
      </c>
      <c r="E245" s="9">
        <v>43</v>
      </c>
      <c r="F245" s="10">
        <v>173</v>
      </c>
      <c r="G245" s="11">
        <v>2</v>
      </c>
      <c r="H245" s="9">
        <v>0</v>
      </c>
      <c r="I245" s="11">
        <v>2</v>
      </c>
      <c r="J245" s="8">
        <f t="shared" si="44"/>
        <v>132</v>
      </c>
      <c r="K245" s="9">
        <f t="shared" si="45"/>
        <v>43</v>
      </c>
      <c r="L245" s="9">
        <f t="shared" si="46"/>
        <v>175</v>
      </c>
    </row>
    <row r="246" spans="3:12" ht="12.75">
      <c r="C246" t="s">
        <v>20</v>
      </c>
      <c r="D246" s="8">
        <v>425</v>
      </c>
      <c r="E246" s="9">
        <v>22</v>
      </c>
      <c r="F246" s="10">
        <v>447</v>
      </c>
      <c r="G246" s="11">
        <v>6</v>
      </c>
      <c r="H246" s="9">
        <v>1</v>
      </c>
      <c r="I246" s="11">
        <v>7</v>
      </c>
      <c r="J246" s="8">
        <f t="shared" si="44"/>
        <v>431</v>
      </c>
      <c r="K246" s="9">
        <f t="shared" si="45"/>
        <v>23</v>
      </c>
      <c r="L246" s="9">
        <f t="shared" si="46"/>
        <v>454</v>
      </c>
    </row>
    <row r="247" spans="3:12" ht="12.75">
      <c r="C247" t="s">
        <v>21</v>
      </c>
      <c r="D247" s="8">
        <v>147</v>
      </c>
      <c r="E247" s="9">
        <v>8</v>
      </c>
      <c r="F247" s="10">
        <v>155</v>
      </c>
      <c r="G247" s="11">
        <v>4</v>
      </c>
      <c r="H247" s="9">
        <v>1</v>
      </c>
      <c r="I247" s="11">
        <v>5</v>
      </c>
      <c r="J247" s="8">
        <f t="shared" si="44"/>
        <v>151</v>
      </c>
      <c r="K247" s="9">
        <f t="shared" si="45"/>
        <v>9</v>
      </c>
      <c r="L247" s="9">
        <f t="shared" si="46"/>
        <v>160</v>
      </c>
    </row>
    <row r="248" spans="3:12" ht="12.75">
      <c r="C248" s="12" t="s">
        <v>535</v>
      </c>
      <c r="D248" s="13">
        <v>713</v>
      </c>
      <c r="E248" s="14">
        <v>75</v>
      </c>
      <c r="F248" s="15">
        <v>788</v>
      </c>
      <c r="G248" s="14">
        <v>77</v>
      </c>
      <c r="H248" s="14">
        <v>39</v>
      </c>
      <c r="I248" s="14">
        <v>116</v>
      </c>
      <c r="J248" s="13">
        <f t="shared" si="44"/>
        <v>790</v>
      </c>
      <c r="K248" s="14">
        <f t="shared" si="45"/>
        <v>114</v>
      </c>
      <c r="L248" s="14">
        <f t="shared" si="46"/>
        <v>904</v>
      </c>
    </row>
    <row r="249" spans="3:12" ht="12.75">
      <c r="C249" s="12" t="s">
        <v>445</v>
      </c>
      <c r="D249" s="16">
        <v>713</v>
      </c>
      <c r="E249" s="17">
        <v>75</v>
      </c>
      <c r="F249" s="18">
        <v>788</v>
      </c>
      <c r="G249" s="17">
        <v>77</v>
      </c>
      <c r="H249" s="17">
        <v>39</v>
      </c>
      <c r="I249" s="17">
        <v>116</v>
      </c>
      <c r="J249" s="16">
        <v>790</v>
      </c>
      <c r="K249" s="17">
        <v>114</v>
      </c>
      <c r="L249" s="17">
        <v>904</v>
      </c>
    </row>
    <row r="250" spans="1:12" ht="12.75">
      <c r="A250" s="40" t="s">
        <v>257</v>
      </c>
      <c r="C250" s="12"/>
      <c r="D250" s="16"/>
      <c r="E250" s="17"/>
      <c r="F250" s="18"/>
      <c r="G250" s="17"/>
      <c r="H250" s="17"/>
      <c r="I250" s="17"/>
      <c r="J250" s="16"/>
      <c r="K250" s="17"/>
      <c r="L250" s="17"/>
    </row>
    <row r="251" spans="2:12" ht="12.75">
      <c r="B251" s="1" t="s">
        <v>706</v>
      </c>
      <c r="C251" s="31"/>
      <c r="D251" s="8"/>
      <c r="E251" s="9"/>
      <c r="F251" s="10"/>
      <c r="G251" s="11"/>
      <c r="H251" s="9"/>
      <c r="I251" s="11"/>
      <c r="J251" s="8"/>
      <c r="K251" s="9"/>
      <c r="L251" s="9"/>
    </row>
    <row r="252" spans="3:12" ht="12.75">
      <c r="C252" t="s">
        <v>244</v>
      </c>
      <c r="D252" s="8">
        <v>0</v>
      </c>
      <c r="E252" s="9">
        <v>0</v>
      </c>
      <c r="F252" s="10">
        <v>0</v>
      </c>
      <c r="G252" s="11">
        <v>4</v>
      </c>
      <c r="H252" s="9">
        <v>2</v>
      </c>
      <c r="I252" s="11">
        <v>6</v>
      </c>
      <c r="J252" s="8">
        <f aca="true" t="shared" si="47" ref="J252:J259">D252+G252</f>
        <v>4</v>
      </c>
      <c r="K252" s="9">
        <f aca="true" t="shared" si="48" ref="K252:K259">E252+H252</f>
        <v>2</v>
      </c>
      <c r="L252" s="9">
        <f aca="true" t="shared" si="49" ref="L252:L259">F252+I252</f>
        <v>6</v>
      </c>
    </row>
    <row r="253" spans="3:12" ht="12.75">
      <c r="C253" t="s">
        <v>242</v>
      </c>
      <c r="D253" s="8">
        <v>1</v>
      </c>
      <c r="E253" s="9">
        <v>0</v>
      </c>
      <c r="F253" s="10">
        <v>1</v>
      </c>
      <c r="G253" s="11">
        <v>11</v>
      </c>
      <c r="H253" s="9">
        <v>2</v>
      </c>
      <c r="I253" s="11">
        <v>13</v>
      </c>
      <c r="J253" s="8">
        <f t="shared" si="47"/>
        <v>12</v>
      </c>
      <c r="K253" s="9">
        <f t="shared" si="48"/>
        <v>2</v>
      </c>
      <c r="L253" s="9">
        <f t="shared" si="49"/>
        <v>14</v>
      </c>
    </row>
    <row r="254" spans="3:12" ht="12.75">
      <c r="C254" t="s">
        <v>243</v>
      </c>
      <c r="D254" s="8">
        <v>0</v>
      </c>
      <c r="E254" s="9">
        <v>0</v>
      </c>
      <c r="F254" s="10">
        <v>0</v>
      </c>
      <c r="G254" s="11">
        <v>17</v>
      </c>
      <c r="H254" s="9">
        <v>8</v>
      </c>
      <c r="I254" s="11">
        <v>25</v>
      </c>
      <c r="J254" s="8">
        <f t="shared" si="47"/>
        <v>17</v>
      </c>
      <c r="K254" s="9">
        <f t="shared" si="48"/>
        <v>8</v>
      </c>
      <c r="L254" s="9">
        <f t="shared" si="49"/>
        <v>25</v>
      </c>
    </row>
    <row r="255" spans="3:12" ht="12.75">
      <c r="C255" t="s">
        <v>83</v>
      </c>
      <c r="D255" s="8">
        <v>14</v>
      </c>
      <c r="E255" s="9">
        <v>10</v>
      </c>
      <c r="F255" s="10">
        <v>24</v>
      </c>
      <c r="G255" s="11">
        <v>0</v>
      </c>
      <c r="H255" s="9">
        <v>0</v>
      </c>
      <c r="I255" s="11">
        <v>0</v>
      </c>
      <c r="J255" s="8">
        <f t="shared" si="47"/>
        <v>14</v>
      </c>
      <c r="K255" s="9">
        <f t="shared" si="48"/>
        <v>10</v>
      </c>
      <c r="L255" s="9">
        <f t="shared" si="49"/>
        <v>24</v>
      </c>
    </row>
    <row r="256" spans="3:12" ht="12.75">
      <c r="C256" t="s">
        <v>19</v>
      </c>
      <c r="D256" s="8">
        <v>12</v>
      </c>
      <c r="E256" s="9">
        <v>1</v>
      </c>
      <c r="F256" s="10">
        <v>13</v>
      </c>
      <c r="G256" s="11">
        <v>0</v>
      </c>
      <c r="H256" s="9">
        <v>0</v>
      </c>
      <c r="I256" s="11">
        <v>0</v>
      </c>
      <c r="J256" s="8">
        <f t="shared" si="47"/>
        <v>12</v>
      </c>
      <c r="K256" s="9">
        <f t="shared" si="48"/>
        <v>1</v>
      </c>
      <c r="L256" s="9">
        <f t="shared" si="49"/>
        <v>13</v>
      </c>
    </row>
    <row r="257" spans="3:12" ht="12.75">
      <c r="C257" t="s">
        <v>20</v>
      </c>
      <c r="D257" s="8">
        <v>98</v>
      </c>
      <c r="E257" s="9">
        <v>12</v>
      </c>
      <c r="F257" s="10">
        <v>110</v>
      </c>
      <c r="G257" s="11">
        <v>0</v>
      </c>
      <c r="H257" s="9">
        <v>0</v>
      </c>
      <c r="I257" s="11">
        <v>0</v>
      </c>
      <c r="J257" s="8">
        <f t="shared" si="47"/>
        <v>98</v>
      </c>
      <c r="K257" s="9">
        <f t="shared" si="48"/>
        <v>12</v>
      </c>
      <c r="L257" s="9">
        <f t="shared" si="49"/>
        <v>110</v>
      </c>
    </row>
    <row r="258" spans="3:12" ht="12.75">
      <c r="C258" t="s">
        <v>21</v>
      </c>
      <c r="D258" s="8">
        <v>55</v>
      </c>
      <c r="E258" s="9">
        <v>0</v>
      </c>
      <c r="F258" s="10">
        <v>55</v>
      </c>
      <c r="G258" s="11">
        <v>0</v>
      </c>
      <c r="H258" s="9">
        <v>0</v>
      </c>
      <c r="I258" s="11">
        <v>0</v>
      </c>
      <c r="J258" s="8">
        <f t="shared" si="47"/>
        <v>55</v>
      </c>
      <c r="K258" s="9">
        <f t="shared" si="48"/>
        <v>0</v>
      </c>
      <c r="L258" s="9">
        <f t="shared" si="49"/>
        <v>55</v>
      </c>
    </row>
    <row r="259" spans="3:12" ht="12.75">
      <c r="C259" s="12" t="s">
        <v>535</v>
      </c>
      <c r="D259" s="13">
        <v>180</v>
      </c>
      <c r="E259" s="14">
        <v>23</v>
      </c>
      <c r="F259" s="15">
        <v>203</v>
      </c>
      <c r="G259" s="14">
        <v>32</v>
      </c>
      <c r="H259" s="14">
        <v>12</v>
      </c>
      <c r="I259" s="14">
        <v>44</v>
      </c>
      <c r="J259" s="13">
        <f t="shared" si="47"/>
        <v>212</v>
      </c>
      <c r="K259" s="14">
        <f t="shared" si="48"/>
        <v>35</v>
      </c>
      <c r="L259" s="14">
        <f t="shared" si="49"/>
        <v>247</v>
      </c>
    </row>
    <row r="260" spans="3:12" ht="26.25">
      <c r="C260" s="44" t="s">
        <v>642</v>
      </c>
      <c r="D260" s="47">
        <v>180</v>
      </c>
      <c r="E260" s="48">
        <v>23</v>
      </c>
      <c r="F260" s="48">
        <v>203</v>
      </c>
      <c r="G260" s="47">
        <v>32</v>
      </c>
      <c r="H260" s="48">
        <v>12</v>
      </c>
      <c r="I260" s="48">
        <v>44</v>
      </c>
      <c r="J260" s="47">
        <v>212</v>
      </c>
      <c r="K260" s="48">
        <v>35</v>
      </c>
      <c r="L260" s="48">
        <v>247</v>
      </c>
    </row>
    <row r="261" spans="3:12" ht="12.75">
      <c r="C261" s="44" t="s">
        <v>606</v>
      </c>
      <c r="D261" s="16">
        <f aca="true" t="shared" si="50" ref="D261:I261">D260+D249+D239</f>
        <v>1256</v>
      </c>
      <c r="E261" s="103">
        <f t="shared" si="50"/>
        <v>560</v>
      </c>
      <c r="F261" s="103">
        <f t="shared" si="50"/>
        <v>1816</v>
      </c>
      <c r="G261" s="16">
        <f t="shared" si="50"/>
        <v>116</v>
      </c>
      <c r="H261" s="17">
        <f t="shared" si="50"/>
        <v>61</v>
      </c>
      <c r="I261" s="103">
        <f t="shared" si="50"/>
        <v>177</v>
      </c>
      <c r="J261" s="16">
        <v>1315</v>
      </c>
      <c r="K261" s="17">
        <v>544</v>
      </c>
      <c r="L261" s="17">
        <v>1859</v>
      </c>
    </row>
    <row r="262" spans="1:12" ht="12.75">
      <c r="A262" s="40" t="s">
        <v>546</v>
      </c>
      <c r="D262" s="8">
        <v>4</v>
      </c>
      <c r="E262" s="11">
        <v>1</v>
      </c>
      <c r="F262" s="11">
        <v>5</v>
      </c>
      <c r="G262" s="8">
        <v>15</v>
      </c>
      <c r="H262" s="9">
        <v>5</v>
      </c>
      <c r="I262" s="11">
        <v>20</v>
      </c>
      <c r="J262" s="8">
        <f aca="true" t="shared" si="51" ref="J262:L265">D262+G262</f>
        <v>19</v>
      </c>
      <c r="K262" s="9">
        <f t="shared" si="51"/>
        <v>6</v>
      </c>
      <c r="L262" s="9">
        <f t="shared" si="51"/>
        <v>25</v>
      </c>
    </row>
    <row r="263" spans="1:12" ht="12.75">
      <c r="A263" s="40" t="s">
        <v>554</v>
      </c>
      <c r="D263" s="8">
        <v>0</v>
      </c>
      <c r="E263" s="11">
        <v>0</v>
      </c>
      <c r="F263" s="11">
        <v>0</v>
      </c>
      <c r="G263" s="8">
        <v>11</v>
      </c>
      <c r="H263" s="9">
        <v>3</v>
      </c>
      <c r="I263" s="11">
        <v>14</v>
      </c>
      <c r="J263" s="8">
        <f t="shared" si="51"/>
        <v>11</v>
      </c>
      <c r="K263" s="9">
        <f t="shared" si="51"/>
        <v>3</v>
      </c>
      <c r="L263" s="9">
        <f t="shared" si="51"/>
        <v>14</v>
      </c>
    </row>
    <row r="264" spans="1:12" ht="12.75">
      <c r="A264" s="40" t="s">
        <v>555</v>
      </c>
      <c r="D264" s="32">
        <v>51</v>
      </c>
      <c r="E264" s="33">
        <v>6</v>
      </c>
      <c r="F264" s="33">
        <v>57</v>
      </c>
      <c r="G264" s="32">
        <v>1</v>
      </c>
      <c r="H264" s="33">
        <v>1</v>
      </c>
      <c r="I264" s="33">
        <v>2</v>
      </c>
      <c r="J264" s="32">
        <f t="shared" si="51"/>
        <v>52</v>
      </c>
      <c r="K264" s="33">
        <f t="shared" si="51"/>
        <v>7</v>
      </c>
      <c r="L264" s="33">
        <f t="shared" si="51"/>
        <v>59</v>
      </c>
    </row>
    <row r="265" spans="3:12" ht="12.75">
      <c r="C265" s="12" t="s">
        <v>332</v>
      </c>
      <c r="D265" s="16">
        <f aca="true" t="shared" si="52" ref="D265:I265">SUM(D261:D264)</f>
        <v>1311</v>
      </c>
      <c r="E265" s="103">
        <f t="shared" si="52"/>
        <v>567</v>
      </c>
      <c r="F265" s="103">
        <f t="shared" si="52"/>
        <v>1878</v>
      </c>
      <c r="G265" s="16">
        <f t="shared" si="52"/>
        <v>143</v>
      </c>
      <c r="H265" s="17">
        <f t="shared" si="52"/>
        <v>70</v>
      </c>
      <c r="I265" s="103">
        <f t="shared" si="52"/>
        <v>213</v>
      </c>
      <c r="J265" s="16">
        <f>D265+G265</f>
        <v>1454</v>
      </c>
      <c r="K265" s="17">
        <f t="shared" si="51"/>
        <v>637</v>
      </c>
      <c r="L265" s="17">
        <f t="shared" si="51"/>
        <v>2091</v>
      </c>
    </row>
    <row r="266" spans="3:10" ht="12.75">
      <c r="C266" s="12"/>
      <c r="D266" s="5"/>
      <c r="G266" s="5"/>
      <c r="J266" s="5"/>
    </row>
    <row r="267" spans="1:12" ht="30.75" customHeight="1">
      <c r="A267" s="300" t="s">
        <v>336</v>
      </c>
      <c r="B267" s="300"/>
      <c r="C267" s="300"/>
      <c r="D267" s="300"/>
      <c r="E267" s="300"/>
      <c r="F267" s="300"/>
      <c r="G267" s="300"/>
      <c r="H267" s="300"/>
      <c r="I267" s="300"/>
      <c r="J267" s="309"/>
      <c r="K267" s="309"/>
      <c r="L267" s="309"/>
    </row>
    <row r="268" spans="1:12" ht="12" customHeight="1" thickBot="1">
      <c r="A268" s="199"/>
      <c r="B268" s="199"/>
      <c r="C268" s="199"/>
      <c r="D268" s="199"/>
      <c r="E268" s="199"/>
      <c r="F268" s="199"/>
      <c r="G268" s="199"/>
      <c r="H268" s="199"/>
      <c r="I268" s="199"/>
      <c r="J268" s="201"/>
      <c r="K268" s="201"/>
      <c r="L268" s="201"/>
    </row>
    <row r="269" spans="1:12" ht="26.25" customHeight="1">
      <c r="A269" s="205"/>
      <c r="B269" s="205"/>
      <c r="C269" s="206"/>
      <c r="D269" s="302" t="s">
        <v>533</v>
      </c>
      <c r="E269" s="303"/>
      <c r="F269" s="304"/>
      <c r="G269" s="303" t="s">
        <v>534</v>
      </c>
      <c r="H269" s="303"/>
      <c r="I269" s="303"/>
      <c r="J269" s="302" t="s">
        <v>535</v>
      </c>
      <c r="K269" s="303"/>
      <c r="L269" s="303"/>
    </row>
    <row r="270" spans="1:12" s="20" customFormat="1" ht="12.75">
      <c r="A270" s="50"/>
      <c r="B270" s="50"/>
      <c r="C270" s="207"/>
      <c r="D270" s="202" t="s">
        <v>536</v>
      </c>
      <c r="E270" s="203" t="s">
        <v>537</v>
      </c>
      <c r="F270" s="204" t="s">
        <v>538</v>
      </c>
      <c r="G270" s="203" t="s">
        <v>536</v>
      </c>
      <c r="H270" s="203" t="s">
        <v>537</v>
      </c>
      <c r="I270" s="203" t="s">
        <v>538</v>
      </c>
      <c r="J270" s="202" t="s">
        <v>536</v>
      </c>
      <c r="K270" s="203" t="s">
        <v>537</v>
      </c>
      <c r="L270" s="203" t="s">
        <v>538</v>
      </c>
    </row>
    <row r="271" spans="1:12" s="20" customFormat="1" ht="12.75">
      <c r="A271" s="40" t="s">
        <v>539</v>
      </c>
      <c r="B271" s="1"/>
      <c r="C271"/>
      <c r="D271" s="4"/>
      <c r="E271" s="5"/>
      <c r="F271" s="6"/>
      <c r="G271"/>
      <c r="H271" s="5"/>
      <c r="I271"/>
      <c r="J271" s="7"/>
      <c r="K271" s="5"/>
      <c r="L271" s="5"/>
    </row>
    <row r="272" spans="2:12" ht="12.75">
      <c r="B272" s="1" t="s">
        <v>709</v>
      </c>
      <c r="C272" s="31"/>
      <c r="D272" s="8"/>
      <c r="E272" s="9"/>
      <c r="F272" s="10"/>
      <c r="G272" s="11"/>
      <c r="H272" s="9"/>
      <c r="I272" s="11"/>
      <c r="J272" s="8"/>
      <c r="K272" s="9"/>
      <c r="L272" s="9"/>
    </row>
    <row r="273" spans="3:12" ht="12.75">
      <c r="C273" t="s">
        <v>797</v>
      </c>
      <c r="D273" s="8">
        <v>50</v>
      </c>
      <c r="E273" s="9">
        <v>0</v>
      </c>
      <c r="F273" s="10">
        <v>50</v>
      </c>
      <c r="G273" s="11">
        <v>115</v>
      </c>
      <c r="H273" s="9">
        <v>4</v>
      </c>
      <c r="I273" s="11">
        <v>119</v>
      </c>
      <c r="J273" s="8">
        <f aca="true" t="shared" si="53" ref="J273:L274">D273+G273</f>
        <v>165</v>
      </c>
      <c r="K273" s="9">
        <f t="shared" si="53"/>
        <v>4</v>
      </c>
      <c r="L273" s="9">
        <f t="shared" si="53"/>
        <v>169</v>
      </c>
    </row>
    <row r="274" spans="3:12" ht="12.75">
      <c r="C274" s="12" t="s">
        <v>535</v>
      </c>
      <c r="D274" s="13">
        <v>50</v>
      </c>
      <c r="E274" s="14">
        <v>0</v>
      </c>
      <c r="F274" s="15">
        <v>50</v>
      </c>
      <c r="G274" s="14">
        <v>115</v>
      </c>
      <c r="H274" s="14">
        <v>4</v>
      </c>
      <c r="I274" s="14">
        <v>119</v>
      </c>
      <c r="J274" s="13">
        <f t="shared" si="53"/>
        <v>165</v>
      </c>
      <c r="K274" s="14">
        <f t="shared" si="53"/>
        <v>4</v>
      </c>
      <c r="L274" s="14">
        <f t="shared" si="53"/>
        <v>169</v>
      </c>
    </row>
    <row r="275" spans="3:12" ht="12.75">
      <c r="C275" s="12" t="s">
        <v>444</v>
      </c>
      <c r="D275" s="16">
        <v>50</v>
      </c>
      <c r="E275" s="17">
        <v>0</v>
      </c>
      <c r="F275" s="18">
        <v>50</v>
      </c>
      <c r="G275" s="17">
        <v>115</v>
      </c>
      <c r="H275" s="17">
        <v>4</v>
      </c>
      <c r="I275" s="17">
        <v>119</v>
      </c>
      <c r="J275" s="16">
        <v>165</v>
      </c>
      <c r="K275" s="17">
        <v>4</v>
      </c>
      <c r="L275" s="17">
        <v>169</v>
      </c>
    </row>
    <row r="276" spans="1:12" ht="12.75">
      <c r="A276" s="40" t="s">
        <v>544</v>
      </c>
      <c r="C276" s="12"/>
      <c r="D276" s="16"/>
      <c r="E276" s="17"/>
      <c r="F276" s="18"/>
      <c r="G276" s="17"/>
      <c r="H276" s="17"/>
      <c r="I276" s="17"/>
      <c r="J276" s="16"/>
      <c r="K276" s="17"/>
      <c r="L276" s="17"/>
    </row>
    <row r="277" spans="2:12" ht="12.75">
      <c r="B277" s="1" t="s">
        <v>709</v>
      </c>
      <c r="C277" s="31"/>
      <c r="D277" s="8"/>
      <c r="E277" s="9"/>
      <c r="F277" s="10"/>
      <c r="G277" s="11"/>
      <c r="H277" s="9"/>
      <c r="I277" s="11"/>
      <c r="J277" s="8"/>
      <c r="K277" s="9"/>
      <c r="L277" s="9"/>
    </row>
    <row r="278" spans="3:12" ht="12.75">
      <c r="C278" t="s">
        <v>709</v>
      </c>
      <c r="D278" s="8">
        <v>250</v>
      </c>
      <c r="E278" s="9">
        <v>38</v>
      </c>
      <c r="F278" s="10">
        <v>288</v>
      </c>
      <c r="G278" s="11">
        <v>113</v>
      </c>
      <c r="H278" s="9">
        <v>11</v>
      </c>
      <c r="I278" s="11">
        <v>124</v>
      </c>
      <c r="J278" s="8">
        <f aca="true" t="shared" si="54" ref="J278:L279">D278+G278</f>
        <v>363</v>
      </c>
      <c r="K278" s="9">
        <f t="shared" si="54"/>
        <v>49</v>
      </c>
      <c r="L278" s="9">
        <f t="shared" si="54"/>
        <v>412</v>
      </c>
    </row>
    <row r="279" spans="3:12" ht="12.75">
      <c r="C279" s="12" t="s">
        <v>535</v>
      </c>
      <c r="D279" s="13">
        <v>250</v>
      </c>
      <c r="E279" s="14">
        <v>38</v>
      </c>
      <c r="F279" s="15">
        <v>288</v>
      </c>
      <c r="G279" s="14">
        <v>113</v>
      </c>
      <c r="H279" s="14">
        <v>11</v>
      </c>
      <c r="I279" s="14">
        <v>124</v>
      </c>
      <c r="J279" s="13">
        <f t="shared" si="54"/>
        <v>363</v>
      </c>
      <c r="K279" s="14">
        <f t="shared" si="54"/>
        <v>49</v>
      </c>
      <c r="L279" s="14">
        <f t="shared" si="54"/>
        <v>412</v>
      </c>
    </row>
    <row r="280" spans="3:12" ht="12.75">
      <c r="C280" s="12" t="s">
        <v>445</v>
      </c>
      <c r="D280" s="16">
        <v>250</v>
      </c>
      <c r="E280" s="17">
        <v>38</v>
      </c>
      <c r="F280" s="18">
        <v>288</v>
      </c>
      <c r="G280" s="17">
        <v>113</v>
      </c>
      <c r="H280" s="17">
        <v>11</v>
      </c>
      <c r="I280" s="17">
        <v>124</v>
      </c>
      <c r="J280" s="16">
        <v>363</v>
      </c>
      <c r="K280" s="17">
        <v>49</v>
      </c>
      <c r="L280" s="17">
        <v>412</v>
      </c>
    </row>
    <row r="281" spans="1:12" ht="12.75">
      <c r="A281" s="40" t="s">
        <v>257</v>
      </c>
      <c r="C281" s="12"/>
      <c r="D281" s="16"/>
      <c r="E281" s="17"/>
      <c r="F281" s="18"/>
      <c r="G281" s="17"/>
      <c r="H281" s="17"/>
      <c r="I281" s="17"/>
      <c r="J281" s="16"/>
      <c r="K281" s="17"/>
      <c r="L281" s="17"/>
    </row>
    <row r="282" spans="2:12" ht="12.75">
      <c r="B282" s="1" t="s">
        <v>709</v>
      </c>
      <c r="C282" s="31"/>
      <c r="D282" s="8"/>
      <c r="E282" s="9"/>
      <c r="F282" s="10"/>
      <c r="G282" s="11"/>
      <c r="H282" s="9"/>
      <c r="I282" s="11"/>
      <c r="J282" s="8"/>
      <c r="K282" s="9"/>
      <c r="L282" s="9"/>
    </row>
    <row r="283" spans="3:12" ht="12.75">
      <c r="C283" t="s">
        <v>709</v>
      </c>
      <c r="D283" s="8">
        <v>63</v>
      </c>
      <c r="E283" s="9">
        <v>6</v>
      </c>
      <c r="F283" s="10">
        <v>69</v>
      </c>
      <c r="G283" s="11">
        <v>18</v>
      </c>
      <c r="H283" s="9">
        <v>3</v>
      </c>
      <c r="I283" s="11">
        <v>21</v>
      </c>
      <c r="J283" s="8">
        <f aca="true" t="shared" si="55" ref="J283:L286">D283+G283</f>
        <v>81</v>
      </c>
      <c r="K283" s="9">
        <f t="shared" si="55"/>
        <v>9</v>
      </c>
      <c r="L283" s="9">
        <f t="shared" si="55"/>
        <v>90</v>
      </c>
    </row>
    <row r="284" spans="3:12" ht="12.75">
      <c r="C284" s="12" t="s">
        <v>535</v>
      </c>
      <c r="D284" s="13">
        <v>63</v>
      </c>
      <c r="E284" s="14">
        <v>6</v>
      </c>
      <c r="F284" s="15">
        <v>69</v>
      </c>
      <c r="G284" s="14">
        <v>18</v>
      </c>
      <c r="H284" s="14">
        <v>3</v>
      </c>
      <c r="I284" s="14">
        <v>21</v>
      </c>
      <c r="J284" s="13">
        <f t="shared" si="55"/>
        <v>81</v>
      </c>
      <c r="K284" s="14">
        <f t="shared" si="55"/>
        <v>9</v>
      </c>
      <c r="L284" s="14">
        <f t="shared" si="55"/>
        <v>90</v>
      </c>
    </row>
    <row r="285" spans="3:12" ht="26.25">
      <c r="C285" s="44" t="s">
        <v>642</v>
      </c>
      <c r="D285" s="47">
        <v>63</v>
      </c>
      <c r="E285" s="48">
        <v>6</v>
      </c>
      <c r="F285" s="48">
        <v>69</v>
      </c>
      <c r="G285" s="47">
        <v>18</v>
      </c>
      <c r="H285" s="48">
        <v>3</v>
      </c>
      <c r="I285" s="48">
        <v>21</v>
      </c>
      <c r="J285" s="47">
        <v>81</v>
      </c>
      <c r="K285" s="48">
        <v>9</v>
      </c>
      <c r="L285" s="48">
        <v>90</v>
      </c>
    </row>
    <row r="286" spans="3:12" ht="12.75">
      <c r="C286" s="44" t="s">
        <v>606</v>
      </c>
      <c r="D286" s="47">
        <f aca="true" t="shared" si="56" ref="D286:I286">D285+D280+D275</f>
        <v>363</v>
      </c>
      <c r="E286" s="48">
        <f t="shared" si="56"/>
        <v>44</v>
      </c>
      <c r="F286" s="48">
        <f t="shared" si="56"/>
        <v>407</v>
      </c>
      <c r="G286" s="47">
        <f t="shared" si="56"/>
        <v>246</v>
      </c>
      <c r="H286" s="48">
        <f t="shared" si="56"/>
        <v>18</v>
      </c>
      <c r="I286" s="48">
        <f t="shared" si="56"/>
        <v>264</v>
      </c>
      <c r="J286" s="47">
        <f t="shared" si="55"/>
        <v>609</v>
      </c>
      <c r="K286" s="48">
        <f t="shared" si="55"/>
        <v>62</v>
      </c>
      <c r="L286" s="48">
        <f>F286+I286</f>
        <v>671</v>
      </c>
    </row>
    <row r="287" spans="3:12" ht="12.75">
      <c r="C287" s="12" t="s">
        <v>391</v>
      </c>
      <c r="D287" s="16">
        <v>363</v>
      </c>
      <c r="E287" s="103">
        <v>44</v>
      </c>
      <c r="F287" s="103">
        <v>407</v>
      </c>
      <c r="G287" s="16">
        <v>246</v>
      </c>
      <c r="H287" s="17">
        <v>18</v>
      </c>
      <c r="I287" s="103">
        <v>264</v>
      </c>
      <c r="J287" s="16">
        <v>609</v>
      </c>
      <c r="K287" s="17">
        <v>62</v>
      </c>
      <c r="L287" s="17">
        <v>671</v>
      </c>
    </row>
    <row r="288" spans="3:12" ht="12.75">
      <c r="C288" s="12"/>
      <c r="D288" s="9"/>
      <c r="E288" s="11"/>
      <c r="F288" s="11"/>
      <c r="G288" s="9"/>
      <c r="H288" s="9"/>
      <c r="I288" s="11"/>
      <c r="J288" s="9"/>
      <c r="K288" s="9"/>
      <c r="L288" s="9"/>
    </row>
    <row r="289" spans="1:12" ht="30.75" customHeight="1">
      <c r="A289" s="300" t="s">
        <v>392</v>
      </c>
      <c r="B289" s="300"/>
      <c r="C289" s="300"/>
      <c r="D289" s="300"/>
      <c r="E289" s="300"/>
      <c r="F289" s="300"/>
      <c r="G289" s="300"/>
      <c r="H289" s="300"/>
      <c r="I289" s="300"/>
      <c r="J289" s="301"/>
      <c r="K289" s="301"/>
      <c r="L289" s="301"/>
    </row>
    <row r="290" spans="1:12" ht="9.75" customHeight="1" thickBot="1">
      <c r="A290" s="199"/>
      <c r="B290" s="199"/>
      <c r="C290" s="199"/>
      <c r="D290" s="199"/>
      <c r="E290" s="199"/>
      <c r="F290" s="199"/>
      <c r="G290" s="199"/>
      <c r="H290" s="199"/>
      <c r="I290" s="199"/>
      <c r="J290" s="200"/>
      <c r="K290" s="200"/>
      <c r="L290" s="200"/>
    </row>
    <row r="291" spans="1:12" ht="25.5" customHeight="1">
      <c r="A291" s="205"/>
      <c r="B291" s="205"/>
      <c r="C291" s="206"/>
      <c r="D291" s="302" t="s">
        <v>533</v>
      </c>
      <c r="E291" s="303"/>
      <c r="F291" s="304"/>
      <c r="G291" s="303" t="s">
        <v>534</v>
      </c>
      <c r="H291" s="303"/>
      <c r="I291" s="303"/>
      <c r="J291" s="302" t="s">
        <v>535</v>
      </c>
      <c r="K291" s="303"/>
      <c r="L291" s="303"/>
    </row>
    <row r="292" spans="1:12" s="20" customFormat="1" ht="12.75">
      <c r="A292" s="50"/>
      <c r="B292" s="50"/>
      <c r="C292" s="207"/>
      <c r="D292" s="202" t="s">
        <v>536</v>
      </c>
      <c r="E292" s="203" t="s">
        <v>537</v>
      </c>
      <c r="F292" s="204" t="s">
        <v>538</v>
      </c>
      <c r="G292" s="203" t="s">
        <v>536</v>
      </c>
      <c r="H292" s="203" t="s">
        <v>537</v>
      </c>
      <c r="I292" s="203" t="s">
        <v>538</v>
      </c>
      <c r="J292" s="202" t="s">
        <v>536</v>
      </c>
      <c r="K292" s="203" t="s">
        <v>537</v>
      </c>
      <c r="L292" s="203" t="s">
        <v>538</v>
      </c>
    </row>
    <row r="293" spans="1:12" s="20" customFormat="1" ht="12.75">
      <c r="A293" s="40" t="s">
        <v>539</v>
      </c>
      <c r="B293" s="1"/>
      <c r="C293"/>
      <c r="D293" s="4"/>
      <c r="E293" s="5"/>
      <c r="F293" s="6"/>
      <c r="G293"/>
      <c r="H293" s="5"/>
      <c r="I293"/>
      <c r="J293" s="7"/>
      <c r="K293" s="5"/>
      <c r="L293" s="5"/>
    </row>
    <row r="294" spans="2:12" ht="12.75">
      <c r="B294" s="1" t="s">
        <v>701</v>
      </c>
      <c r="C294" s="31"/>
      <c r="D294" s="8"/>
      <c r="E294" s="9"/>
      <c r="F294" s="10"/>
      <c r="G294" s="11"/>
      <c r="H294" s="9"/>
      <c r="I294" s="11"/>
      <c r="J294" s="8"/>
      <c r="K294" s="9"/>
      <c r="L294" s="9"/>
    </row>
    <row r="295" spans="3:12" ht="12.75">
      <c r="C295" t="s">
        <v>754</v>
      </c>
      <c r="D295" s="8">
        <v>96</v>
      </c>
      <c r="E295" s="9">
        <v>234</v>
      </c>
      <c r="F295" s="10">
        <v>330</v>
      </c>
      <c r="G295" s="11">
        <v>1</v>
      </c>
      <c r="H295" s="9">
        <v>7</v>
      </c>
      <c r="I295" s="11">
        <v>8</v>
      </c>
      <c r="J295" s="8">
        <f aca="true" t="shared" si="57" ref="J295:J330">D295+G295</f>
        <v>97</v>
      </c>
      <c r="K295" s="9">
        <f aca="true" t="shared" si="58" ref="K295:K330">E295+H295</f>
        <v>241</v>
      </c>
      <c r="L295" s="9">
        <f aca="true" t="shared" si="59" ref="L295:L330">F295+I295</f>
        <v>338</v>
      </c>
    </row>
    <row r="296" spans="3:12" ht="12.75">
      <c r="C296" t="s">
        <v>755</v>
      </c>
      <c r="D296" s="8">
        <v>135</v>
      </c>
      <c r="E296" s="9">
        <v>52</v>
      </c>
      <c r="F296" s="10">
        <v>187</v>
      </c>
      <c r="G296" s="11">
        <v>4</v>
      </c>
      <c r="H296" s="9">
        <v>2</v>
      </c>
      <c r="I296" s="11">
        <v>6</v>
      </c>
      <c r="J296" s="8">
        <f t="shared" si="57"/>
        <v>139</v>
      </c>
      <c r="K296" s="9">
        <f t="shared" si="58"/>
        <v>54</v>
      </c>
      <c r="L296" s="9">
        <f t="shared" si="59"/>
        <v>193</v>
      </c>
    </row>
    <row r="297" spans="3:12" ht="12.75">
      <c r="C297" s="12" t="s">
        <v>535</v>
      </c>
      <c r="D297" s="13">
        <v>231</v>
      </c>
      <c r="E297" s="14">
        <v>286</v>
      </c>
      <c r="F297" s="15">
        <v>517</v>
      </c>
      <c r="G297" s="14">
        <v>5</v>
      </c>
      <c r="H297" s="14">
        <v>9</v>
      </c>
      <c r="I297" s="14">
        <v>14</v>
      </c>
      <c r="J297" s="13">
        <f t="shared" si="57"/>
        <v>236</v>
      </c>
      <c r="K297" s="14">
        <f t="shared" si="58"/>
        <v>295</v>
      </c>
      <c r="L297" s="14">
        <f t="shared" si="59"/>
        <v>531</v>
      </c>
    </row>
    <row r="298" spans="2:12" ht="12.75">
      <c r="B298" s="1" t="s">
        <v>703</v>
      </c>
      <c r="C298" s="12"/>
      <c r="D298" s="16"/>
      <c r="E298" s="17"/>
      <c r="F298" s="18"/>
      <c r="G298" s="17"/>
      <c r="H298" s="17"/>
      <c r="I298" s="17"/>
      <c r="J298" s="16"/>
      <c r="K298" s="17"/>
      <c r="L298" s="17"/>
    </row>
    <row r="299" spans="3:12" ht="12.75">
      <c r="C299" t="s">
        <v>758</v>
      </c>
      <c r="D299" s="8">
        <v>235</v>
      </c>
      <c r="E299" s="9">
        <v>285</v>
      </c>
      <c r="F299" s="10">
        <v>520</v>
      </c>
      <c r="G299" s="11">
        <v>3</v>
      </c>
      <c r="H299" s="9">
        <v>12</v>
      </c>
      <c r="I299" s="11">
        <v>15</v>
      </c>
      <c r="J299" s="8">
        <f t="shared" si="57"/>
        <v>238</v>
      </c>
      <c r="K299" s="9">
        <f t="shared" si="58"/>
        <v>297</v>
      </c>
      <c r="L299" s="9">
        <f t="shared" si="59"/>
        <v>535</v>
      </c>
    </row>
    <row r="300" spans="3:12" ht="12.75">
      <c r="C300" s="12" t="s">
        <v>535</v>
      </c>
      <c r="D300" s="13">
        <v>235</v>
      </c>
      <c r="E300" s="14">
        <v>285</v>
      </c>
      <c r="F300" s="15">
        <v>520</v>
      </c>
      <c r="G300" s="14">
        <v>3</v>
      </c>
      <c r="H300" s="14">
        <v>12</v>
      </c>
      <c r="I300" s="14">
        <v>15</v>
      </c>
      <c r="J300" s="13">
        <f t="shared" si="57"/>
        <v>238</v>
      </c>
      <c r="K300" s="14">
        <f t="shared" si="58"/>
        <v>297</v>
      </c>
      <c r="L300" s="14">
        <f t="shared" si="59"/>
        <v>535</v>
      </c>
    </row>
    <row r="301" spans="2:12" ht="12.75">
      <c r="B301" s="1" t="s">
        <v>704</v>
      </c>
      <c r="C301" s="12"/>
      <c r="D301" s="16"/>
      <c r="E301" s="17"/>
      <c r="F301" s="18"/>
      <c r="G301" s="17"/>
      <c r="H301" s="17"/>
      <c r="I301" s="17"/>
      <c r="J301" s="16"/>
      <c r="K301" s="17"/>
      <c r="L301" s="17"/>
    </row>
    <row r="302" spans="3:12" ht="12.75">
      <c r="C302" t="s">
        <v>759</v>
      </c>
      <c r="D302" s="8">
        <v>46</v>
      </c>
      <c r="E302" s="9">
        <v>97</v>
      </c>
      <c r="F302" s="10">
        <v>143</v>
      </c>
      <c r="G302" s="11">
        <v>0</v>
      </c>
      <c r="H302" s="9">
        <v>5</v>
      </c>
      <c r="I302" s="11">
        <v>5</v>
      </c>
      <c r="J302" s="8">
        <f t="shared" si="57"/>
        <v>46</v>
      </c>
      <c r="K302" s="9">
        <f t="shared" si="58"/>
        <v>102</v>
      </c>
      <c r="L302" s="9">
        <f t="shared" si="59"/>
        <v>148</v>
      </c>
    </row>
    <row r="303" spans="3:12" ht="12.75">
      <c r="C303" t="s">
        <v>760</v>
      </c>
      <c r="D303" s="8">
        <v>23</v>
      </c>
      <c r="E303" s="9">
        <v>174</v>
      </c>
      <c r="F303" s="10">
        <v>197</v>
      </c>
      <c r="G303" s="11">
        <v>0</v>
      </c>
      <c r="H303" s="9">
        <v>2</v>
      </c>
      <c r="I303" s="11">
        <v>2</v>
      </c>
      <c r="J303" s="8">
        <f t="shared" si="57"/>
        <v>23</v>
      </c>
      <c r="K303" s="9">
        <f t="shared" si="58"/>
        <v>176</v>
      </c>
      <c r="L303" s="9">
        <f t="shared" si="59"/>
        <v>199</v>
      </c>
    </row>
    <row r="304" spans="3:12" ht="12.75">
      <c r="C304" t="s">
        <v>761</v>
      </c>
      <c r="D304" s="8">
        <v>4</v>
      </c>
      <c r="E304" s="9">
        <v>175</v>
      </c>
      <c r="F304" s="10">
        <v>179</v>
      </c>
      <c r="G304" s="11">
        <v>0</v>
      </c>
      <c r="H304" s="9">
        <v>1</v>
      </c>
      <c r="I304" s="11">
        <v>1</v>
      </c>
      <c r="J304" s="8">
        <f t="shared" si="57"/>
        <v>4</v>
      </c>
      <c r="K304" s="9">
        <f t="shared" si="58"/>
        <v>176</v>
      </c>
      <c r="L304" s="9">
        <f t="shared" si="59"/>
        <v>180</v>
      </c>
    </row>
    <row r="305" spans="3:12" ht="12.75">
      <c r="C305" t="s">
        <v>766</v>
      </c>
      <c r="D305" s="8">
        <v>89</v>
      </c>
      <c r="E305" s="9">
        <v>241</v>
      </c>
      <c r="F305" s="10">
        <v>330</v>
      </c>
      <c r="G305" s="11">
        <v>0</v>
      </c>
      <c r="H305" s="9">
        <v>9</v>
      </c>
      <c r="I305" s="11">
        <v>9</v>
      </c>
      <c r="J305" s="8">
        <f t="shared" si="57"/>
        <v>89</v>
      </c>
      <c r="K305" s="9">
        <f t="shared" si="58"/>
        <v>250</v>
      </c>
      <c r="L305" s="9">
        <f t="shared" si="59"/>
        <v>339</v>
      </c>
    </row>
    <row r="306" spans="3:12" ht="12.75">
      <c r="C306" t="s">
        <v>767</v>
      </c>
      <c r="D306" s="8">
        <v>32</v>
      </c>
      <c r="E306" s="9">
        <v>160</v>
      </c>
      <c r="F306" s="10">
        <v>192</v>
      </c>
      <c r="G306" s="11">
        <v>0</v>
      </c>
      <c r="H306" s="9">
        <v>2</v>
      </c>
      <c r="I306" s="11">
        <v>2</v>
      </c>
      <c r="J306" s="8">
        <f t="shared" si="57"/>
        <v>32</v>
      </c>
      <c r="K306" s="9">
        <f t="shared" si="58"/>
        <v>162</v>
      </c>
      <c r="L306" s="9">
        <f t="shared" si="59"/>
        <v>194</v>
      </c>
    </row>
    <row r="307" spans="3:12" ht="12.75">
      <c r="C307" t="s">
        <v>768</v>
      </c>
      <c r="D307" s="8">
        <v>19</v>
      </c>
      <c r="E307" s="9">
        <v>130</v>
      </c>
      <c r="F307" s="10">
        <v>149</v>
      </c>
      <c r="G307" s="11">
        <v>0</v>
      </c>
      <c r="H307" s="9">
        <v>0</v>
      </c>
      <c r="I307" s="11">
        <v>0</v>
      </c>
      <c r="J307" s="8">
        <f t="shared" si="57"/>
        <v>19</v>
      </c>
      <c r="K307" s="9">
        <f t="shared" si="58"/>
        <v>130</v>
      </c>
      <c r="L307" s="9">
        <f t="shared" si="59"/>
        <v>149</v>
      </c>
    </row>
    <row r="308" spans="3:12" ht="12.75">
      <c r="C308" s="12" t="s">
        <v>535</v>
      </c>
      <c r="D308" s="13">
        <v>213</v>
      </c>
      <c r="E308" s="14">
        <v>977</v>
      </c>
      <c r="F308" s="15">
        <v>1190</v>
      </c>
      <c r="G308" s="14">
        <v>0</v>
      </c>
      <c r="H308" s="14">
        <v>19</v>
      </c>
      <c r="I308" s="14">
        <v>19</v>
      </c>
      <c r="J308" s="13">
        <f t="shared" si="57"/>
        <v>213</v>
      </c>
      <c r="K308" s="14">
        <f t="shared" si="58"/>
        <v>996</v>
      </c>
      <c r="L308" s="14">
        <f t="shared" si="59"/>
        <v>1209</v>
      </c>
    </row>
    <row r="309" spans="2:12" ht="12.75">
      <c r="B309" s="1" t="s">
        <v>705</v>
      </c>
      <c r="C309" s="12"/>
      <c r="D309" s="16"/>
      <c r="E309" s="17"/>
      <c r="F309" s="18"/>
      <c r="G309" s="17"/>
      <c r="H309" s="17"/>
      <c r="I309" s="17"/>
      <c r="J309" s="16"/>
      <c r="K309" s="17"/>
      <c r="L309" s="17"/>
    </row>
    <row r="310" spans="3:12" ht="12.75">
      <c r="C310" t="s">
        <v>770</v>
      </c>
      <c r="D310" s="8">
        <v>1483</v>
      </c>
      <c r="E310" s="9">
        <v>971</v>
      </c>
      <c r="F310" s="10">
        <v>2454</v>
      </c>
      <c r="G310" s="11">
        <v>18</v>
      </c>
      <c r="H310" s="9">
        <v>17</v>
      </c>
      <c r="I310" s="11">
        <v>35</v>
      </c>
      <c r="J310" s="8">
        <f t="shared" si="57"/>
        <v>1501</v>
      </c>
      <c r="K310" s="9">
        <f t="shared" si="58"/>
        <v>988</v>
      </c>
      <c r="L310" s="9">
        <f t="shared" si="59"/>
        <v>2489</v>
      </c>
    </row>
    <row r="311" spans="3:12" ht="12.75">
      <c r="C311" t="s">
        <v>776</v>
      </c>
      <c r="D311" s="8">
        <v>124</v>
      </c>
      <c r="E311" s="9">
        <v>403</v>
      </c>
      <c r="F311" s="10">
        <v>527</v>
      </c>
      <c r="G311" s="11">
        <v>2</v>
      </c>
      <c r="H311" s="9">
        <v>10</v>
      </c>
      <c r="I311" s="11">
        <v>12</v>
      </c>
      <c r="J311" s="8">
        <f t="shared" si="57"/>
        <v>126</v>
      </c>
      <c r="K311" s="9">
        <f t="shared" si="58"/>
        <v>413</v>
      </c>
      <c r="L311" s="9">
        <f t="shared" si="59"/>
        <v>539</v>
      </c>
    </row>
    <row r="312" spans="3:12" ht="12.75">
      <c r="C312" t="s">
        <v>777</v>
      </c>
      <c r="D312" s="8">
        <v>803</v>
      </c>
      <c r="E312" s="9">
        <v>39</v>
      </c>
      <c r="F312" s="10">
        <v>842</v>
      </c>
      <c r="G312" s="11">
        <v>8</v>
      </c>
      <c r="H312" s="9">
        <v>1</v>
      </c>
      <c r="I312" s="11">
        <v>9</v>
      </c>
      <c r="J312" s="8">
        <f t="shared" si="57"/>
        <v>811</v>
      </c>
      <c r="K312" s="9">
        <f t="shared" si="58"/>
        <v>40</v>
      </c>
      <c r="L312" s="9">
        <f t="shared" si="59"/>
        <v>851</v>
      </c>
    </row>
    <row r="313" spans="3:12" ht="12.75">
      <c r="C313" s="12" t="s">
        <v>535</v>
      </c>
      <c r="D313" s="13">
        <v>2410</v>
      </c>
      <c r="E313" s="14">
        <v>1413</v>
      </c>
      <c r="F313" s="15">
        <v>3823</v>
      </c>
      <c r="G313" s="14">
        <v>28</v>
      </c>
      <c r="H313" s="14">
        <v>28</v>
      </c>
      <c r="I313" s="14">
        <v>56</v>
      </c>
      <c r="J313" s="13">
        <f t="shared" si="57"/>
        <v>2438</v>
      </c>
      <c r="K313" s="14">
        <f t="shared" si="58"/>
        <v>1441</v>
      </c>
      <c r="L313" s="14">
        <f t="shared" si="59"/>
        <v>3879</v>
      </c>
    </row>
    <row r="314" spans="2:12" ht="12.75">
      <c r="B314" s="1" t="s">
        <v>706</v>
      </c>
      <c r="C314" s="12"/>
      <c r="D314" s="16"/>
      <c r="E314" s="17"/>
      <c r="F314" s="18"/>
      <c r="G314" s="17"/>
      <c r="H314" s="17"/>
      <c r="I314" s="17"/>
      <c r="J314" s="16"/>
      <c r="K314" s="17"/>
      <c r="L314" s="17"/>
    </row>
    <row r="315" spans="3:12" ht="12.75">
      <c r="C315" t="s">
        <v>781</v>
      </c>
      <c r="D315" s="8">
        <v>139</v>
      </c>
      <c r="E315" s="9">
        <v>41</v>
      </c>
      <c r="F315" s="10">
        <v>180</v>
      </c>
      <c r="G315" s="11">
        <v>4</v>
      </c>
      <c r="H315" s="9">
        <v>1</v>
      </c>
      <c r="I315" s="11">
        <v>5</v>
      </c>
      <c r="J315" s="8">
        <f t="shared" si="57"/>
        <v>143</v>
      </c>
      <c r="K315" s="9">
        <f t="shared" si="58"/>
        <v>42</v>
      </c>
      <c r="L315" s="9">
        <f t="shared" si="59"/>
        <v>185</v>
      </c>
    </row>
    <row r="316" spans="3:12" ht="12.75">
      <c r="C316" t="s">
        <v>782</v>
      </c>
      <c r="D316" s="8">
        <v>346</v>
      </c>
      <c r="E316" s="9">
        <v>1</v>
      </c>
      <c r="F316" s="10">
        <v>347</v>
      </c>
      <c r="G316" s="11">
        <v>3</v>
      </c>
      <c r="H316" s="9">
        <v>0</v>
      </c>
      <c r="I316" s="11">
        <v>3</v>
      </c>
      <c r="J316" s="8">
        <f t="shared" si="57"/>
        <v>349</v>
      </c>
      <c r="K316" s="9">
        <f t="shared" si="58"/>
        <v>1</v>
      </c>
      <c r="L316" s="9">
        <f t="shared" si="59"/>
        <v>350</v>
      </c>
    </row>
    <row r="317" spans="3:12" ht="12.75">
      <c r="C317" t="s">
        <v>787</v>
      </c>
      <c r="D317" s="8">
        <v>231</v>
      </c>
      <c r="E317" s="9">
        <v>2</v>
      </c>
      <c r="F317" s="10">
        <v>233</v>
      </c>
      <c r="G317" s="11">
        <v>6</v>
      </c>
      <c r="H317" s="9">
        <v>0</v>
      </c>
      <c r="I317" s="11">
        <v>6</v>
      </c>
      <c r="J317" s="8">
        <f t="shared" si="57"/>
        <v>237</v>
      </c>
      <c r="K317" s="9">
        <f t="shared" si="58"/>
        <v>2</v>
      </c>
      <c r="L317" s="9">
        <f t="shared" si="59"/>
        <v>239</v>
      </c>
    </row>
    <row r="318" spans="3:12" ht="12.75">
      <c r="C318" t="s">
        <v>791</v>
      </c>
      <c r="D318" s="8">
        <v>3</v>
      </c>
      <c r="E318" s="9">
        <v>115</v>
      </c>
      <c r="F318" s="10">
        <v>118</v>
      </c>
      <c r="G318" s="11">
        <v>0</v>
      </c>
      <c r="H318" s="9">
        <v>4</v>
      </c>
      <c r="I318" s="11">
        <v>4</v>
      </c>
      <c r="J318" s="8">
        <f t="shared" si="57"/>
        <v>3</v>
      </c>
      <c r="K318" s="9">
        <f t="shared" si="58"/>
        <v>119</v>
      </c>
      <c r="L318" s="9">
        <f t="shared" si="59"/>
        <v>122</v>
      </c>
    </row>
    <row r="319" spans="3:12" ht="12.75">
      <c r="C319" t="s">
        <v>793</v>
      </c>
      <c r="D319" s="8">
        <v>15</v>
      </c>
      <c r="E319" s="9">
        <v>8</v>
      </c>
      <c r="F319" s="10">
        <v>23</v>
      </c>
      <c r="G319" s="11">
        <v>0</v>
      </c>
      <c r="H319" s="9">
        <v>0</v>
      </c>
      <c r="I319" s="11">
        <v>0</v>
      </c>
      <c r="J319" s="8">
        <f t="shared" si="57"/>
        <v>15</v>
      </c>
      <c r="K319" s="9">
        <f t="shared" si="58"/>
        <v>8</v>
      </c>
      <c r="L319" s="9">
        <f t="shared" si="59"/>
        <v>23</v>
      </c>
    </row>
    <row r="320" spans="3:12" ht="12.75">
      <c r="C320" t="s">
        <v>794</v>
      </c>
      <c r="D320" s="8">
        <v>344</v>
      </c>
      <c r="E320" s="9">
        <v>154</v>
      </c>
      <c r="F320" s="10">
        <v>498</v>
      </c>
      <c r="G320" s="11">
        <v>4</v>
      </c>
      <c r="H320" s="9">
        <v>1</v>
      </c>
      <c r="I320" s="11">
        <v>5</v>
      </c>
      <c r="J320" s="8">
        <f t="shared" si="57"/>
        <v>348</v>
      </c>
      <c r="K320" s="9">
        <f t="shared" si="58"/>
        <v>155</v>
      </c>
      <c r="L320" s="9">
        <f t="shared" si="59"/>
        <v>503</v>
      </c>
    </row>
    <row r="321" spans="3:12" ht="12.75">
      <c r="C321" s="12" t="s">
        <v>535</v>
      </c>
      <c r="D321" s="13">
        <v>1078</v>
      </c>
      <c r="E321" s="14">
        <v>321</v>
      </c>
      <c r="F321" s="15">
        <v>1399</v>
      </c>
      <c r="G321" s="14">
        <v>17</v>
      </c>
      <c r="H321" s="14">
        <v>6</v>
      </c>
      <c r="I321" s="14">
        <v>23</v>
      </c>
      <c r="J321" s="13">
        <f t="shared" si="57"/>
        <v>1095</v>
      </c>
      <c r="K321" s="14">
        <f t="shared" si="58"/>
        <v>327</v>
      </c>
      <c r="L321" s="14">
        <f t="shared" si="59"/>
        <v>1422</v>
      </c>
    </row>
    <row r="322" spans="2:12" ht="12.75">
      <c r="B322" s="1" t="s">
        <v>710</v>
      </c>
      <c r="C322" s="12"/>
      <c r="D322" s="16"/>
      <c r="E322" s="17"/>
      <c r="F322" s="18"/>
      <c r="G322" s="17"/>
      <c r="H322" s="17"/>
      <c r="I322" s="17"/>
      <c r="J322" s="16"/>
      <c r="K322" s="17"/>
      <c r="L322" s="17"/>
    </row>
    <row r="323" spans="3:12" ht="12.75">
      <c r="C323" t="s">
        <v>593</v>
      </c>
      <c r="D323" s="8">
        <v>8</v>
      </c>
      <c r="E323" s="9">
        <v>197</v>
      </c>
      <c r="F323" s="10">
        <v>205</v>
      </c>
      <c r="G323" s="11"/>
      <c r="H323" s="9">
        <v>1</v>
      </c>
      <c r="I323" s="11">
        <v>1</v>
      </c>
      <c r="J323" s="8">
        <f t="shared" si="57"/>
        <v>8</v>
      </c>
      <c r="K323" s="9">
        <f t="shared" si="58"/>
        <v>198</v>
      </c>
      <c r="L323" s="9">
        <f t="shared" si="59"/>
        <v>206</v>
      </c>
    </row>
    <row r="324" spans="3:12" ht="12.75">
      <c r="C324" t="s">
        <v>594</v>
      </c>
      <c r="D324" s="8">
        <v>51</v>
      </c>
      <c r="E324" s="9">
        <v>179</v>
      </c>
      <c r="F324" s="10">
        <v>230</v>
      </c>
      <c r="G324" s="11"/>
      <c r="H324" s="9">
        <v>2</v>
      </c>
      <c r="I324" s="11">
        <v>2</v>
      </c>
      <c r="J324" s="8">
        <f t="shared" si="57"/>
        <v>51</v>
      </c>
      <c r="K324" s="9">
        <f t="shared" si="58"/>
        <v>181</v>
      </c>
      <c r="L324" s="9">
        <f t="shared" si="59"/>
        <v>232</v>
      </c>
    </row>
    <row r="325" spans="3:12" ht="12.75">
      <c r="C325" t="s">
        <v>595</v>
      </c>
      <c r="D325" s="8">
        <v>394</v>
      </c>
      <c r="E325" s="9">
        <v>356</v>
      </c>
      <c r="F325" s="10">
        <v>750</v>
      </c>
      <c r="G325" s="11">
        <v>1</v>
      </c>
      <c r="H325" s="9">
        <v>1</v>
      </c>
      <c r="I325" s="11">
        <v>2</v>
      </c>
      <c r="J325" s="8">
        <f t="shared" si="57"/>
        <v>395</v>
      </c>
      <c r="K325" s="9">
        <f t="shared" si="58"/>
        <v>357</v>
      </c>
      <c r="L325" s="9">
        <f t="shared" si="59"/>
        <v>752</v>
      </c>
    </row>
    <row r="326" spans="3:12" ht="12.75">
      <c r="C326" s="12" t="s">
        <v>535</v>
      </c>
      <c r="D326" s="13">
        <v>453</v>
      </c>
      <c r="E326" s="14">
        <v>732</v>
      </c>
      <c r="F326" s="15">
        <v>1185</v>
      </c>
      <c r="G326" s="14">
        <v>1</v>
      </c>
      <c r="H326" s="14">
        <v>4</v>
      </c>
      <c r="I326" s="14">
        <v>5</v>
      </c>
      <c r="J326" s="13">
        <f t="shared" si="57"/>
        <v>454</v>
      </c>
      <c r="K326" s="14">
        <f t="shared" si="58"/>
        <v>736</v>
      </c>
      <c r="L326" s="14">
        <f t="shared" si="59"/>
        <v>1190</v>
      </c>
    </row>
    <row r="327" spans="2:12" ht="12.75">
      <c r="B327" s="1" t="s">
        <v>711</v>
      </c>
      <c r="C327" s="31"/>
      <c r="D327" s="8"/>
      <c r="E327" s="9"/>
      <c r="F327" s="10"/>
      <c r="G327" s="11"/>
      <c r="H327" s="9"/>
      <c r="I327" s="11"/>
      <c r="J327" s="8"/>
      <c r="K327" s="9"/>
      <c r="L327" s="9"/>
    </row>
    <row r="328" spans="3:12" ht="12.75">
      <c r="C328" t="s">
        <v>1</v>
      </c>
      <c r="D328" s="8">
        <v>155</v>
      </c>
      <c r="E328" s="9">
        <v>886</v>
      </c>
      <c r="F328" s="10">
        <v>1041</v>
      </c>
      <c r="G328" s="11"/>
      <c r="H328" s="9">
        <v>7</v>
      </c>
      <c r="I328" s="11">
        <v>7</v>
      </c>
      <c r="J328" s="8">
        <f t="shared" si="57"/>
        <v>155</v>
      </c>
      <c r="K328" s="9">
        <f t="shared" si="58"/>
        <v>893</v>
      </c>
      <c r="L328" s="9">
        <f t="shared" si="59"/>
        <v>1048</v>
      </c>
    </row>
    <row r="329" spans="3:12" ht="12.75">
      <c r="C329" t="s">
        <v>2</v>
      </c>
      <c r="D329" s="8">
        <v>266</v>
      </c>
      <c r="E329" s="9">
        <v>591</v>
      </c>
      <c r="F329" s="10">
        <v>857</v>
      </c>
      <c r="G329" s="11">
        <v>3</v>
      </c>
      <c r="H329" s="9">
        <v>15</v>
      </c>
      <c r="I329" s="11">
        <v>18</v>
      </c>
      <c r="J329" s="8">
        <f t="shared" si="57"/>
        <v>269</v>
      </c>
      <c r="K329" s="9">
        <f t="shared" si="58"/>
        <v>606</v>
      </c>
      <c r="L329" s="9">
        <f t="shared" si="59"/>
        <v>875</v>
      </c>
    </row>
    <row r="330" spans="3:12" ht="12.75">
      <c r="C330" s="12" t="s">
        <v>535</v>
      </c>
      <c r="D330" s="13">
        <v>421</v>
      </c>
      <c r="E330" s="14">
        <v>1477</v>
      </c>
      <c r="F330" s="15">
        <v>1898</v>
      </c>
      <c r="G330" s="14">
        <v>3</v>
      </c>
      <c r="H330" s="14">
        <v>22</v>
      </c>
      <c r="I330" s="14">
        <v>25</v>
      </c>
      <c r="J330" s="13">
        <f t="shared" si="57"/>
        <v>424</v>
      </c>
      <c r="K330" s="14">
        <f t="shared" si="58"/>
        <v>1499</v>
      </c>
      <c r="L330" s="14">
        <f t="shared" si="59"/>
        <v>1923</v>
      </c>
    </row>
    <row r="331" spans="3:12" ht="12.75">
      <c r="C331" s="12" t="s">
        <v>444</v>
      </c>
      <c r="D331" s="16">
        <f>D297+D300+D308+D313+D321+D326+D330</f>
        <v>5041</v>
      </c>
      <c r="E331" s="17">
        <f aca="true" t="shared" si="60" ref="E331:L331">E297+E300+E308+E313+E321+E326+E330</f>
        <v>5491</v>
      </c>
      <c r="F331" s="18">
        <f t="shared" si="60"/>
        <v>10532</v>
      </c>
      <c r="G331" s="17">
        <f t="shared" si="60"/>
        <v>57</v>
      </c>
      <c r="H331" s="17">
        <f t="shared" si="60"/>
        <v>100</v>
      </c>
      <c r="I331" s="17">
        <f t="shared" si="60"/>
        <v>157</v>
      </c>
      <c r="J331" s="16">
        <f t="shared" si="60"/>
        <v>5098</v>
      </c>
      <c r="K331" s="17">
        <f t="shared" si="60"/>
        <v>5591</v>
      </c>
      <c r="L331" s="17">
        <f t="shared" si="60"/>
        <v>10689</v>
      </c>
    </row>
    <row r="332" spans="1:12" ht="12.75">
      <c r="A332" s="40" t="s">
        <v>544</v>
      </c>
      <c r="C332" s="12"/>
      <c r="D332" s="16"/>
      <c r="E332" s="17"/>
      <c r="F332" s="18"/>
      <c r="G332" s="17"/>
      <c r="H332" s="17"/>
      <c r="I332" s="17"/>
      <c r="J332" s="16"/>
      <c r="K332" s="17"/>
      <c r="L332" s="17"/>
    </row>
    <row r="333" spans="2:12" ht="12.75">
      <c r="B333" s="1" t="s">
        <v>702</v>
      </c>
      <c r="C333" s="31"/>
      <c r="D333" s="8"/>
      <c r="E333" s="9"/>
      <c r="F333" s="10"/>
      <c r="G333" s="11"/>
      <c r="H333" s="9"/>
      <c r="I333" s="11"/>
      <c r="J333" s="8"/>
      <c r="K333" s="9"/>
      <c r="L333" s="9"/>
    </row>
    <row r="334" spans="3:12" ht="12.75">
      <c r="C334" t="s">
        <v>6</v>
      </c>
      <c r="D334" s="8">
        <v>72</v>
      </c>
      <c r="E334" s="9">
        <v>42</v>
      </c>
      <c r="F334" s="10">
        <v>114</v>
      </c>
      <c r="G334" s="11">
        <v>6</v>
      </c>
      <c r="H334" s="9">
        <v>5</v>
      </c>
      <c r="I334" s="11">
        <v>11</v>
      </c>
      <c r="J334" s="8">
        <f aca="true" t="shared" si="61" ref="J334:J359">D334+G334</f>
        <v>78</v>
      </c>
      <c r="K334" s="9">
        <f aca="true" t="shared" si="62" ref="K334:K359">E334+H334</f>
        <v>47</v>
      </c>
      <c r="L334" s="9">
        <f aca="true" t="shared" si="63" ref="L334:L359">F334+I334</f>
        <v>125</v>
      </c>
    </row>
    <row r="335" spans="3:12" ht="12.75">
      <c r="C335" t="s">
        <v>7</v>
      </c>
      <c r="D335" s="8">
        <v>193</v>
      </c>
      <c r="E335" s="9">
        <v>313</v>
      </c>
      <c r="F335" s="10">
        <v>506</v>
      </c>
      <c r="G335" s="11">
        <v>13</v>
      </c>
      <c r="H335" s="9">
        <v>18</v>
      </c>
      <c r="I335" s="11">
        <v>31</v>
      </c>
      <c r="J335" s="8">
        <f t="shared" si="61"/>
        <v>206</v>
      </c>
      <c r="K335" s="9">
        <f t="shared" si="62"/>
        <v>331</v>
      </c>
      <c r="L335" s="9">
        <f t="shared" si="63"/>
        <v>537</v>
      </c>
    </row>
    <row r="336" spans="3:12" ht="12.75">
      <c r="C336" s="12" t="s">
        <v>535</v>
      </c>
      <c r="D336" s="13">
        <v>265</v>
      </c>
      <c r="E336" s="14">
        <v>355</v>
      </c>
      <c r="F336" s="15">
        <v>620</v>
      </c>
      <c r="G336" s="14">
        <v>19</v>
      </c>
      <c r="H336" s="14">
        <v>23</v>
      </c>
      <c r="I336" s="14">
        <v>42</v>
      </c>
      <c r="J336" s="13">
        <f t="shared" si="61"/>
        <v>284</v>
      </c>
      <c r="K336" s="14">
        <f t="shared" si="62"/>
        <v>378</v>
      </c>
      <c r="L336" s="14">
        <f t="shared" si="63"/>
        <v>662</v>
      </c>
    </row>
    <row r="337" spans="2:12" ht="12.75">
      <c r="B337" s="1" t="s">
        <v>703</v>
      </c>
      <c r="C337" s="12"/>
      <c r="D337" s="16"/>
      <c r="E337" s="17"/>
      <c r="F337" s="18"/>
      <c r="G337" s="17"/>
      <c r="H337" s="17"/>
      <c r="I337" s="17"/>
      <c r="J337" s="16"/>
      <c r="K337" s="17"/>
      <c r="L337" s="17"/>
    </row>
    <row r="338" spans="3:12" ht="12.75">
      <c r="C338" t="s">
        <v>10</v>
      </c>
      <c r="D338" s="8">
        <v>126</v>
      </c>
      <c r="E338" s="9">
        <v>82</v>
      </c>
      <c r="F338" s="10">
        <v>208</v>
      </c>
      <c r="G338" s="11">
        <v>1</v>
      </c>
      <c r="H338" s="9">
        <v>0</v>
      </c>
      <c r="I338" s="11">
        <v>1</v>
      </c>
      <c r="J338" s="8">
        <f t="shared" si="61"/>
        <v>127</v>
      </c>
      <c r="K338" s="9">
        <f t="shared" si="62"/>
        <v>82</v>
      </c>
      <c r="L338" s="9">
        <f t="shared" si="63"/>
        <v>209</v>
      </c>
    </row>
    <row r="339" spans="3:12" ht="12.75">
      <c r="C339" s="12" t="s">
        <v>535</v>
      </c>
      <c r="D339" s="13">
        <v>126</v>
      </c>
      <c r="E339" s="14">
        <v>82</v>
      </c>
      <c r="F339" s="15">
        <v>208</v>
      </c>
      <c r="G339" s="14">
        <v>1</v>
      </c>
      <c r="H339" s="14">
        <v>0</v>
      </c>
      <c r="I339" s="14">
        <v>1</v>
      </c>
      <c r="J339" s="13">
        <f t="shared" si="61"/>
        <v>127</v>
      </c>
      <c r="K339" s="14">
        <f t="shared" si="62"/>
        <v>82</v>
      </c>
      <c r="L339" s="14">
        <f t="shared" si="63"/>
        <v>209</v>
      </c>
    </row>
    <row r="340" spans="2:12" ht="12.75">
      <c r="B340" s="1" t="s">
        <v>705</v>
      </c>
      <c r="C340" s="12"/>
      <c r="D340" s="16"/>
      <c r="E340" s="17"/>
      <c r="F340" s="18"/>
      <c r="G340" s="17"/>
      <c r="H340" s="17"/>
      <c r="I340" s="17"/>
      <c r="J340" s="16"/>
      <c r="K340" s="17"/>
      <c r="L340" s="17"/>
    </row>
    <row r="341" spans="3:12" ht="12.75">
      <c r="C341" t="s">
        <v>14</v>
      </c>
      <c r="D341" s="8">
        <v>87</v>
      </c>
      <c r="E341" s="9">
        <v>83</v>
      </c>
      <c r="F341" s="10">
        <v>170</v>
      </c>
      <c r="G341" s="9">
        <v>1</v>
      </c>
      <c r="H341" s="9">
        <v>3</v>
      </c>
      <c r="I341" s="9">
        <v>4</v>
      </c>
      <c r="J341" s="8">
        <f t="shared" si="61"/>
        <v>88</v>
      </c>
      <c r="K341" s="9">
        <f t="shared" si="62"/>
        <v>86</v>
      </c>
      <c r="L341" s="9">
        <f t="shared" si="63"/>
        <v>174</v>
      </c>
    </row>
    <row r="342" spans="3:12" ht="12.75">
      <c r="C342" t="s">
        <v>16</v>
      </c>
      <c r="D342" s="32">
        <v>639</v>
      </c>
      <c r="E342" s="33">
        <v>464</v>
      </c>
      <c r="F342" s="34">
        <v>1103</v>
      </c>
      <c r="G342" s="33">
        <v>0</v>
      </c>
      <c r="H342" s="33">
        <v>2</v>
      </c>
      <c r="I342" s="33">
        <v>2</v>
      </c>
      <c r="J342" s="32">
        <f t="shared" si="61"/>
        <v>639</v>
      </c>
      <c r="K342" s="33">
        <f t="shared" si="62"/>
        <v>466</v>
      </c>
      <c r="L342" s="33">
        <f t="shared" si="63"/>
        <v>1105</v>
      </c>
    </row>
    <row r="343" spans="3:12" ht="12.75">
      <c r="C343" s="12" t="s">
        <v>535</v>
      </c>
      <c r="D343" s="16">
        <v>726</v>
      </c>
      <c r="E343" s="17">
        <v>547</v>
      </c>
      <c r="F343" s="18">
        <v>1273</v>
      </c>
      <c r="G343" s="103">
        <v>1</v>
      </c>
      <c r="H343" s="17">
        <v>5</v>
      </c>
      <c r="I343" s="103">
        <v>6</v>
      </c>
      <c r="J343" s="16">
        <f t="shared" si="61"/>
        <v>727</v>
      </c>
      <c r="K343" s="17">
        <f t="shared" si="62"/>
        <v>552</v>
      </c>
      <c r="L343" s="17">
        <f t="shared" si="63"/>
        <v>1279</v>
      </c>
    </row>
    <row r="344" spans="2:12" ht="12.75">
      <c r="B344" s="1" t="s">
        <v>706</v>
      </c>
      <c r="C344" s="12"/>
      <c r="D344" s="16"/>
      <c r="E344" s="17"/>
      <c r="F344" s="18"/>
      <c r="G344" s="103"/>
      <c r="H344" s="17"/>
      <c r="I344" s="103"/>
      <c r="J344" s="16"/>
      <c r="K344" s="17"/>
      <c r="L344" s="17"/>
    </row>
    <row r="345" spans="3:12" ht="12.75">
      <c r="C345" t="s">
        <v>18</v>
      </c>
      <c r="D345" s="8">
        <v>231</v>
      </c>
      <c r="E345" s="9">
        <v>37</v>
      </c>
      <c r="F345" s="10">
        <v>268</v>
      </c>
      <c r="G345" s="11">
        <v>2</v>
      </c>
      <c r="H345" s="9">
        <v>1</v>
      </c>
      <c r="I345" s="11">
        <v>3</v>
      </c>
      <c r="J345" s="8">
        <f t="shared" si="61"/>
        <v>233</v>
      </c>
      <c r="K345" s="9">
        <f t="shared" si="62"/>
        <v>38</v>
      </c>
      <c r="L345" s="9">
        <f t="shared" si="63"/>
        <v>271</v>
      </c>
    </row>
    <row r="346" spans="3:12" ht="12.75">
      <c r="C346" t="s">
        <v>19</v>
      </c>
      <c r="D346" s="8">
        <v>82</v>
      </c>
      <c r="E346" s="9">
        <v>33</v>
      </c>
      <c r="F346" s="10">
        <v>115</v>
      </c>
      <c r="G346" s="11">
        <v>1</v>
      </c>
      <c r="H346" s="9">
        <v>1</v>
      </c>
      <c r="I346" s="11">
        <v>2</v>
      </c>
      <c r="J346" s="8">
        <f t="shared" si="61"/>
        <v>83</v>
      </c>
      <c r="K346" s="9">
        <f t="shared" si="62"/>
        <v>34</v>
      </c>
      <c r="L346" s="9">
        <f t="shared" si="63"/>
        <v>117</v>
      </c>
    </row>
    <row r="347" spans="3:12" ht="12.75">
      <c r="C347" t="s">
        <v>20</v>
      </c>
      <c r="D347" s="8">
        <v>200</v>
      </c>
      <c r="E347" s="9">
        <v>4</v>
      </c>
      <c r="F347" s="10">
        <v>204</v>
      </c>
      <c r="G347" s="11">
        <v>0</v>
      </c>
      <c r="H347" s="9">
        <v>1</v>
      </c>
      <c r="I347" s="11">
        <v>1</v>
      </c>
      <c r="J347" s="8">
        <f t="shared" si="61"/>
        <v>200</v>
      </c>
      <c r="K347" s="9">
        <f t="shared" si="62"/>
        <v>5</v>
      </c>
      <c r="L347" s="9">
        <f t="shared" si="63"/>
        <v>205</v>
      </c>
    </row>
    <row r="348" spans="3:12" ht="12.75">
      <c r="C348" t="s">
        <v>21</v>
      </c>
      <c r="D348" s="8">
        <v>56</v>
      </c>
      <c r="E348" s="9">
        <v>2</v>
      </c>
      <c r="F348" s="10">
        <v>58</v>
      </c>
      <c r="G348" s="11">
        <v>2</v>
      </c>
      <c r="H348" s="9">
        <v>0</v>
      </c>
      <c r="I348" s="11">
        <v>2</v>
      </c>
      <c r="J348" s="8">
        <f t="shared" si="61"/>
        <v>58</v>
      </c>
      <c r="K348" s="9">
        <f t="shared" si="62"/>
        <v>2</v>
      </c>
      <c r="L348" s="9">
        <f t="shared" si="63"/>
        <v>60</v>
      </c>
    </row>
    <row r="349" spans="3:12" ht="12.75">
      <c r="C349" t="s">
        <v>23</v>
      </c>
      <c r="D349" s="8">
        <v>137</v>
      </c>
      <c r="E349" s="9">
        <v>5</v>
      </c>
      <c r="F349" s="10">
        <v>142</v>
      </c>
      <c r="G349" s="11">
        <v>0</v>
      </c>
      <c r="H349" s="9">
        <v>0</v>
      </c>
      <c r="I349" s="11">
        <v>0</v>
      </c>
      <c r="J349" s="8">
        <f t="shared" si="61"/>
        <v>137</v>
      </c>
      <c r="K349" s="9">
        <f t="shared" si="62"/>
        <v>5</v>
      </c>
      <c r="L349" s="9">
        <f t="shared" si="63"/>
        <v>142</v>
      </c>
    </row>
    <row r="350" spans="3:12" ht="12.75">
      <c r="C350" t="s">
        <v>26</v>
      </c>
      <c r="D350" s="32">
        <v>3</v>
      </c>
      <c r="E350" s="33">
        <v>2</v>
      </c>
      <c r="F350" s="34">
        <v>5</v>
      </c>
      <c r="G350" s="33">
        <v>0</v>
      </c>
      <c r="H350" s="33">
        <v>1</v>
      </c>
      <c r="I350" s="33">
        <v>1</v>
      </c>
      <c r="J350" s="32">
        <f t="shared" si="61"/>
        <v>3</v>
      </c>
      <c r="K350" s="33">
        <f t="shared" si="62"/>
        <v>3</v>
      </c>
      <c r="L350" s="33">
        <f t="shared" si="63"/>
        <v>6</v>
      </c>
    </row>
    <row r="351" spans="3:12" ht="12.75">
      <c r="C351" s="12" t="s">
        <v>535</v>
      </c>
      <c r="D351" s="16">
        <v>709</v>
      </c>
      <c r="E351" s="17">
        <v>83</v>
      </c>
      <c r="F351" s="18">
        <v>792</v>
      </c>
      <c r="G351" s="103">
        <v>5</v>
      </c>
      <c r="H351" s="17">
        <v>4</v>
      </c>
      <c r="I351" s="103">
        <v>9</v>
      </c>
      <c r="J351" s="16">
        <f t="shared" si="61"/>
        <v>714</v>
      </c>
      <c r="K351" s="17">
        <f t="shared" si="62"/>
        <v>87</v>
      </c>
      <c r="L351" s="17">
        <f t="shared" si="63"/>
        <v>801</v>
      </c>
    </row>
    <row r="352" spans="2:12" ht="12.75">
      <c r="B352" s="1" t="s">
        <v>708</v>
      </c>
      <c r="C352" s="12"/>
      <c r="D352" s="16"/>
      <c r="E352" s="17"/>
      <c r="F352" s="18"/>
      <c r="G352" s="103"/>
      <c r="H352" s="17"/>
      <c r="I352" s="103"/>
      <c r="J352" s="16"/>
      <c r="K352" s="17"/>
      <c r="L352" s="17"/>
    </row>
    <row r="353" spans="3:12" ht="12.75">
      <c r="C353" t="s">
        <v>27</v>
      </c>
      <c r="D353" s="25">
        <v>16</v>
      </c>
      <c r="E353" s="26">
        <v>21</v>
      </c>
      <c r="F353" s="27">
        <v>37</v>
      </c>
      <c r="G353" s="26">
        <v>0</v>
      </c>
      <c r="H353" s="26">
        <v>5</v>
      </c>
      <c r="I353" s="26">
        <v>5</v>
      </c>
      <c r="J353" s="25">
        <f t="shared" si="61"/>
        <v>16</v>
      </c>
      <c r="K353" s="26">
        <f t="shared" si="62"/>
        <v>26</v>
      </c>
      <c r="L353" s="26">
        <f t="shared" si="63"/>
        <v>42</v>
      </c>
    </row>
    <row r="354" spans="3:12" ht="12.75">
      <c r="C354" t="s">
        <v>730</v>
      </c>
      <c r="D354" s="32">
        <v>163</v>
      </c>
      <c r="E354" s="33">
        <v>75</v>
      </c>
      <c r="F354" s="34">
        <v>238</v>
      </c>
      <c r="G354" s="33">
        <v>10</v>
      </c>
      <c r="H354" s="33">
        <v>13</v>
      </c>
      <c r="I354" s="33">
        <v>23</v>
      </c>
      <c r="J354" s="32">
        <f t="shared" si="61"/>
        <v>173</v>
      </c>
      <c r="K354" s="33">
        <f t="shared" si="62"/>
        <v>88</v>
      </c>
      <c r="L354" s="33">
        <f t="shared" si="63"/>
        <v>261</v>
      </c>
    </row>
    <row r="355" spans="3:12" ht="12.75">
      <c r="C355" s="12" t="s">
        <v>535</v>
      </c>
      <c r="D355" s="16">
        <v>179</v>
      </c>
      <c r="E355" s="17">
        <v>96</v>
      </c>
      <c r="F355" s="18">
        <v>275</v>
      </c>
      <c r="G355" s="103">
        <v>10</v>
      </c>
      <c r="H355" s="17">
        <v>18</v>
      </c>
      <c r="I355" s="103">
        <v>28</v>
      </c>
      <c r="J355" s="16">
        <f t="shared" si="61"/>
        <v>189</v>
      </c>
      <c r="K355" s="17">
        <f t="shared" si="62"/>
        <v>114</v>
      </c>
      <c r="L355" s="17">
        <f t="shared" si="63"/>
        <v>303</v>
      </c>
    </row>
    <row r="356" spans="2:12" ht="12.75">
      <c r="B356" s="1" t="s">
        <v>226</v>
      </c>
      <c r="C356" s="12"/>
      <c r="D356" s="16"/>
      <c r="E356" s="17"/>
      <c r="F356" s="18"/>
      <c r="G356" s="17"/>
      <c r="H356" s="17"/>
      <c r="I356" s="17"/>
      <c r="J356" s="16"/>
      <c r="K356" s="17"/>
      <c r="L356" s="17"/>
    </row>
    <row r="357" spans="3:12" ht="12.75">
      <c r="C357" t="s">
        <v>226</v>
      </c>
      <c r="D357" s="8">
        <v>198</v>
      </c>
      <c r="E357" s="9">
        <v>625</v>
      </c>
      <c r="F357" s="10">
        <v>823</v>
      </c>
      <c r="G357" s="11">
        <v>6</v>
      </c>
      <c r="H357" s="9">
        <v>13</v>
      </c>
      <c r="I357" s="11">
        <v>19</v>
      </c>
      <c r="J357" s="8">
        <f t="shared" si="61"/>
        <v>204</v>
      </c>
      <c r="K357" s="9">
        <f t="shared" si="62"/>
        <v>638</v>
      </c>
      <c r="L357" s="9">
        <f t="shared" si="63"/>
        <v>842</v>
      </c>
    </row>
    <row r="358" spans="3:12" ht="12.75">
      <c r="C358" s="12" t="s">
        <v>535</v>
      </c>
      <c r="D358" s="13">
        <v>198</v>
      </c>
      <c r="E358" s="14">
        <v>625</v>
      </c>
      <c r="F358" s="15">
        <v>823</v>
      </c>
      <c r="G358" s="14">
        <v>6</v>
      </c>
      <c r="H358" s="14">
        <v>13</v>
      </c>
      <c r="I358" s="14">
        <v>19</v>
      </c>
      <c r="J358" s="13">
        <f t="shared" si="61"/>
        <v>204</v>
      </c>
      <c r="K358" s="14">
        <f t="shared" si="62"/>
        <v>638</v>
      </c>
      <c r="L358" s="14">
        <f t="shared" si="63"/>
        <v>842</v>
      </c>
    </row>
    <row r="359" spans="3:12" ht="12.75">
      <c r="C359" s="12" t="s">
        <v>445</v>
      </c>
      <c r="D359" s="16">
        <f aca="true" t="shared" si="64" ref="D359:I359">D358+D355+D351+D343+D339+D336</f>
        <v>2203</v>
      </c>
      <c r="E359" s="17">
        <f t="shared" si="64"/>
        <v>1788</v>
      </c>
      <c r="F359" s="18">
        <f t="shared" si="64"/>
        <v>3991</v>
      </c>
      <c r="G359" s="17">
        <f t="shared" si="64"/>
        <v>42</v>
      </c>
      <c r="H359" s="17">
        <f t="shared" si="64"/>
        <v>63</v>
      </c>
      <c r="I359" s="17">
        <f t="shared" si="64"/>
        <v>105</v>
      </c>
      <c r="J359" s="16">
        <f t="shared" si="61"/>
        <v>2245</v>
      </c>
      <c r="K359" s="17">
        <f t="shared" si="62"/>
        <v>1851</v>
      </c>
      <c r="L359" s="17">
        <f t="shared" si="63"/>
        <v>4096</v>
      </c>
    </row>
    <row r="360" spans="1:12" ht="12.75">
      <c r="A360" s="40" t="s">
        <v>257</v>
      </c>
      <c r="C360" s="12"/>
      <c r="D360" s="25"/>
      <c r="E360" s="26"/>
      <c r="F360" s="27"/>
      <c r="G360" s="26"/>
      <c r="H360" s="26"/>
      <c r="I360" s="26"/>
      <c r="J360" s="25"/>
      <c r="K360" s="26"/>
      <c r="L360" s="26"/>
    </row>
    <row r="361" spans="2:12" ht="12.75">
      <c r="B361" s="1" t="s">
        <v>702</v>
      </c>
      <c r="C361" s="12"/>
      <c r="D361" s="16"/>
      <c r="E361" s="17"/>
      <c r="F361" s="18"/>
      <c r="G361" s="103"/>
      <c r="H361" s="17"/>
      <c r="I361" s="103"/>
      <c r="J361" s="16"/>
      <c r="K361" s="17"/>
      <c r="L361" s="17"/>
    </row>
    <row r="362" spans="3:12" ht="12.75">
      <c r="C362" t="s">
        <v>6</v>
      </c>
      <c r="D362" s="8">
        <v>14</v>
      </c>
      <c r="E362" s="9">
        <v>8</v>
      </c>
      <c r="F362" s="10">
        <v>22</v>
      </c>
      <c r="G362" s="11">
        <v>2</v>
      </c>
      <c r="H362" s="9">
        <v>0</v>
      </c>
      <c r="I362" s="11">
        <v>2</v>
      </c>
      <c r="J362" s="25">
        <f>D362+G362</f>
        <v>16</v>
      </c>
      <c r="K362" s="26">
        <f>E362+H362</f>
        <v>8</v>
      </c>
      <c r="L362" s="26">
        <f>F362+I362</f>
        <v>24</v>
      </c>
    </row>
    <row r="363" spans="3:12" ht="12.75">
      <c r="C363" t="s">
        <v>7</v>
      </c>
      <c r="D363" s="8">
        <v>45</v>
      </c>
      <c r="E363" s="9">
        <v>108</v>
      </c>
      <c r="F363" s="10">
        <v>153</v>
      </c>
      <c r="G363" s="11">
        <v>3</v>
      </c>
      <c r="H363" s="9">
        <v>3</v>
      </c>
      <c r="I363" s="11">
        <v>6</v>
      </c>
      <c r="J363" s="8">
        <f aca="true" t="shared" si="65" ref="J363:L365">D363+G363</f>
        <v>48</v>
      </c>
      <c r="K363" s="9">
        <f>E363+H363</f>
        <v>111</v>
      </c>
      <c r="L363" s="9">
        <f t="shared" si="65"/>
        <v>159</v>
      </c>
    </row>
    <row r="364" spans="3:12" ht="12.75">
      <c r="C364" t="s">
        <v>653</v>
      </c>
      <c r="D364" s="32">
        <v>0</v>
      </c>
      <c r="E364" s="33">
        <v>0</v>
      </c>
      <c r="F364" s="34">
        <v>0</v>
      </c>
      <c r="G364" s="33">
        <v>2</v>
      </c>
      <c r="H364" s="33">
        <v>4</v>
      </c>
      <c r="I364" s="33">
        <v>6</v>
      </c>
      <c r="J364" s="32">
        <f t="shared" si="65"/>
        <v>2</v>
      </c>
      <c r="K364" s="33">
        <f t="shared" si="65"/>
        <v>4</v>
      </c>
      <c r="L364" s="33">
        <f>F364+I364</f>
        <v>6</v>
      </c>
    </row>
    <row r="365" spans="3:12" ht="12.75">
      <c r="C365" s="12" t="s">
        <v>535</v>
      </c>
      <c r="D365" s="16">
        <v>59</v>
      </c>
      <c r="E365" s="17">
        <v>116</v>
      </c>
      <c r="F365" s="18">
        <v>175</v>
      </c>
      <c r="G365" s="103">
        <v>7</v>
      </c>
      <c r="H365" s="17">
        <v>7</v>
      </c>
      <c r="I365" s="103">
        <v>14</v>
      </c>
      <c r="J365" s="16">
        <f t="shared" si="65"/>
        <v>66</v>
      </c>
      <c r="K365" s="17">
        <f t="shared" si="65"/>
        <v>123</v>
      </c>
      <c r="L365" s="17">
        <f>F365+I365</f>
        <v>189</v>
      </c>
    </row>
    <row r="366" spans="2:12" ht="12.75">
      <c r="B366" s="1" t="s">
        <v>703</v>
      </c>
      <c r="C366" s="12"/>
      <c r="D366" s="16"/>
      <c r="E366" s="17"/>
      <c r="F366" s="18"/>
      <c r="G366" s="103"/>
      <c r="H366" s="17"/>
      <c r="I366" s="103"/>
      <c r="J366" s="16"/>
      <c r="K366" s="17"/>
      <c r="L366" s="17"/>
    </row>
    <row r="367" spans="3:12" ht="12.75">
      <c r="C367" t="s">
        <v>73</v>
      </c>
      <c r="D367" s="8">
        <v>29</v>
      </c>
      <c r="E367" s="9">
        <v>18</v>
      </c>
      <c r="F367" s="10">
        <v>47</v>
      </c>
      <c r="G367" s="11">
        <v>1</v>
      </c>
      <c r="H367" s="9">
        <v>0</v>
      </c>
      <c r="I367" s="11">
        <v>1</v>
      </c>
      <c r="J367" s="25">
        <f>D367+G367</f>
        <v>30</v>
      </c>
      <c r="K367" s="26">
        <f>E367+H367</f>
        <v>18</v>
      </c>
      <c r="L367" s="26">
        <f>F367+I367</f>
        <v>48</v>
      </c>
    </row>
    <row r="368" spans="3:12" ht="12.75">
      <c r="C368" t="s">
        <v>74</v>
      </c>
      <c r="D368" s="8">
        <v>5</v>
      </c>
      <c r="E368" s="9">
        <v>6</v>
      </c>
      <c r="F368" s="10">
        <v>11</v>
      </c>
      <c r="G368" s="11">
        <v>0</v>
      </c>
      <c r="H368" s="9">
        <v>1</v>
      </c>
      <c r="I368" s="11">
        <v>1</v>
      </c>
      <c r="J368" s="8">
        <f aca="true" t="shared" si="66" ref="J368:L373">D368+G368</f>
        <v>5</v>
      </c>
      <c r="K368" s="9">
        <f t="shared" si="66"/>
        <v>7</v>
      </c>
      <c r="L368" s="9">
        <f t="shared" si="66"/>
        <v>12</v>
      </c>
    </row>
    <row r="369" spans="3:12" ht="12.75">
      <c r="C369" t="s">
        <v>82</v>
      </c>
      <c r="D369" s="32">
        <v>10</v>
      </c>
      <c r="E369" s="33">
        <v>22</v>
      </c>
      <c r="F369" s="34">
        <v>32</v>
      </c>
      <c r="G369" s="33">
        <v>0</v>
      </c>
      <c r="H369" s="33">
        <v>0</v>
      </c>
      <c r="I369" s="33">
        <v>0</v>
      </c>
      <c r="J369" s="32">
        <f t="shared" si="66"/>
        <v>10</v>
      </c>
      <c r="K369" s="33">
        <f t="shared" si="66"/>
        <v>22</v>
      </c>
      <c r="L369" s="33">
        <f t="shared" si="66"/>
        <v>32</v>
      </c>
    </row>
    <row r="370" spans="3:12" ht="12.75">
      <c r="C370" s="12" t="s">
        <v>535</v>
      </c>
      <c r="D370" s="16">
        <v>44</v>
      </c>
      <c r="E370" s="17">
        <v>46</v>
      </c>
      <c r="F370" s="18">
        <v>90</v>
      </c>
      <c r="G370" s="103">
        <v>1</v>
      </c>
      <c r="H370" s="17">
        <v>1</v>
      </c>
      <c r="I370" s="103">
        <v>2</v>
      </c>
      <c r="J370" s="16">
        <f t="shared" si="66"/>
        <v>45</v>
      </c>
      <c r="K370" s="17">
        <f t="shared" si="66"/>
        <v>47</v>
      </c>
      <c r="L370" s="17">
        <f t="shared" si="66"/>
        <v>92</v>
      </c>
    </row>
    <row r="371" spans="2:12" ht="12.75">
      <c r="B371" s="1" t="s">
        <v>705</v>
      </c>
      <c r="C371" s="12"/>
      <c r="D371" s="16"/>
      <c r="E371" s="17"/>
      <c r="F371" s="18"/>
      <c r="G371" s="103"/>
      <c r="H371" s="17"/>
      <c r="I371" s="103"/>
      <c r="J371" s="16"/>
      <c r="K371" s="17"/>
      <c r="L371" s="17"/>
    </row>
    <row r="372" spans="3:12" ht="12.75">
      <c r="C372" t="s">
        <v>14</v>
      </c>
      <c r="D372" s="25">
        <v>39</v>
      </c>
      <c r="E372" s="26">
        <v>29</v>
      </c>
      <c r="F372" s="27">
        <v>68</v>
      </c>
      <c r="G372" s="26">
        <v>0</v>
      </c>
      <c r="H372" s="26">
        <v>0</v>
      </c>
      <c r="I372" s="26">
        <v>0</v>
      </c>
      <c r="J372" s="25">
        <f t="shared" si="66"/>
        <v>39</v>
      </c>
      <c r="K372" s="26">
        <f t="shared" si="66"/>
        <v>29</v>
      </c>
      <c r="L372" s="26">
        <f t="shared" si="66"/>
        <v>68</v>
      </c>
    </row>
    <row r="373" spans="3:12" ht="12.75">
      <c r="C373" t="s">
        <v>16</v>
      </c>
      <c r="D373" s="32">
        <v>215</v>
      </c>
      <c r="E373" s="33">
        <v>126</v>
      </c>
      <c r="F373" s="34">
        <v>341</v>
      </c>
      <c r="G373" s="33">
        <v>0</v>
      </c>
      <c r="H373" s="33">
        <v>0</v>
      </c>
      <c r="I373" s="33">
        <v>0</v>
      </c>
      <c r="J373" s="32">
        <f t="shared" si="66"/>
        <v>215</v>
      </c>
      <c r="K373" s="33">
        <f t="shared" si="66"/>
        <v>126</v>
      </c>
      <c r="L373" s="33">
        <f t="shared" si="66"/>
        <v>341</v>
      </c>
    </row>
    <row r="374" spans="3:12" ht="12.75">
      <c r="C374" s="12" t="s">
        <v>535</v>
      </c>
      <c r="D374" s="16">
        <v>254</v>
      </c>
      <c r="E374" s="17">
        <v>155</v>
      </c>
      <c r="F374" s="18">
        <v>409</v>
      </c>
      <c r="G374" s="103">
        <v>0</v>
      </c>
      <c r="H374" s="17">
        <v>0</v>
      </c>
      <c r="I374" s="103">
        <v>0</v>
      </c>
      <c r="J374" s="16">
        <f aca="true" t="shared" si="67" ref="J374:L376">D374+G374</f>
        <v>254</v>
      </c>
      <c r="K374" s="17">
        <f t="shared" si="67"/>
        <v>155</v>
      </c>
      <c r="L374" s="17">
        <f t="shared" si="67"/>
        <v>409</v>
      </c>
    </row>
    <row r="375" spans="2:12" ht="12.75">
      <c r="B375" s="1" t="s">
        <v>706</v>
      </c>
      <c r="C375" s="12"/>
      <c r="D375" s="16"/>
      <c r="E375" s="17"/>
      <c r="F375" s="18"/>
      <c r="G375" s="103"/>
      <c r="H375" s="17"/>
      <c r="I375" s="103"/>
      <c r="J375" s="16"/>
      <c r="K375" s="17"/>
      <c r="L375" s="17"/>
    </row>
    <row r="376" spans="3:12" ht="12.75">
      <c r="C376" t="s">
        <v>83</v>
      </c>
      <c r="D376" s="8">
        <v>8</v>
      </c>
      <c r="E376" s="9">
        <v>11</v>
      </c>
      <c r="F376" s="10">
        <v>19</v>
      </c>
      <c r="G376" s="11">
        <v>0</v>
      </c>
      <c r="H376" s="9">
        <v>0</v>
      </c>
      <c r="I376" s="11">
        <v>0</v>
      </c>
      <c r="J376" s="25">
        <f t="shared" si="67"/>
        <v>8</v>
      </c>
      <c r="K376" s="26">
        <f t="shared" si="67"/>
        <v>11</v>
      </c>
      <c r="L376" s="26">
        <f t="shared" si="67"/>
        <v>19</v>
      </c>
    </row>
    <row r="377" spans="3:12" ht="12.75">
      <c r="C377" t="s">
        <v>18</v>
      </c>
      <c r="D377" s="8">
        <v>56</v>
      </c>
      <c r="E377" s="9">
        <v>19</v>
      </c>
      <c r="F377" s="10">
        <v>75</v>
      </c>
      <c r="G377" s="11">
        <v>0</v>
      </c>
      <c r="H377" s="9">
        <v>0</v>
      </c>
      <c r="I377" s="11">
        <v>0</v>
      </c>
      <c r="J377" s="8">
        <f aca="true" t="shared" si="68" ref="J377:J385">D377+G377</f>
        <v>56</v>
      </c>
      <c r="K377" s="9">
        <f aca="true" t="shared" si="69" ref="K377:K385">E377+H377</f>
        <v>19</v>
      </c>
      <c r="L377" s="9">
        <f aca="true" t="shared" si="70" ref="L377:L385">F377+I377</f>
        <v>75</v>
      </c>
    </row>
    <row r="378" spans="3:12" ht="12.75">
      <c r="C378" t="s">
        <v>19</v>
      </c>
      <c r="D378" s="8">
        <v>12</v>
      </c>
      <c r="E378" s="9">
        <v>2</v>
      </c>
      <c r="F378" s="10">
        <v>14</v>
      </c>
      <c r="G378" s="11">
        <v>0</v>
      </c>
      <c r="H378" s="9">
        <v>0</v>
      </c>
      <c r="I378" s="11">
        <v>0</v>
      </c>
      <c r="J378" s="25">
        <f t="shared" si="68"/>
        <v>12</v>
      </c>
      <c r="K378" s="26">
        <f t="shared" si="69"/>
        <v>2</v>
      </c>
      <c r="L378" s="26">
        <f t="shared" si="70"/>
        <v>14</v>
      </c>
    </row>
    <row r="379" spans="3:12" ht="12.75">
      <c r="C379" t="s">
        <v>20</v>
      </c>
      <c r="D379" s="8">
        <v>70</v>
      </c>
      <c r="E379" s="9">
        <v>1</v>
      </c>
      <c r="F379" s="10">
        <v>71</v>
      </c>
      <c r="G379" s="11">
        <v>1</v>
      </c>
      <c r="H379" s="9">
        <v>0</v>
      </c>
      <c r="I379" s="11">
        <v>1</v>
      </c>
      <c r="J379" s="8">
        <f t="shared" si="68"/>
        <v>71</v>
      </c>
      <c r="K379" s="9">
        <f t="shared" si="69"/>
        <v>1</v>
      </c>
      <c r="L379" s="9">
        <f t="shared" si="70"/>
        <v>72</v>
      </c>
    </row>
    <row r="380" spans="3:12" ht="12.75">
      <c r="C380" t="s">
        <v>21</v>
      </c>
      <c r="D380" s="8">
        <v>23</v>
      </c>
      <c r="E380" s="9">
        <v>0</v>
      </c>
      <c r="F380" s="10">
        <v>23</v>
      </c>
      <c r="G380" s="11">
        <v>0</v>
      </c>
      <c r="H380" s="9">
        <v>0</v>
      </c>
      <c r="I380" s="11">
        <v>0</v>
      </c>
      <c r="J380" s="25">
        <f t="shared" si="68"/>
        <v>23</v>
      </c>
      <c r="K380" s="26">
        <f t="shared" si="69"/>
        <v>0</v>
      </c>
      <c r="L380" s="26">
        <f t="shared" si="70"/>
        <v>23</v>
      </c>
    </row>
    <row r="381" spans="3:12" ht="12.75">
      <c r="C381" t="s">
        <v>84</v>
      </c>
      <c r="D381" s="8">
        <v>18</v>
      </c>
      <c r="E381" s="9">
        <v>0</v>
      </c>
      <c r="F381" s="10">
        <v>18</v>
      </c>
      <c r="G381" s="11">
        <v>0</v>
      </c>
      <c r="H381" s="9">
        <v>0</v>
      </c>
      <c r="I381" s="11">
        <v>0</v>
      </c>
      <c r="J381" s="8">
        <f t="shared" si="68"/>
        <v>18</v>
      </c>
      <c r="K381" s="9">
        <f t="shared" si="69"/>
        <v>0</v>
      </c>
      <c r="L381" s="9">
        <f t="shared" si="70"/>
        <v>18</v>
      </c>
    </row>
    <row r="382" spans="3:12" ht="12.75">
      <c r="C382" t="s">
        <v>85</v>
      </c>
      <c r="D382" s="8">
        <v>1</v>
      </c>
      <c r="E382" s="9">
        <v>4</v>
      </c>
      <c r="F382" s="10">
        <v>5</v>
      </c>
      <c r="G382" s="11">
        <v>0</v>
      </c>
      <c r="H382" s="9">
        <v>0</v>
      </c>
      <c r="I382" s="11">
        <v>0</v>
      </c>
      <c r="J382" s="25">
        <f t="shared" si="68"/>
        <v>1</v>
      </c>
      <c r="K382" s="26">
        <f t="shared" si="69"/>
        <v>4</v>
      </c>
      <c r="L382" s="26">
        <f t="shared" si="70"/>
        <v>5</v>
      </c>
    </row>
    <row r="383" spans="3:12" ht="12.75">
      <c r="C383" t="s">
        <v>23</v>
      </c>
      <c r="D383" s="8">
        <v>47</v>
      </c>
      <c r="E383" s="9">
        <v>1</v>
      </c>
      <c r="F383" s="10">
        <v>48</v>
      </c>
      <c r="G383" s="11">
        <v>1</v>
      </c>
      <c r="H383" s="9">
        <v>0</v>
      </c>
      <c r="I383" s="11">
        <v>1</v>
      </c>
      <c r="J383" s="8">
        <f t="shared" si="68"/>
        <v>48</v>
      </c>
      <c r="K383" s="9">
        <f t="shared" si="69"/>
        <v>1</v>
      </c>
      <c r="L383" s="9">
        <f t="shared" si="70"/>
        <v>49</v>
      </c>
    </row>
    <row r="384" spans="3:12" ht="12.75">
      <c r="C384" t="s">
        <v>26</v>
      </c>
      <c r="D384" s="32">
        <v>2</v>
      </c>
      <c r="E384" s="33">
        <v>1</v>
      </c>
      <c r="F384" s="34">
        <v>3</v>
      </c>
      <c r="G384" s="33">
        <v>0</v>
      </c>
      <c r="H384" s="33">
        <v>1</v>
      </c>
      <c r="I384" s="33">
        <v>1</v>
      </c>
      <c r="J384" s="32">
        <f t="shared" si="68"/>
        <v>2</v>
      </c>
      <c r="K384" s="33">
        <f t="shared" si="69"/>
        <v>2</v>
      </c>
      <c r="L384" s="33">
        <f t="shared" si="70"/>
        <v>4</v>
      </c>
    </row>
    <row r="385" spans="3:12" ht="12.75">
      <c r="C385" s="12" t="s">
        <v>535</v>
      </c>
      <c r="D385" s="16">
        <v>237</v>
      </c>
      <c r="E385" s="17">
        <v>39</v>
      </c>
      <c r="F385" s="18">
        <v>276</v>
      </c>
      <c r="G385" s="103">
        <v>2</v>
      </c>
      <c r="H385" s="17">
        <v>1</v>
      </c>
      <c r="I385" s="103">
        <v>3</v>
      </c>
      <c r="J385" s="16">
        <f t="shared" si="68"/>
        <v>239</v>
      </c>
      <c r="K385" s="17">
        <f t="shared" si="69"/>
        <v>40</v>
      </c>
      <c r="L385" s="17">
        <f t="shared" si="70"/>
        <v>279</v>
      </c>
    </row>
    <row r="386" spans="2:12" ht="12.75">
      <c r="B386" s="1" t="s">
        <v>707</v>
      </c>
      <c r="C386" s="12"/>
      <c r="D386" s="16"/>
      <c r="E386" s="17"/>
      <c r="F386" s="18"/>
      <c r="G386" s="103"/>
      <c r="H386" s="17"/>
      <c r="I386" s="103"/>
      <c r="J386" s="16"/>
      <c r="K386" s="17"/>
      <c r="L386" s="17"/>
    </row>
    <row r="387" spans="3:12" ht="12.75">
      <c r="C387" t="s">
        <v>633</v>
      </c>
      <c r="D387" s="32">
        <v>0</v>
      </c>
      <c r="E387" s="33">
        <v>0</v>
      </c>
      <c r="F387" s="34">
        <v>0</v>
      </c>
      <c r="G387" s="33">
        <v>0</v>
      </c>
      <c r="H387" s="33">
        <v>1</v>
      </c>
      <c r="I387" s="33">
        <v>1</v>
      </c>
      <c r="J387" s="32">
        <f aca="true" t="shared" si="71" ref="J387:J395">D387+G387</f>
        <v>0</v>
      </c>
      <c r="K387" s="33">
        <f aca="true" t="shared" si="72" ref="K387:K395">E387+H387</f>
        <v>1</v>
      </c>
      <c r="L387" s="33">
        <f aca="true" t="shared" si="73" ref="L387:L395">F387+I387</f>
        <v>1</v>
      </c>
    </row>
    <row r="388" spans="3:12" ht="12.75">
      <c r="C388" s="12" t="s">
        <v>535</v>
      </c>
      <c r="D388" s="16">
        <v>0</v>
      </c>
      <c r="E388" s="17">
        <v>0</v>
      </c>
      <c r="F388" s="18">
        <v>0</v>
      </c>
      <c r="G388" s="103">
        <v>0</v>
      </c>
      <c r="H388" s="17">
        <v>1</v>
      </c>
      <c r="I388" s="103">
        <v>1</v>
      </c>
      <c r="J388" s="16">
        <f t="shared" si="71"/>
        <v>0</v>
      </c>
      <c r="K388" s="17">
        <f t="shared" si="72"/>
        <v>1</v>
      </c>
      <c r="L388" s="17">
        <f t="shared" si="73"/>
        <v>1</v>
      </c>
    </row>
    <row r="389" spans="2:12" ht="12.75">
      <c r="B389" s="1" t="s">
        <v>708</v>
      </c>
      <c r="C389" s="12"/>
      <c r="D389" s="16"/>
      <c r="E389" s="17"/>
      <c r="F389" s="18"/>
      <c r="G389" s="103"/>
      <c r="H389" s="17"/>
      <c r="I389" s="103"/>
      <c r="J389" s="16"/>
      <c r="K389" s="17"/>
      <c r="L389" s="17"/>
    </row>
    <row r="390" spans="3:12" ht="12.75">
      <c r="C390" t="s">
        <v>27</v>
      </c>
      <c r="D390" s="25">
        <v>6</v>
      </c>
      <c r="E390" s="26">
        <v>13</v>
      </c>
      <c r="F390" s="27">
        <v>19</v>
      </c>
      <c r="G390" s="26">
        <v>0</v>
      </c>
      <c r="H390" s="26">
        <v>2</v>
      </c>
      <c r="I390" s="26">
        <v>2</v>
      </c>
      <c r="J390" s="25">
        <f t="shared" si="71"/>
        <v>6</v>
      </c>
      <c r="K390" s="26">
        <f t="shared" si="72"/>
        <v>15</v>
      </c>
      <c r="L390" s="26">
        <f t="shared" si="73"/>
        <v>21</v>
      </c>
    </row>
    <row r="391" spans="3:12" ht="12.75">
      <c r="C391" t="s">
        <v>393</v>
      </c>
      <c r="D391" s="25">
        <v>0</v>
      </c>
      <c r="E391" s="26">
        <v>0</v>
      </c>
      <c r="F391" s="27">
        <v>0</v>
      </c>
      <c r="G391" s="26">
        <v>4</v>
      </c>
      <c r="H391" s="26">
        <v>3</v>
      </c>
      <c r="I391" s="26">
        <v>7</v>
      </c>
      <c r="J391" s="25">
        <f t="shared" si="71"/>
        <v>4</v>
      </c>
      <c r="K391" s="26">
        <f t="shared" si="72"/>
        <v>3</v>
      </c>
      <c r="L391" s="26">
        <f t="shared" si="73"/>
        <v>7</v>
      </c>
    </row>
    <row r="392" spans="3:12" ht="12.75">
      <c r="C392" t="s">
        <v>730</v>
      </c>
      <c r="D392" s="32">
        <v>89</v>
      </c>
      <c r="E392" s="33">
        <v>59</v>
      </c>
      <c r="F392" s="34">
        <v>148</v>
      </c>
      <c r="G392" s="33">
        <v>6</v>
      </c>
      <c r="H392" s="33">
        <v>11</v>
      </c>
      <c r="I392" s="33">
        <v>17</v>
      </c>
      <c r="J392" s="32">
        <f t="shared" si="71"/>
        <v>95</v>
      </c>
      <c r="K392" s="33">
        <f t="shared" si="72"/>
        <v>70</v>
      </c>
      <c r="L392" s="33">
        <f t="shared" si="73"/>
        <v>165</v>
      </c>
    </row>
    <row r="393" spans="3:12" ht="12.75">
      <c r="C393" s="12" t="s">
        <v>535</v>
      </c>
      <c r="D393" s="16">
        <v>95</v>
      </c>
      <c r="E393" s="17">
        <v>72</v>
      </c>
      <c r="F393" s="18">
        <v>167</v>
      </c>
      <c r="G393" s="103">
        <v>10</v>
      </c>
      <c r="H393" s="17">
        <v>16</v>
      </c>
      <c r="I393" s="103">
        <v>26</v>
      </c>
      <c r="J393" s="16">
        <f t="shared" si="71"/>
        <v>105</v>
      </c>
      <c r="K393" s="17">
        <f t="shared" si="72"/>
        <v>88</v>
      </c>
      <c r="L393" s="17">
        <f t="shared" si="73"/>
        <v>193</v>
      </c>
    </row>
    <row r="394" spans="2:12" ht="12.75">
      <c r="B394" s="1" t="s">
        <v>226</v>
      </c>
      <c r="C394" s="12"/>
      <c r="D394" s="16"/>
      <c r="E394" s="17"/>
      <c r="F394" s="18"/>
      <c r="G394" s="103"/>
      <c r="H394" s="17"/>
      <c r="I394" s="103"/>
      <c r="J394" s="16"/>
      <c r="K394" s="17"/>
      <c r="L394" s="17"/>
    </row>
    <row r="395" spans="3:12" ht="12.75">
      <c r="C395" t="s">
        <v>87</v>
      </c>
      <c r="D395" s="25">
        <v>20</v>
      </c>
      <c r="E395" s="26">
        <v>88</v>
      </c>
      <c r="F395" s="27">
        <v>108</v>
      </c>
      <c r="G395" s="26">
        <v>0</v>
      </c>
      <c r="H395" s="26">
        <v>3</v>
      </c>
      <c r="I395" s="26">
        <v>3</v>
      </c>
      <c r="J395" s="25">
        <f t="shared" si="71"/>
        <v>20</v>
      </c>
      <c r="K395" s="26">
        <f t="shared" si="72"/>
        <v>91</v>
      </c>
      <c r="L395" s="26">
        <f t="shared" si="73"/>
        <v>111</v>
      </c>
    </row>
    <row r="396" spans="3:12" ht="12.75">
      <c r="C396" t="s">
        <v>88</v>
      </c>
      <c r="D396" s="25">
        <v>6</v>
      </c>
      <c r="E396" s="26">
        <v>26</v>
      </c>
      <c r="F396" s="27">
        <v>32</v>
      </c>
      <c r="G396" s="26">
        <v>0</v>
      </c>
      <c r="H396" s="26">
        <v>0</v>
      </c>
      <c r="I396" s="26">
        <v>0</v>
      </c>
      <c r="J396" s="25">
        <f aca="true" t="shared" si="74" ref="J396:L400">D396+G396</f>
        <v>6</v>
      </c>
      <c r="K396" s="26">
        <f t="shared" si="74"/>
        <v>26</v>
      </c>
      <c r="L396" s="26">
        <f t="shared" si="74"/>
        <v>32</v>
      </c>
    </row>
    <row r="397" spans="3:12" ht="12.75">
      <c r="C397" t="s">
        <v>89</v>
      </c>
      <c r="D397" s="32">
        <v>36</v>
      </c>
      <c r="E397" s="33">
        <v>56</v>
      </c>
      <c r="F397" s="34">
        <v>92</v>
      </c>
      <c r="G397" s="33">
        <v>0</v>
      </c>
      <c r="H397" s="33">
        <v>1</v>
      </c>
      <c r="I397" s="33">
        <v>1</v>
      </c>
      <c r="J397" s="32">
        <f t="shared" si="74"/>
        <v>36</v>
      </c>
      <c r="K397" s="33">
        <f t="shared" si="74"/>
        <v>57</v>
      </c>
      <c r="L397" s="33">
        <f t="shared" si="74"/>
        <v>93</v>
      </c>
    </row>
    <row r="398" spans="3:12" ht="12.75">
      <c r="C398" s="12" t="s">
        <v>535</v>
      </c>
      <c r="D398" s="16">
        <v>62</v>
      </c>
      <c r="E398" s="17">
        <v>170</v>
      </c>
      <c r="F398" s="18">
        <v>232</v>
      </c>
      <c r="G398" s="103">
        <v>0</v>
      </c>
      <c r="H398" s="17">
        <v>4</v>
      </c>
      <c r="I398" s="103">
        <v>4</v>
      </c>
      <c r="J398" s="16">
        <f t="shared" si="74"/>
        <v>62</v>
      </c>
      <c r="K398" s="17">
        <f t="shared" si="74"/>
        <v>174</v>
      </c>
      <c r="L398" s="17">
        <f t="shared" si="74"/>
        <v>236</v>
      </c>
    </row>
    <row r="399" spans="3:12" ht="26.25">
      <c r="C399" s="44" t="s">
        <v>642</v>
      </c>
      <c r="D399" s="47">
        <v>751</v>
      </c>
      <c r="E399" s="48">
        <v>598</v>
      </c>
      <c r="F399" s="49">
        <v>1349</v>
      </c>
      <c r="G399" s="48">
        <v>20</v>
      </c>
      <c r="H399" s="48">
        <v>30</v>
      </c>
      <c r="I399" s="48">
        <v>50</v>
      </c>
      <c r="J399" s="47">
        <f t="shared" si="74"/>
        <v>771</v>
      </c>
      <c r="K399" s="48">
        <f t="shared" si="74"/>
        <v>628</v>
      </c>
      <c r="L399" s="48">
        <f t="shared" si="74"/>
        <v>1399</v>
      </c>
    </row>
    <row r="400" spans="3:12" ht="12.75">
      <c r="C400" s="44" t="s">
        <v>606</v>
      </c>
      <c r="D400" s="16">
        <f aca="true" t="shared" si="75" ref="D400:I400">D399+D359+D331</f>
        <v>7995</v>
      </c>
      <c r="E400" s="103">
        <f t="shared" si="75"/>
        <v>7877</v>
      </c>
      <c r="F400" s="103">
        <f t="shared" si="75"/>
        <v>15872</v>
      </c>
      <c r="G400" s="16">
        <f t="shared" si="75"/>
        <v>119</v>
      </c>
      <c r="H400" s="17">
        <f t="shared" si="75"/>
        <v>193</v>
      </c>
      <c r="I400" s="103">
        <f t="shared" si="75"/>
        <v>312</v>
      </c>
      <c r="J400" s="16">
        <f t="shared" si="74"/>
        <v>8114</v>
      </c>
      <c r="K400" s="17">
        <f t="shared" si="74"/>
        <v>8070</v>
      </c>
      <c r="L400" s="17">
        <f t="shared" si="74"/>
        <v>16184</v>
      </c>
    </row>
    <row r="401" spans="1:12" ht="12.75">
      <c r="A401" s="40" t="s">
        <v>540</v>
      </c>
      <c r="C401" s="12"/>
      <c r="D401" s="25">
        <v>100</v>
      </c>
      <c r="E401" s="26">
        <v>170</v>
      </c>
      <c r="F401" s="26">
        <v>270</v>
      </c>
      <c r="G401" s="25">
        <v>0</v>
      </c>
      <c r="H401" s="26">
        <v>4</v>
      </c>
      <c r="I401" s="26">
        <v>4</v>
      </c>
      <c r="J401" s="25">
        <f>D401+G401</f>
        <v>100</v>
      </c>
      <c r="K401" s="26">
        <f aca="true" t="shared" si="76" ref="K401:K407">E401+H401</f>
        <v>174</v>
      </c>
      <c r="L401" s="26">
        <f aca="true" t="shared" si="77" ref="L401:L407">F401+I401</f>
        <v>274</v>
      </c>
    </row>
    <row r="402" spans="1:12" ht="12.75">
      <c r="A402" s="40" t="s">
        <v>546</v>
      </c>
      <c r="D402" s="25">
        <v>1</v>
      </c>
      <c r="E402" s="28">
        <v>4</v>
      </c>
      <c r="F402" s="28">
        <v>5</v>
      </c>
      <c r="G402" s="25">
        <v>4</v>
      </c>
      <c r="H402" s="26">
        <v>5</v>
      </c>
      <c r="I402" s="28">
        <v>9</v>
      </c>
      <c r="J402" s="25">
        <f aca="true" t="shared" si="78" ref="J402:J407">D402+G402</f>
        <v>5</v>
      </c>
      <c r="K402" s="26">
        <f t="shared" si="76"/>
        <v>9</v>
      </c>
      <c r="L402" s="26">
        <f t="shared" si="77"/>
        <v>14</v>
      </c>
    </row>
    <row r="403" spans="1:12" ht="12.75">
      <c r="A403" s="40" t="s">
        <v>690</v>
      </c>
      <c r="D403" s="25">
        <v>44</v>
      </c>
      <c r="E403" s="28">
        <v>39</v>
      </c>
      <c r="F403" s="28">
        <v>83</v>
      </c>
      <c r="G403" s="25">
        <v>2</v>
      </c>
      <c r="H403" s="26">
        <v>2</v>
      </c>
      <c r="I403" s="28">
        <v>4</v>
      </c>
      <c r="J403" s="25">
        <f aca="true" t="shared" si="79" ref="J403:L404">D403+G403</f>
        <v>46</v>
      </c>
      <c r="K403" s="26">
        <f t="shared" si="79"/>
        <v>41</v>
      </c>
      <c r="L403" s="26">
        <f t="shared" si="79"/>
        <v>87</v>
      </c>
    </row>
    <row r="404" spans="1:12" ht="12.75">
      <c r="A404" s="40" t="s">
        <v>541</v>
      </c>
      <c r="D404" s="25">
        <v>1</v>
      </c>
      <c r="E404" s="28">
        <v>1</v>
      </c>
      <c r="F404" s="28">
        <v>2</v>
      </c>
      <c r="G404" s="25">
        <v>0</v>
      </c>
      <c r="H404" s="26">
        <v>0</v>
      </c>
      <c r="I404" s="28">
        <v>0</v>
      </c>
      <c r="J404" s="25">
        <f t="shared" si="79"/>
        <v>1</v>
      </c>
      <c r="K404" s="26">
        <f t="shared" si="79"/>
        <v>1</v>
      </c>
      <c r="L404" s="26">
        <f t="shared" si="79"/>
        <v>2</v>
      </c>
    </row>
    <row r="405" spans="1:12" ht="12.75">
      <c r="A405" s="40" t="s">
        <v>554</v>
      </c>
      <c r="D405" s="25">
        <v>2</v>
      </c>
      <c r="E405" s="28">
        <v>4</v>
      </c>
      <c r="F405" s="28">
        <v>6</v>
      </c>
      <c r="G405" s="25">
        <v>0</v>
      </c>
      <c r="H405" s="26">
        <v>0</v>
      </c>
      <c r="I405" s="28">
        <v>0</v>
      </c>
      <c r="J405" s="25">
        <f t="shared" si="78"/>
        <v>2</v>
      </c>
      <c r="K405" s="26">
        <f t="shared" si="76"/>
        <v>4</v>
      </c>
      <c r="L405" s="26">
        <f t="shared" si="77"/>
        <v>6</v>
      </c>
    </row>
    <row r="406" spans="1:12" ht="12.75">
      <c r="A406" s="40" t="s">
        <v>555</v>
      </c>
      <c r="D406" s="51">
        <v>305</v>
      </c>
      <c r="E406" s="52">
        <v>114</v>
      </c>
      <c r="F406" s="52">
        <v>419</v>
      </c>
      <c r="G406" s="51">
        <v>3</v>
      </c>
      <c r="H406" s="52">
        <v>1</v>
      </c>
      <c r="I406" s="52">
        <v>4</v>
      </c>
      <c r="J406" s="51">
        <f t="shared" si="78"/>
        <v>308</v>
      </c>
      <c r="K406" s="52">
        <f t="shared" si="76"/>
        <v>115</v>
      </c>
      <c r="L406" s="52">
        <f t="shared" si="77"/>
        <v>423</v>
      </c>
    </row>
    <row r="407" spans="3:12" ht="12.75">
      <c r="C407" s="12" t="s">
        <v>394</v>
      </c>
      <c r="D407" s="16">
        <f aca="true" t="shared" si="80" ref="D407:I407">SUM(D400:D406)</f>
        <v>8448</v>
      </c>
      <c r="E407" s="103">
        <f t="shared" si="80"/>
        <v>8209</v>
      </c>
      <c r="F407" s="103">
        <f t="shared" si="80"/>
        <v>16657</v>
      </c>
      <c r="G407" s="102">
        <f t="shared" si="80"/>
        <v>128</v>
      </c>
      <c r="H407" s="40">
        <f t="shared" si="80"/>
        <v>205</v>
      </c>
      <c r="I407" s="1">
        <f t="shared" si="80"/>
        <v>333</v>
      </c>
      <c r="J407" s="16">
        <f t="shared" si="78"/>
        <v>8576</v>
      </c>
      <c r="K407" s="17">
        <f t="shared" si="76"/>
        <v>8414</v>
      </c>
      <c r="L407" s="17">
        <f t="shared" si="77"/>
        <v>16990</v>
      </c>
    </row>
    <row r="408" spans="3:12" ht="12.75">
      <c r="C408" s="12"/>
      <c r="D408" s="9"/>
      <c r="G408" s="5"/>
      <c r="J408" s="26"/>
      <c r="K408" s="26"/>
      <c r="L408" s="26"/>
    </row>
    <row r="409" spans="1:12" ht="28.5" customHeight="1">
      <c r="A409" s="300" t="s">
        <v>395</v>
      </c>
      <c r="B409" s="300"/>
      <c r="C409" s="300"/>
      <c r="D409" s="300"/>
      <c r="E409" s="300"/>
      <c r="F409" s="300"/>
      <c r="G409" s="300"/>
      <c r="H409" s="300"/>
      <c r="I409" s="300"/>
      <c r="J409" s="300"/>
      <c r="K409" s="300"/>
      <c r="L409" s="300"/>
    </row>
    <row r="410" spans="1:12" ht="12" customHeight="1" thickBot="1">
      <c r="A410" s="199"/>
      <c r="B410" s="199"/>
      <c r="C410" s="199"/>
      <c r="D410" s="199"/>
      <c r="E410" s="199"/>
      <c r="F410" s="199"/>
      <c r="G410" s="199"/>
      <c r="H410" s="199"/>
      <c r="I410" s="199"/>
      <c r="J410" s="201"/>
      <c r="K410" s="201"/>
      <c r="L410" s="201"/>
    </row>
    <row r="411" spans="1:12" ht="26.25" customHeight="1">
      <c r="A411" s="205"/>
      <c r="B411" s="205"/>
      <c r="C411" s="206"/>
      <c r="D411" s="302" t="s">
        <v>533</v>
      </c>
      <c r="E411" s="303"/>
      <c r="F411" s="304"/>
      <c r="G411" s="303" t="s">
        <v>534</v>
      </c>
      <c r="H411" s="303"/>
      <c r="I411" s="303"/>
      <c r="J411" s="302" t="s">
        <v>535</v>
      </c>
      <c r="K411" s="303"/>
      <c r="L411" s="303"/>
    </row>
    <row r="412" spans="1:12" s="20" customFormat="1" ht="12.75">
      <c r="A412" s="50"/>
      <c r="B412" s="50"/>
      <c r="C412" s="207"/>
      <c r="D412" s="202" t="s">
        <v>536</v>
      </c>
      <c r="E412" s="203" t="s">
        <v>537</v>
      </c>
      <c r="F412" s="204" t="s">
        <v>538</v>
      </c>
      <c r="G412" s="203" t="s">
        <v>536</v>
      </c>
      <c r="H412" s="203" t="s">
        <v>537</v>
      </c>
      <c r="I412" s="203" t="s">
        <v>538</v>
      </c>
      <c r="J412" s="202" t="s">
        <v>536</v>
      </c>
      <c r="K412" s="203" t="s">
        <v>537</v>
      </c>
      <c r="L412" s="203" t="s">
        <v>538</v>
      </c>
    </row>
    <row r="413" spans="1:12" s="20" customFormat="1" ht="12.75">
      <c r="A413" s="40" t="s">
        <v>539</v>
      </c>
      <c r="B413" s="1"/>
      <c r="C413"/>
      <c r="D413" s="4"/>
      <c r="E413" s="5"/>
      <c r="F413" s="6"/>
      <c r="G413"/>
      <c r="H413" s="5"/>
      <c r="I413"/>
      <c r="J413" s="7"/>
      <c r="K413" s="5"/>
      <c r="L413" s="5"/>
    </row>
    <row r="414" spans="2:12" ht="12.75">
      <c r="B414" s="1" t="s">
        <v>701</v>
      </c>
      <c r="C414" s="31"/>
      <c r="D414" s="8"/>
      <c r="E414" s="9"/>
      <c r="F414" s="10"/>
      <c r="G414" s="11"/>
      <c r="H414" s="9"/>
      <c r="I414" s="11"/>
      <c r="J414" s="8"/>
      <c r="K414" s="9"/>
      <c r="L414" s="9"/>
    </row>
    <row r="415" spans="3:12" ht="12.75">
      <c r="C415" t="s">
        <v>754</v>
      </c>
      <c r="D415" s="8">
        <v>42</v>
      </c>
      <c r="E415" s="9">
        <v>60</v>
      </c>
      <c r="F415" s="10">
        <v>102</v>
      </c>
      <c r="G415" s="11">
        <v>5</v>
      </c>
      <c r="H415" s="9">
        <v>3</v>
      </c>
      <c r="I415" s="11">
        <v>8</v>
      </c>
      <c r="J415" s="8">
        <f aca="true" t="shared" si="81" ref="J415:L416">D415+G415</f>
        <v>47</v>
      </c>
      <c r="K415" s="9">
        <f t="shared" si="81"/>
        <v>63</v>
      </c>
      <c r="L415" s="9">
        <f t="shared" si="81"/>
        <v>110</v>
      </c>
    </row>
    <row r="416" spans="3:12" ht="12.75">
      <c r="C416" s="12" t="s">
        <v>535</v>
      </c>
      <c r="D416" s="13">
        <v>42</v>
      </c>
      <c r="E416" s="14">
        <v>60</v>
      </c>
      <c r="F416" s="15">
        <v>102</v>
      </c>
      <c r="G416" s="14">
        <v>5</v>
      </c>
      <c r="H416" s="14">
        <v>3</v>
      </c>
      <c r="I416" s="14">
        <v>8</v>
      </c>
      <c r="J416" s="13">
        <f t="shared" si="81"/>
        <v>47</v>
      </c>
      <c r="K416" s="14">
        <f t="shared" si="81"/>
        <v>63</v>
      </c>
      <c r="L416" s="14">
        <f t="shared" si="81"/>
        <v>110</v>
      </c>
    </row>
    <row r="417" spans="2:12" ht="12.75">
      <c r="B417" s="1" t="s">
        <v>706</v>
      </c>
      <c r="C417" s="31"/>
      <c r="D417" s="16"/>
      <c r="E417" s="17"/>
      <c r="F417" s="18"/>
      <c r="G417" s="17"/>
      <c r="H417" s="17"/>
      <c r="I417" s="17"/>
      <c r="J417" s="16"/>
      <c r="K417" s="17"/>
      <c r="L417" s="17"/>
    </row>
    <row r="418" spans="3:12" ht="12.75">
      <c r="C418" t="s">
        <v>780</v>
      </c>
      <c r="D418" s="8">
        <v>92</v>
      </c>
      <c r="E418" s="9">
        <v>15</v>
      </c>
      <c r="F418" s="10">
        <v>107</v>
      </c>
      <c r="G418" s="11">
        <v>1</v>
      </c>
      <c r="H418" s="9">
        <v>1</v>
      </c>
      <c r="I418" s="11">
        <v>2</v>
      </c>
      <c r="J418" s="8">
        <f aca="true" t="shared" si="82" ref="J418:L419">D418+G418</f>
        <v>93</v>
      </c>
      <c r="K418" s="9">
        <f t="shared" si="82"/>
        <v>16</v>
      </c>
      <c r="L418" s="9">
        <f t="shared" si="82"/>
        <v>109</v>
      </c>
    </row>
    <row r="419" spans="3:12" ht="12.75">
      <c r="C419" s="12" t="s">
        <v>535</v>
      </c>
      <c r="D419" s="13">
        <v>92</v>
      </c>
      <c r="E419" s="14">
        <v>15</v>
      </c>
      <c r="F419" s="15">
        <v>107</v>
      </c>
      <c r="G419" s="14">
        <v>1</v>
      </c>
      <c r="H419" s="14">
        <v>1</v>
      </c>
      <c r="I419" s="14">
        <v>2</v>
      </c>
      <c r="J419" s="13">
        <f t="shared" si="82"/>
        <v>93</v>
      </c>
      <c r="K419" s="14">
        <f t="shared" si="82"/>
        <v>16</v>
      </c>
      <c r="L419" s="14">
        <f t="shared" si="82"/>
        <v>109</v>
      </c>
    </row>
    <row r="420" spans="3:12" ht="12.75">
      <c r="C420" s="12" t="s">
        <v>444</v>
      </c>
      <c r="D420" s="16">
        <f>D419+D416</f>
        <v>134</v>
      </c>
      <c r="E420" s="17">
        <f aca="true" t="shared" si="83" ref="E420:L420">E419+E416</f>
        <v>75</v>
      </c>
      <c r="F420" s="18">
        <f t="shared" si="83"/>
        <v>209</v>
      </c>
      <c r="G420" s="17">
        <f t="shared" si="83"/>
        <v>6</v>
      </c>
      <c r="H420" s="17">
        <f t="shared" si="83"/>
        <v>4</v>
      </c>
      <c r="I420" s="17">
        <f t="shared" si="83"/>
        <v>10</v>
      </c>
      <c r="J420" s="16">
        <f t="shared" si="83"/>
        <v>140</v>
      </c>
      <c r="K420" s="17">
        <f t="shared" si="83"/>
        <v>79</v>
      </c>
      <c r="L420" s="17">
        <f t="shared" si="83"/>
        <v>219</v>
      </c>
    </row>
    <row r="421" spans="1:12" ht="12.75">
      <c r="A421" s="40" t="s">
        <v>544</v>
      </c>
      <c r="C421" s="12"/>
      <c r="D421" s="16"/>
      <c r="E421" s="17"/>
      <c r="F421" s="18"/>
      <c r="G421" s="17"/>
      <c r="H421" s="17"/>
      <c r="I421" s="17"/>
      <c r="J421" s="16"/>
      <c r="K421" s="17"/>
      <c r="L421" s="17"/>
    </row>
    <row r="422" spans="2:12" ht="12.75">
      <c r="B422" s="1" t="s">
        <v>702</v>
      </c>
      <c r="C422" s="31"/>
      <c r="D422" s="8"/>
      <c r="E422" s="9"/>
      <c r="F422" s="10"/>
      <c r="G422" s="11"/>
      <c r="H422" s="9"/>
      <c r="I422" s="11"/>
      <c r="J422" s="8"/>
      <c r="K422" s="9"/>
      <c r="L422" s="9"/>
    </row>
    <row r="423" spans="3:12" ht="12.75">
      <c r="C423" t="s">
        <v>6</v>
      </c>
      <c r="D423" s="8">
        <v>73</v>
      </c>
      <c r="E423" s="9">
        <v>23</v>
      </c>
      <c r="F423" s="10">
        <v>96</v>
      </c>
      <c r="G423" s="11">
        <v>14</v>
      </c>
      <c r="H423" s="9">
        <v>4</v>
      </c>
      <c r="I423" s="11">
        <v>18</v>
      </c>
      <c r="J423" s="8">
        <f aca="true" t="shared" si="84" ref="J423:L425">D423+G423</f>
        <v>87</v>
      </c>
      <c r="K423" s="9">
        <f t="shared" si="84"/>
        <v>27</v>
      </c>
      <c r="L423" s="9">
        <f t="shared" si="84"/>
        <v>114</v>
      </c>
    </row>
    <row r="424" spans="3:12" ht="12.75">
      <c r="C424" t="s">
        <v>7</v>
      </c>
      <c r="D424" s="8">
        <v>129</v>
      </c>
      <c r="E424" s="9">
        <v>155</v>
      </c>
      <c r="F424" s="10">
        <v>284</v>
      </c>
      <c r="G424" s="11">
        <v>6</v>
      </c>
      <c r="H424" s="9">
        <v>16</v>
      </c>
      <c r="I424" s="11">
        <v>22</v>
      </c>
      <c r="J424" s="8">
        <f t="shared" si="84"/>
        <v>135</v>
      </c>
      <c r="K424" s="9">
        <f t="shared" si="84"/>
        <v>171</v>
      </c>
      <c r="L424" s="9">
        <f t="shared" si="84"/>
        <v>306</v>
      </c>
    </row>
    <row r="425" spans="3:12" ht="12.75">
      <c r="C425" s="12" t="s">
        <v>535</v>
      </c>
      <c r="D425" s="13">
        <v>202</v>
      </c>
      <c r="E425" s="14">
        <v>178</v>
      </c>
      <c r="F425" s="15">
        <v>380</v>
      </c>
      <c r="G425" s="14">
        <v>20</v>
      </c>
      <c r="H425" s="14">
        <v>20</v>
      </c>
      <c r="I425" s="14">
        <v>40</v>
      </c>
      <c r="J425" s="13">
        <f t="shared" si="84"/>
        <v>222</v>
      </c>
      <c r="K425" s="14">
        <f t="shared" si="84"/>
        <v>198</v>
      </c>
      <c r="L425" s="14">
        <f t="shared" si="84"/>
        <v>420</v>
      </c>
    </row>
    <row r="426" spans="3:12" ht="12.75">
      <c r="C426" s="12" t="s">
        <v>445</v>
      </c>
      <c r="D426" s="16">
        <v>202</v>
      </c>
      <c r="E426" s="17">
        <v>178</v>
      </c>
      <c r="F426" s="18">
        <v>380</v>
      </c>
      <c r="G426" s="17">
        <v>20</v>
      </c>
      <c r="H426" s="17">
        <v>20</v>
      </c>
      <c r="I426" s="17">
        <v>40</v>
      </c>
      <c r="J426" s="16">
        <v>222</v>
      </c>
      <c r="K426" s="17">
        <v>198</v>
      </c>
      <c r="L426" s="17">
        <v>420</v>
      </c>
    </row>
    <row r="427" spans="1:12" ht="12.75">
      <c r="A427" s="40" t="s">
        <v>257</v>
      </c>
      <c r="C427" s="12"/>
      <c r="D427" s="16"/>
      <c r="E427" s="17"/>
      <c r="F427" s="18"/>
      <c r="G427" s="17"/>
      <c r="H427" s="17"/>
      <c r="I427" s="17"/>
      <c r="J427" s="16"/>
      <c r="K427" s="17"/>
      <c r="L427" s="17"/>
    </row>
    <row r="428" spans="2:12" ht="12.75">
      <c r="B428" s="1" t="s">
        <v>702</v>
      </c>
      <c r="C428" s="31"/>
      <c r="D428" s="8"/>
      <c r="E428" s="9"/>
      <c r="F428" s="10"/>
      <c r="G428" s="11"/>
      <c r="H428" s="9"/>
      <c r="I428" s="11"/>
      <c r="J428" s="8"/>
      <c r="K428" s="9"/>
      <c r="L428" s="9"/>
    </row>
    <row r="429" spans="3:12" ht="12.75">
      <c r="C429" t="s">
        <v>6</v>
      </c>
      <c r="D429" s="8">
        <v>20</v>
      </c>
      <c r="E429" s="9">
        <v>7</v>
      </c>
      <c r="F429" s="10">
        <v>27</v>
      </c>
      <c r="G429" s="11">
        <v>8</v>
      </c>
      <c r="H429" s="9">
        <v>2</v>
      </c>
      <c r="I429" s="11">
        <v>10</v>
      </c>
      <c r="J429" s="8">
        <f aca="true" t="shared" si="85" ref="J429:L431">D429+G429</f>
        <v>28</v>
      </c>
      <c r="K429" s="9">
        <f t="shared" si="85"/>
        <v>9</v>
      </c>
      <c r="L429" s="9">
        <f t="shared" si="85"/>
        <v>37</v>
      </c>
    </row>
    <row r="430" spans="3:12" ht="12.75">
      <c r="C430" t="s">
        <v>7</v>
      </c>
      <c r="D430" s="8">
        <v>19</v>
      </c>
      <c r="E430" s="9">
        <v>34</v>
      </c>
      <c r="F430" s="10">
        <v>53</v>
      </c>
      <c r="G430" s="11">
        <v>6</v>
      </c>
      <c r="H430" s="9">
        <v>5</v>
      </c>
      <c r="I430" s="11">
        <v>11</v>
      </c>
      <c r="J430" s="8">
        <f t="shared" si="85"/>
        <v>25</v>
      </c>
      <c r="K430" s="9">
        <f t="shared" si="85"/>
        <v>39</v>
      </c>
      <c r="L430" s="9">
        <f t="shared" si="85"/>
        <v>64</v>
      </c>
    </row>
    <row r="431" spans="3:12" ht="12.75">
      <c r="C431" s="12" t="s">
        <v>535</v>
      </c>
      <c r="D431" s="13">
        <v>39</v>
      </c>
      <c r="E431" s="14">
        <v>41</v>
      </c>
      <c r="F431" s="15">
        <v>80</v>
      </c>
      <c r="G431" s="14">
        <v>14</v>
      </c>
      <c r="H431" s="14">
        <v>7</v>
      </c>
      <c r="I431" s="14">
        <v>21</v>
      </c>
      <c r="J431" s="13">
        <f t="shared" si="85"/>
        <v>53</v>
      </c>
      <c r="K431" s="14">
        <f t="shared" si="85"/>
        <v>48</v>
      </c>
      <c r="L431" s="14">
        <f t="shared" si="85"/>
        <v>101</v>
      </c>
    </row>
    <row r="432" spans="3:12" ht="26.25">
      <c r="C432" s="44" t="s">
        <v>642</v>
      </c>
      <c r="D432" s="47">
        <v>39</v>
      </c>
      <c r="E432" s="48">
        <v>41</v>
      </c>
      <c r="F432" s="48">
        <v>80</v>
      </c>
      <c r="G432" s="47">
        <v>14</v>
      </c>
      <c r="H432" s="48">
        <v>7</v>
      </c>
      <c r="I432" s="48">
        <v>21</v>
      </c>
      <c r="J432" s="47">
        <v>53</v>
      </c>
      <c r="K432" s="48">
        <v>48</v>
      </c>
      <c r="L432" s="48">
        <v>101</v>
      </c>
    </row>
    <row r="433" spans="3:12" ht="12.75">
      <c r="C433" s="44" t="s">
        <v>606</v>
      </c>
      <c r="D433" s="16">
        <f aca="true" t="shared" si="86" ref="D433:L433">D432+D426+D420</f>
        <v>375</v>
      </c>
      <c r="E433" s="103">
        <f t="shared" si="86"/>
        <v>294</v>
      </c>
      <c r="F433" s="103">
        <f t="shared" si="86"/>
        <v>669</v>
      </c>
      <c r="G433" s="16">
        <f t="shared" si="86"/>
        <v>40</v>
      </c>
      <c r="H433" s="17">
        <f t="shared" si="86"/>
        <v>31</v>
      </c>
      <c r="I433" s="103">
        <f t="shared" si="86"/>
        <v>71</v>
      </c>
      <c r="J433" s="16">
        <f t="shared" si="86"/>
        <v>415</v>
      </c>
      <c r="K433" s="17">
        <f t="shared" si="86"/>
        <v>325</v>
      </c>
      <c r="L433" s="17">
        <f t="shared" si="86"/>
        <v>740</v>
      </c>
    </row>
    <row r="434" spans="1:12" ht="12.75">
      <c r="A434" s="40" t="s">
        <v>546</v>
      </c>
      <c r="D434" s="8">
        <v>4</v>
      </c>
      <c r="E434" s="11">
        <v>1</v>
      </c>
      <c r="F434" s="11">
        <v>5</v>
      </c>
      <c r="G434" s="8">
        <v>6</v>
      </c>
      <c r="H434" s="9">
        <v>3</v>
      </c>
      <c r="I434" s="11">
        <v>9</v>
      </c>
      <c r="J434" s="8">
        <f aca="true" t="shared" si="87" ref="J434:L438">D434+G434</f>
        <v>10</v>
      </c>
      <c r="K434" s="9">
        <f t="shared" si="87"/>
        <v>4</v>
      </c>
      <c r="L434" s="9">
        <f t="shared" si="87"/>
        <v>14</v>
      </c>
    </row>
    <row r="435" spans="1:12" ht="12.75">
      <c r="A435" s="40" t="s">
        <v>690</v>
      </c>
      <c r="D435" s="8">
        <v>2</v>
      </c>
      <c r="E435" s="11">
        <v>2</v>
      </c>
      <c r="F435" s="11">
        <v>4</v>
      </c>
      <c r="G435" s="8">
        <v>0</v>
      </c>
      <c r="H435" s="17">
        <v>0</v>
      </c>
      <c r="I435" s="103">
        <v>0</v>
      </c>
      <c r="J435" s="8">
        <f t="shared" si="87"/>
        <v>2</v>
      </c>
      <c r="K435" s="9">
        <f t="shared" si="87"/>
        <v>2</v>
      </c>
      <c r="L435" s="9">
        <f t="shared" si="87"/>
        <v>4</v>
      </c>
    </row>
    <row r="436" spans="1:12" ht="12.75">
      <c r="A436" s="40" t="s">
        <v>541</v>
      </c>
      <c r="D436" s="8">
        <v>0</v>
      </c>
      <c r="E436" s="11">
        <v>2</v>
      </c>
      <c r="F436" s="11">
        <v>2</v>
      </c>
      <c r="G436" s="8">
        <v>0</v>
      </c>
      <c r="H436" s="17">
        <v>0</v>
      </c>
      <c r="I436" s="103">
        <v>0</v>
      </c>
      <c r="J436" s="8">
        <f t="shared" si="87"/>
        <v>0</v>
      </c>
      <c r="K436" s="9">
        <f t="shared" si="87"/>
        <v>2</v>
      </c>
      <c r="L436" s="9">
        <f t="shared" si="87"/>
        <v>2</v>
      </c>
    </row>
    <row r="437" spans="1:12" ht="12.75">
      <c r="A437" s="40" t="s">
        <v>554</v>
      </c>
      <c r="D437" s="8">
        <v>0</v>
      </c>
      <c r="E437" s="11">
        <v>1</v>
      </c>
      <c r="F437" s="11">
        <v>1</v>
      </c>
      <c r="G437" s="25">
        <v>0</v>
      </c>
      <c r="H437" s="26">
        <v>1</v>
      </c>
      <c r="I437" s="28">
        <v>1</v>
      </c>
      <c r="J437" s="8">
        <f t="shared" si="87"/>
        <v>0</v>
      </c>
      <c r="K437" s="9">
        <f t="shared" si="87"/>
        <v>2</v>
      </c>
      <c r="L437" s="9">
        <f t="shared" si="87"/>
        <v>2</v>
      </c>
    </row>
    <row r="438" spans="1:12" ht="12.75">
      <c r="A438" s="40" t="s">
        <v>555</v>
      </c>
      <c r="D438" s="32">
        <v>4</v>
      </c>
      <c r="E438" s="33">
        <v>6</v>
      </c>
      <c r="F438" s="33">
        <v>10</v>
      </c>
      <c r="G438" s="32">
        <v>0</v>
      </c>
      <c r="H438" s="33">
        <v>1</v>
      </c>
      <c r="I438" s="33">
        <v>1</v>
      </c>
      <c r="J438" s="32">
        <f t="shared" si="87"/>
        <v>4</v>
      </c>
      <c r="K438" s="33">
        <f t="shared" si="87"/>
        <v>7</v>
      </c>
      <c r="L438" s="33">
        <f t="shared" si="87"/>
        <v>11</v>
      </c>
    </row>
    <row r="439" spans="3:12" ht="12.75">
      <c r="C439" s="12" t="s">
        <v>396</v>
      </c>
      <c r="D439" s="16">
        <f>SUM(D433:D438)</f>
        <v>385</v>
      </c>
      <c r="E439" s="103">
        <f aca="true" t="shared" si="88" ref="E439:L439">SUM(E433:E438)</f>
        <v>306</v>
      </c>
      <c r="F439" s="103">
        <f t="shared" si="88"/>
        <v>691</v>
      </c>
      <c r="G439" s="16">
        <f t="shared" si="88"/>
        <v>46</v>
      </c>
      <c r="H439" s="17">
        <f t="shared" si="88"/>
        <v>36</v>
      </c>
      <c r="I439" s="103">
        <f t="shared" si="88"/>
        <v>82</v>
      </c>
      <c r="J439" s="16">
        <f t="shared" si="88"/>
        <v>431</v>
      </c>
      <c r="K439" s="17">
        <f t="shared" si="88"/>
        <v>342</v>
      </c>
      <c r="L439" s="17">
        <f t="shared" si="88"/>
        <v>773</v>
      </c>
    </row>
    <row r="440" spans="3:10" ht="12.75">
      <c r="C440" s="12"/>
      <c r="D440" s="5"/>
      <c r="G440" s="5"/>
      <c r="J440" s="5"/>
    </row>
    <row r="441" spans="1:12" ht="32.25" customHeight="1">
      <c r="A441" s="300" t="s">
        <v>398</v>
      </c>
      <c r="B441" s="300"/>
      <c r="C441" s="300"/>
      <c r="D441" s="300"/>
      <c r="E441" s="300"/>
      <c r="F441" s="300"/>
      <c r="G441" s="300"/>
      <c r="H441" s="300"/>
      <c r="I441" s="300"/>
      <c r="J441" s="300"/>
      <c r="K441" s="300"/>
      <c r="L441" s="300"/>
    </row>
    <row r="442" spans="1:12" ht="8.25" customHeight="1" thickBot="1">
      <c r="A442" s="199"/>
      <c r="B442" s="199"/>
      <c r="C442" s="199"/>
      <c r="D442" s="199"/>
      <c r="E442" s="199"/>
      <c r="F442" s="199"/>
      <c r="G442" s="199"/>
      <c r="H442" s="199"/>
      <c r="I442" s="199"/>
      <c r="J442" s="200"/>
      <c r="K442" s="200"/>
      <c r="L442" s="200"/>
    </row>
    <row r="443" spans="1:12" ht="25.5" customHeight="1">
      <c r="A443" s="205"/>
      <c r="B443" s="205"/>
      <c r="C443" s="206"/>
      <c r="D443" s="302" t="s">
        <v>533</v>
      </c>
      <c r="E443" s="303"/>
      <c r="F443" s="304"/>
      <c r="G443" s="303" t="s">
        <v>534</v>
      </c>
      <c r="H443" s="303"/>
      <c r="I443" s="303"/>
      <c r="J443" s="302" t="s">
        <v>535</v>
      </c>
      <c r="K443" s="303"/>
      <c r="L443" s="303"/>
    </row>
    <row r="444" spans="1:12" s="20" customFormat="1" ht="12.75">
      <c r="A444" s="50"/>
      <c r="B444" s="50"/>
      <c r="C444" s="207"/>
      <c r="D444" s="202" t="s">
        <v>536</v>
      </c>
      <c r="E444" s="203" t="s">
        <v>537</v>
      </c>
      <c r="F444" s="204" t="s">
        <v>538</v>
      </c>
      <c r="G444" s="203" t="s">
        <v>536</v>
      </c>
      <c r="H444" s="203" t="s">
        <v>537</v>
      </c>
      <c r="I444" s="203" t="s">
        <v>538</v>
      </c>
      <c r="J444" s="202" t="s">
        <v>536</v>
      </c>
      <c r="K444" s="203" t="s">
        <v>537</v>
      </c>
      <c r="L444" s="203" t="s">
        <v>538</v>
      </c>
    </row>
    <row r="445" spans="1:12" s="20" customFormat="1" ht="12.75">
      <c r="A445" s="40" t="s">
        <v>539</v>
      </c>
      <c r="B445" s="1"/>
      <c r="C445"/>
      <c r="D445" s="4"/>
      <c r="E445" s="5"/>
      <c r="F445" s="6"/>
      <c r="G445"/>
      <c r="H445" s="5"/>
      <c r="I445"/>
      <c r="J445" s="7"/>
      <c r="K445" s="5"/>
      <c r="L445" s="5"/>
    </row>
    <row r="446" spans="2:12" ht="12.75">
      <c r="B446" s="1" t="s">
        <v>701</v>
      </c>
      <c r="C446" s="31"/>
      <c r="D446" s="8"/>
      <c r="E446" s="9"/>
      <c r="F446" s="10"/>
      <c r="G446" s="11"/>
      <c r="H446" s="9"/>
      <c r="I446" s="11"/>
      <c r="J446" s="8"/>
      <c r="K446" s="9"/>
      <c r="L446" s="9"/>
    </row>
    <row r="447" spans="3:12" ht="12.75">
      <c r="C447" t="s">
        <v>754</v>
      </c>
      <c r="D447" s="8">
        <v>61</v>
      </c>
      <c r="E447" s="9">
        <v>138</v>
      </c>
      <c r="F447" s="10">
        <v>199</v>
      </c>
      <c r="G447" s="11">
        <v>3</v>
      </c>
      <c r="H447" s="9">
        <v>4</v>
      </c>
      <c r="I447" s="11">
        <v>7</v>
      </c>
      <c r="J447" s="8">
        <f aca="true" t="shared" si="89" ref="J447:L448">D447+G447</f>
        <v>64</v>
      </c>
      <c r="K447" s="9">
        <f t="shared" si="89"/>
        <v>142</v>
      </c>
      <c r="L447" s="9">
        <f t="shared" si="89"/>
        <v>206</v>
      </c>
    </row>
    <row r="448" spans="3:12" ht="12.75">
      <c r="C448" s="12" t="s">
        <v>535</v>
      </c>
      <c r="D448" s="13">
        <v>61</v>
      </c>
      <c r="E448" s="14">
        <v>138</v>
      </c>
      <c r="F448" s="15">
        <v>199</v>
      </c>
      <c r="G448" s="14">
        <v>3</v>
      </c>
      <c r="H448" s="14">
        <v>4</v>
      </c>
      <c r="I448" s="14">
        <v>7</v>
      </c>
      <c r="J448" s="13">
        <f t="shared" si="89"/>
        <v>64</v>
      </c>
      <c r="K448" s="14">
        <f t="shared" si="89"/>
        <v>142</v>
      </c>
      <c r="L448" s="14">
        <f t="shared" si="89"/>
        <v>206</v>
      </c>
    </row>
    <row r="449" spans="2:12" ht="12.75">
      <c r="B449" s="1" t="s">
        <v>702</v>
      </c>
      <c r="C449" s="31"/>
      <c r="D449" s="16"/>
      <c r="E449" s="17"/>
      <c r="F449" s="18"/>
      <c r="G449" s="17"/>
      <c r="H449" s="17"/>
      <c r="I449" s="17"/>
      <c r="J449" s="16"/>
      <c r="K449" s="17"/>
      <c r="L449" s="17"/>
    </row>
    <row r="450" spans="3:12" ht="12.75">
      <c r="C450" t="s">
        <v>757</v>
      </c>
      <c r="D450" s="8">
        <v>70</v>
      </c>
      <c r="E450" s="9">
        <v>105</v>
      </c>
      <c r="F450" s="10">
        <v>175</v>
      </c>
      <c r="G450" s="11">
        <v>6</v>
      </c>
      <c r="H450" s="9">
        <v>3</v>
      </c>
      <c r="I450" s="11">
        <v>9</v>
      </c>
      <c r="J450" s="8">
        <f aca="true" t="shared" si="90" ref="J450:L451">D450+G450</f>
        <v>76</v>
      </c>
      <c r="K450" s="9">
        <f t="shared" si="90"/>
        <v>108</v>
      </c>
      <c r="L450" s="9">
        <f t="shared" si="90"/>
        <v>184</v>
      </c>
    </row>
    <row r="451" spans="3:12" ht="12.75">
      <c r="C451" s="12" t="s">
        <v>535</v>
      </c>
      <c r="D451" s="13">
        <v>70</v>
      </c>
      <c r="E451" s="14">
        <v>105</v>
      </c>
      <c r="F451" s="15">
        <v>175</v>
      </c>
      <c r="G451" s="14">
        <v>6</v>
      </c>
      <c r="H451" s="14">
        <v>3</v>
      </c>
      <c r="I451" s="14">
        <v>9</v>
      </c>
      <c r="J451" s="13">
        <f t="shared" si="90"/>
        <v>76</v>
      </c>
      <c r="K451" s="14">
        <f t="shared" si="90"/>
        <v>108</v>
      </c>
      <c r="L451" s="14">
        <f t="shared" si="90"/>
        <v>184</v>
      </c>
    </row>
    <row r="452" spans="2:12" ht="12.75">
      <c r="B452" s="1" t="s">
        <v>706</v>
      </c>
      <c r="C452" s="31"/>
      <c r="D452" s="8"/>
      <c r="E452" s="9"/>
      <c r="F452" s="10"/>
      <c r="G452" s="11"/>
      <c r="H452" s="9"/>
      <c r="I452" s="11"/>
      <c r="J452" s="8"/>
      <c r="K452" s="9"/>
      <c r="L452" s="9"/>
    </row>
    <row r="453" spans="3:12" ht="12.75">
      <c r="C453" t="s">
        <v>64</v>
      </c>
      <c r="D453" s="8">
        <v>143</v>
      </c>
      <c r="E453" s="9">
        <v>49</v>
      </c>
      <c r="F453" s="10">
        <v>192</v>
      </c>
      <c r="G453" s="11">
        <v>8</v>
      </c>
      <c r="H453" s="9">
        <v>5</v>
      </c>
      <c r="I453" s="11">
        <v>13</v>
      </c>
      <c r="J453" s="8">
        <f aca="true" t="shared" si="91" ref="J453:J459">D453+G453</f>
        <v>151</v>
      </c>
      <c r="K453" s="9">
        <f aca="true" t="shared" si="92" ref="K453:K459">E453+H453</f>
        <v>54</v>
      </c>
      <c r="L453" s="9">
        <f aca="true" t="shared" si="93" ref="L453:L459">F453+I453</f>
        <v>205</v>
      </c>
    </row>
    <row r="454" spans="3:12" ht="12.75">
      <c r="C454" t="s">
        <v>65</v>
      </c>
      <c r="D454" s="8">
        <v>47</v>
      </c>
      <c r="E454" s="9">
        <v>60</v>
      </c>
      <c r="F454" s="10">
        <v>107</v>
      </c>
      <c r="G454" s="11">
        <v>3</v>
      </c>
      <c r="H454" s="9">
        <v>2</v>
      </c>
      <c r="I454" s="11">
        <v>5</v>
      </c>
      <c r="J454" s="8">
        <f t="shared" si="91"/>
        <v>50</v>
      </c>
      <c r="K454" s="9">
        <f t="shared" si="92"/>
        <v>62</v>
      </c>
      <c r="L454" s="9">
        <f t="shared" si="93"/>
        <v>112</v>
      </c>
    </row>
    <row r="455" spans="3:12" ht="12.75">
      <c r="C455" t="s">
        <v>779</v>
      </c>
      <c r="D455" s="8">
        <v>172</v>
      </c>
      <c r="E455" s="9">
        <v>4</v>
      </c>
      <c r="F455" s="10">
        <v>176</v>
      </c>
      <c r="G455" s="11">
        <v>2</v>
      </c>
      <c r="H455" s="9">
        <v>0</v>
      </c>
      <c r="I455" s="11">
        <v>2</v>
      </c>
      <c r="J455" s="8">
        <f t="shared" si="91"/>
        <v>174</v>
      </c>
      <c r="K455" s="9">
        <f t="shared" si="92"/>
        <v>4</v>
      </c>
      <c r="L455" s="9">
        <f t="shared" si="93"/>
        <v>178</v>
      </c>
    </row>
    <row r="456" spans="3:12" ht="12.75">
      <c r="C456" t="s">
        <v>782</v>
      </c>
      <c r="D456" s="8">
        <v>151</v>
      </c>
      <c r="E456" s="9">
        <v>2</v>
      </c>
      <c r="F456" s="10">
        <v>153</v>
      </c>
      <c r="G456" s="11">
        <v>2</v>
      </c>
      <c r="H456" s="9">
        <v>0</v>
      </c>
      <c r="I456" s="11">
        <v>2</v>
      </c>
      <c r="J456" s="8">
        <f t="shared" si="91"/>
        <v>153</v>
      </c>
      <c r="K456" s="9">
        <f t="shared" si="92"/>
        <v>2</v>
      </c>
      <c r="L456" s="9">
        <f t="shared" si="93"/>
        <v>155</v>
      </c>
    </row>
    <row r="457" spans="3:12" ht="12.75">
      <c r="C457" t="s">
        <v>783</v>
      </c>
      <c r="D457" s="8">
        <v>127</v>
      </c>
      <c r="E457" s="9">
        <v>1</v>
      </c>
      <c r="F457" s="10">
        <v>128</v>
      </c>
      <c r="G457" s="11">
        <v>0</v>
      </c>
      <c r="H457" s="9">
        <v>1</v>
      </c>
      <c r="I457" s="11">
        <v>1</v>
      </c>
      <c r="J457" s="8">
        <f t="shared" si="91"/>
        <v>127</v>
      </c>
      <c r="K457" s="9">
        <f t="shared" si="92"/>
        <v>2</v>
      </c>
      <c r="L457" s="9">
        <f t="shared" si="93"/>
        <v>129</v>
      </c>
    </row>
    <row r="458" spans="3:12" ht="12.75">
      <c r="C458" t="s">
        <v>634</v>
      </c>
      <c r="D458" s="8">
        <v>49</v>
      </c>
      <c r="E458" s="9">
        <v>0</v>
      </c>
      <c r="F458" s="10">
        <v>49</v>
      </c>
      <c r="G458" s="11">
        <v>1</v>
      </c>
      <c r="H458" s="9">
        <v>0</v>
      </c>
      <c r="I458" s="11">
        <v>1</v>
      </c>
      <c r="J458" s="8">
        <f t="shared" si="91"/>
        <v>50</v>
      </c>
      <c r="K458" s="9">
        <f t="shared" si="92"/>
        <v>0</v>
      </c>
      <c r="L458" s="9">
        <f t="shared" si="93"/>
        <v>50</v>
      </c>
    </row>
    <row r="459" spans="3:12" ht="12.75">
      <c r="C459" s="12" t="s">
        <v>535</v>
      </c>
      <c r="D459" s="13">
        <v>689</v>
      </c>
      <c r="E459" s="14">
        <v>116</v>
      </c>
      <c r="F459" s="15">
        <v>805</v>
      </c>
      <c r="G459" s="14">
        <v>16</v>
      </c>
      <c r="H459" s="14">
        <v>8</v>
      </c>
      <c r="I459" s="14">
        <v>24</v>
      </c>
      <c r="J459" s="13">
        <f t="shared" si="91"/>
        <v>705</v>
      </c>
      <c r="K459" s="14">
        <f t="shared" si="92"/>
        <v>124</v>
      </c>
      <c r="L459" s="14">
        <f t="shared" si="93"/>
        <v>829</v>
      </c>
    </row>
    <row r="460" spans="3:12" ht="12.75">
      <c r="C460" s="12" t="s">
        <v>444</v>
      </c>
      <c r="D460" s="16">
        <f>D459+D451+D448</f>
        <v>820</v>
      </c>
      <c r="E460" s="17">
        <f aca="true" t="shared" si="94" ref="E460:L460">E459+E451+E448</f>
        <v>359</v>
      </c>
      <c r="F460" s="18">
        <f t="shared" si="94"/>
        <v>1179</v>
      </c>
      <c r="G460" s="17">
        <f t="shared" si="94"/>
        <v>25</v>
      </c>
      <c r="H460" s="17">
        <f t="shared" si="94"/>
        <v>15</v>
      </c>
      <c r="I460" s="17">
        <f t="shared" si="94"/>
        <v>40</v>
      </c>
      <c r="J460" s="16">
        <f t="shared" si="94"/>
        <v>845</v>
      </c>
      <c r="K460" s="17">
        <f t="shared" si="94"/>
        <v>374</v>
      </c>
      <c r="L460" s="17">
        <f t="shared" si="94"/>
        <v>1219</v>
      </c>
    </row>
    <row r="461" spans="1:12" ht="12.75">
      <c r="A461" s="40" t="s">
        <v>544</v>
      </c>
      <c r="C461" s="12"/>
      <c r="D461" s="16"/>
      <c r="E461" s="17"/>
      <c r="F461" s="18"/>
      <c r="G461" s="17"/>
      <c r="H461" s="17"/>
      <c r="I461" s="17"/>
      <c r="J461" s="16"/>
      <c r="K461" s="17"/>
      <c r="L461" s="17"/>
    </row>
    <row r="462" spans="2:12" ht="12.75">
      <c r="B462" s="1" t="s">
        <v>701</v>
      </c>
      <c r="C462" s="31"/>
      <c r="D462" s="8"/>
      <c r="E462" s="9"/>
      <c r="F462" s="10"/>
      <c r="G462" s="11"/>
      <c r="H462" s="9"/>
      <c r="I462" s="11"/>
      <c r="J462" s="8"/>
      <c r="K462" s="9"/>
      <c r="L462" s="9"/>
    </row>
    <row r="463" spans="3:12" ht="12.75">
      <c r="C463" t="s">
        <v>701</v>
      </c>
      <c r="D463" s="8">
        <v>345</v>
      </c>
      <c r="E463" s="9">
        <v>261</v>
      </c>
      <c r="F463" s="10">
        <v>606</v>
      </c>
      <c r="G463" s="11">
        <v>8</v>
      </c>
      <c r="H463" s="9">
        <v>8</v>
      </c>
      <c r="I463" s="11">
        <v>16</v>
      </c>
      <c r="J463" s="8">
        <f>D463+G463</f>
        <v>353</v>
      </c>
      <c r="K463" s="9">
        <f aca="true" t="shared" si="95" ref="J463:L465">E463+H463</f>
        <v>269</v>
      </c>
      <c r="L463" s="9">
        <f t="shared" si="95"/>
        <v>622</v>
      </c>
    </row>
    <row r="464" spans="3:12" ht="12.75">
      <c r="C464" t="s">
        <v>5</v>
      </c>
      <c r="D464" s="8">
        <v>52</v>
      </c>
      <c r="E464" s="9">
        <v>215</v>
      </c>
      <c r="F464" s="10">
        <v>267</v>
      </c>
      <c r="G464" s="11">
        <v>1</v>
      </c>
      <c r="H464" s="9">
        <v>7</v>
      </c>
      <c r="I464" s="11">
        <v>8</v>
      </c>
      <c r="J464" s="8">
        <f t="shared" si="95"/>
        <v>53</v>
      </c>
      <c r="K464" s="9">
        <f>E464+H464</f>
        <v>222</v>
      </c>
      <c r="L464" s="9">
        <f t="shared" si="95"/>
        <v>275</v>
      </c>
    </row>
    <row r="465" spans="3:12" ht="12.75">
      <c r="C465" s="12" t="s">
        <v>535</v>
      </c>
      <c r="D465" s="13">
        <v>397</v>
      </c>
      <c r="E465" s="14">
        <v>476</v>
      </c>
      <c r="F465" s="15">
        <v>873</v>
      </c>
      <c r="G465" s="14">
        <v>9</v>
      </c>
      <c r="H465" s="14">
        <v>15</v>
      </c>
      <c r="I465" s="14">
        <v>24</v>
      </c>
      <c r="J465" s="13">
        <f t="shared" si="95"/>
        <v>406</v>
      </c>
      <c r="K465" s="14">
        <f t="shared" si="95"/>
        <v>491</v>
      </c>
      <c r="L465" s="14">
        <f t="shared" si="95"/>
        <v>897</v>
      </c>
    </row>
    <row r="466" spans="2:12" ht="12.75">
      <c r="B466" s="1" t="s">
        <v>702</v>
      </c>
      <c r="C466" s="31"/>
      <c r="D466" s="16"/>
      <c r="E466" s="17"/>
      <c r="F466" s="18"/>
      <c r="G466" s="17"/>
      <c r="H466" s="17"/>
      <c r="I466" s="17"/>
      <c r="J466" s="16"/>
      <c r="K466" s="17"/>
      <c r="L466" s="17"/>
    </row>
    <row r="467" spans="3:12" ht="12.75">
      <c r="C467" t="s">
        <v>7</v>
      </c>
      <c r="D467" s="8">
        <v>149</v>
      </c>
      <c r="E467" s="9">
        <v>169</v>
      </c>
      <c r="F467" s="10">
        <v>318</v>
      </c>
      <c r="G467" s="11">
        <v>7</v>
      </c>
      <c r="H467" s="9">
        <v>6</v>
      </c>
      <c r="I467" s="11">
        <v>13</v>
      </c>
      <c r="J467" s="8">
        <f aca="true" t="shared" si="96" ref="J467:L468">D467+G467</f>
        <v>156</v>
      </c>
      <c r="K467" s="9">
        <f t="shared" si="96"/>
        <v>175</v>
      </c>
      <c r="L467" s="9">
        <f t="shared" si="96"/>
        <v>331</v>
      </c>
    </row>
    <row r="468" spans="3:12" ht="12.75">
      <c r="C468" s="12" t="s">
        <v>535</v>
      </c>
      <c r="D468" s="13">
        <v>149</v>
      </c>
      <c r="E468" s="14">
        <v>169</v>
      </c>
      <c r="F468" s="15">
        <v>318</v>
      </c>
      <c r="G468" s="14">
        <v>7</v>
      </c>
      <c r="H468" s="14">
        <v>6</v>
      </c>
      <c r="I468" s="14">
        <v>13</v>
      </c>
      <c r="J468" s="13">
        <f t="shared" si="96"/>
        <v>156</v>
      </c>
      <c r="K468" s="14">
        <f t="shared" si="96"/>
        <v>175</v>
      </c>
      <c r="L468" s="14">
        <f t="shared" si="96"/>
        <v>331</v>
      </c>
    </row>
    <row r="469" spans="2:12" ht="12.75">
      <c r="B469" s="1" t="s">
        <v>706</v>
      </c>
      <c r="C469" s="31"/>
      <c r="D469" s="8"/>
      <c r="E469" s="9"/>
      <c r="F469" s="10"/>
      <c r="G469" s="11"/>
      <c r="H469" s="9"/>
      <c r="I469" s="11"/>
      <c r="J469" s="8"/>
      <c r="K469" s="9"/>
      <c r="L469" s="9"/>
    </row>
    <row r="470" spans="3:12" ht="12.75">
      <c r="C470" t="s">
        <v>18</v>
      </c>
      <c r="D470" s="8">
        <v>151</v>
      </c>
      <c r="E470" s="9">
        <v>22</v>
      </c>
      <c r="F470" s="10">
        <v>173</v>
      </c>
      <c r="G470" s="11">
        <v>0</v>
      </c>
      <c r="H470" s="9">
        <v>2</v>
      </c>
      <c r="I470" s="11">
        <v>2</v>
      </c>
      <c r="J470" s="8">
        <f aca="true" t="shared" si="97" ref="J470:L474">D470+G470</f>
        <v>151</v>
      </c>
      <c r="K470" s="9">
        <f t="shared" si="97"/>
        <v>24</v>
      </c>
      <c r="L470" s="9">
        <f t="shared" si="97"/>
        <v>175</v>
      </c>
    </row>
    <row r="471" spans="3:12" ht="12.75">
      <c r="C471" t="s">
        <v>19</v>
      </c>
      <c r="D471" s="8">
        <v>76</v>
      </c>
      <c r="E471" s="9">
        <v>17</v>
      </c>
      <c r="F471" s="10">
        <v>93</v>
      </c>
      <c r="G471" s="11">
        <v>0</v>
      </c>
      <c r="H471" s="9">
        <v>0</v>
      </c>
      <c r="I471" s="11">
        <v>0</v>
      </c>
      <c r="J471" s="8">
        <f t="shared" si="97"/>
        <v>76</v>
      </c>
      <c r="K471" s="9">
        <f t="shared" si="97"/>
        <v>17</v>
      </c>
      <c r="L471" s="9">
        <f t="shared" si="97"/>
        <v>93</v>
      </c>
    </row>
    <row r="472" spans="3:12" ht="12.75">
      <c r="C472" t="s">
        <v>20</v>
      </c>
      <c r="D472" s="8">
        <v>140</v>
      </c>
      <c r="E472" s="9">
        <v>4</v>
      </c>
      <c r="F472" s="10">
        <v>144</v>
      </c>
      <c r="G472" s="11">
        <v>0</v>
      </c>
      <c r="H472" s="9">
        <v>0</v>
      </c>
      <c r="I472" s="11">
        <v>0</v>
      </c>
      <c r="J472" s="8">
        <f t="shared" si="97"/>
        <v>140</v>
      </c>
      <c r="K472" s="9">
        <f t="shared" si="97"/>
        <v>4</v>
      </c>
      <c r="L472" s="9">
        <f t="shared" si="97"/>
        <v>144</v>
      </c>
    </row>
    <row r="473" spans="3:12" ht="12.75">
      <c r="C473" t="s">
        <v>21</v>
      </c>
      <c r="D473" s="8">
        <v>51</v>
      </c>
      <c r="E473" s="9">
        <v>2</v>
      </c>
      <c r="F473" s="10">
        <v>53</v>
      </c>
      <c r="G473" s="11">
        <v>0</v>
      </c>
      <c r="H473" s="9">
        <v>0</v>
      </c>
      <c r="I473" s="11">
        <v>0</v>
      </c>
      <c r="J473" s="8">
        <f t="shared" si="97"/>
        <v>51</v>
      </c>
      <c r="K473" s="9">
        <f t="shared" si="97"/>
        <v>2</v>
      </c>
      <c r="L473" s="9">
        <f t="shared" si="97"/>
        <v>53</v>
      </c>
    </row>
    <row r="474" spans="3:12" ht="12.75">
      <c r="C474" s="12" t="s">
        <v>535</v>
      </c>
      <c r="D474" s="13">
        <v>418</v>
      </c>
      <c r="E474" s="14">
        <v>45</v>
      </c>
      <c r="F474" s="15">
        <v>463</v>
      </c>
      <c r="G474" s="14">
        <v>0</v>
      </c>
      <c r="H474" s="14">
        <v>2</v>
      </c>
      <c r="I474" s="14">
        <v>2</v>
      </c>
      <c r="J474" s="13">
        <f t="shared" si="97"/>
        <v>418</v>
      </c>
      <c r="K474" s="14">
        <f t="shared" si="97"/>
        <v>47</v>
      </c>
      <c r="L474" s="14">
        <f t="shared" si="97"/>
        <v>465</v>
      </c>
    </row>
    <row r="475" spans="2:12" ht="12.75">
      <c r="B475" s="1" t="s">
        <v>708</v>
      </c>
      <c r="C475" s="31"/>
      <c r="D475" s="16"/>
      <c r="E475" s="17"/>
      <c r="F475" s="18"/>
      <c r="G475" s="17"/>
      <c r="H475" s="17"/>
      <c r="I475" s="17"/>
      <c r="J475" s="16"/>
      <c r="K475" s="17"/>
      <c r="L475" s="17"/>
    </row>
    <row r="476" spans="3:12" ht="12.75">
      <c r="C476" t="s">
        <v>27</v>
      </c>
      <c r="D476" s="25">
        <v>7</v>
      </c>
      <c r="E476" s="26">
        <v>13</v>
      </c>
      <c r="F476" s="27">
        <v>20</v>
      </c>
      <c r="G476" s="26">
        <v>0</v>
      </c>
      <c r="H476" s="26">
        <v>0</v>
      </c>
      <c r="I476" s="26">
        <v>0</v>
      </c>
      <c r="J476" s="25">
        <f aca="true" t="shared" si="98" ref="J476:L478">D476+G476</f>
        <v>7</v>
      </c>
      <c r="K476" s="26">
        <f t="shared" si="98"/>
        <v>13</v>
      </c>
      <c r="L476" s="26">
        <f t="shared" si="98"/>
        <v>20</v>
      </c>
    </row>
    <row r="477" spans="3:12" ht="12.75">
      <c r="C477" t="s">
        <v>730</v>
      </c>
      <c r="D477" s="25">
        <v>84</v>
      </c>
      <c r="E477" s="26">
        <v>144</v>
      </c>
      <c r="F477" s="27">
        <v>228</v>
      </c>
      <c r="G477" s="28">
        <v>7</v>
      </c>
      <c r="H477" s="26">
        <v>8</v>
      </c>
      <c r="I477" s="28">
        <v>15</v>
      </c>
      <c r="J477" s="25">
        <f t="shared" si="98"/>
        <v>91</v>
      </c>
      <c r="K477" s="26">
        <f t="shared" si="98"/>
        <v>152</v>
      </c>
      <c r="L477" s="26">
        <f t="shared" si="98"/>
        <v>243</v>
      </c>
    </row>
    <row r="478" spans="3:12" ht="12.75">
      <c r="C478" s="12" t="s">
        <v>535</v>
      </c>
      <c r="D478" s="13">
        <v>91</v>
      </c>
      <c r="E478" s="14">
        <v>157</v>
      </c>
      <c r="F478" s="15">
        <v>248</v>
      </c>
      <c r="G478" s="14">
        <v>7</v>
      </c>
      <c r="H478" s="14">
        <v>8</v>
      </c>
      <c r="I478" s="14">
        <v>15</v>
      </c>
      <c r="J478" s="13">
        <f t="shared" si="98"/>
        <v>98</v>
      </c>
      <c r="K478" s="14">
        <f t="shared" si="98"/>
        <v>165</v>
      </c>
      <c r="L478" s="14">
        <f t="shared" si="98"/>
        <v>263</v>
      </c>
    </row>
    <row r="479" spans="3:12" ht="12.75">
      <c r="C479" s="12" t="s">
        <v>445</v>
      </c>
      <c r="D479" s="16">
        <f>D478+D474+D468+D465</f>
        <v>1055</v>
      </c>
      <c r="E479" s="17">
        <f aca="true" t="shared" si="99" ref="E479:K479">E478+E474+E468+E465</f>
        <v>847</v>
      </c>
      <c r="F479" s="18">
        <f t="shared" si="99"/>
        <v>1902</v>
      </c>
      <c r="G479" s="17">
        <f>G478+G474+G468+G465</f>
        <v>23</v>
      </c>
      <c r="H479" s="17">
        <f t="shared" si="99"/>
        <v>31</v>
      </c>
      <c r="I479" s="17">
        <f t="shared" si="99"/>
        <v>54</v>
      </c>
      <c r="J479" s="16">
        <f t="shared" si="99"/>
        <v>1078</v>
      </c>
      <c r="K479" s="17">
        <f t="shared" si="99"/>
        <v>878</v>
      </c>
      <c r="L479" s="17">
        <f>L478+L474+L468+L465</f>
        <v>1956</v>
      </c>
    </row>
    <row r="480" spans="1:12" ht="12.75">
      <c r="A480" s="40" t="s">
        <v>257</v>
      </c>
      <c r="C480" s="12"/>
      <c r="D480" s="16"/>
      <c r="E480" s="17"/>
      <c r="F480" s="18"/>
      <c r="G480" s="17"/>
      <c r="H480" s="17"/>
      <c r="I480" s="17"/>
      <c r="J480" s="16"/>
      <c r="K480" s="17"/>
      <c r="L480" s="17"/>
    </row>
    <row r="481" spans="2:12" ht="12.75">
      <c r="B481" s="1" t="s">
        <v>701</v>
      </c>
      <c r="C481" s="31"/>
      <c r="D481" s="8"/>
      <c r="E481" s="9"/>
      <c r="F481" s="10"/>
      <c r="G481" s="11"/>
      <c r="H481" s="9"/>
      <c r="I481" s="11"/>
      <c r="J481" s="8"/>
      <c r="K481" s="9"/>
      <c r="L481" s="9"/>
    </row>
    <row r="482" spans="3:12" ht="12.75">
      <c r="C482" t="s">
        <v>400</v>
      </c>
      <c r="D482" s="8">
        <v>5</v>
      </c>
      <c r="E482" s="9">
        <v>2</v>
      </c>
      <c r="F482" s="10">
        <v>7</v>
      </c>
      <c r="G482" s="11">
        <v>3</v>
      </c>
      <c r="H482" s="9">
        <v>5</v>
      </c>
      <c r="I482" s="11">
        <v>8</v>
      </c>
      <c r="J482" s="8">
        <f aca="true" t="shared" si="100" ref="J482:L485">D482+G482</f>
        <v>8</v>
      </c>
      <c r="K482" s="9">
        <f t="shared" si="100"/>
        <v>7</v>
      </c>
      <c r="L482" s="9">
        <f t="shared" si="100"/>
        <v>15</v>
      </c>
    </row>
    <row r="483" spans="3:12" ht="12.75">
      <c r="C483" t="s">
        <v>701</v>
      </c>
      <c r="D483" s="8">
        <v>155</v>
      </c>
      <c r="E483" s="9">
        <v>132</v>
      </c>
      <c r="F483" s="10">
        <v>287</v>
      </c>
      <c r="G483" s="11">
        <v>1</v>
      </c>
      <c r="H483" s="9">
        <v>2</v>
      </c>
      <c r="I483" s="11">
        <v>3</v>
      </c>
      <c r="J483" s="8">
        <f t="shared" si="100"/>
        <v>156</v>
      </c>
      <c r="K483" s="9">
        <f t="shared" si="100"/>
        <v>134</v>
      </c>
      <c r="L483" s="9">
        <f t="shared" si="100"/>
        <v>290</v>
      </c>
    </row>
    <row r="484" spans="3:12" ht="12.75">
      <c r="C484" t="s">
        <v>5</v>
      </c>
      <c r="D484" s="8">
        <v>18</v>
      </c>
      <c r="E484" s="9">
        <v>78</v>
      </c>
      <c r="F484" s="10">
        <v>96</v>
      </c>
      <c r="G484" s="11">
        <v>0</v>
      </c>
      <c r="H484" s="9">
        <v>1</v>
      </c>
      <c r="I484" s="11">
        <v>1</v>
      </c>
      <c r="J484" s="8">
        <f t="shared" si="100"/>
        <v>18</v>
      </c>
      <c r="K484" s="9">
        <f t="shared" si="100"/>
        <v>79</v>
      </c>
      <c r="L484" s="9">
        <f t="shared" si="100"/>
        <v>97</v>
      </c>
    </row>
    <row r="485" spans="3:12" ht="12.75">
      <c r="C485" s="12" t="s">
        <v>535</v>
      </c>
      <c r="D485" s="13">
        <v>178</v>
      </c>
      <c r="E485" s="14">
        <v>212</v>
      </c>
      <c r="F485" s="15">
        <v>390</v>
      </c>
      <c r="G485" s="14">
        <v>4</v>
      </c>
      <c r="H485" s="14">
        <v>8</v>
      </c>
      <c r="I485" s="14">
        <v>12</v>
      </c>
      <c r="J485" s="13">
        <f t="shared" si="100"/>
        <v>182</v>
      </c>
      <c r="K485" s="14">
        <f t="shared" si="100"/>
        <v>220</v>
      </c>
      <c r="L485" s="14">
        <f t="shared" si="100"/>
        <v>402</v>
      </c>
    </row>
    <row r="486" spans="2:12" ht="12.75">
      <c r="B486" s="1" t="s">
        <v>229</v>
      </c>
      <c r="C486" s="31"/>
      <c r="D486" s="16"/>
      <c r="E486" s="17"/>
      <c r="F486" s="18"/>
      <c r="G486" s="17"/>
      <c r="H486" s="17"/>
      <c r="I486" s="17"/>
      <c r="J486" s="16"/>
      <c r="K486" s="17"/>
      <c r="L486" s="17"/>
    </row>
    <row r="487" spans="3:12" ht="12.75">
      <c r="C487" t="s">
        <v>71</v>
      </c>
      <c r="D487" s="8">
        <v>29</v>
      </c>
      <c r="E487" s="9">
        <v>35</v>
      </c>
      <c r="F487" s="10">
        <v>64</v>
      </c>
      <c r="G487" s="11">
        <v>0</v>
      </c>
      <c r="H487" s="9">
        <v>0</v>
      </c>
      <c r="I487" s="11">
        <v>0</v>
      </c>
      <c r="J487" s="8">
        <f aca="true" t="shared" si="101" ref="J487:L488">D487+G487</f>
        <v>29</v>
      </c>
      <c r="K487" s="9">
        <f t="shared" si="101"/>
        <v>35</v>
      </c>
      <c r="L487" s="9">
        <f t="shared" si="101"/>
        <v>64</v>
      </c>
    </row>
    <row r="488" spans="3:12" ht="12.75">
      <c r="C488" s="12" t="s">
        <v>535</v>
      </c>
      <c r="D488" s="13">
        <v>29</v>
      </c>
      <c r="E488" s="14">
        <v>35</v>
      </c>
      <c r="F488" s="15">
        <v>64</v>
      </c>
      <c r="G488" s="14">
        <v>0</v>
      </c>
      <c r="H488" s="14">
        <v>0</v>
      </c>
      <c r="I488" s="14">
        <v>0</v>
      </c>
      <c r="J488" s="13">
        <f t="shared" si="101"/>
        <v>29</v>
      </c>
      <c r="K488" s="14">
        <f t="shared" si="101"/>
        <v>35</v>
      </c>
      <c r="L488" s="14">
        <f t="shared" si="101"/>
        <v>64</v>
      </c>
    </row>
    <row r="489" spans="2:12" ht="12.75">
      <c r="B489" s="1" t="s">
        <v>702</v>
      </c>
      <c r="C489" s="31"/>
      <c r="D489" s="8"/>
      <c r="E489" s="9"/>
      <c r="F489" s="10"/>
      <c r="G489" s="11"/>
      <c r="H489" s="9"/>
      <c r="I489" s="11"/>
      <c r="J489" s="8"/>
      <c r="K489" s="9"/>
      <c r="L489" s="9"/>
    </row>
    <row r="490" spans="3:12" ht="12.75">
      <c r="C490" t="s">
        <v>7</v>
      </c>
      <c r="D490" s="8">
        <v>32</v>
      </c>
      <c r="E490" s="9">
        <v>50</v>
      </c>
      <c r="F490" s="10">
        <v>82</v>
      </c>
      <c r="G490" s="11">
        <v>0</v>
      </c>
      <c r="H490" s="9">
        <v>4</v>
      </c>
      <c r="I490" s="11">
        <v>4</v>
      </c>
      <c r="J490" s="8">
        <f aca="true" t="shared" si="102" ref="J490:L491">D490+G490</f>
        <v>32</v>
      </c>
      <c r="K490" s="9">
        <f t="shared" si="102"/>
        <v>54</v>
      </c>
      <c r="L490" s="9">
        <f t="shared" si="102"/>
        <v>86</v>
      </c>
    </row>
    <row r="491" spans="3:12" ht="12.75">
      <c r="C491" s="12" t="s">
        <v>535</v>
      </c>
      <c r="D491" s="13">
        <v>32</v>
      </c>
      <c r="E491" s="14">
        <v>50</v>
      </c>
      <c r="F491" s="15">
        <v>82</v>
      </c>
      <c r="G491" s="14">
        <v>0</v>
      </c>
      <c r="H491" s="14">
        <v>4</v>
      </c>
      <c r="I491" s="14">
        <v>4</v>
      </c>
      <c r="J491" s="13">
        <f t="shared" si="102"/>
        <v>32</v>
      </c>
      <c r="K491" s="14">
        <f t="shared" si="102"/>
        <v>54</v>
      </c>
      <c r="L491" s="14">
        <f t="shared" si="102"/>
        <v>86</v>
      </c>
    </row>
    <row r="492" spans="2:12" ht="12.75">
      <c r="B492" s="1" t="s">
        <v>706</v>
      </c>
      <c r="C492" s="31"/>
      <c r="D492" s="16"/>
      <c r="E492" s="17"/>
      <c r="F492" s="18"/>
      <c r="G492" s="17"/>
      <c r="H492" s="17"/>
      <c r="I492" s="17"/>
      <c r="J492" s="16"/>
      <c r="K492" s="17"/>
      <c r="L492" s="17"/>
    </row>
    <row r="493" spans="3:12" ht="12.75">
      <c r="C493" t="s">
        <v>83</v>
      </c>
      <c r="D493" s="25">
        <v>7</v>
      </c>
      <c r="E493" s="26">
        <v>9</v>
      </c>
      <c r="F493" s="27">
        <v>16</v>
      </c>
      <c r="G493" s="26">
        <v>0</v>
      </c>
      <c r="H493" s="26">
        <v>0</v>
      </c>
      <c r="I493" s="26">
        <v>0</v>
      </c>
      <c r="J493" s="25">
        <f aca="true" t="shared" si="103" ref="J493:J500">D493+G493</f>
        <v>7</v>
      </c>
      <c r="K493" s="26">
        <f aca="true" t="shared" si="104" ref="K493:K500">E493+H493</f>
        <v>9</v>
      </c>
      <c r="L493" s="26">
        <f aca="true" t="shared" si="105" ref="L493:L500">F493+I493</f>
        <v>16</v>
      </c>
    </row>
    <row r="494" spans="3:12" ht="12.75">
      <c r="C494" t="s">
        <v>18</v>
      </c>
      <c r="D494" s="25">
        <v>69</v>
      </c>
      <c r="E494" s="26">
        <v>5</v>
      </c>
      <c r="F494" s="27">
        <v>74</v>
      </c>
      <c r="G494" s="26">
        <v>0</v>
      </c>
      <c r="H494" s="26">
        <v>0</v>
      </c>
      <c r="I494" s="26">
        <v>0</v>
      </c>
      <c r="J494" s="25">
        <f t="shared" si="103"/>
        <v>69</v>
      </c>
      <c r="K494" s="26">
        <f t="shared" si="104"/>
        <v>5</v>
      </c>
      <c r="L494" s="26">
        <f t="shared" si="105"/>
        <v>74</v>
      </c>
    </row>
    <row r="495" spans="3:12" ht="12.75">
      <c r="C495" t="s">
        <v>19</v>
      </c>
      <c r="D495" s="25">
        <v>20</v>
      </c>
      <c r="E495" s="26">
        <v>3</v>
      </c>
      <c r="F495" s="27">
        <v>23</v>
      </c>
      <c r="G495" s="26">
        <v>1</v>
      </c>
      <c r="H495" s="26">
        <v>0</v>
      </c>
      <c r="I495" s="26">
        <v>1</v>
      </c>
      <c r="J495" s="25">
        <f t="shared" si="103"/>
        <v>21</v>
      </c>
      <c r="K495" s="26">
        <f t="shared" si="104"/>
        <v>3</v>
      </c>
      <c r="L495" s="26">
        <f t="shared" si="105"/>
        <v>24</v>
      </c>
    </row>
    <row r="496" spans="3:12" ht="12.75">
      <c r="C496" t="s">
        <v>20</v>
      </c>
      <c r="D496" s="25">
        <v>62</v>
      </c>
      <c r="E496" s="26">
        <v>3</v>
      </c>
      <c r="F496" s="27">
        <v>65</v>
      </c>
      <c r="G496" s="28">
        <v>0</v>
      </c>
      <c r="H496" s="26">
        <v>0</v>
      </c>
      <c r="I496" s="28">
        <v>0</v>
      </c>
      <c r="J496" s="25">
        <f t="shared" si="103"/>
        <v>62</v>
      </c>
      <c r="K496" s="26">
        <f t="shared" si="104"/>
        <v>3</v>
      </c>
      <c r="L496" s="26">
        <f t="shared" si="105"/>
        <v>65</v>
      </c>
    </row>
    <row r="497" spans="3:12" ht="12.75">
      <c r="C497" t="s">
        <v>21</v>
      </c>
      <c r="D497" s="25">
        <v>43</v>
      </c>
      <c r="E497" s="26">
        <v>0</v>
      </c>
      <c r="F497" s="27">
        <v>43</v>
      </c>
      <c r="G497" s="26">
        <v>1</v>
      </c>
      <c r="H497" s="26">
        <v>1</v>
      </c>
      <c r="I497" s="26">
        <v>2</v>
      </c>
      <c r="J497" s="25">
        <f t="shared" si="103"/>
        <v>44</v>
      </c>
      <c r="K497" s="26">
        <f t="shared" si="104"/>
        <v>1</v>
      </c>
      <c r="L497" s="26">
        <f t="shared" si="105"/>
        <v>45</v>
      </c>
    </row>
    <row r="498" spans="3:12" ht="12.75">
      <c r="C498" t="s">
        <v>84</v>
      </c>
      <c r="D498" s="25">
        <v>3</v>
      </c>
      <c r="E498" s="26">
        <v>0</v>
      </c>
      <c r="F498" s="27">
        <v>3</v>
      </c>
      <c r="G498" s="26">
        <v>0</v>
      </c>
      <c r="H498" s="26">
        <v>0</v>
      </c>
      <c r="I498" s="26">
        <v>0</v>
      </c>
      <c r="J498" s="25">
        <f t="shared" si="103"/>
        <v>3</v>
      </c>
      <c r="K498" s="26">
        <f t="shared" si="104"/>
        <v>0</v>
      </c>
      <c r="L498" s="26">
        <f t="shared" si="105"/>
        <v>3</v>
      </c>
    </row>
    <row r="499" spans="3:12" ht="12.75">
      <c r="C499" t="s">
        <v>85</v>
      </c>
      <c r="D499" s="25">
        <v>8</v>
      </c>
      <c r="E499" s="26">
        <v>6</v>
      </c>
      <c r="F499" s="27">
        <v>14</v>
      </c>
      <c r="G499" s="28">
        <v>0</v>
      </c>
      <c r="H499" s="26">
        <v>0</v>
      </c>
      <c r="I499" s="28">
        <v>0</v>
      </c>
      <c r="J499" s="25">
        <f t="shared" si="103"/>
        <v>8</v>
      </c>
      <c r="K499" s="26">
        <f t="shared" si="104"/>
        <v>6</v>
      </c>
      <c r="L499" s="26">
        <f t="shared" si="105"/>
        <v>14</v>
      </c>
    </row>
    <row r="500" spans="3:12" ht="12.75">
      <c r="C500" s="12" t="s">
        <v>535</v>
      </c>
      <c r="D500" s="13">
        <v>212</v>
      </c>
      <c r="E500" s="14">
        <v>26</v>
      </c>
      <c r="F500" s="15">
        <v>238</v>
      </c>
      <c r="G500" s="14">
        <v>2</v>
      </c>
      <c r="H500" s="14">
        <v>1</v>
      </c>
      <c r="I500" s="14">
        <v>3</v>
      </c>
      <c r="J500" s="13">
        <f t="shared" si="103"/>
        <v>214</v>
      </c>
      <c r="K500" s="14">
        <f t="shared" si="104"/>
        <v>27</v>
      </c>
      <c r="L500" s="14">
        <f t="shared" si="105"/>
        <v>241</v>
      </c>
    </row>
    <row r="501" spans="2:12" ht="12.75">
      <c r="B501" s="1" t="s">
        <v>708</v>
      </c>
      <c r="C501" s="31"/>
      <c r="D501" s="16"/>
      <c r="E501" s="17"/>
      <c r="F501" s="18"/>
      <c r="G501" s="17"/>
      <c r="H501" s="17"/>
      <c r="I501" s="17"/>
      <c r="J501" s="16"/>
      <c r="K501" s="17"/>
      <c r="L501" s="17"/>
    </row>
    <row r="502" spans="3:12" ht="12.75">
      <c r="C502" t="s">
        <v>27</v>
      </c>
      <c r="D502" s="25">
        <v>1</v>
      </c>
      <c r="E502" s="26">
        <v>1</v>
      </c>
      <c r="F502" s="27">
        <v>2</v>
      </c>
      <c r="G502" s="26">
        <v>0</v>
      </c>
      <c r="H502" s="26">
        <v>0</v>
      </c>
      <c r="I502" s="26">
        <v>0</v>
      </c>
      <c r="J502" s="25">
        <f aca="true" t="shared" si="106" ref="J502:L504">D502+G502</f>
        <v>1</v>
      </c>
      <c r="K502" s="26">
        <f t="shared" si="106"/>
        <v>1</v>
      </c>
      <c r="L502" s="26">
        <f t="shared" si="106"/>
        <v>2</v>
      </c>
    </row>
    <row r="503" spans="3:12" ht="12.75">
      <c r="C503" t="s">
        <v>730</v>
      </c>
      <c r="D503" s="25">
        <v>72</v>
      </c>
      <c r="E503" s="26">
        <v>103</v>
      </c>
      <c r="F503" s="27">
        <v>175</v>
      </c>
      <c r="G503" s="28">
        <v>11</v>
      </c>
      <c r="H503" s="26">
        <v>17</v>
      </c>
      <c r="I503" s="28">
        <v>28</v>
      </c>
      <c r="J503" s="25">
        <f t="shared" si="106"/>
        <v>83</v>
      </c>
      <c r="K503" s="26">
        <f t="shared" si="106"/>
        <v>120</v>
      </c>
      <c r="L503" s="26">
        <f t="shared" si="106"/>
        <v>203</v>
      </c>
    </row>
    <row r="504" spans="3:12" ht="12.75">
      <c r="C504" s="12" t="s">
        <v>535</v>
      </c>
      <c r="D504" s="13">
        <v>73</v>
      </c>
      <c r="E504" s="14">
        <v>104</v>
      </c>
      <c r="F504" s="15">
        <v>177</v>
      </c>
      <c r="G504" s="14">
        <v>11</v>
      </c>
      <c r="H504" s="14">
        <v>17</v>
      </c>
      <c r="I504" s="14">
        <v>28</v>
      </c>
      <c r="J504" s="13">
        <f t="shared" si="106"/>
        <v>84</v>
      </c>
      <c r="K504" s="14">
        <f t="shared" si="106"/>
        <v>121</v>
      </c>
      <c r="L504" s="14">
        <f t="shared" si="106"/>
        <v>205</v>
      </c>
    </row>
    <row r="505" spans="3:12" ht="26.25">
      <c r="C505" s="44" t="s">
        <v>642</v>
      </c>
      <c r="D505" s="47">
        <f>D504+D500+D491+D488+D485</f>
        <v>524</v>
      </c>
      <c r="E505" s="48">
        <f aca="true" t="shared" si="107" ref="E505:L505">E504+E500+E491+E488+E485</f>
        <v>427</v>
      </c>
      <c r="F505" s="48">
        <f t="shared" si="107"/>
        <v>951</v>
      </c>
      <c r="G505" s="47">
        <f t="shared" si="107"/>
        <v>17</v>
      </c>
      <c r="H505" s="48">
        <f t="shared" si="107"/>
        <v>30</v>
      </c>
      <c r="I505" s="48">
        <f t="shared" si="107"/>
        <v>47</v>
      </c>
      <c r="J505" s="47">
        <f t="shared" si="107"/>
        <v>541</v>
      </c>
      <c r="K505" s="48">
        <f t="shared" si="107"/>
        <v>457</v>
      </c>
      <c r="L505" s="48">
        <f t="shared" si="107"/>
        <v>998</v>
      </c>
    </row>
    <row r="506" spans="3:12" ht="12.75">
      <c r="C506" s="44" t="s">
        <v>606</v>
      </c>
      <c r="D506" s="16">
        <f>D505+D479+D460</f>
        <v>2399</v>
      </c>
      <c r="E506" s="103">
        <f aca="true" t="shared" si="108" ref="E506:L506">E505+E479+E460</f>
        <v>1633</v>
      </c>
      <c r="F506" s="103">
        <f t="shared" si="108"/>
        <v>4032</v>
      </c>
      <c r="G506" s="16">
        <f t="shared" si="108"/>
        <v>65</v>
      </c>
      <c r="H506" s="17">
        <f t="shared" si="108"/>
        <v>76</v>
      </c>
      <c r="I506" s="103">
        <f t="shared" si="108"/>
        <v>141</v>
      </c>
      <c r="J506" s="16">
        <f t="shared" si="108"/>
        <v>2464</v>
      </c>
      <c r="K506" s="17">
        <f t="shared" si="108"/>
        <v>1709</v>
      </c>
      <c r="L506" s="17">
        <f t="shared" si="108"/>
        <v>4173</v>
      </c>
    </row>
    <row r="507" spans="1:12" ht="12.75">
      <c r="A507" s="40" t="s">
        <v>546</v>
      </c>
      <c r="D507" s="8">
        <v>29</v>
      </c>
      <c r="E507" s="11">
        <v>10</v>
      </c>
      <c r="F507" s="11">
        <v>39</v>
      </c>
      <c r="G507" s="8">
        <v>1</v>
      </c>
      <c r="H507" s="9">
        <v>4</v>
      </c>
      <c r="I507" s="11">
        <v>5</v>
      </c>
      <c r="J507" s="8">
        <f aca="true" t="shared" si="109" ref="J507:L511">D507+G507</f>
        <v>30</v>
      </c>
      <c r="K507" s="9">
        <f t="shared" si="109"/>
        <v>14</v>
      </c>
      <c r="L507" s="9">
        <f t="shared" si="109"/>
        <v>44</v>
      </c>
    </row>
    <row r="508" spans="1:12" ht="12.75">
      <c r="A508" s="40" t="s">
        <v>690</v>
      </c>
      <c r="D508" s="8">
        <v>45</v>
      </c>
      <c r="E508" s="11">
        <v>92</v>
      </c>
      <c r="F508" s="11">
        <v>137</v>
      </c>
      <c r="G508" s="8">
        <v>0</v>
      </c>
      <c r="H508" s="9">
        <v>4</v>
      </c>
      <c r="I508" s="11">
        <v>4</v>
      </c>
      <c r="J508" s="8">
        <f t="shared" si="109"/>
        <v>45</v>
      </c>
      <c r="K508" s="9">
        <f t="shared" si="109"/>
        <v>96</v>
      </c>
      <c r="L508" s="9">
        <f t="shared" si="109"/>
        <v>141</v>
      </c>
    </row>
    <row r="509" spans="1:12" ht="12.75">
      <c r="A509" s="40" t="s">
        <v>554</v>
      </c>
      <c r="D509" s="8">
        <v>7</v>
      </c>
      <c r="E509" s="11">
        <v>9</v>
      </c>
      <c r="F509" s="11">
        <v>16</v>
      </c>
      <c r="G509" s="8">
        <v>0</v>
      </c>
      <c r="H509" s="106">
        <v>0</v>
      </c>
      <c r="I509" s="106">
        <v>0</v>
      </c>
      <c r="J509" s="8">
        <f t="shared" si="109"/>
        <v>7</v>
      </c>
      <c r="K509" s="9">
        <f t="shared" si="109"/>
        <v>9</v>
      </c>
      <c r="L509" s="9">
        <f t="shared" si="109"/>
        <v>16</v>
      </c>
    </row>
    <row r="510" spans="1:12" ht="12.75">
      <c r="A510" s="40" t="s">
        <v>555</v>
      </c>
      <c r="D510" s="32">
        <v>132</v>
      </c>
      <c r="E510" s="33">
        <v>48</v>
      </c>
      <c r="F510" s="33">
        <v>180</v>
      </c>
      <c r="G510" s="32">
        <v>3</v>
      </c>
      <c r="H510" s="33">
        <v>4</v>
      </c>
      <c r="I510" s="33">
        <v>7</v>
      </c>
      <c r="J510" s="32">
        <f t="shared" si="109"/>
        <v>135</v>
      </c>
      <c r="K510" s="33">
        <f t="shared" si="109"/>
        <v>52</v>
      </c>
      <c r="L510" s="33">
        <f t="shared" si="109"/>
        <v>187</v>
      </c>
    </row>
    <row r="511" spans="3:12" ht="12.75">
      <c r="C511" s="12" t="s">
        <v>399</v>
      </c>
      <c r="D511" s="16">
        <f aca="true" t="shared" si="110" ref="D511:I511">SUM(D506:D510)</f>
        <v>2612</v>
      </c>
      <c r="E511" s="103">
        <f t="shared" si="110"/>
        <v>1792</v>
      </c>
      <c r="F511" s="103">
        <f t="shared" si="110"/>
        <v>4404</v>
      </c>
      <c r="G511" s="16">
        <f t="shared" si="110"/>
        <v>69</v>
      </c>
      <c r="H511" s="17">
        <f t="shared" si="110"/>
        <v>88</v>
      </c>
      <c r="I511" s="103">
        <f t="shared" si="110"/>
        <v>157</v>
      </c>
      <c r="J511" s="16">
        <f t="shared" si="109"/>
        <v>2681</v>
      </c>
      <c r="K511" s="17">
        <f t="shared" si="109"/>
        <v>1880</v>
      </c>
      <c r="L511" s="17">
        <f t="shared" si="109"/>
        <v>4561</v>
      </c>
    </row>
    <row r="512" spans="3:12" ht="12.75">
      <c r="C512" s="12"/>
      <c r="D512" s="17"/>
      <c r="E512" s="103"/>
      <c r="F512" s="103"/>
      <c r="G512" s="17"/>
      <c r="H512" s="17"/>
      <c r="I512" s="103"/>
      <c r="J512" s="17"/>
      <c r="K512" s="17"/>
      <c r="L512" s="17"/>
    </row>
    <row r="513" spans="1:12" ht="30" customHeight="1">
      <c r="A513" s="300" t="s">
        <v>401</v>
      </c>
      <c r="B513" s="300"/>
      <c r="C513" s="300"/>
      <c r="D513" s="300"/>
      <c r="E513" s="300"/>
      <c r="F513" s="300"/>
      <c r="G513" s="300"/>
      <c r="H513" s="300"/>
      <c r="I513" s="300"/>
      <c r="J513" s="300"/>
      <c r="K513" s="300"/>
      <c r="L513" s="300"/>
    </row>
    <row r="514" spans="1:12" ht="9" customHeight="1" thickBot="1">
      <c r="A514" s="199"/>
      <c r="B514" s="199"/>
      <c r="C514" s="199"/>
      <c r="D514" s="199"/>
      <c r="E514" s="199"/>
      <c r="F514" s="199"/>
      <c r="G514" s="199"/>
      <c r="H514" s="199"/>
      <c r="I514" s="199"/>
      <c r="J514" s="200"/>
      <c r="K514" s="200"/>
      <c r="L514" s="200"/>
    </row>
    <row r="515" spans="1:12" ht="25.5" customHeight="1">
      <c r="A515" s="205"/>
      <c r="B515" s="205"/>
      <c r="C515" s="206"/>
      <c r="D515" s="302" t="s">
        <v>533</v>
      </c>
      <c r="E515" s="303"/>
      <c r="F515" s="304"/>
      <c r="G515" s="303" t="s">
        <v>534</v>
      </c>
      <c r="H515" s="303"/>
      <c r="I515" s="303"/>
      <c r="J515" s="302" t="s">
        <v>535</v>
      </c>
      <c r="K515" s="303"/>
      <c r="L515" s="303"/>
    </row>
    <row r="516" spans="1:12" s="20" customFormat="1" ht="12.75">
      <c r="A516" s="50"/>
      <c r="B516" s="50"/>
      <c r="C516" s="207"/>
      <c r="D516" s="202" t="s">
        <v>536</v>
      </c>
      <c r="E516" s="203" t="s">
        <v>537</v>
      </c>
      <c r="F516" s="204" t="s">
        <v>538</v>
      </c>
      <c r="G516" s="203" t="s">
        <v>536</v>
      </c>
      <c r="H516" s="203" t="s">
        <v>537</v>
      </c>
      <c r="I516" s="203" t="s">
        <v>538</v>
      </c>
      <c r="J516" s="202" t="s">
        <v>536</v>
      </c>
      <c r="K516" s="203" t="s">
        <v>537</v>
      </c>
      <c r="L516" s="203" t="s">
        <v>538</v>
      </c>
    </row>
    <row r="517" spans="1:12" s="20" customFormat="1" ht="12.75">
      <c r="A517" s="40" t="s">
        <v>539</v>
      </c>
      <c r="B517" s="1"/>
      <c r="C517"/>
      <c r="D517" s="4"/>
      <c r="E517" s="5"/>
      <c r="F517" s="6"/>
      <c r="G517"/>
      <c r="H517" s="5"/>
      <c r="I517"/>
      <c r="J517" s="7"/>
      <c r="K517" s="5"/>
      <c r="L517" s="5"/>
    </row>
    <row r="518" spans="2:10" ht="12.75">
      <c r="B518" s="1" t="s">
        <v>701</v>
      </c>
      <c r="D518" s="4"/>
      <c r="E518" s="5"/>
      <c r="F518" s="6"/>
      <c r="J518" s="4"/>
    </row>
    <row r="519" spans="3:12" ht="12.75">
      <c r="C519" t="s">
        <v>756</v>
      </c>
      <c r="D519" s="25">
        <v>175</v>
      </c>
      <c r="E519" s="26">
        <v>94</v>
      </c>
      <c r="F519" s="27">
        <v>269</v>
      </c>
      <c r="G519" s="28">
        <v>1</v>
      </c>
      <c r="H519" s="26">
        <v>2</v>
      </c>
      <c r="I519" s="28">
        <v>3</v>
      </c>
      <c r="J519" s="25">
        <f aca="true" t="shared" si="111" ref="J519:L520">D519+G519</f>
        <v>176</v>
      </c>
      <c r="K519" s="26">
        <f t="shared" si="111"/>
        <v>96</v>
      </c>
      <c r="L519" s="26">
        <f t="shared" si="111"/>
        <v>272</v>
      </c>
    </row>
    <row r="520" spans="3:12" ht="12.75">
      <c r="C520" s="12" t="s">
        <v>535</v>
      </c>
      <c r="D520" s="13">
        <v>175</v>
      </c>
      <c r="E520" s="14">
        <v>94</v>
      </c>
      <c r="F520" s="15">
        <v>269</v>
      </c>
      <c r="G520" s="14">
        <v>1</v>
      </c>
      <c r="H520" s="14">
        <v>2</v>
      </c>
      <c r="I520" s="14">
        <v>3</v>
      </c>
      <c r="J520" s="13">
        <f t="shared" si="111"/>
        <v>176</v>
      </c>
      <c r="K520" s="14">
        <f t="shared" si="111"/>
        <v>96</v>
      </c>
      <c r="L520" s="14">
        <f t="shared" si="111"/>
        <v>272</v>
      </c>
    </row>
    <row r="521" spans="2:12" ht="12.75">
      <c r="B521" s="1" t="s">
        <v>704</v>
      </c>
      <c r="C521" s="31"/>
      <c r="D521" s="16"/>
      <c r="E521" s="17"/>
      <c r="F521" s="18"/>
      <c r="G521" s="17"/>
      <c r="H521" s="17"/>
      <c r="I521" s="17"/>
      <c r="J521" s="16"/>
      <c r="K521" s="17"/>
      <c r="L521" s="17"/>
    </row>
    <row r="522" spans="3:12" ht="12.75">
      <c r="C522" t="s">
        <v>759</v>
      </c>
      <c r="D522" s="25">
        <v>59</v>
      </c>
      <c r="E522" s="26">
        <v>61</v>
      </c>
      <c r="F522" s="27">
        <v>120</v>
      </c>
      <c r="G522" s="26">
        <v>0</v>
      </c>
      <c r="H522" s="26">
        <v>0</v>
      </c>
      <c r="I522" s="26">
        <v>0</v>
      </c>
      <c r="J522" s="25">
        <f aca="true" t="shared" si="112" ref="J522:L526">D522+G522</f>
        <v>59</v>
      </c>
      <c r="K522" s="26">
        <f t="shared" si="112"/>
        <v>61</v>
      </c>
      <c r="L522" s="26">
        <f t="shared" si="112"/>
        <v>120</v>
      </c>
    </row>
    <row r="523" spans="3:12" ht="12.75">
      <c r="C523" t="s">
        <v>760</v>
      </c>
      <c r="D523" s="25">
        <v>19</v>
      </c>
      <c r="E523" s="26">
        <v>132</v>
      </c>
      <c r="F523" s="27">
        <v>151</v>
      </c>
      <c r="G523" s="26">
        <v>1</v>
      </c>
      <c r="H523" s="26">
        <v>0</v>
      </c>
      <c r="I523" s="26">
        <v>1</v>
      </c>
      <c r="J523" s="25">
        <f t="shared" si="112"/>
        <v>20</v>
      </c>
      <c r="K523" s="26">
        <f t="shared" si="112"/>
        <v>132</v>
      </c>
      <c r="L523" s="26">
        <f t="shared" si="112"/>
        <v>152</v>
      </c>
    </row>
    <row r="524" spans="3:12" ht="12.75">
      <c r="C524" t="s">
        <v>766</v>
      </c>
      <c r="D524" s="25">
        <v>11</v>
      </c>
      <c r="E524" s="26">
        <v>48</v>
      </c>
      <c r="F524" s="27">
        <v>59</v>
      </c>
      <c r="G524" s="26">
        <v>1</v>
      </c>
      <c r="H524" s="26">
        <v>2</v>
      </c>
      <c r="I524" s="26">
        <v>3</v>
      </c>
      <c r="J524" s="25">
        <f t="shared" si="112"/>
        <v>12</v>
      </c>
      <c r="K524" s="26">
        <f t="shared" si="112"/>
        <v>50</v>
      </c>
      <c r="L524" s="26">
        <f t="shared" si="112"/>
        <v>62</v>
      </c>
    </row>
    <row r="525" spans="3:12" ht="12.75">
      <c r="C525" t="s">
        <v>767</v>
      </c>
      <c r="D525" s="25">
        <v>3</v>
      </c>
      <c r="E525" s="26">
        <v>23</v>
      </c>
      <c r="F525" s="27">
        <v>26</v>
      </c>
      <c r="G525" s="28">
        <v>0</v>
      </c>
      <c r="H525" s="26">
        <v>0</v>
      </c>
      <c r="I525" s="28">
        <v>0</v>
      </c>
      <c r="J525" s="25">
        <f t="shared" si="112"/>
        <v>3</v>
      </c>
      <c r="K525" s="26">
        <f t="shared" si="112"/>
        <v>23</v>
      </c>
      <c r="L525" s="26">
        <f t="shared" si="112"/>
        <v>26</v>
      </c>
    </row>
    <row r="526" spans="3:12" ht="12.75">
      <c r="C526" s="12" t="s">
        <v>535</v>
      </c>
      <c r="D526" s="13">
        <v>92</v>
      </c>
      <c r="E526" s="14">
        <v>264</v>
      </c>
      <c r="F526" s="15">
        <v>356</v>
      </c>
      <c r="G526" s="14">
        <v>2</v>
      </c>
      <c r="H526" s="14">
        <v>2</v>
      </c>
      <c r="I526" s="14">
        <v>4</v>
      </c>
      <c r="J526" s="13">
        <f t="shared" si="112"/>
        <v>94</v>
      </c>
      <c r="K526" s="14">
        <f t="shared" si="112"/>
        <v>266</v>
      </c>
      <c r="L526" s="14">
        <f t="shared" si="112"/>
        <v>360</v>
      </c>
    </row>
    <row r="527" spans="2:12" ht="12.75">
      <c r="B527" s="1" t="s">
        <v>705</v>
      </c>
      <c r="C527" s="12"/>
      <c r="D527" s="16"/>
      <c r="E527" s="17"/>
      <c r="F527" s="18"/>
      <c r="G527" s="17"/>
      <c r="H527" s="17"/>
      <c r="I527" s="17"/>
      <c r="J527" s="16"/>
      <c r="K527" s="17"/>
      <c r="L527" s="17"/>
    </row>
    <row r="528" spans="3:12" ht="12.75">
      <c r="C528" t="s">
        <v>770</v>
      </c>
      <c r="D528" s="25">
        <v>196</v>
      </c>
      <c r="E528" s="26">
        <v>116</v>
      </c>
      <c r="F528" s="27">
        <v>312</v>
      </c>
      <c r="G528" s="26">
        <v>1</v>
      </c>
      <c r="H528" s="26">
        <v>13</v>
      </c>
      <c r="I528" s="26">
        <v>14</v>
      </c>
      <c r="J528" s="25">
        <f>D528+G528</f>
        <v>197</v>
      </c>
      <c r="K528" s="26">
        <f aca="true" t="shared" si="113" ref="J528:L530">E528+H528</f>
        <v>129</v>
      </c>
      <c r="L528" s="26">
        <f t="shared" si="113"/>
        <v>326</v>
      </c>
    </row>
    <row r="529" spans="3:12" ht="12.75">
      <c r="C529" t="s">
        <v>771</v>
      </c>
      <c r="D529" s="25">
        <v>114</v>
      </c>
      <c r="E529" s="26">
        <v>188</v>
      </c>
      <c r="F529" s="27">
        <v>302</v>
      </c>
      <c r="G529" s="26">
        <v>0</v>
      </c>
      <c r="H529" s="26">
        <v>0</v>
      </c>
      <c r="I529" s="26">
        <v>0</v>
      </c>
      <c r="J529" s="25">
        <f t="shared" si="113"/>
        <v>114</v>
      </c>
      <c r="K529" s="26">
        <f t="shared" si="113"/>
        <v>188</v>
      </c>
      <c r="L529" s="26">
        <f t="shared" si="113"/>
        <v>302</v>
      </c>
    </row>
    <row r="530" spans="3:12" ht="12.75">
      <c r="C530" t="s">
        <v>774</v>
      </c>
      <c r="D530" s="25">
        <v>36</v>
      </c>
      <c r="E530" s="26">
        <v>32</v>
      </c>
      <c r="F530" s="27">
        <v>68</v>
      </c>
      <c r="G530" s="26">
        <v>0</v>
      </c>
      <c r="H530" s="26">
        <v>0</v>
      </c>
      <c r="I530" s="26">
        <v>0</v>
      </c>
      <c r="J530" s="25">
        <f>D530+G530</f>
        <v>36</v>
      </c>
      <c r="K530" s="26">
        <f t="shared" si="113"/>
        <v>32</v>
      </c>
      <c r="L530" s="26">
        <f t="shared" si="113"/>
        <v>68</v>
      </c>
    </row>
    <row r="531" spans="3:12" ht="12.75">
      <c r="C531" t="s">
        <v>775</v>
      </c>
      <c r="D531" s="25">
        <v>35</v>
      </c>
      <c r="E531" s="26">
        <v>9</v>
      </c>
      <c r="F531" s="27">
        <v>44</v>
      </c>
      <c r="G531" s="28">
        <v>0</v>
      </c>
      <c r="H531" s="26">
        <v>0</v>
      </c>
      <c r="I531" s="28">
        <v>0</v>
      </c>
      <c r="J531" s="25">
        <f aca="true" t="shared" si="114" ref="J531:J540">D531+G531</f>
        <v>35</v>
      </c>
      <c r="K531" s="26">
        <f>E531+H531</f>
        <v>9</v>
      </c>
      <c r="L531" s="26">
        <f aca="true" t="shared" si="115" ref="L531:L540">F531+I531</f>
        <v>44</v>
      </c>
    </row>
    <row r="532" spans="3:12" ht="12.75">
      <c r="C532" t="s">
        <v>776</v>
      </c>
      <c r="D532" s="25">
        <v>22</v>
      </c>
      <c r="E532" s="26">
        <v>190</v>
      </c>
      <c r="F532" s="27">
        <v>212</v>
      </c>
      <c r="G532" s="28">
        <v>0</v>
      </c>
      <c r="H532" s="26">
        <v>2</v>
      </c>
      <c r="I532" s="28">
        <v>2</v>
      </c>
      <c r="J532" s="25">
        <f>D532+G532</f>
        <v>22</v>
      </c>
      <c r="K532" s="26">
        <f aca="true" t="shared" si="116" ref="K532:K540">E532+H532</f>
        <v>192</v>
      </c>
      <c r="L532" s="26">
        <f t="shared" si="115"/>
        <v>214</v>
      </c>
    </row>
    <row r="533" spans="3:12" ht="12.75">
      <c r="C533" t="s">
        <v>777</v>
      </c>
      <c r="D533" s="25">
        <v>173</v>
      </c>
      <c r="E533" s="26">
        <v>3</v>
      </c>
      <c r="F533" s="27">
        <v>176</v>
      </c>
      <c r="G533" s="28">
        <v>4</v>
      </c>
      <c r="H533" s="26">
        <v>0</v>
      </c>
      <c r="I533" s="28">
        <v>4</v>
      </c>
      <c r="J533" s="25">
        <f t="shared" si="114"/>
        <v>177</v>
      </c>
      <c r="K533" s="26">
        <f t="shared" si="116"/>
        <v>3</v>
      </c>
      <c r="L533" s="26">
        <f t="shared" si="115"/>
        <v>180</v>
      </c>
    </row>
    <row r="534" spans="3:12" ht="12.75">
      <c r="C534" t="s">
        <v>778</v>
      </c>
      <c r="D534" s="25">
        <v>49</v>
      </c>
      <c r="E534" s="26">
        <v>115</v>
      </c>
      <c r="F534" s="27">
        <v>164</v>
      </c>
      <c r="G534" s="28">
        <v>0</v>
      </c>
      <c r="H534" s="26">
        <v>3</v>
      </c>
      <c r="I534" s="28">
        <v>3</v>
      </c>
      <c r="J534" s="25">
        <f t="shared" si="114"/>
        <v>49</v>
      </c>
      <c r="K534" s="26">
        <f t="shared" si="116"/>
        <v>118</v>
      </c>
      <c r="L534" s="26">
        <f t="shared" si="115"/>
        <v>167</v>
      </c>
    </row>
    <row r="535" spans="3:12" ht="12.75">
      <c r="C535" s="12" t="s">
        <v>535</v>
      </c>
      <c r="D535" s="13">
        <v>625</v>
      </c>
      <c r="E535" s="14">
        <v>653</v>
      </c>
      <c r="F535" s="15">
        <v>1278</v>
      </c>
      <c r="G535" s="14">
        <v>5</v>
      </c>
      <c r="H535" s="14">
        <v>18</v>
      </c>
      <c r="I535" s="14">
        <v>23</v>
      </c>
      <c r="J535" s="13">
        <f>D535+G535</f>
        <v>630</v>
      </c>
      <c r="K535" s="14">
        <f t="shared" si="116"/>
        <v>671</v>
      </c>
      <c r="L535" s="14">
        <f t="shared" si="115"/>
        <v>1301</v>
      </c>
    </row>
    <row r="536" spans="2:10" ht="12.75">
      <c r="B536" s="1" t="s">
        <v>706</v>
      </c>
      <c r="D536" s="4"/>
      <c r="E536" s="5"/>
      <c r="F536" s="6"/>
      <c r="J536" s="4"/>
    </row>
    <row r="537" spans="3:12" ht="12.75">
      <c r="C537" t="s">
        <v>792</v>
      </c>
      <c r="D537" s="25">
        <v>1140</v>
      </c>
      <c r="E537" s="26">
        <v>133</v>
      </c>
      <c r="F537" s="27">
        <v>1273</v>
      </c>
      <c r="G537" s="28">
        <v>20</v>
      </c>
      <c r="H537" s="26">
        <v>3</v>
      </c>
      <c r="I537" s="28">
        <v>23</v>
      </c>
      <c r="J537" s="25">
        <f t="shared" si="114"/>
        <v>1160</v>
      </c>
      <c r="K537" s="26">
        <f t="shared" si="116"/>
        <v>136</v>
      </c>
      <c r="L537" s="26">
        <f t="shared" si="115"/>
        <v>1296</v>
      </c>
    </row>
    <row r="538" spans="3:12" ht="12.75">
      <c r="C538" s="12" t="s">
        <v>535</v>
      </c>
      <c r="D538" s="13">
        <v>1140</v>
      </c>
      <c r="E538" s="14">
        <v>133</v>
      </c>
      <c r="F538" s="15">
        <v>1273</v>
      </c>
      <c r="G538" s="14">
        <v>20</v>
      </c>
      <c r="H538" s="14">
        <v>3</v>
      </c>
      <c r="I538" s="14">
        <v>23</v>
      </c>
      <c r="J538" s="13">
        <f t="shared" si="114"/>
        <v>1160</v>
      </c>
      <c r="K538" s="14">
        <f t="shared" si="116"/>
        <v>136</v>
      </c>
      <c r="L538" s="14">
        <f t="shared" si="115"/>
        <v>1296</v>
      </c>
    </row>
    <row r="539" spans="2:12" ht="12.75">
      <c r="B539" s="1" t="s">
        <v>710</v>
      </c>
      <c r="C539" s="31"/>
      <c r="D539" s="16"/>
      <c r="E539" s="17"/>
      <c r="F539" s="18"/>
      <c r="G539" s="17"/>
      <c r="H539" s="17"/>
      <c r="I539" s="17"/>
      <c r="J539" s="16"/>
      <c r="K539" s="17"/>
      <c r="L539" s="17"/>
    </row>
    <row r="540" spans="3:12" ht="12.75">
      <c r="C540" t="s">
        <v>593</v>
      </c>
      <c r="D540" s="25">
        <v>1</v>
      </c>
      <c r="E540" s="26">
        <v>77</v>
      </c>
      <c r="F540" s="27">
        <v>78</v>
      </c>
      <c r="G540" s="26">
        <v>0</v>
      </c>
      <c r="H540" s="26">
        <v>2</v>
      </c>
      <c r="I540" s="26">
        <v>2</v>
      </c>
      <c r="J540" s="25">
        <f t="shared" si="114"/>
        <v>1</v>
      </c>
      <c r="K540" s="26">
        <f t="shared" si="116"/>
        <v>79</v>
      </c>
      <c r="L540" s="26">
        <f t="shared" si="115"/>
        <v>80</v>
      </c>
    </row>
    <row r="541" spans="3:12" ht="12.75">
      <c r="C541" t="s">
        <v>594</v>
      </c>
      <c r="D541" s="25">
        <v>22</v>
      </c>
      <c r="E541" s="26">
        <v>59</v>
      </c>
      <c r="F541" s="27">
        <v>81</v>
      </c>
      <c r="G541" s="26">
        <v>0</v>
      </c>
      <c r="H541" s="26">
        <v>0</v>
      </c>
      <c r="I541" s="26">
        <v>0</v>
      </c>
      <c r="J541" s="25">
        <f>D541+G541</f>
        <v>22</v>
      </c>
      <c r="K541" s="26">
        <f>E541+H541</f>
        <v>59</v>
      </c>
      <c r="L541" s="26">
        <f>F541+I541</f>
        <v>81</v>
      </c>
    </row>
    <row r="542" spans="3:12" ht="12.75">
      <c r="C542" t="s">
        <v>595</v>
      </c>
      <c r="D542" s="25">
        <v>166</v>
      </c>
      <c r="E542" s="26">
        <v>75</v>
      </c>
      <c r="F542" s="27">
        <v>241</v>
      </c>
      <c r="G542" s="26">
        <v>1</v>
      </c>
      <c r="H542" s="26">
        <v>1</v>
      </c>
      <c r="I542" s="26">
        <v>2</v>
      </c>
      <c r="J542" s="25">
        <f aca="true" t="shared" si="117" ref="J542:L543">D542+G542</f>
        <v>167</v>
      </c>
      <c r="K542" s="26">
        <f t="shared" si="117"/>
        <v>76</v>
      </c>
      <c r="L542" s="26">
        <f t="shared" si="117"/>
        <v>243</v>
      </c>
    </row>
    <row r="543" spans="3:12" ht="12.75">
      <c r="C543" s="12" t="s">
        <v>535</v>
      </c>
      <c r="D543" s="13">
        <v>189</v>
      </c>
      <c r="E543" s="14">
        <v>211</v>
      </c>
      <c r="F543" s="15">
        <v>400</v>
      </c>
      <c r="G543" s="14">
        <v>1</v>
      </c>
      <c r="H543" s="14">
        <v>3</v>
      </c>
      <c r="I543" s="14">
        <v>4</v>
      </c>
      <c r="J543" s="13">
        <f t="shared" si="117"/>
        <v>190</v>
      </c>
      <c r="K543" s="14">
        <f t="shared" si="117"/>
        <v>214</v>
      </c>
      <c r="L543" s="14">
        <f t="shared" si="117"/>
        <v>404</v>
      </c>
    </row>
    <row r="544" spans="2:12" ht="12.75">
      <c r="B544" s="1" t="s">
        <v>711</v>
      </c>
      <c r="C544" s="12"/>
      <c r="D544" s="16"/>
      <c r="E544" s="17"/>
      <c r="F544" s="18"/>
      <c r="G544" s="17"/>
      <c r="H544" s="17"/>
      <c r="I544" s="17"/>
      <c r="J544" s="16"/>
      <c r="K544" s="17"/>
      <c r="L544" s="17"/>
    </row>
    <row r="545" spans="3:12" ht="12.75">
      <c r="C545" t="s">
        <v>2</v>
      </c>
      <c r="D545" s="25">
        <v>112</v>
      </c>
      <c r="E545" s="26">
        <v>201</v>
      </c>
      <c r="F545" s="27">
        <v>313</v>
      </c>
      <c r="G545" s="26"/>
      <c r="H545" s="26">
        <v>6</v>
      </c>
      <c r="I545" s="26">
        <v>6</v>
      </c>
      <c r="J545" s="25"/>
      <c r="K545" s="26"/>
      <c r="L545" s="26"/>
    </row>
    <row r="546" spans="3:12" ht="12.75">
      <c r="C546" t="s">
        <v>4</v>
      </c>
      <c r="D546" s="25">
        <v>60</v>
      </c>
      <c r="E546" s="26">
        <v>163</v>
      </c>
      <c r="F546" s="27">
        <v>223</v>
      </c>
      <c r="G546" s="26">
        <v>2</v>
      </c>
      <c r="H546" s="26">
        <v>4</v>
      </c>
      <c r="I546" s="26">
        <v>6</v>
      </c>
      <c r="J546" s="25">
        <f aca="true" t="shared" si="118" ref="J546:L547">D546+G546</f>
        <v>62</v>
      </c>
      <c r="K546" s="26">
        <f t="shared" si="118"/>
        <v>167</v>
      </c>
      <c r="L546" s="26">
        <f t="shared" si="118"/>
        <v>229</v>
      </c>
    </row>
    <row r="547" spans="3:12" ht="12.75">
      <c r="C547" s="12" t="s">
        <v>535</v>
      </c>
      <c r="D547" s="13">
        <v>172</v>
      </c>
      <c r="E547" s="14">
        <v>364</v>
      </c>
      <c r="F547" s="15">
        <v>536</v>
      </c>
      <c r="G547" s="14">
        <v>2</v>
      </c>
      <c r="H547" s="14">
        <v>10</v>
      </c>
      <c r="I547" s="14">
        <v>12</v>
      </c>
      <c r="J547" s="13">
        <f t="shared" si="118"/>
        <v>174</v>
      </c>
      <c r="K547" s="14">
        <f t="shared" si="118"/>
        <v>374</v>
      </c>
      <c r="L547" s="14">
        <f t="shared" si="118"/>
        <v>548</v>
      </c>
    </row>
    <row r="548" spans="3:12" ht="12.75">
      <c r="C548" s="12" t="s">
        <v>444</v>
      </c>
      <c r="D548" s="16">
        <f>D547+D543+D538+D535+D526+D520</f>
        <v>2393</v>
      </c>
      <c r="E548" s="17">
        <f aca="true" t="shared" si="119" ref="E548:L548">E547+E543+E538+E535+E526+E520</f>
        <v>1719</v>
      </c>
      <c r="F548" s="18">
        <f t="shared" si="119"/>
        <v>4112</v>
      </c>
      <c r="G548" s="17">
        <f t="shared" si="119"/>
        <v>31</v>
      </c>
      <c r="H548" s="17">
        <f t="shared" si="119"/>
        <v>38</v>
      </c>
      <c r="I548" s="17">
        <f t="shared" si="119"/>
        <v>69</v>
      </c>
      <c r="J548" s="16">
        <f t="shared" si="119"/>
        <v>2424</v>
      </c>
      <c r="K548" s="17">
        <f t="shared" si="119"/>
        <v>1757</v>
      </c>
      <c r="L548" s="17">
        <f t="shared" si="119"/>
        <v>4181</v>
      </c>
    </row>
    <row r="549" spans="1:12" ht="12.75">
      <c r="A549" s="40" t="s">
        <v>544</v>
      </c>
      <c r="C549" s="12"/>
      <c r="D549" s="16"/>
      <c r="E549" s="17"/>
      <c r="F549" s="18"/>
      <c r="G549" s="17"/>
      <c r="H549" s="17"/>
      <c r="I549" s="17"/>
      <c r="J549" s="16"/>
      <c r="K549" s="17"/>
      <c r="L549" s="17"/>
    </row>
    <row r="550" spans="2:12" ht="12.75">
      <c r="B550" s="1" t="s">
        <v>706</v>
      </c>
      <c r="C550" s="31"/>
      <c r="D550" s="8"/>
      <c r="E550" s="9"/>
      <c r="F550" s="10"/>
      <c r="G550" s="11"/>
      <c r="H550" s="9"/>
      <c r="I550" s="11"/>
      <c r="J550" s="8"/>
      <c r="K550" s="9"/>
      <c r="L550" s="9"/>
    </row>
    <row r="551" spans="3:12" ht="12.75">
      <c r="C551" t="s">
        <v>19</v>
      </c>
      <c r="D551" s="8">
        <v>56</v>
      </c>
      <c r="E551" s="9">
        <v>25</v>
      </c>
      <c r="F551" s="10">
        <v>81</v>
      </c>
      <c r="G551" s="11">
        <v>0</v>
      </c>
      <c r="H551" s="9">
        <v>0</v>
      </c>
      <c r="I551" s="11">
        <v>0</v>
      </c>
      <c r="J551" s="8">
        <f aca="true" t="shared" si="120" ref="J551:J556">D551+G551</f>
        <v>56</v>
      </c>
      <c r="K551" s="9">
        <f aca="true" t="shared" si="121" ref="K551:K556">E551+H551</f>
        <v>25</v>
      </c>
      <c r="L551" s="9">
        <f aca="true" t="shared" si="122" ref="L551:L556">F551+I551</f>
        <v>81</v>
      </c>
    </row>
    <row r="552" spans="3:12" ht="12.75">
      <c r="C552" t="s">
        <v>20</v>
      </c>
      <c r="D552" s="8">
        <v>88</v>
      </c>
      <c r="E552" s="9">
        <v>6</v>
      </c>
      <c r="F552" s="10">
        <v>94</v>
      </c>
      <c r="G552" s="11">
        <v>0</v>
      </c>
      <c r="H552" s="9">
        <v>0</v>
      </c>
      <c r="I552" s="11">
        <v>0</v>
      </c>
      <c r="J552" s="8">
        <f t="shared" si="120"/>
        <v>88</v>
      </c>
      <c r="K552" s="9">
        <f t="shared" si="121"/>
        <v>6</v>
      </c>
      <c r="L552" s="9">
        <f t="shared" si="122"/>
        <v>94</v>
      </c>
    </row>
    <row r="553" spans="3:12" ht="12.75">
      <c r="C553" t="s">
        <v>21</v>
      </c>
      <c r="D553" s="8">
        <v>45</v>
      </c>
      <c r="E553" s="9">
        <v>0</v>
      </c>
      <c r="F553" s="10">
        <v>45</v>
      </c>
      <c r="G553" s="11">
        <v>0</v>
      </c>
      <c r="H553" s="9">
        <v>0</v>
      </c>
      <c r="I553" s="11">
        <v>0</v>
      </c>
      <c r="J553" s="8">
        <f t="shared" si="120"/>
        <v>45</v>
      </c>
      <c r="K553" s="9">
        <f t="shared" si="121"/>
        <v>0</v>
      </c>
      <c r="L553" s="9">
        <f t="shared" si="122"/>
        <v>45</v>
      </c>
    </row>
    <row r="554" spans="3:12" ht="12.75">
      <c r="C554" t="s">
        <v>22</v>
      </c>
      <c r="D554" s="8">
        <v>55</v>
      </c>
      <c r="E554" s="9">
        <v>22</v>
      </c>
      <c r="F554" s="10">
        <v>77</v>
      </c>
      <c r="G554" s="11">
        <v>0</v>
      </c>
      <c r="H554" s="9">
        <v>0</v>
      </c>
      <c r="I554" s="11">
        <v>0</v>
      </c>
      <c r="J554" s="8">
        <f t="shared" si="120"/>
        <v>55</v>
      </c>
      <c r="K554" s="9">
        <f t="shared" si="121"/>
        <v>22</v>
      </c>
      <c r="L554" s="9">
        <f t="shared" si="122"/>
        <v>77</v>
      </c>
    </row>
    <row r="555" spans="3:12" ht="12.75">
      <c r="C555" t="s">
        <v>24</v>
      </c>
      <c r="D555" s="8">
        <v>14</v>
      </c>
      <c r="E555" s="9">
        <v>5</v>
      </c>
      <c r="F555" s="10">
        <v>19</v>
      </c>
      <c r="G555" s="11">
        <v>0</v>
      </c>
      <c r="H555" s="9">
        <v>0</v>
      </c>
      <c r="I555" s="11">
        <v>0</v>
      </c>
      <c r="J555" s="8">
        <f t="shared" si="120"/>
        <v>14</v>
      </c>
      <c r="K555" s="9">
        <f t="shared" si="121"/>
        <v>5</v>
      </c>
      <c r="L555" s="9">
        <f t="shared" si="122"/>
        <v>19</v>
      </c>
    </row>
    <row r="556" spans="3:12" ht="12.75">
      <c r="C556" s="12" t="s">
        <v>535</v>
      </c>
      <c r="D556" s="13">
        <v>258</v>
      </c>
      <c r="E556" s="14">
        <v>58</v>
      </c>
      <c r="F556" s="15">
        <v>316</v>
      </c>
      <c r="G556" s="14">
        <v>0</v>
      </c>
      <c r="H556" s="14">
        <v>0</v>
      </c>
      <c r="I556" s="14">
        <v>0</v>
      </c>
      <c r="J556" s="13">
        <f t="shared" si="120"/>
        <v>258</v>
      </c>
      <c r="K556" s="14">
        <f t="shared" si="121"/>
        <v>58</v>
      </c>
      <c r="L556" s="14">
        <f t="shared" si="122"/>
        <v>316</v>
      </c>
    </row>
    <row r="557" spans="3:12" ht="12.75">
      <c r="C557" s="12" t="s">
        <v>445</v>
      </c>
      <c r="D557" s="16">
        <v>258</v>
      </c>
      <c r="E557" s="17">
        <v>58</v>
      </c>
      <c r="F557" s="18">
        <v>316</v>
      </c>
      <c r="G557" s="17">
        <v>0</v>
      </c>
      <c r="H557" s="17">
        <v>0</v>
      </c>
      <c r="I557" s="17">
        <v>0</v>
      </c>
      <c r="J557" s="16">
        <v>258</v>
      </c>
      <c r="K557" s="17">
        <v>58</v>
      </c>
      <c r="L557" s="17">
        <v>316</v>
      </c>
    </row>
    <row r="558" spans="1:12" ht="12.75">
      <c r="A558" s="40" t="s">
        <v>257</v>
      </c>
      <c r="C558" s="12"/>
      <c r="D558" s="16"/>
      <c r="E558" s="17"/>
      <c r="F558" s="18"/>
      <c r="G558" s="17"/>
      <c r="H558" s="17"/>
      <c r="I558" s="17"/>
      <c r="J558" s="16"/>
      <c r="K558" s="17"/>
      <c r="L558" s="17"/>
    </row>
    <row r="559" spans="2:12" ht="12.75">
      <c r="B559" s="1" t="s">
        <v>706</v>
      </c>
      <c r="C559" s="31"/>
      <c r="D559" s="8"/>
      <c r="E559" s="9"/>
      <c r="F559" s="10"/>
      <c r="G559" s="11"/>
      <c r="H559" s="9"/>
      <c r="I559" s="11"/>
      <c r="J559" s="8"/>
      <c r="K559" s="9"/>
      <c r="L559" s="9"/>
    </row>
    <row r="560" spans="3:12" ht="12.75">
      <c r="C560" t="s">
        <v>83</v>
      </c>
      <c r="D560" s="8">
        <v>11</v>
      </c>
      <c r="E560" s="9">
        <v>7</v>
      </c>
      <c r="F560" s="10">
        <v>18</v>
      </c>
      <c r="G560" s="11">
        <v>0</v>
      </c>
      <c r="H560" s="9">
        <v>0</v>
      </c>
      <c r="I560" s="11">
        <v>0</v>
      </c>
      <c r="J560" s="8">
        <f aca="true" t="shared" si="123" ref="J560:J567">D560+G560</f>
        <v>11</v>
      </c>
      <c r="K560" s="9">
        <f aca="true" t="shared" si="124" ref="K560:K567">E560+H560</f>
        <v>7</v>
      </c>
      <c r="L560" s="9">
        <f aca="true" t="shared" si="125" ref="L560:L567">F560+I560</f>
        <v>18</v>
      </c>
    </row>
    <row r="561" spans="3:12" ht="12.75">
      <c r="C561" t="s">
        <v>19</v>
      </c>
      <c r="D561" s="8">
        <v>12</v>
      </c>
      <c r="E561" s="9">
        <v>2</v>
      </c>
      <c r="F561" s="10">
        <v>14</v>
      </c>
      <c r="G561" s="11">
        <v>0</v>
      </c>
      <c r="H561" s="9">
        <v>0</v>
      </c>
      <c r="I561" s="11">
        <v>0</v>
      </c>
      <c r="J561" s="8">
        <f t="shared" si="123"/>
        <v>12</v>
      </c>
      <c r="K561" s="9">
        <f t="shared" si="124"/>
        <v>2</v>
      </c>
      <c r="L561" s="9">
        <f t="shared" si="125"/>
        <v>14</v>
      </c>
    </row>
    <row r="562" spans="3:12" ht="12.75">
      <c r="C562" t="s">
        <v>20</v>
      </c>
      <c r="D562" s="8">
        <v>17</v>
      </c>
      <c r="E562" s="9">
        <v>0</v>
      </c>
      <c r="F562" s="10">
        <v>17</v>
      </c>
      <c r="G562" s="11">
        <v>0</v>
      </c>
      <c r="H562" s="9">
        <v>0</v>
      </c>
      <c r="I562" s="11">
        <v>0</v>
      </c>
      <c r="J562" s="8">
        <f t="shared" si="123"/>
        <v>17</v>
      </c>
      <c r="K562" s="9">
        <f t="shared" si="124"/>
        <v>0</v>
      </c>
      <c r="L562" s="9">
        <f t="shared" si="125"/>
        <v>17</v>
      </c>
    </row>
    <row r="563" spans="3:12" ht="12.75">
      <c r="C563" t="s">
        <v>21</v>
      </c>
      <c r="D563" s="8">
        <v>41</v>
      </c>
      <c r="E563" s="9">
        <v>1</v>
      </c>
      <c r="F563" s="10">
        <v>42</v>
      </c>
      <c r="G563" s="11">
        <v>1</v>
      </c>
      <c r="H563" s="9">
        <v>0</v>
      </c>
      <c r="I563" s="11">
        <v>1</v>
      </c>
      <c r="J563" s="8">
        <f t="shared" si="123"/>
        <v>42</v>
      </c>
      <c r="K563" s="9">
        <f t="shared" si="124"/>
        <v>1</v>
      </c>
      <c r="L563" s="9">
        <f t="shared" si="125"/>
        <v>43</v>
      </c>
    </row>
    <row r="564" spans="3:12" ht="12.75">
      <c r="C564" t="s">
        <v>84</v>
      </c>
      <c r="D564" s="8">
        <v>25</v>
      </c>
      <c r="E564" s="9">
        <v>0</v>
      </c>
      <c r="F564" s="10">
        <v>25</v>
      </c>
      <c r="G564" s="11">
        <v>0</v>
      </c>
      <c r="H564" s="9">
        <v>0</v>
      </c>
      <c r="I564" s="11">
        <v>0</v>
      </c>
      <c r="J564" s="8">
        <f t="shared" si="123"/>
        <v>25</v>
      </c>
      <c r="K564" s="9">
        <f t="shared" si="124"/>
        <v>0</v>
      </c>
      <c r="L564" s="9">
        <f t="shared" si="125"/>
        <v>25</v>
      </c>
    </row>
    <row r="565" spans="3:12" ht="12.75">
      <c r="C565" t="s">
        <v>22</v>
      </c>
      <c r="D565" s="8">
        <v>34</v>
      </c>
      <c r="E565" s="9">
        <v>11</v>
      </c>
      <c r="F565" s="10">
        <v>45</v>
      </c>
      <c r="G565" s="11">
        <v>0</v>
      </c>
      <c r="H565" s="9">
        <v>0</v>
      </c>
      <c r="I565" s="11">
        <v>0</v>
      </c>
      <c r="J565" s="8">
        <f t="shared" si="123"/>
        <v>34</v>
      </c>
      <c r="K565" s="9">
        <f t="shared" si="124"/>
        <v>11</v>
      </c>
      <c r="L565" s="9">
        <f t="shared" si="125"/>
        <v>45</v>
      </c>
    </row>
    <row r="566" spans="3:12" ht="12.75">
      <c r="C566" t="s">
        <v>24</v>
      </c>
      <c r="D566" s="8">
        <v>10</v>
      </c>
      <c r="E566" s="9">
        <v>8</v>
      </c>
      <c r="F566" s="10">
        <v>18</v>
      </c>
      <c r="G566" s="11">
        <v>0</v>
      </c>
      <c r="H566" s="9">
        <v>0</v>
      </c>
      <c r="I566" s="11">
        <v>0</v>
      </c>
      <c r="J566" s="8">
        <f t="shared" si="123"/>
        <v>10</v>
      </c>
      <c r="K566" s="9">
        <f t="shared" si="124"/>
        <v>8</v>
      </c>
      <c r="L566" s="9">
        <f t="shared" si="125"/>
        <v>18</v>
      </c>
    </row>
    <row r="567" spans="3:12" ht="12.75">
      <c r="C567" s="12" t="s">
        <v>535</v>
      </c>
      <c r="D567" s="13">
        <v>150</v>
      </c>
      <c r="E567" s="14">
        <v>29</v>
      </c>
      <c r="F567" s="15">
        <v>179</v>
      </c>
      <c r="G567" s="14">
        <v>1</v>
      </c>
      <c r="H567" s="14">
        <v>0</v>
      </c>
      <c r="I567" s="14">
        <v>1</v>
      </c>
      <c r="J567" s="13">
        <f t="shared" si="123"/>
        <v>151</v>
      </c>
      <c r="K567" s="14">
        <f t="shared" si="124"/>
        <v>29</v>
      </c>
      <c r="L567" s="14">
        <f t="shared" si="125"/>
        <v>180</v>
      </c>
    </row>
    <row r="568" spans="3:12" ht="26.25">
      <c r="C568" s="44" t="s">
        <v>642</v>
      </c>
      <c r="D568" s="47">
        <v>150</v>
      </c>
      <c r="E568" s="48">
        <v>29</v>
      </c>
      <c r="F568" s="48">
        <v>179</v>
      </c>
      <c r="G568" s="47">
        <v>1</v>
      </c>
      <c r="H568" s="48">
        <v>0</v>
      </c>
      <c r="I568" s="48">
        <v>1</v>
      </c>
      <c r="J568" s="47">
        <v>151</v>
      </c>
      <c r="K568" s="48">
        <v>29</v>
      </c>
      <c r="L568" s="48">
        <v>180</v>
      </c>
    </row>
    <row r="569" spans="3:12" ht="12.75">
      <c r="C569" s="44" t="s">
        <v>606</v>
      </c>
      <c r="D569" s="16">
        <f aca="true" t="shared" si="126" ref="D569:L569">D568+D557+D548</f>
        <v>2801</v>
      </c>
      <c r="E569" s="103">
        <f t="shared" si="126"/>
        <v>1806</v>
      </c>
      <c r="F569" s="103">
        <f t="shared" si="126"/>
        <v>4607</v>
      </c>
      <c r="G569" s="16">
        <f t="shared" si="126"/>
        <v>32</v>
      </c>
      <c r="H569" s="17">
        <f t="shared" si="126"/>
        <v>38</v>
      </c>
      <c r="I569" s="103">
        <f t="shared" si="126"/>
        <v>70</v>
      </c>
      <c r="J569" s="16">
        <f t="shared" si="126"/>
        <v>2833</v>
      </c>
      <c r="K569" s="17">
        <f t="shared" si="126"/>
        <v>1844</v>
      </c>
      <c r="L569" s="17">
        <f t="shared" si="126"/>
        <v>4677</v>
      </c>
    </row>
    <row r="570" spans="1:12" ht="12.75">
      <c r="A570" s="40" t="s">
        <v>540</v>
      </c>
      <c r="C570" s="12"/>
      <c r="D570" s="8">
        <v>1</v>
      </c>
      <c r="E570" s="9">
        <v>9</v>
      </c>
      <c r="F570" s="10">
        <v>10</v>
      </c>
      <c r="G570" s="11">
        <v>0</v>
      </c>
      <c r="H570" s="9">
        <v>0</v>
      </c>
      <c r="I570" s="11">
        <v>0</v>
      </c>
      <c r="J570" s="8">
        <f aca="true" t="shared" si="127" ref="J570:L571">D570+G570</f>
        <v>1</v>
      </c>
      <c r="K570" s="9">
        <f t="shared" si="127"/>
        <v>9</v>
      </c>
      <c r="L570" s="9">
        <f t="shared" si="127"/>
        <v>10</v>
      </c>
    </row>
    <row r="571" spans="1:12" ht="12.75">
      <c r="A571" s="40" t="s">
        <v>555</v>
      </c>
      <c r="D571" s="8">
        <v>100</v>
      </c>
      <c r="E571" s="9">
        <v>16</v>
      </c>
      <c r="F571" s="10">
        <v>116</v>
      </c>
      <c r="G571" s="11">
        <v>0</v>
      </c>
      <c r="H571" s="9">
        <v>0</v>
      </c>
      <c r="I571" s="11">
        <v>0</v>
      </c>
      <c r="J571" s="8">
        <f t="shared" si="127"/>
        <v>100</v>
      </c>
      <c r="K571" s="9">
        <f t="shared" si="127"/>
        <v>16</v>
      </c>
      <c r="L571" s="9">
        <f t="shared" si="127"/>
        <v>116</v>
      </c>
    </row>
    <row r="572" spans="3:12" ht="12.75">
      <c r="C572" s="12" t="s">
        <v>402</v>
      </c>
      <c r="D572" s="13">
        <f>SUM(D569:D571)</f>
        <v>2902</v>
      </c>
      <c r="E572" s="14">
        <f aca="true" t="shared" si="128" ref="E572:L572">SUM(E569:E571)</f>
        <v>1831</v>
      </c>
      <c r="F572" s="15">
        <f>SUM(F569:F571)</f>
        <v>4733</v>
      </c>
      <c r="G572" s="14">
        <f>SUM(G569:G571)</f>
        <v>32</v>
      </c>
      <c r="H572" s="14">
        <f t="shared" si="128"/>
        <v>38</v>
      </c>
      <c r="I572" s="14">
        <f t="shared" si="128"/>
        <v>70</v>
      </c>
      <c r="J572" s="13">
        <f t="shared" si="128"/>
        <v>2934</v>
      </c>
      <c r="K572" s="14">
        <f t="shared" si="128"/>
        <v>1869</v>
      </c>
      <c r="L572" s="14">
        <f t="shared" si="128"/>
        <v>4803</v>
      </c>
    </row>
    <row r="573" spans="3:12" ht="12.75">
      <c r="C573" s="12"/>
      <c r="D573" s="17"/>
      <c r="E573" s="17"/>
      <c r="F573" s="17"/>
      <c r="G573" s="17"/>
      <c r="H573" s="17"/>
      <c r="I573" s="17"/>
      <c r="J573" s="17"/>
      <c r="K573" s="17"/>
      <c r="L573" s="17"/>
    </row>
    <row r="574" spans="1:12" ht="28.5" customHeight="1">
      <c r="A574" s="300" t="s">
        <v>403</v>
      </c>
      <c r="B574" s="300"/>
      <c r="C574" s="300"/>
      <c r="D574" s="300"/>
      <c r="E574" s="300"/>
      <c r="F574" s="300"/>
      <c r="G574" s="300"/>
      <c r="H574" s="300"/>
      <c r="I574" s="300"/>
      <c r="J574" s="300"/>
      <c r="K574" s="300"/>
      <c r="L574" s="300"/>
    </row>
    <row r="575" spans="1:12" ht="9" customHeight="1" thickBot="1">
      <c r="A575" s="199"/>
      <c r="B575" s="199"/>
      <c r="C575" s="199"/>
      <c r="D575" s="199"/>
      <c r="E575" s="199"/>
      <c r="F575" s="199"/>
      <c r="G575" s="199"/>
      <c r="H575" s="199"/>
      <c r="I575" s="199"/>
      <c r="J575" s="200"/>
      <c r="K575" s="200"/>
      <c r="L575" s="200"/>
    </row>
    <row r="576" spans="1:12" ht="24.75" customHeight="1">
      <c r="A576" s="205"/>
      <c r="B576" s="205"/>
      <c r="C576" s="206"/>
      <c r="D576" s="302" t="s">
        <v>533</v>
      </c>
      <c r="E576" s="303"/>
      <c r="F576" s="304"/>
      <c r="G576" s="303" t="s">
        <v>534</v>
      </c>
      <c r="H576" s="303"/>
      <c r="I576" s="303"/>
      <c r="J576" s="302" t="s">
        <v>535</v>
      </c>
      <c r="K576" s="303"/>
      <c r="L576" s="303"/>
    </row>
    <row r="577" spans="1:12" s="20" customFormat="1" ht="12.75">
      <c r="A577" s="50"/>
      <c r="B577" s="50"/>
      <c r="C577" s="207"/>
      <c r="D577" s="202" t="s">
        <v>536</v>
      </c>
      <c r="E577" s="203" t="s">
        <v>537</v>
      </c>
      <c r="F577" s="204" t="s">
        <v>538</v>
      </c>
      <c r="G577" s="203" t="s">
        <v>536</v>
      </c>
      <c r="H577" s="203" t="s">
        <v>537</v>
      </c>
      <c r="I577" s="203" t="s">
        <v>538</v>
      </c>
      <c r="J577" s="202" t="s">
        <v>536</v>
      </c>
      <c r="K577" s="203" t="s">
        <v>537</v>
      </c>
      <c r="L577" s="203" t="s">
        <v>538</v>
      </c>
    </row>
    <row r="578" spans="1:12" s="20" customFormat="1" ht="12.75">
      <c r="A578" s="40" t="s">
        <v>539</v>
      </c>
      <c r="B578" s="1"/>
      <c r="C578"/>
      <c r="D578" s="4"/>
      <c r="E578" s="5"/>
      <c r="F578" s="6"/>
      <c r="G578"/>
      <c r="H578" s="5"/>
      <c r="I578"/>
      <c r="J578" s="7"/>
      <c r="K578" s="5"/>
      <c r="L578" s="5"/>
    </row>
    <row r="579" spans="2:12" ht="12.75">
      <c r="B579" s="1" t="s">
        <v>704</v>
      </c>
      <c r="C579" s="31"/>
      <c r="D579" s="8"/>
      <c r="E579" s="9"/>
      <c r="F579" s="10"/>
      <c r="G579" s="11"/>
      <c r="H579" s="9"/>
      <c r="I579" s="11"/>
      <c r="J579" s="8"/>
      <c r="K579" s="9"/>
      <c r="L579" s="9"/>
    </row>
    <row r="580" spans="3:12" ht="12.75">
      <c r="C580" t="s">
        <v>760</v>
      </c>
      <c r="D580" s="8">
        <v>13</v>
      </c>
      <c r="E580" s="9">
        <v>94</v>
      </c>
      <c r="F580" s="10">
        <v>107</v>
      </c>
      <c r="G580" s="11">
        <v>0</v>
      </c>
      <c r="H580" s="9">
        <v>3</v>
      </c>
      <c r="I580" s="11">
        <v>3</v>
      </c>
      <c r="J580" s="8">
        <f aca="true" t="shared" si="129" ref="J580:L584">D580+G580</f>
        <v>13</v>
      </c>
      <c r="K580" s="9">
        <f t="shared" si="129"/>
        <v>97</v>
      </c>
      <c r="L580" s="9">
        <f t="shared" si="129"/>
        <v>110</v>
      </c>
    </row>
    <row r="581" spans="3:12" ht="12.75">
      <c r="C581" t="s">
        <v>762</v>
      </c>
      <c r="D581" s="8">
        <v>60</v>
      </c>
      <c r="E581" s="9">
        <v>95</v>
      </c>
      <c r="F581" s="10">
        <v>155</v>
      </c>
      <c r="G581" s="11">
        <v>1</v>
      </c>
      <c r="H581" s="9">
        <v>1</v>
      </c>
      <c r="I581" s="11">
        <v>2</v>
      </c>
      <c r="J581" s="8">
        <f t="shared" si="129"/>
        <v>61</v>
      </c>
      <c r="K581" s="9">
        <f t="shared" si="129"/>
        <v>96</v>
      </c>
      <c r="L581" s="9">
        <f t="shared" si="129"/>
        <v>157</v>
      </c>
    </row>
    <row r="582" spans="3:12" ht="12.75">
      <c r="C582" t="s">
        <v>763</v>
      </c>
      <c r="D582" s="8">
        <v>14</v>
      </c>
      <c r="E582" s="9">
        <v>57</v>
      </c>
      <c r="F582" s="10">
        <v>71</v>
      </c>
      <c r="G582" s="11">
        <v>2</v>
      </c>
      <c r="H582" s="9">
        <v>1</v>
      </c>
      <c r="I582" s="11">
        <v>3</v>
      </c>
      <c r="J582" s="8">
        <f t="shared" si="129"/>
        <v>16</v>
      </c>
      <c r="K582" s="9">
        <f t="shared" si="129"/>
        <v>58</v>
      </c>
      <c r="L582" s="9">
        <f t="shared" si="129"/>
        <v>74</v>
      </c>
    </row>
    <row r="583" spans="3:12" ht="12.75">
      <c r="C583" t="s">
        <v>766</v>
      </c>
      <c r="D583" s="8">
        <v>19</v>
      </c>
      <c r="E583" s="9">
        <v>65</v>
      </c>
      <c r="F583" s="10">
        <v>84</v>
      </c>
      <c r="G583" s="11">
        <v>1</v>
      </c>
      <c r="H583" s="9">
        <v>9</v>
      </c>
      <c r="I583" s="11">
        <v>10</v>
      </c>
      <c r="J583" s="8">
        <f t="shared" si="129"/>
        <v>20</v>
      </c>
      <c r="K583" s="9">
        <f t="shared" si="129"/>
        <v>74</v>
      </c>
      <c r="L583" s="9">
        <f t="shared" si="129"/>
        <v>94</v>
      </c>
    </row>
    <row r="584" spans="3:12" ht="12.75">
      <c r="C584" s="12" t="s">
        <v>535</v>
      </c>
      <c r="D584" s="13">
        <v>106</v>
      </c>
      <c r="E584" s="14">
        <v>311</v>
      </c>
      <c r="F584" s="15">
        <v>417</v>
      </c>
      <c r="G584" s="14">
        <v>4</v>
      </c>
      <c r="H584" s="14">
        <v>14</v>
      </c>
      <c r="I584" s="14">
        <v>18</v>
      </c>
      <c r="J584" s="13">
        <f t="shared" si="129"/>
        <v>110</v>
      </c>
      <c r="K584" s="14">
        <f t="shared" si="129"/>
        <v>325</v>
      </c>
      <c r="L584" s="14">
        <f t="shared" si="129"/>
        <v>435</v>
      </c>
    </row>
    <row r="585" spans="2:12" ht="12.75">
      <c r="B585" s="1" t="s">
        <v>705</v>
      </c>
      <c r="C585" s="31"/>
      <c r="D585" s="16"/>
      <c r="E585" s="17"/>
      <c r="F585" s="18"/>
      <c r="G585" s="17"/>
      <c r="H585" s="17"/>
      <c r="I585" s="17"/>
      <c r="J585" s="16"/>
      <c r="K585" s="17"/>
      <c r="L585" s="17"/>
    </row>
    <row r="586" spans="3:12" ht="12.75">
      <c r="C586" t="s">
        <v>770</v>
      </c>
      <c r="D586" s="25">
        <v>380</v>
      </c>
      <c r="E586" s="26">
        <v>202</v>
      </c>
      <c r="F586" s="27">
        <v>582</v>
      </c>
      <c r="G586" s="26">
        <v>22</v>
      </c>
      <c r="H586" s="26">
        <v>21</v>
      </c>
      <c r="I586" s="26">
        <v>43</v>
      </c>
      <c r="J586" s="25">
        <f aca="true" t="shared" si="130" ref="J586:L589">D586+G586</f>
        <v>402</v>
      </c>
      <c r="K586" s="26">
        <f t="shared" si="130"/>
        <v>223</v>
      </c>
      <c r="L586" s="26">
        <f t="shared" si="130"/>
        <v>625</v>
      </c>
    </row>
    <row r="587" spans="3:12" ht="12.75">
      <c r="C587" t="s">
        <v>776</v>
      </c>
      <c r="D587" s="25">
        <v>13</v>
      </c>
      <c r="E587" s="26">
        <v>69</v>
      </c>
      <c r="F587" s="27">
        <v>82</v>
      </c>
      <c r="G587" s="26">
        <v>1</v>
      </c>
      <c r="H587" s="26">
        <v>4</v>
      </c>
      <c r="I587" s="26">
        <v>5</v>
      </c>
      <c r="J587" s="25">
        <f t="shared" si="130"/>
        <v>14</v>
      </c>
      <c r="K587" s="26">
        <f t="shared" si="130"/>
        <v>73</v>
      </c>
      <c r="L587" s="26">
        <f t="shared" si="130"/>
        <v>87</v>
      </c>
    </row>
    <row r="588" spans="3:12" ht="12.75">
      <c r="C588" t="s">
        <v>777</v>
      </c>
      <c r="D588" s="25">
        <v>92</v>
      </c>
      <c r="E588" s="26">
        <v>8</v>
      </c>
      <c r="F588" s="27">
        <v>100</v>
      </c>
      <c r="G588" s="28">
        <v>5</v>
      </c>
      <c r="H588" s="26">
        <v>0</v>
      </c>
      <c r="I588" s="28">
        <v>5</v>
      </c>
      <c r="J588" s="25">
        <f t="shared" si="130"/>
        <v>97</v>
      </c>
      <c r="K588" s="26">
        <f t="shared" si="130"/>
        <v>8</v>
      </c>
      <c r="L588" s="26">
        <f t="shared" si="130"/>
        <v>105</v>
      </c>
    </row>
    <row r="589" spans="3:12" ht="12.75">
      <c r="C589" s="12" t="s">
        <v>535</v>
      </c>
      <c r="D589" s="13">
        <v>485</v>
      </c>
      <c r="E589" s="14">
        <v>279</v>
      </c>
      <c r="F589" s="15">
        <v>764</v>
      </c>
      <c r="G589" s="14">
        <v>28</v>
      </c>
      <c r="H589" s="14">
        <v>25</v>
      </c>
      <c r="I589" s="14">
        <v>53</v>
      </c>
      <c r="J589" s="13">
        <f t="shared" si="130"/>
        <v>513</v>
      </c>
      <c r="K589" s="14">
        <f t="shared" si="130"/>
        <v>304</v>
      </c>
      <c r="L589" s="14">
        <f t="shared" si="130"/>
        <v>817</v>
      </c>
    </row>
    <row r="590" spans="2:12" ht="12.75">
      <c r="B590" s="1" t="s">
        <v>710</v>
      </c>
      <c r="C590" s="31"/>
      <c r="D590" s="8"/>
      <c r="E590" s="9"/>
      <c r="F590" s="10"/>
      <c r="G590" s="11"/>
      <c r="H590" s="9"/>
      <c r="I590" s="11"/>
      <c r="J590" s="8"/>
      <c r="K590" s="9"/>
      <c r="L590" s="9"/>
    </row>
    <row r="591" spans="3:12" ht="12.75">
      <c r="C591" t="s">
        <v>593</v>
      </c>
      <c r="D591" s="8">
        <v>3</v>
      </c>
      <c r="E591" s="9">
        <v>155</v>
      </c>
      <c r="F591" s="10">
        <v>158</v>
      </c>
      <c r="G591" s="11">
        <v>0</v>
      </c>
      <c r="H591" s="9">
        <v>0</v>
      </c>
      <c r="I591" s="11">
        <v>0</v>
      </c>
      <c r="J591" s="8">
        <f aca="true" t="shared" si="131" ref="J591:L594">D591+G591</f>
        <v>3</v>
      </c>
      <c r="K591" s="9">
        <f t="shared" si="131"/>
        <v>155</v>
      </c>
      <c r="L591" s="9">
        <f t="shared" si="131"/>
        <v>158</v>
      </c>
    </row>
    <row r="592" spans="3:12" ht="12.75">
      <c r="C592" t="s">
        <v>594</v>
      </c>
      <c r="D592" s="8">
        <v>25</v>
      </c>
      <c r="E592" s="9">
        <v>186</v>
      </c>
      <c r="F592" s="10">
        <v>211</v>
      </c>
      <c r="G592" s="11">
        <v>0</v>
      </c>
      <c r="H592" s="9">
        <v>0</v>
      </c>
      <c r="I592" s="11">
        <v>0</v>
      </c>
      <c r="J592" s="8">
        <f t="shared" si="131"/>
        <v>25</v>
      </c>
      <c r="K592" s="9">
        <f t="shared" si="131"/>
        <v>186</v>
      </c>
      <c r="L592" s="9">
        <f t="shared" si="131"/>
        <v>211</v>
      </c>
    </row>
    <row r="593" spans="3:12" ht="12.75">
      <c r="C593" t="s">
        <v>595</v>
      </c>
      <c r="D593" s="8">
        <v>191</v>
      </c>
      <c r="E593" s="9">
        <v>158</v>
      </c>
      <c r="F593" s="10">
        <v>349</v>
      </c>
      <c r="G593" s="11">
        <v>1</v>
      </c>
      <c r="H593" s="9">
        <v>1</v>
      </c>
      <c r="I593" s="11">
        <v>2</v>
      </c>
      <c r="J593" s="8">
        <f t="shared" si="131"/>
        <v>192</v>
      </c>
      <c r="K593" s="9">
        <f t="shared" si="131"/>
        <v>159</v>
      </c>
      <c r="L593" s="9">
        <f t="shared" si="131"/>
        <v>351</v>
      </c>
    </row>
    <row r="594" spans="3:12" ht="12.75">
      <c r="C594" s="12" t="s">
        <v>535</v>
      </c>
      <c r="D594" s="13">
        <v>219</v>
      </c>
      <c r="E594" s="14">
        <v>499</v>
      </c>
      <c r="F594" s="15">
        <v>718</v>
      </c>
      <c r="G594" s="14">
        <v>1</v>
      </c>
      <c r="H594" s="14">
        <v>1</v>
      </c>
      <c r="I594" s="14">
        <v>2</v>
      </c>
      <c r="J594" s="13">
        <f t="shared" si="131"/>
        <v>220</v>
      </c>
      <c r="K594" s="14">
        <f t="shared" si="131"/>
        <v>500</v>
      </c>
      <c r="L594" s="14">
        <f t="shared" si="131"/>
        <v>720</v>
      </c>
    </row>
    <row r="595" spans="2:12" ht="12.75">
      <c r="B595" s="1" t="s">
        <v>711</v>
      </c>
      <c r="C595" s="31"/>
      <c r="D595" s="16"/>
      <c r="E595" s="17"/>
      <c r="F595" s="18"/>
      <c r="G595" s="17"/>
      <c r="H595" s="17"/>
      <c r="I595" s="17"/>
      <c r="J595" s="16"/>
      <c r="K595" s="17"/>
      <c r="L595" s="17"/>
    </row>
    <row r="596" spans="3:12" ht="12.75">
      <c r="C596" t="s">
        <v>798</v>
      </c>
      <c r="D596" s="25">
        <v>116</v>
      </c>
      <c r="E596" s="26">
        <v>769</v>
      </c>
      <c r="F596" s="27">
        <v>885</v>
      </c>
      <c r="G596" s="26">
        <v>4</v>
      </c>
      <c r="H596" s="26">
        <v>33</v>
      </c>
      <c r="I596" s="26">
        <v>37</v>
      </c>
      <c r="J596" s="25">
        <f aca="true" t="shared" si="132" ref="J596:L598">D596+G596</f>
        <v>120</v>
      </c>
      <c r="K596" s="26">
        <f t="shared" si="132"/>
        <v>802</v>
      </c>
      <c r="L596" s="26">
        <f t="shared" si="132"/>
        <v>922</v>
      </c>
    </row>
    <row r="597" spans="3:12" ht="12.75">
      <c r="C597" t="s">
        <v>1</v>
      </c>
      <c r="D597" s="25">
        <v>44</v>
      </c>
      <c r="E597" s="26">
        <v>231</v>
      </c>
      <c r="F597" s="27">
        <v>275</v>
      </c>
      <c r="G597" s="26">
        <v>0</v>
      </c>
      <c r="H597" s="26">
        <v>7</v>
      </c>
      <c r="I597" s="26">
        <v>7</v>
      </c>
      <c r="J597" s="25">
        <f t="shared" si="132"/>
        <v>44</v>
      </c>
      <c r="K597" s="26">
        <f t="shared" si="132"/>
        <v>238</v>
      </c>
      <c r="L597" s="26">
        <f t="shared" si="132"/>
        <v>282</v>
      </c>
    </row>
    <row r="598" spans="3:12" ht="12.75">
      <c r="C598" t="s">
        <v>2</v>
      </c>
      <c r="D598" s="25">
        <v>62</v>
      </c>
      <c r="E598" s="26">
        <v>142</v>
      </c>
      <c r="F598" s="27">
        <v>204</v>
      </c>
      <c r="G598" s="28">
        <v>1</v>
      </c>
      <c r="H598" s="26">
        <v>3</v>
      </c>
      <c r="I598" s="28">
        <v>4</v>
      </c>
      <c r="J598" s="25">
        <f t="shared" si="132"/>
        <v>63</v>
      </c>
      <c r="K598" s="26">
        <f t="shared" si="132"/>
        <v>145</v>
      </c>
      <c r="L598" s="26">
        <f t="shared" si="132"/>
        <v>208</v>
      </c>
    </row>
    <row r="599" spans="3:12" ht="12.75">
      <c r="C599" s="12" t="s">
        <v>535</v>
      </c>
      <c r="D599" s="13">
        <f>SUM(D596:D598)</f>
        <v>222</v>
      </c>
      <c r="E599" s="14">
        <f aca="true" t="shared" si="133" ref="E599:L599">SUM(E596:E598)</f>
        <v>1142</v>
      </c>
      <c r="F599" s="15">
        <f t="shared" si="133"/>
        <v>1364</v>
      </c>
      <c r="G599" s="14">
        <f t="shared" si="133"/>
        <v>5</v>
      </c>
      <c r="H599" s="14">
        <f t="shared" si="133"/>
        <v>43</v>
      </c>
      <c r="I599" s="14">
        <f t="shared" si="133"/>
        <v>48</v>
      </c>
      <c r="J599" s="13">
        <f t="shared" si="133"/>
        <v>227</v>
      </c>
      <c r="K599" s="14">
        <f t="shared" si="133"/>
        <v>1185</v>
      </c>
      <c r="L599" s="14">
        <f t="shared" si="133"/>
        <v>1412</v>
      </c>
    </row>
    <row r="600" spans="3:12" ht="12.75">
      <c r="C600" s="12" t="s">
        <v>444</v>
      </c>
      <c r="D600" s="16">
        <f aca="true" t="shared" si="134" ref="D600:L600">D599+D594+D589+D584</f>
        <v>1032</v>
      </c>
      <c r="E600" s="17">
        <f t="shared" si="134"/>
        <v>2231</v>
      </c>
      <c r="F600" s="18">
        <f t="shared" si="134"/>
        <v>3263</v>
      </c>
      <c r="G600" s="17">
        <f t="shared" si="134"/>
        <v>38</v>
      </c>
      <c r="H600" s="17">
        <f t="shared" si="134"/>
        <v>83</v>
      </c>
      <c r="I600" s="17">
        <f t="shared" si="134"/>
        <v>121</v>
      </c>
      <c r="J600" s="16">
        <f t="shared" si="134"/>
        <v>1070</v>
      </c>
      <c r="K600" s="17">
        <f t="shared" si="134"/>
        <v>2314</v>
      </c>
      <c r="L600" s="17">
        <f t="shared" si="134"/>
        <v>3384</v>
      </c>
    </row>
    <row r="601" spans="1:12" ht="12.75">
      <c r="A601" s="40" t="s">
        <v>544</v>
      </c>
      <c r="C601" s="12"/>
      <c r="D601" s="16"/>
      <c r="E601" s="17"/>
      <c r="F601" s="18"/>
      <c r="G601" s="17"/>
      <c r="H601" s="17"/>
      <c r="I601" s="17"/>
      <c r="J601" s="16"/>
      <c r="K601" s="17"/>
      <c r="L601" s="17"/>
    </row>
    <row r="602" spans="2:12" ht="12.75">
      <c r="B602" s="1" t="s">
        <v>704</v>
      </c>
      <c r="C602" s="31"/>
      <c r="D602" s="8"/>
      <c r="E602" s="9"/>
      <c r="F602" s="10"/>
      <c r="G602" s="11"/>
      <c r="H602" s="9"/>
      <c r="I602" s="11"/>
      <c r="J602" s="8"/>
      <c r="K602" s="9"/>
      <c r="L602" s="9"/>
    </row>
    <row r="603" spans="3:12" ht="12.75">
      <c r="C603" t="s">
        <v>12</v>
      </c>
      <c r="D603" s="8">
        <v>67</v>
      </c>
      <c r="E603" s="9">
        <v>42</v>
      </c>
      <c r="F603" s="10">
        <v>109</v>
      </c>
      <c r="G603" s="11">
        <v>2</v>
      </c>
      <c r="H603" s="9">
        <v>1</v>
      </c>
      <c r="I603" s="11">
        <v>3</v>
      </c>
      <c r="J603" s="8">
        <f aca="true" t="shared" si="135" ref="J603:L604">D603+G603</f>
        <v>69</v>
      </c>
      <c r="K603" s="9">
        <f t="shared" si="135"/>
        <v>43</v>
      </c>
      <c r="L603" s="9">
        <f t="shared" si="135"/>
        <v>112</v>
      </c>
    </row>
    <row r="604" spans="3:12" ht="12.75">
      <c r="C604" s="12" t="s">
        <v>535</v>
      </c>
      <c r="D604" s="13">
        <v>67</v>
      </c>
      <c r="E604" s="14">
        <v>42</v>
      </c>
      <c r="F604" s="15">
        <v>109</v>
      </c>
      <c r="G604" s="14">
        <v>2</v>
      </c>
      <c r="H604" s="14">
        <v>1</v>
      </c>
      <c r="I604" s="14">
        <v>3</v>
      </c>
      <c r="J604" s="13">
        <f t="shared" si="135"/>
        <v>69</v>
      </c>
      <c r="K604" s="14">
        <f t="shared" si="135"/>
        <v>43</v>
      </c>
      <c r="L604" s="14">
        <f t="shared" si="135"/>
        <v>112</v>
      </c>
    </row>
    <row r="605" spans="2:12" ht="12.75">
      <c r="B605" s="1" t="s">
        <v>705</v>
      </c>
      <c r="C605" s="31"/>
      <c r="D605" s="16"/>
      <c r="E605" s="17"/>
      <c r="F605" s="18"/>
      <c r="G605" s="17"/>
      <c r="H605" s="17"/>
      <c r="I605" s="17"/>
      <c r="J605" s="16"/>
      <c r="K605" s="17"/>
      <c r="L605" s="17"/>
    </row>
    <row r="606" spans="3:12" ht="12.75">
      <c r="C606" t="s">
        <v>405</v>
      </c>
      <c r="D606" s="25">
        <v>70</v>
      </c>
      <c r="E606" s="26">
        <v>39</v>
      </c>
      <c r="F606" s="27">
        <v>109</v>
      </c>
      <c r="G606" s="26">
        <v>74</v>
      </c>
      <c r="H606" s="26">
        <v>65</v>
      </c>
      <c r="I606" s="26">
        <v>139</v>
      </c>
      <c r="J606" s="25">
        <f>D606+G606</f>
        <v>144</v>
      </c>
      <c r="K606" s="26">
        <f>E606+H606</f>
        <v>104</v>
      </c>
      <c r="L606" s="26">
        <f>F606+I606</f>
        <v>248</v>
      </c>
    </row>
    <row r="607" spans="3:12" ht="12.75">
      <c r="C607" s="12" t="s">
        <v>535</v>
      </c>
      <c r="D607" s="13">
        <f>SUM(D606)</f>
        <v>70</v>
      </c>
      <c r="E607" s="14">
        <f aca="true" t="shared" si="136" ref="E607:L607">SUM(E606)</f>
        <v>39</v>
      </c>
      <c r="F607" s="15">
        <f t="shared" si="136"/>
        <v>109</v>
      </c>
      <c r="G607" s="14">
        <f t="shared" si="136"/>
        <v>74</v>
      </c>
      <c r="H607" s="14">
        <f t="shared" si="136"/>
        <v>65</v>
      </c>
      <c r="I607" s="14">
        <f t="shared" si="136"/>
        <v>139</v>
      </c>
      <c r="J607" s="13">
        <f t="shared" si="136"/>
        <v>144</v>
      </c>
      <c r="K607" s="14">
        <f t="shared" si="136"/>
        <v>104</v>
      </c>
      <c r="L607" s="14">
        <f t="shared" si="136"/>
        <v>248</v>
      </c>
    </row>
    <row r="608" spans="2:12" ht="12.75">
      <c r="B608" s="1" t="s">
        <v>226</v>
      </c>
      <c r="C608" s="31"/>
      <c r="D608" s="8"/>
      <c r="E608" s="9"/>
      <c r="F608" s="10"/>
      <c r="G608" s="11"/>
      <c r="H608" s="9"/>
      <c r="I608" s="11"/>
      <c r="J608" s="8"/>
      <c r="K608" s="9"/>
      <c r="L608" s="9"/>
    </row>
    <row r="609" spans="3:12" ht="12.75">
      <c r="C609" t="s">
        <v>226</v>
      </c>
      <c r="D609" s="8">
        <v>56</v>
      </c>
      <c r="E609" s="9">
        <v>163</v>
      </c>
      <c r="F609" s="10">
        <v>219</v>
      </c>
      <c r="G609" s="11">
        <v>6</v>
      </c>
      <c r="H609" s="9">
        <v>8</v>
      </c>
      <c r="I609" s="11">
        <v>14</v>
      </c>
      <c r="J609" s="8">
        <f aca="true" t="shared" si="137" ref="J609:L610">D609+G609</f>
        <v>62</v>
      </c>
      <c r="K609" s="9">
        <f t="shared" si="137"/>
        <v>171</v>
      </c>
      <c r="L609" s="9">
        <f t="shared" si="137"/>
        <v>233</v>
      </c>
    </row>
    <row r="610" spans="3:12" ht="12.75">
      <c r="C610" s="12" t="s">
        <v>535</v>
      </c>
      <c r="D610" s="13">
        <v>56</v>
      </c>
      <c r="E610" s="14">
        <v>163</v>
      </c>
      <c r="F610" s="15">
        <v>219</v>
      </c>
      <c r="G610" s="14">
        <v>6</v>
      </c>
      <c r="H610" s="14">
        <v>8</v>
      </c>
      <c r="I610" s="14">
        <v>14</v>
      </c>
      <c r="J610" s="13">
        <f t="shared" si="137"/>
        <v>62</v>
      </c>
      <c r="K610" s="14">
        <f t="shared" si="137"/>
        <v>171</v>
      </c>
      <c r="L610" s="14">
        <f t="shared" si="137"/>
        <v>233</v>
      </c>
    </row>
    <row r="611" spans="3:12" ht="12.75">
      <c r="C611" s="12" t="s">
        <v>445</v>
      </c>
      <c r="D611" s="16">
        <f aca="true" t="shared" si="138" ref="D611:L611">D610+D607+D604</f>
        <v>193</v>
      </c>
      <c r="E611" s="17">
        <f t="shared" si="138"/>
        <v>244</v>
      </c>
      <c r="F611" s="18">
        <f t="shared" si="138"/>
        <v>437</v>
      </c>
      <c r="G611" s="17">
        <f t="shared" si="138"/>
        <v>82</v>
      </c>
      <c r="H611" s="17">
        <f t="shared" si="138"/>
        <v>74</v>
      </c>
      <c r="I611" s="17">
        <f t="shared" si="138"/>
        <v>156</v>
      </c>
      <c r="J611" s="16">
        <f t="shared" si="138"/>
        <v>275</v>
      </c>
      <c r="K611" s="17">
        <f t="shared" si="138"/>
        <v>318</v>
      </c>
      <c r="L611" s="17">
        <f t="shared" si="138"/>
        <v>593</v>
      </c>
    </row>
    <row r="612" spans="1:12" ht="12.75">
      <c r="A612" s="40" t="s">
        <v>257</v>
      </c>
      <c r="C612" s="12"/>
      <c r="D612" s="16"/>
      <c r="E612" s="17"/>
      <c r="F612" s="18"/>
      <c r="G612" s="17"/>
      <c r="H612" s="17"/>
      <c r="I612" s="17"/>
      <c r="J612" s="16"/>
      <c r="K612" s="17"/>
      <c r="L612" s="17"/>
    </row>
    <row r="613" spans="2:12" ht="12.75">
      <c r="B613" s="1" t="s">
        <v>704</v>
      </c>
      <c r="C613" s="31"/>
      <c r="D613" s="8"/>
      <c r="E613" s="9"/>
      <c r="F613" s="10"/>
      <c r="G613" s="11"/>
      <c r="H613" s="9"/>
      <c r="I613" s="11"/>
      <c r="J613" s="8"/>
      <c r="K613" s="9"/>
      <c r="L613" s="9"/>
    </row>
    <row r="614" spans="3:12" ht="12.75">
      <c r="C614" t="s">
        <v>12</v>
      </c>
      <c r="D614" s="8">
        <v>21</v>
      </c>
      <c r="E614" s="9">
        <v>11</v>
      </c>
      <c r="F614" s="10">
        <v>32</v>
      </c>
      <c r="G614" s="11">
        <v>0</v>
      </c>
      <c r="H614" s="9">
        <v>0</v>
      </c>
      <c r="I614" s="11">
        <v>0</v>
      </c>
      <c r="J614" s="8">
        <f aca="true" t="shared" si="139" ref="J614:L615">D614+G614</f>
        <v>21</v>
      </c>
      <c r="K614" s="9">
        <f t="shared" si="139"/>
        <v>11</v>
      </c>
      <c r="L614" s="9">
        <f t="shared" si="139"/>
        <v>32</v>
      </c>
    </row>
    <row r="615" spans="3:12" ht="12.75">
      <c r="C615" s="12" t="s">
        <v>535</v>
      </c>
      <c r="D615" s="13">
        <v>21</v>
      </c>
      <c r="E615" s="14">
        <v>11</v>
      </c>
      <c r="F615" s="15">
        <v>32</v>
      </c>
      <c r="G615" s="14">
        <v>0</v>
      </c>
      <c r="H615" s="14">
        <v>0</v>
      </c>
      <c r="I615" s="14">
        <v>0</v>
      </c>
      <c r="J615" s="13">
        <f t="shared" si="139"/>
        <v>21</v>
      </c>
      <c r="K615" s="14">
        <f t="shared" si="139"/>
        <v>11</v>
      </c>
      <c r="L615" s="14">
        <f t="shared" si="139"/>
        <v>32</v>
      </c>
    </row>
    <row r="616" spans="2:12" ht="12.75">
      <c r="B616" s="1" t="s">
        <v>705</v>
      </c>
      <c r="C616" s="31"/>
      <c r="D616" s="16"/>
      <c r="E616" s="17"/>
      <c r="F616" s="18"/>
      <c r="G616" s="17"/>
      <c r="H616" s="17"/>
      <c r="I616" s="17"/>
      <c r="J616" s="16"/>
      <c r="K616" s="17"/>
      <c r="L616" s="17"/>
    </row>
    <row r="617" spans="3:12" ht="12.75">
      <c r="C617" t="s">
        <v>405</v>
      </c>
      <c r="D617" s="25">
        <v>50</v>
      </c>
      <c r="E617" s="26">
        <v>14</v>
      </c>
      <c r="F617" s="27">
        <v>64</v>
      </c>
      <c r="G617" s="26">
        <v>39</v>
      </c>
      <c r="H617" s="26">
        <v>48</v>
      </c>
      <c r="I617" s="26">
        <v>87</v>
      </c>
      <c r="J617" s="25">
        <f aca="true" t="shared" si="140" ref="J617:J622">D617+G617</f>
        <v>89</v>
      </c>
      <c r="K617" s="26">
        <f aca="true" t="shared" si="141" ref="K617:K622">E617+H617</f>
        <v>62</v>
      </c>
      <c r="L617" s="26">
        <f aca="true" t="shared" si="142" ref="L617:L622">F617+I617</f>
        <v>151</v>
      </c>
    </row>
    <row r="618" spans="3:12" ht="12.75">
      <c r="C618" t="s">
        <v>15</v>
      </c>
      <c r="D618" s="25">
        <v>67</v>
      </c>
      <c r="E618" s="26">
        <v>20</v>
      </c>
      <c r="F618" s="27">
        <v>87</v>
      </c>
      <c r="G618" s="26">
        <v>0</v>
      </c>
      <c r="H618" s="26">
        <v>0</v>
      </c>
      <c r="I618" s="26">
        <v>0</v>
      </c>
      <c r="J618" s="25">
        <f t="shared" si="140"/>
        <v>67</v>
      </c>
      <c r="K618" s="26">
        <f t="shared" si="141"/>
        <v>20</v>
      </c>
      <c r="L618" s="26">
        <f t="shared" si="142"/>
        <v>87</v>
      </c>
    </row>
    <row r="619" spans="3:12" ht="12.75">
      <c r="C619" t="s">
        <v>16</v>
      </c>
      <c r="D619" s="25">
        <v>452</v>
      </c>
      <c r="E619" s="26">
        <v>263</v>
      </c>
      <c r="F619" s="27">
        <v>715</v>
      </c>
      <c r="G619" s="26">
        <v>9</v>
      </c>
      <c r="H619" s="26">
        <v>9</v>
      </c>
      <c r="I619" s="26">
        <v>18</v>
      </c>
      <c r="J619" s="25">
        <f t="shared" si="140"/>
        <v>461</v>
      </c>
      <c r="K619" s="26">
        <f t="shared" si="141"/>
        <v>272</v>
      </c>
      <c r="L619" s="26">
        <f t="shared" si="142"/>
        <v>733</v>
      </c>
    </row>
    <row r="620" spans="3:12" ht="12.75">
      <c r="C620" t="s">
        <v>624</v>
      </c>
      <c r="D620" s="25">
        <v>21</v>
      </c>
      <c r="E620" s="26">
        <v>28</v>
      </c>
      <c r="F620" s="27">
        <v>49</v>
      </c>
      <c r="G620" s="28">
        <v>28</v>
      </c>
      <c r="H620" s="26">
        <v>47</v>
      </c>
      <c r="I620" s="28">
        <v>75</v>
      </c>
      <c r="J620" s="25">
        <f t="shared" si="140"/>
        <v>49</v>
      </c>
      <c r="K620" s="26">
        <f t="shared" si="141"/>
        <v>75</v>
      </c>
      <c r="L620" s="26">
        <f t="shared" si="142"/>
        <v>124</v>
      </c>
    </row>
    <row r="621" spans="3:12" ht="12.75">
      <c r="C621" t="s">
        <v>635</v>
      </c>
      <c r="D621" s="25">
        <v>13</v>
      </c>
      <c r="E621" s="26">
        <v>12</v>
      </c>
      <c r="F621" s="27">
        <v>25</v>
      </c>
      <c r="G621" s="26">
        <v>0</v>
      </c>
      <c r="H621" s="26">
        <v>1</v>
      </c>
      <c r="I621" s="26">
        <v>1</v>
      </c>
      <c r="J621" s="25">
        <f t="shared" si="140"/>
        <v>13</v>
      </c>
      <c r="K621" s="26">
        <f t="shared" si="141"/>
        <v>13</v>
      </c>
      <c r="L621" s="26">
        <f t="shared" si="142"/>
        <v>26</v>
      </c>
    </row>
    <row r="622" spans="3:12" ht="12.75">
      <c r="C622" s="12" t="s">
        <v>535</v>
      </c>
      <c r="D622" s="13">
        <v>603</v>
      </c>
      <c r="E622" s="14">
        <v>337</v>
      </c>
      <c r="F622" s="15">
        <v>940</v>
      </c>
      <c r="G622" s="14">
        <v>76</v>
      </c>
      <c r="H622" s="14">
        <v>105</v>
      </c>
      <c r="I622" s="14">
        <v>181</v>
      </c>
      <c r="J622" s="13">
        <f t="shared" si="140"/>
        <v>679</v>
      </c>
      <c r="K622" s="14">
        <f t="shared" si="141"/>
        <v>442</v>
      </c>
      <c r="L622" s="14">
        <f t="shared" si="142"/>
        <v>1121</v>
      </c>
    </row>
    <row r="623" spans="2:12" ht="12.75">
      <c r="B623" s="1" t="s">
        <v>226</v>
      </c>
      <c r="C623" s="31"/>
      <c r="D623" s="16"/>
      <c r="E623" s="17"/>
      <c r="F623" s="18"/>
      <c r="G623" s="17"/>
      <c r="H623" s="17"/>
      <c r="I623" s="17"/>
      <c r="J623" s="16"/>
      <c r="K623" s="17"/>
      <c r="L623" s="17"/>
    </row>
    <row r="624" spans="3:12" ht="12.75">
      <c r="C624" t="s">
        <v>774</v>
      </c>
      <c r="D624" s="25">
        <v>19</v>
      </c>
      <c r="E624" s="26">
        <v>35</v>
      </c>
      <c r="F624" s="27">
        <v>54</v>
      </c>
      <c r="G624" s="26">
        <v>0</v>
      </c>
      <c r="H624" s="26">
        <v>4</v>
      </c>
      <c r="I624" s="26">
        <v>4</v>
      </c>
      <c r="J624" s="25">
        <f aca="true" t="shared" si="143" ref="J624:L628">D624+G624</f>
        <v>19</v>
      </c>
      <c r="K624" s="26">
        <f t="shared" si="143"/>
        <v>39</v>
      </c>
      <c r="L624" s="26">
        <f t="shared" si="143"/>
        <v>58</v>
      </c>
    </row>
    <row r="625" spans="3:12" ht="12.75">
      <c r="C625" t="s">
        <v>87</v>
      </c>
      <c r="D625" s="25">
        <v>10</v>
      </c>
      <c r="E625" s="26">
        <v>34</v>
      </c>
      <c r="F625" s="27">
        <v>44</v>
      </c>
      <c r="G625" s="26">
        <v>1</v>
      </c>
      <c r="H625" s="26">
        <v>0</v>
      </c>
      <c r="I625" s="26">
        <v>1</v>
      </c>
      <c r="J625" s="25">
        <f t="shared" si="143"/>
        <v>11</v>
      </c>
      <c r="K625" s="26">
        <f t="shared" si="143"/>
        <v>34</v>
      </c>
      <c r="L625" s="26">
        <f t="shared" si="143"/>
        <v>45</v>
      </c>
    </row>
    <row r="626" spans="3:12" ht="12.75">
      <c r="C626" t="s">
        <v>88</v>
      </c>
      <c r="D626" s="25">
        <v>2</v>
      </c>
      <c r="E626" s="26">
        <v>11</v>
      </c>
      <c r="F626" s="27">
        <v>13</v>
      </c>
      <c r="G626" s="26">
        <v>0</v>
      </c>
      <c r="H626" s="26">
        <v>0</v>
      </c>
      <c r="I626" s="26">
        <v>0</v>
      </c>
      <c r="J626" s="25">
        <f t="shared" si="143"/>
        <v>2</v>
      </c>
      <c r="K626" s="26">
        <f t="shared" si="143"/>
        <v>11</v>
      </c>
      <c r="L626" s="26">
        <f t="shared" si="143"/>
        <v>13</v>
      </c>
    </row>
    <row r="627" spans="3:12" ht="12.75">
      <c r="C627" t="s">
        <v>89</v>
      </c>
      <c r="D627" s="25">
        <v>6</v>
      </c>
      <c r="E627" s="26">
        <v>30</v>
      </c>
      <c r="F627" s="27">
        <v>36</v>
      </c>
      <c r="G627" s="28">
        <v>0</v>
      </c>
      <c r="H627" s="26">
        <v>0</v>
      </c>
      <c r="I627" s="28">
        <v>0</v>
      </c>
      <c r="J627" s="25">
        <f t="shared" si="143"/>
        <v>6</v>
      </c>
      <c r="K627" s="26">
        <f t="shared" si="143"/>
        <v>30</v>
      </c>
      <c r="L627" s="26">
        <f t="shared" si="143"/>
        <v>36</v>
      </c>
    </row>
    <row r="628" spans="3:12" ht="12.75">
      <c r="C628" s="12" t="s">
        <v>535</v>
      </c>
      <c r="D628" s="13">
        <v>37</v>
      </c>
      <c r="E628" s="14">
        <v>110</v>
      </c>
      <c r="F628" s="15">
        <v>147</v>
      </c>
      <c r="G628" s="14">
        <v>1</v>
      </c>
      <c r="H628" s="14">
        <v>4</v>
      </c>
      <c r="I628" s="14">
        <v>5</v>
      </c>
      <c r="J628" s="13">
        <f t="shared" si="143"/>
        <v>38</v>
      </c>
      <c r="K628" s="14">
        <f t="shared" si="143"/>
        <v>114</v>
      </c>
      <c r="L628" s="14">
        <f t="shared" si="143"/>
        <v>152</v>
      </c>
    </row>
    <row r="629" spans="3:12" ht="26.25">
      <c r="C629" s="44" t="s">
        <v>642</v>
      </c>
      <c r="D629" s="47">
        <f>D628+D622+D615</f>
        <v>661</v>
      </c>
      <c r="E629" s="48">
        <f aca="true" t="shared" si="144" ref="E629:K629">E628+E622+E615</f>
        <v>458</v>
      </c>
      <c r="F629" s="48">
        <f t="shared" si="144"/>
        <v>1119</v>
      </c>
      <c r="G629" s="47">
        <f t="shared" si="144"/>
        <v>77</v>
      </c>
      <c r="H629" s="48">
        <f t="shared" si="144"/>
        <v>109</v>
      </c>
      <c r="I629" s="48">
        <f t="shared" si="144"/>
        <v>186</v>
      </c>
      <c r="J629" s="47">
        <f t="shared" si="144"/>
        <v>738</v>
      </c>
      <c r="K629" s="48">
        <f t="shared" si="144"/>
        <v>567</v>
      </c>
      <c r="L629" s="48">
        <f>L628+L622+L615</f>
        <v>1305</v>
      </c>
    </row>
    <row r="630" spans="3:12" ht="12.75">
      <c r="C630" s="44" t="s">
        <v>606</v>
      </c>
      <c r="D630" s="13">
        <f aca="true" t="shared" si="145" ref="D630:L630">D629+D611+D600</f>
        <v>1886</v>
      </c>
      <c r="E630" s="14">
        <f t="shared" si="145"/>
        <v>2933</v>
      </c>
      <c r="F630" s="14">
        <f t="shared" si="145"/>
        <v>4819</v>
      </c>
      <c r="G630" s="13">
        <f t="shared" si="145"/>
        <v>197</v>
      </c>
      <c r="H630" s="14">
        <f t="shared" si="145"/>
        <v>266</v>
      </c>
      <c r="I630" s="14">
        <f t="shared" si="145"/>
        <v>463</v>
      </c>
      <c r="J630" s="13">
        <f t="shared" si="145"/>
        <v>2083</v>
      </c>
      <c r="K630" s="14">
        <f t="shared" si="145"/>
        <v>3199</v>
      </c>
      <c r="L630" s="14">
        <f t="shared" si="145"/>
        <v>5282</v>
      </c>
    </row>
    <row r="631" spans="1:12" ht="12.75">
      <c r="A631" s="40" t="s">
        <v>540</v>
      </c>
      <c r="C631" s="12"/>
      <c r="D631" s="25">
        <v>1</v>
      </c>
      <c r="E631" s="26">
        <v>11</v>
      </c>
      <c r="F631" s="26">
        <v>12</v>
      </c>
      <c r="G631" s="25">
        <v>0</v>
      </c>
      <c r="H631" s="26">
        <v>1</v>
      </c>
      <c r="I631" s="26">
        <v>1</v>
      </c>
      <c r="J631" s="25">
        <f aca="true" t="shared" si="146" ref="J631:J636">D631+G631</f>
        <v>1</v>
      </c>
      <c r="K631" s="26">
        <f aca="true" t="shared" si="147" ref="K631:K636">E631+H631</f>
        <v>12</v>
      </c>
      <c r="L631" s="26">
        <f aca="true" t="shared" si="148" ref="L631:L636">F631+I631</f>
        <v>13</v>
      </c>
    </row>
    <row r="632" spans="1:12" ht="12.75">
      <c r="A632" s="40" t="s">
        <v>546</v>
      </c>
      <c r="D632" s="8">
        <v>15</v>
      </c>
      <c r="E632" s="105">
        <v>4</v>
      </c>
      <c r="F632" s="11">
        <v>19</v>
      </c>
      <c r="G632" s="8">
        <v>2</v>
      </c>
      <c r="H632" s="9">
        <v>4</v>
      </c>
      <c r="I632" s="11">
        <v>6</v>
      </c>
      <c r="J632" s="8">
        <f t="shared" si="146"/>
        <v>17</v>
      </c>
      <c r="K632" s="9">
        <f t="shared" si="147"/>
        <v>8</v>
      </c>
      <c r="L632" s="9">
        <f t="shared" si="148"/>
        <v>25</v>
      </c>
    </row>
    <row r="633" spans="1:12" ht="12.75">
      <c r="A633" s="40" t="s">
        <v>690</v>
      </c>
      <c r="D633" s="8">
        <v>10</v>
      </c>
      <c r="E633" s="11">
        <v>8</v>
      </c>
      <c r="F633" s="11">
        <v>18</v>
      </c>
      <c r="G633" s="8">
        <v>0</v>
      </c>
      <c r="H633" s="153">
        <v>0</v>
      </c>
      <c r="I633" s="106">
        <v>0</v>
      </c>
      <c r="J633" s="8">
        <f>D633+G633</f>
        <v>10</v>
      </c>
      <c r="K633" s="9">
        <f>E633+H633</f>
        <v>8</v>
      </c>
      <c r="L633" s="9">
        <f>F633+I633</f>
        <v>18</v>
      </c>
    </row>
    <row r="634" spans="1:12" ht="12.75">
      <c r="A634" s="40" t="s">
        <v>541</v>
      </c>
      <c r="D634" s="8">
        <v>1</v>
      </c>
      <c r="E634" s="11">
        <v>0</v>
      </c>
      <c r="F634" s="11">
        <v>1</v>
      </c>
      <c r="G634" s="8">
        <v>0</v>
      </c>
      <c r="H634" s="153">
        <v>0</v>
      </c>
      <c r="I634" s="106">
        <v>0</v>
      </c>
      <c r="J634" s="8">
        <f t="shared" si="146"/>
        <v>1</v>
      </c>
      <c r="K634" s="9">
        <f t="shared" si="147"/>
        <v>0</v>
      </c>
      <c r="L634" s="9">
        <f t="shared" si="148"/>
        <v>1</v>
      </c>
    </row>
    <row r="635" spans="1:12" ht="12.75">
      <c r="A635" s="40" t="s">
        <v>554</v>
      </c>
      <c r="D635" s="8">
        <v>3</v>
      </c>
      <c r="E635" s="11">
        <v>24</v>
      </c>
      <c r="F635" s="11">
        <v>27</v>
      </c>
      <c r="G635" s="8">
        <v>0</v>
      </c>
      <c r="H635" s="105">
        <v>3</v>
      </c>
      <c r="I635" s="106">
        <v>3</v>
      </c>
      <c r="J635" s="8">
        <f t="shared" si="146"/>
        <v>3</v>
      </c>
      <c r="K635" s="9">
        <f t="shared" si="147"/>
        <v>27</v>
      </c>
      <c r="L635" s="9">
        <f t="shared" si="148"/>
        <v>30</v>
      </c>
    </row>
    <row r="636" spans="1:12" ht="12.75">
      <c r="A636" s="40" t="s">
        <v>555</v>
      </c>
      <c r="D636" s="32">
        <v>246</v>
      </c>
      <c r="E636" s="33">
        <v>161</v>
      </c>
      <c r="F636" s="33">
        <v>407</v>
      </c>
      <c r="G636" s="32">
        <v>8</v>
      </c>
      <c r="H636" s="33">
        <v>7</v>
      </c>
      <c r="I636" s="33">
        <v>15</v>
      </c>
      <c r="J636" s="32">
        <f t="shared" si="146"/>
        <v>254</v>
      </c>
      <c r="K636" s="33">
        <f t="shared" si="147"/>
        <v>168</v>
      </c>
      <c r="L636" s="33">
        <f t="shared" si="148"/>
        <v>422</v>
      </c>
    </row>
    <row r="637" spans="3:12" ht="12.75">
      <c r="C637" s="12" t="s">
        <v>404</v>
      </c>
      <c r="D637" s="16">
        <f>SUM(D630:D636)</f>
        <v>2162</v>
      </c>
      <c r="E637" s="103">
        <f aca="true" t="shared" si="149" ref="E637:J637">SUM(E630:E636)</f>
        <v>3141</v>
      </c>
      <c r="F637" s="103">
        <f t="shared" si="149"/>
        <v>5303</v>
      </c>
      <c r="G637" s="16">
        <f t="shared" si="149"/>
        <v>207</v>
      </c>
      <c r="H637" s="17">
        <f>SUM(H630:H636)</f>
        <v>281</v>
      </c>
      <c r="I637" s="103">
        <f t="shared" si="149"/>
        <v>488</v>
      </c>
      <c r="J637" s="16">
        <f t="shared" si="149"/>
        <v>2369</v>
      </c>
      <c r="K637" s="17">
        <f>SUM(K630:K636)</f>
        <v>3422</v>
      </c>
      <c r="L637" s="17">
        <f>SUM(L630:L636)</f>
        <v>5791</v>
      </c>
    </row>
    <row r="638" spans="3:10" ht="12.75">
      <c r="C638" s="12"/>
      <c r="D638" s="5"/>
      <c r="G638" s="5"/>
      <c r="J638" s="5"/>
    </row>
    <row r="639" spans="1:12" ht="24.75" customHeight="1">
      <c r="A639" s="300" t="s">
        <v>406</v>
      </c>
      <c r="B639" s="300"/>
      <c r="C639" s="300"/>
      <c r="D639" s="300"/>
      <c r="E639" s="300"/>
      <c r="F639" s="300"/>
      <c r="G639" s="300"/>
      <c r="H639" s="300"/>
      <c r="I639" s="300"/>
      <c r="J639" s="300"/>
      <c r="K639" s="300"/>
      <c r="L639" s="300"/>
    </row>
    <row r="640" spans="1:12" ht="13.5" thickBot="1">
      <c r="A640" s="199"/>
      <c r="B640" s="199"/>
      <c r="C640" s="199"/>
      <c r="D640" s="199"/>
      <c r="E640" s="199"/>
      <c r="F640" s="199"/>
      <c r="G640" s="199"/>
      <c r="H640" s="199"/>
      <c r="I640" s="199"/>
      <c r="J640" s="200"/>
      <c r="K640" s="200"/>
      <c r="L640" s="200"/>
    </row>
    <row r="641" spans="1:12" ht="24.75" customHeight="1">
      <c r="A641" s="205"/>
      <c r="B641" s="205"/>
      <c r="C641" s="206"/>
      <c r="D641" s="302" t="s">
        <v>533</v>
      </c>
      <c r="E641" s="303"/>
      <c r="F641" s="304"/>
      <c r="G641" s="303" t="s">
        <v>534</v>
      </c>
      <c r="H641" s="303"/>
      <c r="I641" s="303"/>
      <c r="J641" s="302" t="s">
        <v>535</v>
      </c>
      <c r="K641" s="303"/>
      <c r="L641" s="303"/>
    </row>
    <row r="642" spans="1:12" ht="12.75">
      <c r="A642" s="50"/>
      <c r="B642" s="50"/>
      <c r="C642" s="207"/>
      <c r="D642" s="202" t="s">
        <v>536</v>
      </c>
      <c r="E642" s="203" t="s">
        <v>537</v>
      </c>
      <c r="F642" s="204" t="s">
        <v>538</v>
      </c>
      <c r="G642" s="203" t="s">
        <v>536</v>
      </c>
      <c r="H642" s="203" t="s">
        <v>537</v>
      </c>
      <c r="I642" s="203" t="s">
        <v>538</v>
      </c>
      <c r="J642" s="202" t="s">
        <v>536</v>
      </c>
      <c r="K642" s="203" t="s">
        <v>537</v>
      </c>
      <c r="L642" s="203" t="s">
        <v>538</v>
      </c>
    </row>
    <row r="643" spans="1:10" ht="12.75">
      <c r="A643" s="40" t="s">
        <v>539</v>
      </c>
      <c r="D643" s="4"/>
      <c r="E643" s="5"/>
      <c r="F643" s="6"/>
      <c r="J643" s="7"/>
    </row>
    <row r="644" spans="2:12" ht="12.75">
      <c r="B644" s="1" t="s">
        <v>704</v>
      </c>
      <c r="C644" s="31"/>
      <c r="D644" s="8"/>
      <c r="E644" s="9"/>
      <c r="F644" s="10"/>
      <c r="G644" s="11"/>
      <c r="H644" s="9"/>
      <c r="I644" s="11"/>
      <c r="J644" s="8"/>
      <c r="K644" s="9"/>
      <c r="L644" s="9"/>
    </row>
    <row r="645" spans="1:12" s="20" customFormat="1" ht="12.75">
      <c r="A645" s="40"/>
      <c r="B645" s="1"/>
      <c r="C645" t="s">
        <v>759</v>
      </c>
      <c r="D645" s="8">
        <v>22</v>
      </c>
      <c r="E645" s="9">
        <v>63</v>
      </c>
      <c r="F645" s="10">
        <v>85</v>
      </c>
      <c r="G645" s="11">
        <v>1</v>
      </c>
      <c r="H645" s="9">
        <v>3</v>
      </c>
      <c r="I645" s="11">
        <v>4</v>
      </c>
      <c r="J645" s="8">
        <f aca="true" t="shared" si="150" ref="J645:L648">D645+G645</f>
        <v>23</v>
      </c>
      <c r="K645" s="9">
        <f t="shared" si="150"/>
        <v>66</v>
      </c>
      <c r="L645" s="9">
        <f t="shared" si="150"/>
        <v>89</v>
      </c>
    </row>
    <row r="646" spans="1:12" s="20" customFormat="1" ht="12.75">
      <c r="A646" s="40"/>
      <c r="B646" s="1"/>
      <c r="C646" t="s">
        <v>766</v>
      </c>
      <c r="D646" s="8">
        <v>91</v>
      </c>
      <c r="E646" s="9">
        <v>437</v>
      </c>
      <c r="F646" s="10">
        <v>528</v>
      </c>
      <c r="G646" s="11">
        <v>9</v>
      </c>
      <c r="H646" s="9">
        <v>75</v>
      </c>
      <c r="I646" s="11">
        <v>84</v>
      </c>
      <c r="J646" s="8">
        <f t="shared" si="150"/>
        <v>100</v>
      </c>
      <c r="K646" s="9">
        <f t="shared" si="150"/>
        <v>512</v>
      </c>
      <c r="L646" s="9">
        <f t="shared" si="150"/>
        <v>612</v>
      </c>
    </row>
    <row r="647" spans="3:12" ht="12.75">
      <c r="C647" t="s">
        <v>769</v>
      </c>
      <c r="D647" s="8">
        <v>0</v>
      </c>
      <c r="E647" s="9">
        <v>122</v>
      </c>
      <c r="F647" s="10">
        <v>122</v>
      </c>
      <c r="G647" s="11">
        <v>0</v>
      </c>
      <c r="H647" s="9">
        <v>18</v>
      </c>
      <c r="I647" s="11">
        <v>18</v>
      </c>
      <c r="J647" s="8">
        <f t="shared" si="150"/>
        <v>0</v>
      </c>
      <c r="K647" s="9">
        <f t="shared" si="150"/>
        <v>140</v>
      </c>
      <c r="L647" s="9">
        <f t="shared" si="150"/>
        <v>140</v>
      </c>
    </row>
    <row r="648" spans="3:12" ht="12.75">
      <c r="C648" s="12" t="s">
        <v>535</v>
      </c>
      <c r="D648" s="13">
        <v>113</v>
      </c>
      <c r="E648" s="14">
        <v>622</v>
      </c>
      <c r="F648" s="15">
        <v>735</v>
      </c>
      <c r="G648" s="14">
        <v>10</v>
      </c>
      <c r="H648" s="14">
        <v>96</v>
      </c>
      <c r="I648" s="14">
        <v>106</v>
      </c>
      <c r="J648" s="13">
        <f t="shared" si="150"/>
        <v>123</v>
      </c>
      <c r="K648" s="14">
        <f t="shared" si="150"/>
        <v>718</v>
      </c>
      <c r="L648" s="14">
        <f t="shared" si="150"/>
        <v>841</v>
      </c>
    </row>
    <row r="649" spans="2:12" ht="12.75">
      <c r="B649" s="1" t="s">
        <v>705</v>
      </c>
      <c r="C649" s="31"/>
      <c r="D649" s="16"/>
      <c r="E649" s="17"/>
      <c r="F649" s="18"/>
      <c r="G649" s="17"/>
      <c r="H649" s="17"/>
      <c r="I649" s="17"/>
      <c r="J649" s="16"/>
      <c r="K649" s="17"/>
      <c r="L649" s="17"/>
    </row>
    <row r="650" spans="3:12" ht="12.75">
      <c r="C650" t="s">
        <v>770</v>
      </c>
      <c r="D650" s="25">
        <v>1436</v>
      </c>
      <c r="E650" s="26">
        <v>851</v>
      </c>
      <c r="F650" s="27">
        <v>2287</v>
      </c>
      <c r="G650" s="26">
        <v>51</v>
      </c>
      <c r="H650" s="26">
        <v>58</v>
      </c>
      <c r="I650" s="26">
        <v>109</v>
      </c>
      <c r="J650" s="25">
        <f aca="true" t="shared" si="151" ref="J650:L653">D650+G650</f>
        <v>1487</v>
      </c>
      <c r="K650" s="26">
        <f t="shared" si="151"/>
        <v>909</v>
      </c>
      <c r="L650" s="26">
        <f t="shared" si="151"/>
        <v>2396</v>
      </c>
    </row>
    <row r="651" spans="3:12" ht="12.75">
      <c r="C651" t="s">
        <v>776</v>
      </c>
      <c r="D651" s="25">
        <v>236</v>
      </c>
      <c r="E651" s="26">
        <v>480</v>
      </c>
      <c r="F651" s="27">
        <v>716</v>
      </c>
      <c r="G651" s="26">
        <v>5</v>
      </c>
      <c r="H651" s="26">
        <v>17</v>
      </c>
      <c r="I651" s="26">
        <v>22</v>
      </c>
      <c r="J651" s="25">
        <f t="shared" si="151"/>
        <v>241</v>
      </c>
      <c r="K651" s="26">
        <f t="shared" si="151"/>
        <v>497</v>
      </c>
      <c r="L651" s="26">
        <f t="shared" si="151"/>
        <v>738</v>
      </c>
    </row>
    <row r="652" spans="3:12" ht="12.75">
      <c r="C652" t="s">
        <v>777</v>
      </c>
      <c r="D652" s="25">
        <v>459</v>
      </c>
      <c r="E652" s="26">
        <v>28</v>
      </c>
      <c r="F652" s="27">
        <v>487</v>
      </c>
      <c r="G652" s="28">
        <v>7</v>
      </c>
      <c r="H652" s="26">
        <v>2</v>
      </c>
      <c r="I652" s="28">
        <v>9</v>
      </c>
      <c r="J652" s="25">
        <f t="shared" si="151"/>
        <v>466</v>
      </c>
      <c r="K652" s="26">
        <f t="shared" si="151"/>
        <v>30</v>
      </c>
      <c r="L652" s="26">
        <f t="shared" si="151"/>
        <v>496</v>
      </c>
    </row>
    <row r="653" spans="3:12" ht="12.75">
      <c r="C653" s="12" t="s">
        <v>535</v>
      </c>
      <c r="D653" s="13">
        <v>2131</v>
      </c>
      <c r="E653" s="14">
        <v>1359</v>
      </c>
      <c r="F653" s="15">
        <v>3490</v>
      </c>
      <c r="G653" s="14">
        <v>63</v>
      </c>
      <c r="H653" s="14">
        <v>77</v>
      </c>
      <c r="I653" s="14">
        <v>140</v>
      </c>
      <c r="J653" s="13">
        <f t="shared" si="151"/>
        <v>2194</v>
      </c>
      <c r="K653" s="14">
        <f t="shared" si="151"/>
        <v>1436</v>
      </c>
      <c r="L653" s="14">
        <f t="shared" si="151"/>
        <v>3630</v>
      </c>
    </row>
    <row r="654" spans="2:12" ht="12.75">
      <c r="B654" s="1" t="s">
        <v>706</v>
      </c>
      <c r="C654" s="31"/>
      <c r="D654" s="8"/>
      <c r="E654" s="9"/>
      <c r="F654" s="10"/>
      <c r="G654" s="11"/>
      <c r="H654" s="9"/>
      <c r="I654" s="11"/>
      <c r="J654" s="8"/>
      <c r="K654" s="9"/>
      <c r="L654" s="9"/>
    </row>
    <row r="655" spans="3:12" ht="12.75">
      <c r="C655" t="s">
        <v>65</v>
      </c>
      <c r="D655" s="8">
        <v>64</v>
      </c>
      <c r="E655" s="9">
        <v>93</v>
      </c>
      <c r="F655" s="10">
        <v>157</v>
      </c>
      <c r="G655" s="11">
        <v>3</v>
      </c>
      <c r="H655" s="9">
        <v>3</v>
      </c>
      <c r="I655" s="11">
        <v>6</v>
      </c>
      <c r="J655" s="8">
        <f aca="true" t="shared" si="152" ref="J655:J660">D655+G655</f>
        <v>67</v>
      </c>
      <c r="K655" s="9">
        <f aca="true" t="shared" si="153" ref="K655:K660">E655+H655</f>
        <v>96</v>
      </c>
      <c r="L655" s="9">
        <f aca="true" t="shared" si="154" ref="L655:L660">F655+I655</f>
        <v>163</v>
      </c>
    </row>
    <row r="656" spans="3:12" ht="12.75">
      <c r="C656" t="s">
        <v>779</v>
      </c>
      <c r="D656" s="8">
        <v>323</v>
      </c>
      <c r="E656" s="9">
        <v>3</v>
      </c>
      <c r="F656" s="10">
        <v>326</v>
      </c>
      <c r="G656" s="11">
        <v>7</v>
      </c>
      <c r="H656" s="9">
        <v>0</v>
      </c>
      <c r="I656" s="11">
        <v>7</v>
      </c>
      <c r="J656" s="8">
        <f t="shared" si="152"/>
        <v>330</v>
      </c>
      <c r="K656" s="9">
        <f t="shared" si="153"/>
        <v>3</v>
      </c>
      <c r="L656" s="9">
        <f t="shared" si="154"/>
        <v>333</v>
      </c>
    </row>
    <row r="657" spans="3:12" ht="12.75">
      <c r="C657" t="s">
        <v>781</v>
      </c>
      <c r="D657" s="8">
        <v>82</v>
      </c>
      <c r="E657" s="9">
        <v>20</v>
      </c>
      <c r="F657" s="10">
        <v>102</v>
      </c>
      <c r="G657" s="11">
        <v>4</v>
      </c>
      <c r="H657" s="9">
        <v>1</v>
      </c>
      <c r="I657" s="11">
        <v>5</v>
      </c>
      <c r="J657" s="8">
        <f t="shared" si="152"/>
        <v>86</v>
      </c>
      <c r="K657" s="9">
        <f t="shared" si="153"/>
        <v>21</v>
      </c>
      <c r="L657" s="9">
        <f t="shared" si="154"/>
        <v>107</v>
      </c>
    </row>
    <row r="658" spans="3:12" ht="12.75">
      <c r="C658" t="s">
        <v>782</v>
      </c>
      <c r="D658" s="8">
        <v>27</v>
      </c>
      <c r="E658" s="9">
        <v>1</v>
      </c>
      <c r="F658" s="10">
        <v>28</v>
      </c>
      <c r="G658" s="11">
        <v>0</v>
      </c>
      <c r="H658" s="9">
        <v>0</v>
      </c>
      <c r="I658" s="11">
        <v>0</v>
      </c>
      <c r="J658" s="8">
        <f t="shared" si="152"/>
        <v>27</v>
      </c>
      <c r="K658" s="9">
        <f t="shared" si="153"/>
        <v>1</v>
      </c>
      <c r="L658" s="9">
        <f t="shared" si="154"/>
        <v>28</v>
      </c>
    </row>
    <row r="659" spans="3:12" ht="12.75">
      <c r="C659" t="s">
        <v>792</v>
      </c>
      <c r="D659" s="8">
        <v>239</v>
      </c>
      <c r="E659" s="9">
        <v>18</v>
      </c>
      <c r="F659" s="10">
        <v>257</v>
      </c>
      <c r="G659" s="11">
        <v>3</v>
      </c>
      <c r="H659" s="9">
        <v>0</v>
      </c>
      <c r="I659" s="11">
        <v>3</v>
      </c>
      <c r="J659" s="8">
        <f t="shared" si="152"/>
        <v>242</v>
      </c>
      <c r="K659" s="9">
        <f t="shared" si="153"/>
        <v>18</v>
      </c>
      <c r="L659" s="9">
        <f t="shared" si="154"/>
        <v>260</v>
      </c>
    </row>
    <row r="660" spans="3:12" ht="12.75">
      <c r="C660" s="12" t="s">
        <v>535</v>
      </c>
      <c r="D660" s="13">
        <v>735</v>
      </c>
      <c r="E660" s="14">
        <v>135</v>
      </c>
      <c r="F660" s="15">
        <v>870</v>
      </c>
      <c r="G660" s="14">
        <v>17</v>
      </c>
      <c r="H660" s="14">
        <v>4</v>
      </c>
      <c r="I660" s="14">
        <v>21</v>
      </c>
      <c r="J660" s="13">
        <f t="shared" si="152"/>
        <v>752</v>
      </c>
      <c r="K660" s="14">
        <f t="shared" si="153"/>
        <v>139</v>
      </c>
      <c r="L660" s="14">
        <f t="shared" si="154"/>
        <v>891</v>
      </c>
    </row>
    <row r="661" spans="2:12" ht="12.75">
      <c r="B661" s="1" t="s">
        <v>710</v>
      </c>
      <c r="C661" s="31"/>
      <c r="D661" s="16"/>
      <c r="E661" s="17"/>
      <c r="F661" s="18"/>
      <c r="G661" s="17"/>
      <c r="H661" s="17"/>
      <c r="I661" s="17"/>
      <c r="J661" s="16"/>
      <c r="K661" s="17"/>
      <c r="L661" s="17"/>
    </row>
    <row r="662" spans="3:12" ht="12.75">
      <c r="C662" t="s">
        <v>593</v>
      </c>
      <c r="D662" s="25">
        <v>8</v>
      </c>
      <c r="E662" s="26">
        <v>346</v>
      </c>
      <c r="F662" s="27">
        <v>354</v>
      </c>
      <c r="G662" s="26">
        <v>0</v>
      </c>
      <c r="H662" s="26">
        <v>6</v>
      </c>
      <c r="I662" s="26">
        <v>6</v>
      </c>
      <c r="J662" s="25">
        <f aca="true" t="shared" si="155" ref="J662:L665">D662+G662</f>
        <v>8</v>
      </c>
      <c r="K662" s="26">
        <f t="shared" si="155"/>
        <v>352</v>
      </c>
      <c r="L662" s="26">
        <f t="shared" si="155"/>
        <v>360</v>
      </c>
    </row>
    <row r="663" spans="3:12" ht="12.75">
      <c r="C663" t="s">
        <v>594</v>
      </c>
      <c r="D663" s="25">
        <v>82</v>
      </c>
      <c r="E663" s="26">
        <v>429</v>
      </c>
      <c r="F663" s="27">
        <v>511</v>
      </c>
      <c r="G663" s="26">
        <v>0</v>
      </c>
      <c r="H663" s="26">
        <v>2</v>
      </c>
      <c r="I663" s="26">
        <v>2</v>
      </c>
      <c r="J663" s="25">
        <f t="shared" si="155"/>
        <v>82</v>
      </c>
      <c r="K663" s="26">
        <f t="shared" si="155"/>
        <v>431</v>
      </c>
      <c r="L663" s="26">
        <f t="shared" si="155"/>
        <v>513</v>
      </c>
    </row>
    <row r="664" spans="3:12" ht="12.75">
      <c r="C664" t="s">
        <v>595</v>
      </c>
      <c r="D664" s="25">
        <v>367</v>
      </c>
      <c r="E664" s="26">
        <v>421</v>
      </c>
      <c r="F664" s="27">
        <v>788</v>
      </c>
      <c r="G664" s="28">
        <v>4</v>
      </c>
      <c r="H664" s="26">
        <v>11</v>
      </c>
      <c r="I664" s="28">
        <v>15</v>
      </c>
      <c r="J664" s="25">
        <f t="shared" si="155"/>
        <v>371</v>
      </c>
      <c r="K664" s="26">
        <f t="shared" si="155"/>
        <v>432</v>
      </c>
      <c r="L664" s="26">
        <f t="shared" si="155"/>
        <v>803</v>
      </c>
    </row>
    <row r="665" spans="3:12" ht="12.75">
      <c r="C665" s="12" t="s">
        <v>535</v>
      </c>
      <c r="D665" s="13">
        <v>457</v>
      </c>
      <c r="E665" s="14">
        <v>1196</v>
      </c>
      <c r="F665" s="15">
        <v>1653</v>
      </c>
      <c r="G665" s="14">
        <v>4</v>
      </c>
      <c r="H665" s="14">
        <v>19</v>
      </c>
      <c r="I665" s="14">
        <v>23</v>
      </c>
      <c r="J665" s="13">
        <f t="shared" si="155"/>
        <v>461</v>
      </c>
      <c r="K665" s="14">
        <f t="shared" si="155"/>
        <v>1215</v>
      </c>
      <c r="L665" s="14">
        <f t="shared" si="155"/>
        <v>1676</v>
      </c>
    </row>
    <row r="666" spans="2:12" ht="12.75">
      <c r="B666" s="1" t="s">
        <v>711</v>
      </c>
      <c r="C666" s="31"/>
      <c r="D666" s="16"/>
      <c r="E666" s="17"/>
      <c r="F666" s="18"/>
      <c r="G666" s="17"/>
      <c r="H666" s="17"/>
      <c r="I666" s="17"/>
      <c r="J666" s="16"/>
      <c r="K666" s="17"/>
      <c r="L666" s="17"/>
    </row>
    <row r="667" spans="3:12" ht="12.75">
      <c r="C667" t="s">
        <v>1</v>
      </c>
      <c r="D667" s="25">
        <v>93</v>
      </c>
      <c r="E667" s="26">
        <v>596</v>
      </c>
      <c r="F667" s="27">
        <v>689</v>
      </c>
      <c r="G667" s="26">
        <v>1</v>
      </c>
      <c r="H667" s="26">
        <v>9</v>
      </c>
      <c r="I667" s="26">
        <v>10</v>
      </c>
      <c r="J667" s="25">
        <f aca="true" t="shared" si="156" ref="J667:L669">D667+G667</f>
        <v>94</v>
      </c>
      <c r="K667" s="26">
        <f t="shared" si="156"/>
        <v>605</v>
      </c>
      <c r="L667" s="26">
        <f t="shared" si="156"/>
        <v>699</v>
      </c>
    </row>
    <row r="668" spans="3:12" ht="12.75">
      <c r="C668" t="s">
        <v>2</v>
      </c>
      <c r="D668" s="25">
        <v>154</v>
      </c>
      <c r="E668" s="26">
        <v>487</v>
      </c>
      <c r="F668" s="27">
        <v>641</v>
      </c>
      <c r="G668" s="28">
        <v>4</v>
      </c>
      <c r="H668" s="26">
        <v>8</v>
      </c>
      <c r="I668" s="28">
        <v>12</v>
      </c>
      <c r="J668" s="25">
        <f t="shared" si="156"/>
        <v>158</v>
      </c>
      <c r="K668" s="26">
        <f t="shared" si="156"/>
        <v>495</v>
      </c>
      <c r="L668" s="26">
        <f t="shared" si="156"/>
        <v>653</v>
      </c>
    </row>
    <row r="669" spans="3:12" ht="12.75">
      <c r="C669" s="12" t="s">
        <v>535</v>
      </c>
      <c r="D669" s="13">
        <v>247</v>
      </c>
      <c r="E669" s="14">
        <v>1083</v>
      </c>
      <c r="F669" s="15">
        <v>1330</v>
      </c>
      <c r="G669" s="14">
        <v>5</v>
      </c>
      <c r="H669" s="14">
        <v>17</v>
      </c>
      <c r="I669" s="14">
        <v>22</v>
      </c>
      <c r="J669" s="13">
        <f t="shared" si="156"/>
        <v>252</v>
      </c>
      <c r="K669" s="14">
        <f t="shared" si="156"/>
        <v>1100</v>
      </c>
      <c r="L669" s="14">
        <f t="shared" si="156"/>
        <v>1352</v>
      </c>
    </row>
    <row r="670" spans="3:12" ht="12.75">
      <c r="C670" s="12" t="s">
        <v>444</v>
      </c>
      <c r="D670" s="16">
        <f aca="true" t="shared" si="157" ref="D670:L670">D669+D665+D660+D653+D648</f>
        <v>3683</v>
      </c>
      <c r="E670" s="17">
        <f t="shared" si="157"/>
        <v>4395</v>
      </c>
      <c r="F670" s="18">
        <f t="shared" si="157"/>
        <v>8078</v>
      </c>
      <c r="G670" s="17">
        <f t="shared" si="157"/>
        <v>99</v>
      </c>
      <c r="H670" s="17">
        <f t="shared" si="157"/>
        <v>213</v>
      </c>
      <c r="I670" s="17">
        <f t="shared" si="157"/>
        <v>312</v>
      </c>
      <c r="J670" s="16">
        <f t="shared" si="157"/>
        <v>3782</v>
      </c>
      <c r="K670" s="17">
        <f t="shared" si="157"/>
        <v>4608</v>
      </c>
      <c r="L670" s="17">
        <f t="shared" si="157"/>
        <v>8390</v>
      </c>
    </row>
    <row r="671" spans="1:12" ht="12.75">
      <c r="A671" s="40" t="s">
        <v>544</v>
      </c>
      <c r="C671" s="12"/>
      <c r="D671" s="16"/>
      <c r="E671" s="17"/>
      <c r="F671" s="18"/>
      <c r="G671" s="17"/>
      <c r="H671" s="17"/>
      <c r="I671" s="17"/>
      <c r="J671" s="16"/>
      <c r="K671" s="17"/>
      <c r="L671" s="17"/>
    </row>
    <row r="672" spans="2:12" ht="12.75">
      <c r="B672" s="1" t="s">
        <v>702</v>
      </c>
      <c r="C672" s="31"/>
      <c r="D672" s="8"/>
      <c r="E672" s="9"/>
      <c r="F672" s="10"/>
      <c r="G672" s="11"/>
      <c r="H672" s="9"/>
      <c r="I672" s="11"/>
      <c r="J672" s="8"/>
      <c r="K672" s="9"/>
      <c r="L672" s="9"/>
    </row>
    <row r="673" spans="3:12" ht="12.75">
      <c r="C673" t="s">
        <v>7</v>
      </c>
      <c r="D673" s="8">
        <v>150</v>
      </c>
      <c r="E673" s="9">
        <v>202</v>
      </c>
      <c r="F673" s="10">
        <v>352</v>
      </c>
      <c r="G673" s="11">
        <v>6</v>
      </c>
      <c r="H673" s="9">
        <v>12</v>
      </c>
      <c r="I673" s="11">
        <v>18</v>
      </c>
      <c r="J673" s="8">
        <f aca="true" t="shared" si="158" ref="J673:L674">D673+G673</f>
        <v>156</v>
      </c>
      <c r="K673" s="9">
        <f t="shared" si="158"/>
        <v>214</v>
      </c>
      <c r="L673" s="9">
        <f t="shared" si="158"/>
        <v>370</v>
      </c>
    </row>
    <row r="674" spans="3:12" ht="12.75">
      <c r="C674" s="12" t="s">
        <v>535</v>
      </c>
      <c r="D674" s="13">
        <v>150</v>
      </c>
      <c r="E674" s="14">
        <v>202</v>
      </c>
      <c r="F674" s="15">
        <v>352</v>
      </c>
      <c r="G674" s="14">
        <v>6</v>
      </c>
      <c r="H674" s="14">
        <v>12</v>
      </c>
      <c r="I674" s="14">
        <v>18</v>
      </c>
      <c r="J674" s="13">
        <f t="shared" si="158"/>
        <v>156</v>
      </c>
      <c r="K674" s="14">
        <f t="shared" si="158"/>
        <v>214</v>
      </c>
      <c r="L674" s="14">
        <f t="shared" si="158"/>
        <v>370</v>
      </c>
    </row>
    <row r="675" spans="2:12" ht="12.75">
      <c r="B675" s="1" t="s">
        <v>706</v>
      </c>
      <c r="C675" s="31"/>
      <c r="D675" s="16"/>
      <c r="E675" s="17"/>
      <c r="F675" s="18"/>
      <c r="G675" s="17"/>
      <c r="H675" s="17"/>
      <c r="I675" s="17"/>
      <c r="J675" s="16"/>
      <c r="K675" s="17"/>
      <c r="L675" s="17"/>
    </row>
    <row r="676" spans="3:12" ht="12.75">
      <c r="C676" t="s">
        <v>19</v>
      </c>
      <c r="D676" s="25">
        <v>49</v>
      </c>
      <c r="E676" s="26">
        <v>11</v>
      </c>
      <c r="F676" s="27">
        <v>60</v>
      </c>
      <c r="G676" s="26">
        <v>1</v>
      </c>
      <c r="H676" s="26">
        <v>0</v>
      </c>
      <c r="I676" s="26">
        <v>1</v>
      </c>
      <c r="J676" s="25">
        <f aca="true" t="shared" si="159" ref="J676:L679">D676+G676</f>
        <v>50</v>
      </c>
      <c r="K676" s="26">
        <f t="shared" si="159"/>
        <v>11</v>
      </c>
      <c r="L676" s="26">
        <f t="shared" si="159"/>
        <v>61</v>
      </c>
    </row>
    <row r="677" spans="3:12" ht="12.75">
      <c r="C677" t="s">
        <v>20</v>
      </c>
      <c r="D677" s="25">
        <v>88</v>
      </c>
      <c r="E677" s="26">
        <v>4</v>
      </c>
      <c r="F677" s="27">
        <v>92</v>
      </c>
      <c r="G677" s="26">
        <v>4</v>
      </c>
      <c r="H677" s="26">
        <v>1</v>
      </c>
      <c r="I677" s="26">
        <v>5</v>
      </c>
      <c r="J677" s="25">
        <f t="shared" si="159"/>
        <v>92</v>
      </c>
      <c r="K677" s="26">
        <f t="shared" si="159"/>
        <v>5</v>
      </c>
      <c r="L677" s="26">
        <f t="shared" si="159"/>
        <v>97</v>
      </c>
    </row>
    <row r="678" spans="3:12" ht="12.75">
      <c r="C678" t="s">
        <v>21</v>
      </c>
      <c r="D678" s="25">
        <v>32</v>
      </c>
      <c r="E678" s="26">
        <v>1</v>
      </c>
      <c r="F678" s="27">
        <v>33</v>
      </c>
      <c r="G678" s="28">
        <v>3</v>
      </c>
      <c r="H678" s="26">
        <v>0</v>
      </c>
      <c r="I678" s="28">
        <v>3</v>
      </c>
      <c r="J678" s="25">
        <f t="shared" si="159"/>
        <v>35</v>
      </c>
      <c r="K678" s="26">
        <f t="shared" si="159"/>
        <v>1</v>
      </c>
      <c r="L678" s="26">
        <f t="shared" si="159"/>
        <v>36</v>
      </c>
    </row>
    <row r="679" spans="3:12" ht="12.75">
      <c r="C679" s="12" t="s">
        <v>535</v>
      </c>
      <c r="D679" s="13">
        <v>169</v>
      </c>
      <c r="E679" s="14">
        <v>16</v>
      </c>
      <c r="F679" s="15">
        <v>185</v>
      </c>
      <c r="G679" s="14">
        <v>8</v>
      </c>
      <c r="H679" s="14">
        <v>1</v>
      </c>
      <c r="I679" s="14">
        <v>9</v>
      </c>
      <c r="J679" s="13">
        <f t="shared" si="159"/>
        <v>177</v>
      </c>
      <c r="K679" s="14">
        <f t="shared" si="159"/>
        <v>17</v>
      </c>
      <c r="L679" s="14">
        <f t="shared" si="159"/>
        <v>194</v>
      </c>
    </row>
    <row r="680" spans="3:12" ht="12.75">
      <c r="C680" s="12" t="s">
        <v>445</v>
      </c>
      <c r="D680" s="16">
        <f>D679+D674</f>
        <v>319</v>
      </c>
      <c r="E680" s="17">
        <f aca="true" t="shared" si="160" ref="E680:L680">E679+E674</f>
        <v>218</v>
      </c>
      <c r="F680" s="18">
        <f t="shared" si="160"/>
        <v>537</v>
      </c>
      <c r="G680" s="17">
        <f t="shared" si="160"/>
        <v>14</v>
      </c>
      <c r="H680" s="17">
        <f>H679+H674</f>
        <v>13</v>
      </c>
      <c r="I680" s="17">
        <f t="shared" si="160"/>
        <v>27</v>
      </c>
      <c r="J680" s="16">
        <f t="shared" si="160"/>
        <v>333</v>
      </c>
      <c r="K680" s="17">
        <f>K679+K674</f>
        <v>231</v>
      </c>
      <c r="L680" s="17">
        <f t="shared" si="160"/>
        <v>564</v>
      </c>
    </row>
    <row r="681" spans="1:12" ht="12.75">
      <c r="A681" s="40" t="s">
        <v>257</v>
      </c>
      <c r="C681" s="12"/>
      <c r="D681" s="16"/>
      <c r="E681" s="17"/>
      <c r="F681" s="18"/>
      <c r="G681" s="17"/>
      <c r="H681" s="17"/>
      <c r="I681" s="17"/>
      <c r="J681" s="16"/>
      <c r="K681" s="17"/>
      <c r="L681" s="17"/>
    </row>
    <row r="682" spans="2:12" ht="12.75">
      <c r="B682" s="1" t="s">
        <v>702</v>
      </c>
      <c r="C682" s="31"/>
      <c r="D682" s="8"/>
      <c r="E682" s="9"/>
      <c r="F682" s="10"/>
      <c r="G682" s="11"/>
      <c r="H682" s="9"/>
      <c r="I682" s="11"/>
      <c r="J682" s="8"/>
      <c r="K682" s="9"/>
      <c r="L682" s="9"/>
    </row>
    <row r="683" spans="3:12" ht="12.75">
      <c r="C683" t="s">
        <v>7</v>
      </c>
      <c r="D683" s="8">
        <v>30</v>
      </c>
      <c r="E683" s="9">
        <v>39</v>
      </c>
      <c r="F683" s="10">
        <v>69</v>
      </c>
      <c r="G683" s="11">
        <v>0</v>
      </c>
      <c r="H683" s="9">
        <v>2</v>
      </c>
      <c r="I683" s="11">
        <v>2</v>
      </c>
      <c r="J683" s="8">
        <f aca="true" t="shared" si="161" ref="J683:L684">D683+G683</f>
        <v>30</v>
      </c>
      <c r="K683" s="9">
        <f t="shared" si="161"/>
        <v>41</v>
      </c>
      <c r="L683" s="9">
        <f t="shared" si="161"/>
        <v>71</v>
      </c>
    </row>
    <row r="684" spans="3:12" ht="12.75">
      <c r="C684" s="12" t="s">
        <v>535</v>
      </c>
      <c r="D684" s="13">
        <v>30</v>
      </c>
      <c r="E684" s="14">
        <v>39</v>
      </c>
      <c r="F684" s="15">
        <v>69</v>
      </c>
      <c r="G684" s="14">
        <v>0</v>
      </c>
      <c r="H684" s="14">
        <v>2</v>
      </c>
      <c r="I684" s="14">
        <v>2</v>
      </c>
      <c r="J684" s="13">
        <f t="shared" si="161"/>
        <v>30</v>
      </c>
      <c r="K684" s="14">
        <f t="shared" si="161"/>
        <v>41</v>
      </c>
      <c r="L684" s="14">
        <f t="shared" si="161"/>
        <v>71</v>
      </c>
    </row>
    <row r="685" spans="2:12" ht="12.75">
      <c r="B685" s="1" t="s">
        <v>706</v>
      </c>
      <c r="C685" s="31"/>
      <c r="D685" s="16"/>
      <c r="E685" s="17"/>
      <c r="F685" s="18"/>
      <c r="G685" s="17"/>
      <c r="H685" s="17"/>
      <c r="I685" s="17"/>
      <c r="J685" s="16"/>
      <c r="K685" s="17"/>
      <c r="L685" s="17"/>
    </row>
    <row r="686" spans="3:12" ht="12.75">
      <c r="C686" t="s">
        <v>83</v>
      </c>
      <c r="D686" s="25">
        <v>9</v>
      </c>
      <c r="E686" s="26">
        <v>6</v>
      </c>
      <c r="F686" s="27">
        <v>15</v>
      </c>
      <c r="G686" s="26">
        <v>2</v>
      </c>
      <c r="H686" s="26">
        <v>0</v>
      </c>
      <c r="I686" s="26">
        <v>2</v>
      </c>
      <c r="J686" s="25">
        <f aca="true" t="shared" si="162" ref="J686:L690">D686+G686</f>
        <v>11</v>
      </c>
      <c r="K686" s="26">
        <f t="shared" si="162"/>
        <v>6</v>
      </c>
      <c r="L686" s="26">
        <f t="shared" si="162"/>
        <v>17</v>
      </c>
    </row>
    <row r="687" spans="3:12" ht="12.75">
      <c r="C687" t="s">
        <v>19</v>
      </c>
      <c r="D687" s="25">
        <v>14</v>
      </c>
      <c r="E687" s="26">
        <v>0</v>
      </c>
      <c r="F687" s="27">
        <v>14</v>
      </c>
      <c r="G687" s="26">
        <v>0</v>
      </c>
      <c r="H687" s="26">
        <v>0</v>
      </c>
      <c r="I687" s="26">
        <v>0</v>
      </c>
      <c r="J687" s="25">
        <f t="shared" si="162"/>
        <v>14</v>
      </c>
      <c r="K687" s="26">
        <f t="shared" si="162"/>
        <v>0</v>
      </c>
      <c r="L687" s="26">
        <f t="shared" si="162"/>
        <v>14</v>
      </c>
    </row>
    <row r="688" spans="3:12" ht="12.75">
      <c r="C688" t="s">
        <v>20</v>
      </c>
      <c r="D688" s="25">
        <v>58</v>
      </c>
      <c r="E688" s="26">
        <v>0</v>
      </c>
      <c r="F688" s="27">
        <v>58</v>
      </c>
      <c r="G688" s="26">
        <v>6</v>
      </c>
      <c r="H688" s="26">
        <v>0</v>
      </c>
      <c r="I688" s="26">
        <v>6</v>
      </c>
      <c r="J688" s="25">
        <f t="shared" si="162"/>
        <v>64</v>
      </c>
      <c r="K688" s="26">
        <f t="shared" si="162"/>
        <v>0</v>
      </c>
      <c r="L688" s="26">
        <f t="shared" si="162"/>
        <v>64</v>
      </c>
    </row>
    <row r="689" spans="3:12" ht="12.75">
      <c r="C689" t="s">
        <v>21</v>
      </c>
      <c r="D689" s="25">
        <v>22</v>
      </c>
      <c r="E689" s="26">
        <v>0</v>
      </c>
      <c r="F689" s="27">
        <v>22</v>
      </c>
      <c r="G689" s="26">
        <v>1</v>
      </c>
      <c r="H689" s="26">
        <v>0</v>
      </c>
      <c r="I689" s="26">
        <v>1</v>
      </c>
      <c r="J689" s="25">
        <f t="shared" si="162"/>
        <v>23</v>
      </c>
      <c r="K689" s="26">
        <f t="shared" si="162"/>
        <v>0</v>
      </c>
      <c r="L689" s="26">
        <f t="shared" si="162"/>
        <v>23</v>
      </c>
    </row>
    <row r="690" spans="3:12" ht="12.75">
      <c r="C690" s="12" t="s">
        <v>535</v>
      </c>
      <c r="D690" s="13">
        <v>103</v>
      </c>
      <c r="E690" s="14">
        <v>6</v>
      </c>
      <c r="F690" s="15">
        <v>109</v>
      </c>
      <c r="G690" s="14">
        <v>9</v>
      </c>
      <c r="H690" s="14">
        <v>0</v>
      </c>
      <c r="I690" s="14">
        <v>9</v>
      </c>
      <c r="J690" s="13">
        <f t="shared" si="162"/>
        <v>112</v>
      </c>
      <c r="K690" s="14">
        <f t="shared" si="162"/>
        <v>6</v>
      </c>
      <c r="L690" s="14">
        <f t="shared" si="162"/>
        <v>118</v>
      </c>
    </row>
    <row r="691" spans="3:12" ht="26.25">
      <c r="C691" s="44" t="s">
        <v>642</v>
      </c>
      <c r="D691" s="47">
        <f aca="true" t="shared" si="163" ref="D691:L691">D690+D684</f>
        <v>133</v>
      </c>
      <c r="E691" s="48">
        <f t="shared" si="163"/>
        <v>45</v>
      </c>
      <c r="F691" s="48">
        <f t="shared" si="163"/>
        <v>178</v>
      </c>
      <c r="G691" s="47">
        <f t="shared" si="163"/>
        <v>9</v>
      </c>
      <c r="H691" s="48">
        <f t="shared" si="163"/>
        <v>2</v>
      </c>
      <c r="I691" s="48">
        <f t="shared" si="163"/>
        <v>11</v>
      </c>
      <c r="J691" s="47">
        <f t="shared" si="163"/>
        <v>142</v>
      </c>
      <c r="K691" s="48">
        <f t="shared" si="163"/>
        <v>47</v>
      </c>
      <c r="L691" s="48">
        <f t="shared" si="163"/>
        <v>189</v>
      </c>
    </row>
    <row r="692" spans="3:12" ht="12.75">
      <c r="C692" s="44" t="s">
        <v>606</v>
      </c>
      <c r="D692" s="16">
        <f aca="true" t="shared" si="164" ref="D692:L692">D691+D680+D670</f>
        <v>4135</v>
      </c>
      <c r="E692" s="103">
        <f t="shared" si="164"/>
        <v>4658</v>
      </c>
      <c r="F692" s="103">
        <f t="shared" si="164"/>
        <v>8793</v>
      </c>
      <c r="G692" s="16">
        <f t="shared" si="164"/>
        <v>122</v>
      </c>
      <c r="H692" s="17">
        <f t="shared" si="164"/>
        <v>228</v>
      </c>
      <c r="I692" s="103">
        <f t="shared" si="164"/>
        <v>350</v>
      </c>
      <c r="J692" s="16">
        <f t="shared" si="164"/>
        <v>4257</v>
      </c>
      <c r="K692" s="17">
        <f t="shared" si="164"/>
        <v>4886</v>
      </c>
      <c r="L692" s="17">
        <f t="shared" si="164"/>
        <v>9143</v>
      </c>
    </row>
    <row r="693" spans="1:12" ht="12.75">
      <c r="A693" s="40" t="s">
        <v>540</v>
      </c>
      <c r="C693" s="12"/>
      <c r="D693" s="25">
        <v>11</v>
      </c>
      <c r="E693" s="26">
        <v>114</v>
      </c>
      <c r="F693" s="26">
        <v>125</v>
      </c>
      <c r="G693" s="25">
        <v>0</v>
      </c>
      <c r="H693" s="26">
        <v>0</v>
      </c>
      <c r="I693" s="26">
        <v>0</v>
      </c>
      <c r="J693" s="25">
        <f aca="true" t="shared" si="165" ref="J693:L696">D693+G693</f>
        <v>11</v>
      </c>
      <c r="K693" s="26">
        <f t="shared" si="165"/>
        <v>114</v>
      </c>
      <c r="L693" s="26">
        <f t="shared" si="165"/>
        <v>125</v>
      </c>
    </row>
    <row r="694" spans="1:12" ht="12.75">
      <c r="A694" s="40" t="s">
        <v>546</v>
      </c>
      <c r="D694" s="25">
        <v>3</v>
      </c>
      <c r="E694" s="28">
        <v>1</v>
      </c>
      <c r="F694" s="28">
        <v>4</v>
      </c>
      <c r="G694" s="25">
        <v>0</v>
      </c>
      <c r="H694" s="26">
        <v>2</v>
      </c>
      <c r="I694" s="28">
        <v>2</v>
      </c>
      <c r="J694" s="8">
        <f t="shared" si="165"/>
        <v>3</v>
      </c>
      <c r="K694" s="9">
        <f t="shared" si="165"/>
        <v>3</v>
      </c>
      <c r="L694" s="9">
        <f t="shared" si="165"/>
        <v>6</v>
      </c>
    </row>
    <row r="695" spans="1:12" ht="12.75">
      <c r="A695" s="40" t="s">
        <v>554</v>
      </c>
      <c r="D695" s="25">
        <v>0</v>
      </c>
      <c r="E695" s="28">
        <v>11</v>
      </c>
      <c r="F695" s="28">
        <v>11</v>
      </c>
      <c r="G695" s="25">
        <v>0</v>
      </c>
      <c r="H695" s="26">
        <v>0</v>
      </c>
      <c r="I695" s="28">
        <v>0</v>
      </c>
      <c r="J695" s="8">
        <f t="shared" si="165"/>
        <v>0</v>
      </c>
      <c r="K695" s="9">
        <f t="shared" si="165"/>
        <v>11</v>
      </c>
      <c r="L695" s="9">
        <f t="shared" si="165"/>
        <v>11</v>
      </c>
    </row>
    <row r="696" spans="1:12" ht="12.75">
      <c r="A696" s="40" t="s">
        <v>555</v>
      </c>
      <c r="D696" s="51">
        <v>90</v>
      </c>
      <c r="E696" s="52">
        <v>11</v>
      </c>
      <c r="F696" s="52">
        <v>101</v>
      </c>
      <c r="G696" s="51">
        <v>4</v>
      </c>
      <c r="H696" s="52">
        <v>0</v>
      </c>
      <c r="I696" s="52">
        <v>4</v>
      </c>
      <c r="J696" s="32">
        <f t="shared" si="165"/>
        <v>94</v>
      </c>
      <c r="K696" s="33">
        <f t="shared" si="165"/>
        <v>11</v>
      </c>
      <c r="L696" s="33">
        <f t="shared" si="165"/>
        <v>105</v>
      </c>
    </row>
    <row r="697" spans="3:12" ht="12.75">
      <c r="C697" s="12" t="s">
        <v>407</v>
      </c>
      <c r="D697" s="16">
        <f>SUM(D692:D696)</f>
        <v>4239</v>
      </c>
      <c r="E697" s="103">
        <f aca="true" t="shared" si="166" ref="E697:L697">SUM(E692:E696)</f>
        <v>4795</v>
      </c>
      <c r="F697" s="103">
        <f t="shared" si="166"/>
        <v>9034</v>
      </c>
      <c r="G697" s="16">
        <f t="shared" si="166"/>
        <v>126</v>
      </c>
      <c r="H697" s="17">
        <f t="shared" si="166"/>
        <v>230</v>
      </c>
      <c r="I697" s="103">
        <f t="shared" si="166"/>
        <v>356</v>
      </c>
      <c r="J697" s="16">
        <f t="shared" si="166"/>
        <v>4365</v>
      </c>
      <c r="K697" s="17">
        <f t="shared" si="166"/>
        <v>5025</v>
      </c>
      <c r="L697" s="17">
        <f t="shared" si="166"/>
        <v>9390</v>
      </c>
    </row>
    <row r="698" spans="3:10" ht="12.75">
      <c r="C698" s="12"/>
      <c r="D698" s="5"/>
      <c r="G698" s="5"/>
      <c r="J698" s="5"/>
    </row>
    <row r="699" spans="1:12" ht="24.75" customHeight="1">
      <c r="A699" s="300" t="s">
        <v>408</v>
      </c>
      <c r="B699" s="300"/>
      <c r="C699" s="300"/>
      <c r="D699" s="300"/>
      <c r="E699" s="300"/>
      <c r="F699" s="300"/>
      <c r="G699" s="300"/>
      <c r="H699" s="300"/>
      <c r="I699" s="300"/>
      <c r="J699" s="300"/>
      <c r="K699" s="300"/>
      <c r="L699" s="300"/>
    </row>
    <row r="700" spans="1:12" ht="13.5" thickBot="1">
      <c r="A700" s="199"/>
      <c r="B700" s="199"/>
      <c r="C700" s="199"/>
      <c r="D700" s="199"/>
      <c r="E700" s="199"/>
      <c r="F700" s="199"/>
      <c r="G700" s="199"/>
      <c r="H700" s="199"/>
      <c r="I700" s="199"/>
      <c r="J700" s="200"/>
      <c r="K700" s="200"/>
      <c r="L700" s="200"/>
    </row>
    <row r="701" spans="1:12" ht="26.25" customHeight="1">
      <c r="A701" s="205"/>
      <c r="B701" s="205"/>
      <c r="C701" s="206"/>
      <c r="D701" s="302" t="s">
        <v>533</v>
      </c>
      <c r="E701" s="303"/>
      <c r="F701" s="304"/>
      <c r="G701" s="303" t="s">
        <v>534</v>
      </c>
      <c r="H701" s="303"/>
      <c r="I701" s="303"/>
      <c r="J701" s="302" t="s">
        <v>535</v>
      </c>
      <c r="K701" s="303"/>
      <c r="L701" s="303"/>
    </row>
    <row r="702" spans="1:12" ht="12.75">
      <c r="A702" s="50"/>
      <c r="B702" s="50"/>
      <c r="C702" s="207"/>
      <c r="D702" s="202" t="s">
        <v>536</v>
      </c>
      <c r="E702" s="203" t="s">
        <v>537</v>
      </c>
      <c r="F702" s="204" t="s">
        <v>538</v>
      </c>
      <c r="G702" s="203" t="s">
        <v>536</v>
      </c>
      <c r="H702" s="203" t="s">
        <v>537</v>
      </c>
      <c r="I702" s="203" t="s">
        <v>538</v>
      </c>
      <c r="J702" s="202" t="s">
        <v>536</v>
      </c>
      <c r="K702" s="203" t="s">
        <v>537</v>
      </c>
      <c r="L702" s="203" t="s">
        <v>538</v>
      </c>
    </row>
    <row r="703" spans="1:10" ht="12.75">
      <c r="A703" s="40" t="s">
        <v>539</v>
      </c>
      <c r="D703" s="4"/>
      <c r="E703" s="5"/>
      <c r="F703" s="6"/>
      <c r="J703" s="7"/>
    </row>
    <row r="704" spans="2:12" ht="12.75">
      <c r="B704" s="1" t="s">
        <v>704</v>
      </c>
      <c r="C704" s="31"/>
      <c r="D704" s="8"/>
      <c r="E704" s="9"/>
      <c r="F704" s="10"/>
      <c r="G704" s="11"/>
      <c r="H704" s="9"/>
      <c r="I704" s="11"/>
      <c r="J704" s="8"/>
      <c r="K704" s="9"/>
      <c r="L704" s="9"/>
    </row>
    <row r="705" spans="1:12" s="20" customFormat="1" ht="12.75">
      <c r="A705" s="40"/>
      <c r="B705" s="1"/>
      <c r="C705" t="s">
        <v>759</v>
      </c>
      <c r="D705" s="8">
        <v>13</v>
      </c>
      <c r="E705" s="9">
        <v>22</v>
      </c>
      <c r="F705" s="10">
        <v>35</v>
      </c>
      <c r="G705" s="11">
        <v>0</v>
      </c>
      <c r="H705" s="9">
        <v>0</v>
      </c>
      <c r="I705" s="11">
        <v>0</v>
      </c>
      <c r="J705" s="8">
        <f aca="true" t="shared" si="167" ref="J705:J712">D705+G705</f>
        <v>13</v>
      </c>
      <c r="K705" s="9">
        <f aca="true" t="shared" si="168" ref="K705:K712">E705+H705</f>
        <v>22</v>
      </c>
      <c r="L705" s="9">
        <f aca="true" t="shared" si="169" ref="L705:L712">F705+I705</f>
        <v>35</v>
      </c>
    </row>
    <row r="706" spans="1:12" s="20" customFormat="1" ht="12.75">
      <c r="A706" s="40"/>
      <c r="B706" s="1"/>
      <c r="C706" t="s">
        <v>760</v>
      </c>
      <c r="D706" s="8">
        <v>13</v>
      </c>
      <c r="E706" s="9">
        <v>100</v>
      </c>
      <c r="F706" s="10">
        <v>113</v>
      </c>
      <c r="G706" s="11">
        <v>1</v>
      </c>
      <c r="H706" s="9">
        <v>1</v>
      </c>
      <c r="I706" s="11">
        <v>2</v>
      </c>
      <c r="J706" s="8">
        <f t="shared" si="167"/>
        <v>14</v>
      </c>
      <c r="K706" s="9">
        <f t="shared" si="168"/>
        <v>101</v>
      </c>
      <c r="L706" s="9">
        <f t="shared" si="169"/>
        <v>115</v>
      </c>
    </row>
    <row r="707" spans="3:12" ht="12.75">
      <c r="C707" t="s">
        <v>761</v>
      </c>
      <c r="D707" s="8">
        <v>1</v>
      </c>
      <c r="E707" s="9">
        <v>146</v>
      </c>
      <c r="F707" s="10">
        <v>147</v>
      </c>
      <c r="G707" s="11">
        <v>0</v>
      </c>
      <c r="H707" s="9">
        <v>0</v>
      </c>
      <c r="I707" s="11">
        <v>0</v>
      </c>
      <c r="J707" s="8">
        <f t="shared" si="167"/>
        <v>1</v>
      </c>
      <c r="K707" s="9">
        <f t="shared" si="168"/>
        <v>146</v>
      </c>
      <c r="L707" s="9">
        <f t="shared" si="169"/>
        <v>147</v>
      </c>
    </row>
    <row r="708" spans="3:12" ht="12.75">
      <c r="C708" t="s">
        <v>766</v>
      </c>
      <c r="D708" s="8">
        <v>75</v>
      </c>
      <c r="E708" s="9">
        <v>234</v>
      </c>
      <c r="F708" s="10">
        <v>309</v>
      </c>
      <c r="G708" s="11">
        <v>0</v>
      </c>
      <c r="H708" s="9">
        <v>7</v>
      </c>
      <c r="I708" s="11">
        <v>7</v>
      </c>
      <c r="J708" s="8">
        <f t="shared" si="167"/>
        <v>75</v>
      </c>
      <c r="K708" s="9">
        <f t="shared" si="168"/>
        <v>241</v>
      </c>
      <c r="L708" s="9">
        <f t="shared" si="169"/>
        <v>316</v>
      </c>
    </row>
    <row r="709" spans="3:12" ht="12.75">
      <c r="C709" t="s">
        <v>767</v>
      </c>
      <c r="D709" s="8">
        <v>4</v>
      </c>
      <c r="E709" s="9">
        <v>18</v>
      </c>
      <c r="F709" s="10">
        <v>22</v>
      </c>
      <c r="G709" s="11">
        <v>0</v>
      </c>
      <c r="H709" s="9">
        <v>0</v>
      </c>
      <c r="I709" s="11">
        <v>0</v>
      </c>
      <c r="J709" s="8">
        <f t="shared" si="167"/>
        <v>4</v>
      </c>
      <c r="K709" s="9">
        <f t="shared" si="168"/>
        <v>18</v>
      </c>
      <c r="L709" s="9">
        <f t="shared" si="169"/>
        <v>22</v>
      </c>
    </row>
    <row r="710" spans="3:12" ht="12.75">
      <c r="C710" t="s">
        <v>768</v>
      </c>
      <c r="D710" s="8">
        <v>18</v>
      </c>
      <c r="E710" s="9">
        <v>72</v>
      </c>
      <c r="F710" s="10">
        <v>90</v>
      </c>
      <c r="G710" s="11">
        <v>0</v>
      </c>
      <c r="H710" s="9">
        <v>1</v>
      </c>
      <c r="I710" s="11">
        <v>1</v>
      </c>
      <c r="J710" s="8">
        <f t="shared" si="167"/>
        <v>18</v>
      </c>
      <c r="K710" s="9">
        <f t="shared" si="168"/>
        <v>73</v>
      </c>
      <c r="L710" s="9">
        <f t="shared" si="169"/>
        <v>91</v>
      </c>
    </row>
    <row r="711" spans="3:12" ht="12.75">
      <c r="C711" t="s">
        <v>769</v>
      </c>
      <c r="D711" s="8">
        <v>0</v>
      </c>
      <c r="E711" s="9">
        <v>89</v>
      </c>
      <c r="F711" s="10">
        <v>89</v>
      </c>
      <c r="G711" s="11">
        <v>0</v>
      </c>
      <c r="H711" s="9">
        <v>2</v>
      </c>
      <c r="I711" s="11">
        <v>2</v>
      </c>
      <c r="J711" s="8">
        <f t="shared" si="167"/>
        <v>0</v>
      </c>
      <c r="K711" s="9">
        <f t="shared" si="168"/>
        <v>91</v>
      </c>
      <c r="L711" s="9">
        <f t="shared" si="169"/>
        <v>91</v>
      </c>
    </row>
    <row r="712" spans="3:12" ht="12.75">
      <c r="C712" s="12" t="s">
        <v>535</v>
      </c>
      <c r="D712" s="13">
        <v>124</v>
      </c>
      <c r="E712" s="14">
        <v>681</v>
      </c>
      <c r="F712" s="15">
        <v>805</v>
      </c>
      <c r="G712" s="14">
        <v>1</v>
      </c>
      <c r="H712" s="14">
        <v>11</v>
      </c>
      <c r="I712" s="14">
        <v>12</v>
      </c>
      <c r="J712" s="13">
        <f t="shared" si="167"/>
        <v>125</v>
      </c>
      <c r="K712" s="14">
        <f t="shared" si="168"/>
        <v>692</v>
      </c>
      <c r="L712" s="14">
        <f t="shared" si="169"/>
        <v>817</v>
      </c>
    </row>
    <row r="713" spans="2:12" ht="12.75">
      <c r="B713" s="1" t="s">
        <v>705</v>
      </c>
      <c r="C713" s="31"/>
      <c r="D713" s="16"/>
      <c r="E713" s="17"/>
      <c r="F713" s="18"/>
      <c r="G713" s="17"/>
      <c r="H713" s="17"/>
      <c r="I713" s="17"/>
      <c r="J713" s="16"/>
      <c r="K713" s="17"/>
      <c r="L713" s="17"/>
    </row>
    <row r="714" spans="3:12" ht="12.75">
      <c r="C714" t="s">
        <v>770</v>
      </c>
      <c r="D714" s="25">
        <v>254</v>
      </c>
      <c r="E714" s="26">
        <v>171</v>
      </c>
      <c r="F714" s="27">
        <v>425</v>
      </c>
      <c r="G714" s="26">
        <v>1</v>
      </c>
      <c r="H714" s="26">
        <v>4</v>
      </c>
      <c r="I714" s="26">
        <v>5</v>
      </c>
      <c r="J714" s="25">
        <f aca="true" t="shared" si="170" ref="J714:L718">D714+G714</f>
        <v>255</v>
      </c>
      <c r="K714" s="26">
        <f t="shared" si="170"/>
        <v>175</v>
      </c>
      <c r="L714" s="26">
        <f t="shared" si="170"/>
        <v>430</v>
      </c>
    </row>
    <row r="715" spans="3:12" ht="12.75">
      <c r="C715" t="s">
        <v>772</v>
      </c>
      <c r="D715" s="25">
        <v>43</v>
      </c>
      <c r="E715" s="26">
        <v>87</v>
      </c>
      <c r="F715" s="27">
        <v>130</v>
      </c>
      <c r="G715" s="26">
        <v>2</v>
      </c>
      <c r="H715" s="26">
        <v>2</v>
      </c>
      <c r="I715" s="26">
        <v>4</v>
      </c>
      <c r="J715" s="25">
        <f t="shared" si="170"/>
        <v>45</v>
      </c>
      <c r="K715" s="26">
        <f t="shared" si="170"/>
        <v>89</v>
      </c>
      <c r="L715" s="26">
        <f t="shared" si="170"/>
        <v>134</v>
      </c>
    </row>
    <row r="716" spans="3:12" ht="12.75">
      <c r="C716" t="s">
        <v>776</v>
      </c>
      <c r="D716" s="25">
        <v>15</v>
      </c>
      <c r="E716" s="26">
        <v>64</v>
      </c>
      <c r="F716" s="27">
        <v>79</v>
      </c>
      <c r="G716" s="26">
        <v>0</v>
      </c>
      <c r="H716" s="26">
        <v>0</v>
      </c>
      <c r="I716" s="26">
        <v>0</v>
      </c>
      <c r="J716" s="25">
        <f t="shared" si="170"/>
        <v>15</v>
      </c>
      <c r="K716" s="26">
        <f t="shared" si="170"/>
        <v>64</v>
      </c>
      <c r="L716" s="26">
        <f t="shared" si="170"/>
        <v>79</v>
      </c>
    </row>
    <row r="717" spans="3:12" ht="12.75">
      <c r="C717" t="s">
        <v>778</v>
      </c>
      <c r="D717" s="25">
        <v>38</v>
      </c>
      <c r="E717" s="26">
        <v>157</v>
      </c>
      <c r="F717" s="27">
        <v>195</v>
      </c>
      <c r="G717" s="28">
        <v>0</v>
      </c>
      <c r="H717" s="26">
        <v>0</v>
      </c>
      <c r="I717" s="28">
        <v>0</v>
      </c>
      <c r="J717" s="25">
        <f t="shared" si="170"/>
        <v>38</v>
      </c>
      <c r="K717" s="26">
        <f t="shared" si="170"/>
        <v>157</v>
      </c>
      <c r="L717" s="26">
        <f t="shared" si="170"/>
        <v>195</v>
      </c>
    </row>
    <row r="718" spans="3:12" ht="12.75">
      <c r="C718" s="12" t="s">
        <v>535</v>
      </c>
      <c r="D718" s="13">
        <v>350</v>
      </c>
      <c r="E718" s="14">
        <v>479</v>
      </c>
      <c r="F718" s="15">
        <v>829</v>
      </c>
      <c r="G718" s="14">
        <v>3</v>
      </c>
      <c r="H718" s="14">
        <v>6</v>
      </c>
      <c r="I718" s="14">
        <v>9</v>
      </c>
      <c r="J718" s="13">
        <f t="shared" si="170"/>
        <v>353</v>
      </c>
      <c r="K718" s="14">
        <f t="shared" si="170"/>
        <v>485</v>
      </c>
      <c r="L718" s="14">
        <f t="shared" si="170"/>
        <v>838</v>
      </c>
    </row>
    <row r="719" spans="2:12" ht="12.75">
      <c r="B719" s="1" t="s">
        <v>706</v>
      </c>
      <c r="C719" s="31"/>
      <c r="D719" s="8"/>
      <c r="E719" s="9"/>
      <c r="F719" s="10"/>
      <c r="G719" s="11"/>
      <c r="H719" s="9"/>
      <c r="I719" s="11"/>
      <c r="J719" s="8"/>
      <c r="K719" s="9"/>
      <c r="L719" s="9"/>
    </row>
    <row r="720" spans="3:12" ht="12.75">
      <c r="C720" t="s">
        <v>781</v>
      </c>
      <c r="D720" s="8">
        <v>25</v>
      </c>
      <c r="E720" s="9">
        <v>11</v>
      </c>
      <c r="F720" s="10">
        <v>36</v>
      </c>
      <c r="G720" s="11">
        <v>0</v>
      </c>
      <c r="H720" s="9">
        <v>0</v>
      </c>
      <c r="I720" s="11">
        <v>0</v>
      </c>
      <c r="J720" s="8">
        <f aca="true" t="shared" si="171" ref="J720:L724">D720+G720</f>
        <v>25</v>
      </c>
      <c r="K720" s="9">
        <f t="shared" si="171"/>
        <v>11</v>
      </c>
      <c r="L720" s="9">
        <f t="shared" si="171"/>
        <v>36</v>
      </c>
    </row>
    <row r="721" spans="3:12" ht="12.75">
      <c r="C721" t="s">
        <v>782</v>
      </c>
      <c r="D721" s="8">
        <v>77</v>
      </c>
      <c r="E721" s="9">
        <v>0</v>
      </c>
      <c r="F721" s="10">
        <v>77</v>
      </c>
      <c r="G721" s="11">
        <v>0</v>
      </c>
      <c r="H721" s="9">
        <v>0</v>
      </c>
      <c r="I721" s="11">
        <v>0</v>
      </c>
      <c r="J721" s="8">
        <f t="shared" si="171"/>
        <v>77</v>
      </c>
      <c r="K721" s="9">
        <f t="shared" si="171"/>
        <v>0</v>
      </c>
      <c r="L721" s="9">
        <f t="shared" si="171"/>
        <v>77</v>
      </c>
    </row>
    <row r="722" spans="3:12" ht="12.75">
      <c r="C722" t="s">
        <v>783</v>
      </c>
      <c r="D722" s="8">
        <v>64</v>
      </c>
      <c r="E722" s="9">
        <v>5</v>
      </c>
      <c r="F722" s="10">
        <v>69</v>
      </c>
      <c r="G722" s="11">
        <v>0</v>
      </c>
      <c r="H722" s="9">
        <v>0</v>
      </c>
      <c r="I722" s="11">
        <v>0</v>
      </c>
      <c r="J722" s="8">
        <f t="shared" si="171"/>
        <v>64</v>
      </c>
      <c r="K722" s="9">
        <f t="shared" si="171"/>
        <v>5</v>
      </c>
      <c r="L722" s="9">
        <f t="shared" si="171"/>
        <v>69</v>
      </c>
    </row>
    <row r="723" spans="3:12" ht="12.75">
      <c r="C723" t="s">
        <v>789</v>
      </c>
      <c r="D723" s="8">
        <v>106</v>
      </c>
      <c r="E723" s="9">
        <v>4</v>
      </c>
      <c r="F723" s="10">
        <v>110</v>
      </c>
      <c r="G723" s="11">
        <v>3</v>
      </c>
      <c r="H723" s="9">
        <v>0</v>
      </c>
      <c r="I723" s="11">
        <v>3</v>
      </c>
      <c r="J723" s="8">
        <f t="shared" si="171"/>
        <v>109</v>
      </c>
      <c r="K723" s="9">
        <f t="shared" si="171"/>
        <v>4</v>
      </c>
      <c r="L723" s="9">
        <f t="shared" si="171"/>
        <v>113</v>
      </c>
    </row>
    <row r="724" spans="3:12" ht="12.75">
      <c r="C724" s="12" t="s">
        <v>535</v>
      </c>
      <c r="D724" s="13">
        <v>272</v>
      </c>
      <c r="E724" s="14">
        <v>20</v>
      </c>
      <c r="F724" s="15">
        <v>292</v>
      </c>
      <c r="G724" s="14">
        <v>3</v>
      </c>
      <c r="H724" s="14">
        <v>0</v>
      </c>
      <c r="I724" s="14">
        <v>3</v>
      </c>
      <c r="J724" s="13">
        <f t="shared" si="171"/>
        <v>275</v>
      </c>
      <c r="K724" s="14">
        <f t="shared" si="171"/>
        <v>20</v>
      </c>
      <c r="L724" s="14">
        <f t="shared" si="171"/>
        <v>295</v>
      </c>
    </row>
    <row r="725" spans="2:12" ht="12.75">
      <c r="B725" s="1" t="s">
        <v>710</v>
      </c>
      <c r="C725" s="31"/>
      <c r="D725" s="16"/>
      <c r="E725" s="17"/>
      <c r="F725" s="18"/>
      <c r="G725" s="17"/>
      <c r="H725" s="17"/>
      <c r="I725" s="17"/>
      <c r="J725" s="16"/>
      <c r="K725" s="17"/>
      <c r="L725" s="17"/>
    </row>
    <row r="726" spans="3:12" ht="12.75">
      <c r="C726" t="s">
        <v>593</v>
      </c>
      <c r="D726" s="8">
        <v>6</v>
      </c>
      <c r="E726" s="9">
        <v>235</v>
      </c>
      <c r="F726" s="10">
        <v>241</v>
      </c>
      <c r="G726" s="11">
        <v>0</v>
      </c>
      <c r="H726" s="9">
        <v>2</v>
      </c>
      <c r="I726" s="11">
        <v>2</v>
      </c>
      <c r="J726" s="8">
        <f aca="true" t="shared" si="172" ref="J726:L729">D726+G726</f>
        <v>6</v>
      </c>
      <c r="K726" s="9">
        <f t="shared" si="172"/>
        <v>237</v>
      </c>
      <c r="L726" s="9">
        <f t="shared" si="172"/>
        <v>243</v>
      </c>
    </row>
    <row r="727" spans="3:12" ht="12.75">
      <c r="C727" t="s">
        <v>594</v>
      </c>
      <c r="D727" s="8">
        <v>42</v>
      </c>
      <c r="E727" s="9">
        <v>251</v>
      </c>
      <c r="F727" s="10">
        <v>293</v>
      </c>
      <c r="G727" s="11">
        <v>0</v>
      </c>
      <c r="H727" s="9">
        <v>0</v>
      </c>
      <c r="I727" s="11">
        <v>0</v>
      </c>
      <c r="J727" s="8">
        <f t="shared" si="172"/>
        <v>42</v>
      </c>
      <c r="K727" s="9">
        <f t="shared" si="172"/>
        <v>251</v>
      </c>
      <c r="L727" s="9">
        <f t="shared" si="172"/>
        <v>293</v>
      </c>
    </row>
    <row r="728" spans="3:12" ht="12.75">
      <c r="C728" t="s">
        <v>595</v>
      </c>
      <c r="D728" s="8">
        <v>130</v>
      </c>
      <c r="E728" s="9">
        <v>156</v>
      </c>
      <c r="F728" s="10">
        <v>286</v>
      </c>
      <c r="G728" s="11">
        <v>2</v>
      </c>
      <c r="H728" s="9">
        <v>2</v>
      </c>
      <c r="I728" s="11">
        <v>4</v>
      </c>
      <c r="J728" s="8">
        <f t="shared" si="172"/>
        <v>132</v>
      </c>
      <c r="K728" s="9">
        <f t="shared" si="172"/>
        <v>158</v>
      </c>
      <c r="L728" s="9">
        <f t="shared" si="172"/>
        <v>290</v>
      </c>
    </row>
    <row r="729" spans="3:12" ht="12.75">
      <c r="C729" s="12" t="s">
        <v>535</v>
      </c>
      <c r="D729" s="13">
        <v>178</v>
      </c>
      <c r="E729" s="14">
        <v>642</v>
      </c>
      <c r="F729" s="15">
        <v>820</v>
      </c>
      <c r="G729" s="14">
        <v>2</v>
      </c>
      <c r="H729" s="14">
        <v>4</v>
      </c>
      <c r="I729" s="14">
        <v>6</v>
      </c>
      <c r="J729" s="13">
        <f t="shared" si="172"/>
        <v>180</v>
      </c>
      <c r="K729" s="14">
        <f t="shared" si="172"/>
        <v>646</v>
      </c>
      <c r="L729" s="14">
        <f t="shared" si="172"/>
        <v>826</v>
      </c>
    </row>
    <row r="730" spans="3:12" ht="12.75">
      <c r="C730" s="12" t="s">
        <v>444</v>
      </c>
      <c r="D730" s="16">
        <f>D729+D724+D718+D712</f>
        <v>924</v>
      </c>
      <c r="E730" s="17">
        <f aca="true" t="shared" si="173" ref="E730:L730">E729+E724+E718+E712</f>
        <v>1822</v>
      </c>
      <c r="F730" s="18">
        <f t="shared" si="173"/>
        <v>2746</v>
      </c>
      <c r="G730" s="17">
        <f t="shared" si="173"/>
        <v>9</v>
      </c>
      <c r="H730" s="17">
        <f t="shared" si="173"/>
        <v>21</v>
      </c>
      <c r="I730" s="17">
        <f t="shared" si="173"/>
        <v>30</v>
      </c>
      <c r="J730" s="16">
        <f t="shared" si="173"/>
        <v>933</v>
      </c>
      <c r="K730" s="17">
        <f t="shared" si="173"/>
        <v>1843</v>
      </c>
      <c r="L730" s="17">
        <f t="shared" si="173"/>
        <v>2776</v>
      </c>
    </row>
    <row r="731" spans="1:12" ht="12.75">
      <c r="A731" s="40" t="s">
        <v>544</v>
      </c>
      <c r="C731" s="12"/>
      <c r="D731" s="16"/>
      <c r="E731" s="17"/>
      <c r="F731" s="18"/>
      <c r="G731" s="17"/>
      <c r="H731" s="17"/>
      <c r="I731" s="17"/>
      <c r="J731" s="16"/>
      <c r="K731" s="17"/>
      <c r="L731" s="17"/>
    </row>
    <row r="732" spans="2:12" ht="12.75">
      <c r="B732" s="1" t="s">
        <v>704</v>
      </c>
      <c r="C732" s="31"/>
      <c r="D732" s="8"/>
      <c r="E732" s="9"/>
      <c r="F732" s="10"/>
      <c r="G732" s="11"/>
      <c r="H732" s="9"/>
      <c r="I732" s="11"/>
      <c r="J732" s="8"/>
      <c r="K732" s="9"/>
      <c r="L732" s="9"/>
    </row>
    <row r="733" spans="3:12" ht="12.75">
      <c r="C733" t="s">
        <v>733</v>
      </c>
      <c r="D733" s="8">
        <v>29</v>
      </c>
      <c r="E733" s="9">
        <v>28</v>
      </c>
      <c r="F733" s="10">
        <v>57</v>
      </c>
      <c r="G733" s="11">
        <v>0</v>
      </c>
      <c r="H733" s="9">
        <v>0</v>
      </c>
      <c r="I733" s="11">
        <v>0</v>
      </c>
      <c r="J733" s="8">
        <f aca="true" t="shared" si="174" ref="J733:L734">D733+G733</f>
        <v>29</v>
      </c>
      <c r="K733" s="9">
        <f t="shared" si="174"/>
        <v>28</v>
      </c>
      <c r="L733" s="9">
        <f t="shared" si="174"/>
        <v>57</v>
      </c>
    </row>
    <row r="734" spans="3:12" ht="12.75">
      <c r="C734" s="12" t="s">
        <v>535</v>
      </c>
      <c r="D734" s="13">
        <v>29</v>
      </c>
      <c r="E734" s="14">
        <v>28</v>
      </c>
      <c r="F734" s="15">
        <v>57</v>
      </c>
      <c r="G734" s="14">
        <v>0</v>
      </c>
      <c r="H734" s="14">
        <v>0</v>
      </c>
      <c r="I734" s="14">
        <v>0</v>
      </c>
      <c r="J734" s="13">
        <f t="shared" si="174"/>
        <v>29</v>
      </c>
      <c r="K734" s="14">
        <f t="shared" si="174"/>
        <v>28</v>
      </c>
      <c r="L734" s="14">
        <f t="shared" si="174"/>
        <v>57</v>
      </c>
    </row>
    <row r="735" spans="2:12" ht="12.75">
      <c r="B735" s="1" t="s">
        <v>706</v>
      </c>
      <c r="C735" s="31"/>
      <c r="D735" s="16"/>
      <c r="E735" s="17"/>
      <c r="F735" s="18"/>
      <c r="G735" s="17"/>
      <c r="H735" s="17"/>
      <c r="I735" s="17"/>
      <c r="J735" s="16"/>
      <c r="K735" s="17"/>
      <c r="L735" s="17"/>
    </row>
    <row r="736" spans="3:12" ht="12.75">
      <c r="C736" t="s">
        <v>18</v>
      </c>
      <c r="D736" s="25">
        <v>69</v>
      </c>
      <c r="E736" s="26">
        <v>10</v>
      </c>
      <c r="F736" s="27">
        <v>79</v>
      </c>
      <c r="G736" s="26">
        <v>1</v>
      </c>
      <c r="H736" s="26">
        <v>0</v>
      </c>
      <c r="I736" s="26">
        <v>1</v>
      </c>
      <c r="J736" s="25">
        <f aca="true" t="shared" si="175" ref="J736:L739">D736+G736</f>
        <v>70</v>
      </c>
      <c r="K736" s="26">
        <f t="shared" si="175"/>
        <v>10</v>
      </c>
      <c r="L736" s="26">
        <f t="shared" si="175"/>
        <v>80</v>
      </c>
    </row>
    <row r="737" spans="3:12" ht="12.75">
      <c r="C737" t="s">
        <v>20</v>
      </c>
      <c r="D737" s="25">
        <v>79</v>
      </c>
      <c r="E737" s="26">
        <v>7</v>
      </c>
      <c r="F737" s="27">
        <v>86</v>
      </c>
      <c r="G737" s="26">
        <v>0</v>
      </c>
      <c r="H737" s="26">
        <v>0</v>
      </c>
      <c r="I737" s="26">
        <v>0</v>
      </c>
      <c r="J737" s="25">
        <f t="shared" si="175"/>
        <v>79</v>
      </c>
      <c r="K737" s="26">
        <f t="shared" si="175"/>
        <v>7</v>
      </c>
      <c r="L737" s="26">
        <f t="shared" si="175"/>
        <v>86</v>
      </c>
    </row>
    <row r="738" spans="3:12" ht="12.75">
      <c r="C738" t="s">
        <v>21</v>
      </c>
      <c r="D738" s="25">
        <v>15</v>
      </c>
      <c r="E738" s="26">
        <v>2</v>
      </c>
      <c r="F738" s="27">
        <v>17</v>
      </c>
      <c r="G738" s="28">
        <v>0</v>
      </c>
      <c r="H738" s="26">
        <v>0</v>
      </c>
      <c r="I738" s="28">
        <v>0</v>
      </c>
      <c r="J738" s="25">
        <f t="shared" si="175"/>
        <v>15</v>
      </c>
      <c r="K738" s="26">
        <f t="shared" si="175"/>
        <v>2</v>
      </c>
      <c r="L738" s="26">
        <f t="shared" si="175"/>
        <v>17</v>
      </c>
    </row>
    <row r="739" spans="3:12" ht="12.75">
      <c r="C739" s="12" t="s">
        <v>535</v>
      </c>
      <c r="D739" s="13">
        <v>163</v>
      </c>
      <c r="E739" s="14">
        <v>19</v>
      </c>
      <c r="F739" s="15">
        <v>182</v>
      </c>
      <c r="G739" s="14">
        <v>1</v>
      </c>
      <c r="H739" s="14">
        <v>0</v>
      </c>
      <c r="I739" s="14">
        <v>1</v>
      </c>
      <c r="J739" s="13">
        <f t="shared" si="175"/>
        <v>164</v>
      </c>
      <c r="K739" s="14">
        <f t="shared" si="175"/>
        <v>19</v>
      </c>
      <c r="L739" s="14">
        <f t="shared" si="175"/>
        <v>183</v>
      </c>
    </row>
    <row r="740" spans="3:12" ht="12.75">
      <c r="C740" s="12" t="s">
        <v>445</v>
      </c>
      <c r="D740" s="16">
        <f>D739+D734</f>
        <v>192</v>
      </c>
      <c r="E740" s="17">
        <f aca="true" t="shared" si="176" ref="E740:L740">E739+E734</f>
        <v>47</v>
      </c>
      <c r="F740" s="18">
        <f t="shared" si="176"/>
        <v>239</v>
      </c>
      <c r="G740" s="17">
        <f t="shared" si="176"/>
        <v>1</v>
      </c>
      <c r="H740" s="17">
        <f t="shared" si="176"/>
        <v>0</v>
      </c>
      <c r="I740" s="17">
        <f t="shared" si="176"/>
        <v>1</v>
      </c>
      <c r="J740" s="16">
        <f t="shared" si="176"/>
        <v>193</v>
      </c>
      <c r="K740" s="17">
        <f t="shared" si="176"/>
        <v>47</v>
      </c>
      <c r="L740" s="17">
        <f t="shared" si="176"/>
        <v>240</v>
      </c>
    </row>
    <row r="741" spans="1:12" ht="12.75">
      <c r="A741" s="40" t="s">
        <v>257</v>
      </c>
      <c r="C741" s="12"/>
      <c r="D741" s="16"/>
      <c r="E741" s="17"/>
      <c r="F741" s="18"/>
      <c r="G741" s="17"/>
      <c r="H741" s="17"/>
      <c r="I741" s="17"/>
      <c r="J741" s="16"/>
      <c r="K741" s="17"/>
      <c r="L741" s="17"/>
    </row>
    <row r="742" spans="2:12" ht="12.75">
      <c r="B742" s="1" t="s">
        <v>706</v>
      </c>
      <c r="C742" s="31"/>
      <c r="D742" s="8"/>
      <c r="E742" s="9"/>
      <c r="F742" s="10"/>
      <c r="G742" s="11"/>
      <c r="H742" s="9"/>
      <c r="I742" s="11"/>
      <c r="J742" s="8"/>
      <c r="K742" s="9"/>
      <c r="L742" s="9"/>
    </row>
    <row r="743" spans="3:12" ht="12.75">
      <c r="C743" t="s">
        <v>18</v>
      </c>
      <c r="D743" s="8">
        <v>31</v>
      </c>
      <c r="E743" s="9">
        <v>3</v>
      </c>
      <c r="F743" s="10">
        <v>34</v>
      </c>
      <c r="G743" s="11">
        <v>0</v>
      </c>
      <c r="H743" s="9">
        <v>0</v>
      </c>
      <c r="I743" s="11">
        <v>0</v>
      </c>
      <c r="J743" s="8">
        <f aca="true" t="shared" si="177" ref="J743:J748">D743+G743</f>
        <v>31</v>
      </c>
      <c r="K743" s="9">
        <f aca="true" t="shared" si="178" ref="K743:K748">E743+H743</f>
        <v>3</v>
      </c>
      <c r="L743" s="9">
        <f aca="true" t="shared" si="179" ref="L743:L748">F743+I743</f>
        <v>34</v>
      </c>
    </row>
    <row r="744" spans="3:12" ht="12.75">
      <c r="C744" t="s">
        <v>20</v>
      </c>
      <c r="D744" s="8">
        <v>34</v>
      </c>
      <c r="E744" s="9">
        <v>3</v>
      </c>
      <c r="F744" s="10">
        <v>37</v>
      </c>
      <c r="G744" s="11">
        <v>0</v>
      </c>
      <c r="H744" s="9">
        <v>0</v>
      </c>
      <c r="I744" s="11">
        <v>0</v>
      </c>
      <c r="J744" s="8">
        <f t="shared" si="177"/>
        <v>34</v>
      </c>
      <c r="K744" s="9">
        <f t="shared" si="178"/>
        <v>3</v>
      </c>
      <c r="L744" s="9">
        <f t="shared" si="179"/>
        <v>37</v>
      </c>
    </row>
    <row r="745" spans="3:12" ht="12.75">
      <c r="C745" t="s">
        <v>21</v>
      </c>
      <c r="D745" s="8">
        <v>13</v>
      </c>
      <c r="E745" s="9">
        <v>0</v>
      </c>
      <c r="F745" s="10">
        <v>13</v>
      </c>
      <c r="G745" s="11">
        <v>2</v>
      </c>
      <c r="H745" s="9">
        <v>0</v>
      </c>
      <c r="I745" s="11">
        <v>2</v>
      </c>
      <c r="J745" s="8">
        <f t="shared" si="177"/>
        <v>15</v>
      </c>
      <c r="K745" s="9">
        <f t="shared" si="178"/>
        <v>0</v>
      </c>
      <c r="L745" s="9">
        <f t="shared" si="179"/>
        <v>15</v>
      </c>
    </row>
    <row r="746" spans="3:12" ht="12.75">
      <c r="C746" t="s">
        <v>84</v>
      </c>
      <c r="D746" s="8">
        <v>14</v>
      </c>
      <c r="E746" s="9">
        <v>0</v>
      </c>
      <c r="F746" s="10">
        <v>14</v>
      </c>
      <c r="G746" s="11">
        <v>0</v>
      </c>
      <c r="H746" s="9">
        <v>0</v>
      </c>
      <c r="I746" s="11">
        <v>0</v>
      </c>
      <c r="J746" s="8">
        <f t="shared" si="177"/>
        <v>14</v>
      </c>
      <c r="K746" s="9">
        <f t="shared" si="178"/>
        <v>0</v>
      </c>
      <c r="L746" s="9">
        <f t="shared" si="179"/>
        <v>14</v>
      </c>
    </row>
    <row r="747" spans="3:12" ht="12.75">
      <c r="C747" t="s">
        <v>86</v>
      </c>
      <c r="D747" s="8">
        <v>2</v>
      </c>
      <c r="E747" s="9">
        <v>3</v>
      </c>
      <c r="F747" s="10">
        <v>5</v>
      </c>
      <c r="G747" s="11">
        <v>0</v>
      </c>
      <c r="H747" s="9">
        <v>1</v>
      </c>
      <c r="I747" s="11">
        <v>1</v>
      </c>
      <c r="J747" s="8">
        <f t="shared" si="177"/>
        <v>2</v>
      </c>
      <c r="K747" s="9">
        <f t="shared" si="178"/>
        <v>4</v>
      </c>
      <c r="L747" s="9">
        <f t="shared" si="179"/>
        <v>6</v>
      </c>
    </row>
    <row r="748" spans="3:12" ht="12.75">
      <c r="C748" s="12" t="s">
        <v>535</v>
      </c>
      <c r="D748" s="13">
        <v>94</v>
      </c>
      <c r="E748" s="14">
        <v>9</v>
      </c>
      <c r="F748" s="15">
        <v>103</v>
      </c>
      <c r="G748" s="14">
        <v>2</v>
      </c>
      <c r="H748" s="14">
        <v>1</v>
      </c>
      <c r="I748" s="14">
        <v>3</v>
      </c>
      <c r="J748" s="13">
        <f t="shared" si="177"/>
        <v>96</v>
      </c>
      <c r="K748" s="14">
        <f t="shared" si="178"/>
        <v>10</v>
      </c>
      <c r="L748" s="14">
        <f t="shared" si="179"/>
        <v>106</v>
      </c>
    </row>
    <row r="749" spans="3:12" ht="26.25">
      <c r="C749" s="44" t="s">
        <v>642</v>
      </c>
      <c r="D749" s="47">
        <v>94</v>
      </c>
      <c r="E749" s="48">
        <v>9</v>
      </c>
      <c r="F749" s="48">
        <v>103</v>
      </c>
      <c r="G749" s="47">
        <v>2</v>
      </c>
      <c r="H749" s="48">
        <v>1</v>
      </c>
      <c r="I749" s="48">
        <v>3</v>
      </c>
      <c r="J749" s="47">
        <v>96</v>
      </c>
      <c r="K749" s="48">
        <v>10</v>
      </c>
      <c r="L749" s="48">
        <v>106</v>
      </c>
    </row>
    <row r="750" spans="3:12" ht="12.75">
      <c r="C750" s="44" t="s">
        <v>606</v>
      </c>
      <c r="D750" s="16">
        <f>D749+D740+D730</f>
        <v>1210</v>
      </c>
      <c r="E750" s="103">
        <f aca="true" t="shared" si="180" ref="E750:K750">E749+E740+E730</f>
        <v>1878</v>
      </c>
      <c r="F750" s="103">
        <f t="shared" si="180"/>
        <v>3088</v>
      </c>
      <c r="G750" s="16">
        <f t="shared" si="180"/>
        <v>12</v>
      </c>
      <c r="H750" s="17">
        <f t="shared" si="180"/>
        <v>22</v>
      </c>
      <c r="I750" s="103">
        <f t="shared" si="180"/>
        <v>34</v>
      </c>
      <c r="J750" s="16">
        <f t="shared" si="180"/>
        <v>1222</v>
      </c>
      <c r="K750" s="17">
        <f t="shared" si="180"/>
        <v>1900</v>
      </c>
      <c r="L750" s="17">
        <f>L749+L740+L730</f>
        <v>3122</v>
      </c>
    </row>
    <row r="751" spans="1:12" ht="12.75">
      <c r="A751" s="40" t="s">
        <v>540</v>
      </c>
      <c r="C751" s="12"/>
      <c r="D751" s="25">
        <v>23</v>
      </c>
      <c r="E751" s="26">
        <v>82</v>
      </c>
      <c r="F751" s="26">
        <v>105</v>
      </c>
      <c r="G751" s="25">
        <v>0</v>
      </c>
      <c r="H751" s="26">
        <v>0</v>
      </c>
      <c r="I751" s="26">
        <v>0</v>
      </c>
      <c r="J751" s="25">
        <f aca="true" t="shared" si="181" ref="J751:L754">D751+G751</f>
        <v>23</v>
      </c>
      <c r="K751" s="26">
        <f t="shared" si="181"/>
        <v>82</v>
      </c>
      <c r="L751" s="26">
        <f t="shared" si="181"/>
        <v>105</v>
      </c>
    </row>
    <row r="752" spans="1:12" ht="12.75">
      <c r="A752" s="40" t="s">
        <v>546</v>
      </c>
      <c r="D752" s="25">
        <v>4</v>
      </c>
      <c r="E752" s="28">
        <v>1</v>
      </c>
      <c r="F752" s="28">
        <v>5</v>
      </c>
      <c r="G752" s="25">
        <v>0</v>
      </c>
      <c r="H752" s="26">
        <v>0</v>
      </c>
      <c r="I752" s="28">
        <v>0</v>
      </c>
      <c r="J752" s="25">
        <f t="shared" si="181"/>
        <v>4</v>
      </c>
      <c r="K752" s="26">
        <f t="shared" si="181"/>
        <v>1</v>
      </c>
      <c r="L752" s="26">
        <f t="shared" si="181"/>
        <v>5</v>
      </c>
    </row>
    <row r="753" spans="1:12" ht="12.75">
      <c r="A753" s="40" t="s">
        <v>554</v>
      </c>
      <c r="D753" s="25">
        <v>1</v>
      </c>
      <c r="E753" s="28">
        <v>0</v>
      </c>
      <c r="F753" s="28">
        <v>1</v>
      </c>
      <c r="G753" s="25">
        <v>0</v>
      </c>
      <c r="H753" s="26">
        <v>0</v>
      </c>
      <c r="I753" s="28">
        <v>0</v>
      </c>
      <c r="J753" s="25">
        <f t="shared" si="181"/>
        <v>1</v>
      </c>
      <c r="K753" s="26">
        <f t="shared" si="181"/>
        <v>0</v>
      </c>
      <c r="L753" s="26">
        <f t="shared" si="181"/>
        <v>1</v>
      </c>
    </row>
    <row r="754" spans="1:12" ht="12.75">
      <c r="A754" s="40" t="s">
        <v>555</v>
      </c>
      <c r="D754" s="51">
        <v>50</v>
      </c>
      <c r="E754" s="52">
        <v>3</v>
      </c>
      <c r="F754" s="52">
        <v>53</v>
      </c>
      <c r="G754" s="51">
        <v>1</v>
      </c>
      <c r="H754" s="52">
        <v>1</v>
      </c>
      <c r="I754" s="52">
        <v>2</v>
      </c>
      <c r="J754" s="51">
        <f t="shared" si="181"/>
        <v>51</v>
      </c>
      <c r="K754" s="52">
        <f t="shared" si="181"/>
        <v>4</v>
      </c>
      <c r="L754" s="52">
        <f t="shared" si="181"/>
        <v>55</v>
      </c>
    </row>
    <row r="755" spans="3:12" ht="12.75">
      <c r="C755" s="12" t="s">
        <v>409</v>
      </c>
      <c r="D755" s="16">
        <f>SUM(D750:D754)</f>
        <v>1288</v>
      </c>
      <c r="E755" s="103">
        <f aca="true" t="shared" si="182" ref="E755:K755">SUM(E750:E754)</f>
        <v>1964</v>
      </c>
      <c r="F755" s="103">
        <f t="shared" si="182"/>
        <v>3252</v>
      </c>
      <c r="G755" s="16">
        <f t="shared" si="182"/>
        <v>13</v>
      </c>
      <c r="H755" s="17">
        <f t="shared" si="182"/>
        <v>23</v>
      </c>
      <c r="I755" s="103">
        <f t="shared" si="182"/>
        <v>36</v>
      </c>
      <c r="J755" s="16">
        <f t="shared" si="182"/>
        <v>1301</v>
      </c>
      <c r="K755" s="17">
        <f t="shared" si="182"/>
        <v>1987</v>
      </c>
      <c r="L755" s="17">
        <f>SUM(L750:L754)</f>
        <v>3288</v>
      </c>
    </row>
    <row r="756" spans="3:10" ht="12.75">
      <c r="C756" s="12"/>
      <c r="D756" s="5"/>
      <c r="G756" s="5"/>
      <c r="J756" s="5"/>
    </row>
    <row r="757" spans="1:12" ht="26.25" customHeight="1">
      <c r="A757" s="300" t="s">
        <v>410</v>
      </c>
      <c r="B757" s="300"/>
      <c r="C757" s="300"/>
      <c r="D757" s="300"/>
      <c r="E757" s="300"/>
      <c r="F757" s="300"/>
      <c r="G757" s="300"/>
      <c r="H757" s="300"/>
      <c r="I757" s="300"/>
      <c r="J757" s="300"/>
      <c r="K757" s="300"/>
      <c r="L757" s="300"/>
    </row>
    <row r="758" spans="1:12" ht="13.5" thickBot="1">
      <c r="A758" s="199"/>
      <c r="B758" s="199"/>
      <c r="C758" s="199"/>
      <c r="D758" s="199"/>
      <c r="E758" s="199"/>
      <c r="F758" s="199"/>
      <c r="G758" s="199"/>
      <c r="H758" s="199"/>
      <c r="I758" s="199"/>
      <c r="J758" s="200"/>
      <c r="K758" s="200"/>
      <c r="L758" s="200"/>
    </row>
    <row r="759" spans="1:12" ht="25.5" customHeight="1">
      <c r="A759" s="205"/>
      <c r="B759" s="205"/>
      <c r="C759" s="206"/>
      <c r="D759" s="302" t="s">
        <v>533</v>
      </c>
      <c r="E759" s="303"/>
      <c r="F759" s="304"/>
      <c r="G759" s="303" t="s">
        <v>534</v>
      </c>
      <c r="H759" s="303"/>
      <c r="I759" s="303"/>
      <c r="J759" s="302" t="s">
        <v>535</v>
      </c>
      <c r="K759" s="303"/>
      <c r="L759" s="303"/>
    </row>
    <row r="760" spans="1:12" ht="12.75">
      <c r="A760" s="50"/>
      <c r="B760" s="50"/>
      <c r="C760" s="207"/>
      <c r="D760" s="202" t="s">
        <v>536</v>
      </c>
      <c r="E760" s="203" t="s">
        <v>537</v>
      </c>
      <c r="F760" s="204" t="s">
        <v>538</v>
      </c>
      <c r="G760" s="203" t="s">
        <v>536</v>
      </c>
      <c r="H760" s="203" t="s">
        <v>537</v>
      </c>
      <c r="I760" s="203" t="s">
        <v>538</v>
      </c>
      <c r="J760" s="202" t="s">
        <v>536</v>
      </c>
      <c r="K760" s="203" t="s">
        <v>537</v>
      </c>
      <c r="L760" s="203" t="s">
        <v>538</v>
      </c>
    </row>
    <row r="761" spans="1:10" ht="12.75">
      <c r="A761" s="40" t="s">
        <v>539</v>
      </c>
      <c r="D761" s="4"/>
      <c r="E761" s="5"/>
      <c r="F761" s="6"/>
      <c r="J761" s="7"/>
    </row>
    <row r="762" spans="2:12" ht="12.75">
      <c r="B762" s="1" t="s">
        <v>703</v>
      </c>
      <c r="C762" s="31"/>
      <c r="D762" s="8"/>
      <c r="E762" s="9"/>
      <c r="F762" s="10"/>
      <c r="G762" s="11"/>
      <c r="H762" s="9"/>
      <c r="I762" s="11"/>
      <c r="J762" s="8"/>
      <c r="K762" s="9"/>
      <c r="L762" s="9"/>
    </row>
    <row r="763" spans="1:12" s="20" customFormat="1" ht="12.75">
      <c r="A763" s="40"/>
      <c r="B763" s="1"/>
      <c r="C763" t="s">
        <v>758</v>
      </c>
      <c r="D763" s="8">
        <v>226</v>
      </c>
      <c r="E763" s="9">
        <v>216</v>
      </c>
      <c r="F763" s="10">
        <v>442</v>
      </c>
      <c r="G763" s="11">
        <v>2</v>
      </c>
      <c r="H763" s="9">
        <v>3</v>
      </c>
      <c r="I763" s="11">
        <v>5</v>
      </c>
      <c r="J763" s="8">
        <f aca="true" t="shared" si="183" ref="J763:L764">D763+G763</f>
        <v>228</v>
      </c>
      <c r="K763" s="9">
        <f t="shared" si="183"/>
        <v>219</v>
      </c>
      <c r="L763" s="9">
        <f t="shared" si="183"/>
        <v>447</v>
      </c>
    </row>
    <row r="764" spans="1:12" s="20" customFormat="1" ht="12.75">
      <c r="A764" s="40"/>
      <c r="B764" s="1"/>
      <c r="C764" s="12" t="s">
        <v>535</v>
      </c>
      <c r="D764" s="13">
        <v>226</v>
      </c>
      <c r="E764" s="14">
        <v>216</v>
      </c>
      <c r="F764" s="15">
        <v>442</v>
      </c>
      <c r="G764" s="14">
        <v>2</v>
      </c>
      <c r="H764" s="14">
        <v>3</v>
      </c>
      <c r="I764" s="14">
        <v>5</v>
      </c>
      <c r="J764" s="13">
        <f t="shared" si="183"/>
        <v>228</v>
      </c>
      <c r="K764" s="14">
        <f t="shared" si="183"/>
        <v>219</v>
      </c>
      <c r="L764" s="14">
        <f t="shared" si="183"/>
        <v>447</v>
      </c>
    </row>
    <row r="765" spans="2:12" ht="12.75">
      <c r="B765" s="1" t="s">
        <v>704</v>
      </c>
      <c r="C765" s="31"/>
      <c r="D765" s="16"/>
      <c r="E765" s="17"/>
      <c r="F765" s="18"/>
      <c r="G765" s="17"/>
      <c r="H765" s="17"/>
      <c r="I765" s="17"/>
      <c r="J765" s="16"/>
      <c r="K765" s="17"/>
      <c r="L765" s="17"/>
    </row>
    <row r="766" spans="3:12" ht="12.75">
      <c r="C766" t="s">
        <v>759</v>
      </c>
      <c r="D766" s="25">
        <v>31</v>
      </c>
      <c r="E766" s="26">
        <v>70</v>
      </c>
      <c r="F766" s="27">
        <v>101</v>
      </c>
      <c r="G766" s="26">
        <v>0</v>
      </c>
      <c r="H766" s="26">
        <v>3</v>
      </c>
      <c r="I766" s="26">
        <v>3</v>
      </c>
      <c r="J766" s="25">
        <f aca="true" t="shared" si="184" ref="J766:J772">D766+G766</f>
        <v>31</v>
      </c>
      <c r="K766" s="26">
        <f aca="true" t="shared" si="185" ref="K766:K772">E766+H766</f>
        <v>73</v>
      </c>
      <c r="L766" s="26">
        <f aca="true" t="shared" si="186" ref="L766:L772">F766+I766</f>
        <v>104</v>
      </c>
    </row>
    <row r="767" spans="3:12" ht="12.75">
      <c r="C767" t="s">
        <v>760</v>
      </c>
      <c r="D767" s="25">
        <v>14</v>
      </c>
      <c r="E767" s="26">
        <v>186</v>
      </c>
      <c r="F767" s="27">
        <v>200</v>
      </c>
      <c r="G767" s="26">
        <v>0</v>
      </c>
      <c r="H767" s="26">
        <v>4</v>
      </c>
      <c r="I767" s="26">
        <v>4</v>
      </c>
      <c r="J767" s="25">
        <f t="shared" si="184"/>
        <v>14</v>
      </c>
      <c r="K767" s="26">
        <f t="shared" si="185"/>
        <v>190</v>
      </c>
      <c r="L767" s="26">
        <f t="shared" si="186"/>
        <v>204</v>
      </c>
    </row>
    <row r="768" spans="3:12" ht="12.75">
      <c r="C768" t="s">
        <v>764</v>
      </c>
      <c r="D768" s="25">
        <v>34</v>
      </c>
      <c r="E768" s="26">
        <v>41</v>
      </c>
      <c r="F768" s="27">
        <v>75</v>
      </c>
      <c r="G768" s="26">
        <v>1</v>
      </c>
      <c r="H768" s="26">
        <v>0</v>
      </c>
      <c r="I768" s="26">
        <v>1</v>
      </c>
      <c r="J768" s="25">
        <f t="shared" si="184"/>
        <v>35</v>
      </c>
      <c r="K768" s="26">
        <f t="shared" si="185"/>
        <v>41</v>
      </c>
      <c r="L768" s="26">
        <f t="shared" si="186"/>
        <v>76</v>
      </c>
    </row>
    <row r="769" spans="3:12" ht="12.75">
      <c r="C769" t="s">
        <v>766</v>
      </c>
      <c r="D769" s="25">
        <v>94</v>
      </c>
      <c r="E769" s="26">
        <v>526</v>
      </c>
      <c r="F769" s="27">
        <v>620</v>
      </c>
      <c r="G769" s="26">
        <v>4</v>
      </c>
      <c r="H769" s="26">
        <v>24</v>
      </c>
      <c r="I769" s="26">
        <v>28</v>
      </c>
      <c r="J769" s="25">
        <f t="shared" si="184"/>
        <v>98</v>
      </c>
      <c r="K769" s="26">
        <f t="shared" si="185"/>
        <v>550</v>
      </c>
      <c r="L769" s="26">
        <f t="shared" si="186"/>
        <v>648</v>
      </c>
    </row>
    <row r="770" spans="3:12" ht="12.75">
      <c r="C770" t="s">
        <v>768</v>
      </c>
      <c r="D770" s="25">
        <v>10</v>
      </c>
      <c r="E770" s="26">
        <v>97</v>
      </c>
      <c r="F770" s="27">
        <v>107</v>
      </c>
      <c r="G770" s="26">
        <v>0</v>
      </c>
      <c r="H770" s="26">
        <v>3</v>
      </c>
      <c r="I770" s="26">
        <v>3</v>
      </c>
      <c r="J770" s="25">
        <f t="shared" si="184"/>
        <v>10</v>
      </c>
      <c r="K770" s="26">
        <f t="shared" si="185"/>
        <v>100</v>
      </c>
      <c r="L770" s="26">
        <f t="shared" si="186"/>
        <v>110</v>
      </c>
    </row>
    <row r="771" spans="3:12" ht="12.75">
      <c r="C771" t="s">
        <v>769</v>
      </c>
      <c r="D771" s="25">
        <v>0</v>
      </c>
      <c r="E771" s="26">
        <v>151</v>
      </c>
      <c r="F771" s="27">
        <v>151</v>
      </c>
      <c r="G771" s="28">
        <v>1</v>
      </c>
      <c r="H771" s="26">
        <v>146</v>
      </c>
      <c r="I771" s="28">
        <v>147</v>
      </c>
      <c r="J771" s="25">
        <f t="shared" si="184"/>
        <v>1</v>
      </c>
      <c r="K771" s="26">
        <f t="shared" si="185"/>
        <v>297</v>
      </c>
      <c r="L771" s="26">
        <f t="shared" si="186"/>
        <v>298</v>
      </c>
    </row>
    <row r="772" spans="3:12" ht="12.75">
      <c r="C772" s="12" t="s">
        <v>535</v>
      </c>
      <c r="D772" s="13">
        <v>183</v>
      </c>
      <c r="E772" s="14">
        <v>1071</v>
      </c>
      <c r="F772" s="15">
        <v>1254</v>
      </c>
      <c r="G772" s="14">
        <v>6</v>
      </c>
      <c r="H772" s="14">
        <v>180</v>
      </c>
      <c r="I772" s="14">
        <v>186</v>
      </c>
      <c r="J772" s="13">
        <f t="shared" si="184"/>
        <v>189</v>
      </c>
      <c r="K772" s="14">
        <f t="shared" si="185"/>
        <v>1251</v>
      </c>
      <c r="L772" s="14">
        <f t="shared" si="186"/>
        <v>1440</v>
      </c>
    </row>
    <row r="773" spans="2:12" ht="12.75">
      <c r="B773" s="1" t="s">
        <v>705</v>
      </c>
      <c r="C773" s="31"/>
      <c r="D773" s="8"/>
      <c r="E773" s="9"/>
      <c r="F773" s="10"/>
      <c r="G773" s="11"/>
      <c r="H773" s="9"/>
      <c r="I773" s="11"/>
      <c r="J773" s="8"/>
      <c r="K773" s="9"/>
      <c r="L773" s="9"/>
    </row>
    <row r="774" spans="3:12" ht="12.75">
      <c r="C774" t="s">
        <v>770</v>
      </c>
      <c r="D774" s="8">
        <v>377</v>
      </c>
      <c r="E774" s="9">
        <v>300</v>
      </c>
      <c r="F774" s="10">
        <v>677</v>
      </c>
      <c r="G774" s="11">
        <v>8</v>
      </c>
      <c r="H774" s="9">
        <v>14</v>
      </c>
      <c r="I774" s="11">
        <v>22</v>
      </c>
      <c r="J774" s="8">
        <f aca="true" t="shared" si="187" ref="J774:L777">D774+G774</f>
        <v>385</v>
      </c>
      <c r="K774" s="9">
        <f t="shared" si="187"/>
        <v>314</v>
      </c>
      <c r="L774" s="9">
        <f t="shared" si="187"/>
        <v>699</v>
      </c>
    </row>
    <row r="775" spans="3:12" ht="12.75">
      <c r="C775" t="s">
        <v>776</v>
      </c>
      <c r="D775" s="8">
        <v>30</v>
      </c>
      <c r="E775" s="9">
        <v>143</v>
      </c>
      <c r="F775" s="10">
        <v>173</v>
      </c>
      <c r="G775" s="11">
        <v>0</v>
      </c>
      <c r="H775" s="9">
        <v>5</v>
      </c>
      <c r="I775" s="11">
        <v>5</v>
      </c>
      <c r="J775" s="8">
        <f t="shared" si="187"/>
        <v>30</v>
      </c>
      <c r="K775" s="9">
        <f t="shared" si="187"/>
        <v>148</v>
      </c>
      <c r="L775" s="9">
        <f t="shared" si="187"/>
        <v>178</v>
      </c>
    </row>
    <row r="776" spans="3:12" ht="12.75">
      <c r="C776" t="s">
        <v>777</v>
      </c>
      <c r="D776" s="8">
        <v>237</v>
      </c>
      <c r="E776" s="9">
        <v>21</v>
      </c>
      <c r="F776" s="10">
        <v>258</v>
      </c>
      <c r="G776" s="11">
        <v>5</v>
      </c>
      <c r="H776" s="9">
        <v>0</v>
      </c>
      <c r="I776" s="11">
        <v>5</v>
      </c>
      <c r="J776" s="8">
        <f t="shared" si="187"/>
        <v>242</v>
      </c>
      <c r="K776" s="9">
        <f t="shared" si="187"/>
        <v>21</v>
      </c>
      <c r="L776" s="9">
        <f t="shared" si="187"/>
        <v>263</v>
      </c>
    </row>
    <row r="777" spans="3:12" ht="12.75">
      <c r="C777" s="12" t="s">
        <v>535</v>
      </c>
      <c r="D777" s="13">
        <v>644</v>
      </c>
      <c r="E777" s="14">
        <v>464</v>
      </c>
      <c r="F777" s="15">
        <v>1108</v>
      </c>
      <c r="G777" s="14">
        <v>13</v>
      </c>
      <c r="H777" s="14">
        <v>19</v>
      </c>
      <c r="I777" s="14">
        <v>32</v>
      </c>
      <c r="J777" s="13">
        <f t="shared" si="187"/>
        <v>657</v>
      </c>
      <c r="K777" s="14">
        <f t="shared" si="187"/>
        <v>483</v>
      </c>
      <c r="L777" s="14">
        <f t="shared" si="187"/>
        <v>1140</v>
      </c>
    </row>
    <row r="778" spans="2:12" ht="12.75">
      <c r="B778" s="1" t="s">
        <v>706</v>
      </c>
      <c r="C778" s="31"/>
      <c r="D778" s="16"/>
      <c r="E778" s="17"/>
      <c r="F778" s="18"/>
      <c r="G778" s="17"/>
      <c r="H778" s="17"/>
      <c r="I778" s="17"/>
      <c r="J778" s="16"/>
      <c r="K778" s="17"/>
      <c r="L778" s="17"/>
    </row>
    <row r="779" spans="3:12" ht="12.75">
      <c r="C779" t="s">
        <v>780</v>
      </c>
      <c r="D779" s="25">
        <v>158</v>
      </c>
      <c r="E779" s="26">
        <v>13</v>
      </c>
      <c r="F779" s="27">
        <v>171</v>
      </c>
      <c r="G779" s="26">
        <v>3</v>
      </c>
      <c r="H779" s="26">
        <v>0</v>
      </c>
      <c r="I779" s="26">
        <v>3</v>
      </c>
      <c r="J779" s="25">
        <f aca="true" t="shared" si="188" ref="J779:J785">D779+G779</f>
        <v>161</v>
      </c>
      <c r="K779" s="26">
        <f aca="true" t="shared" si="189" ref="K779:K785">E779+H779</f>
        <v>13</v>
      </c>
      <c r="L779" s="26">
        <f aca="true" t="shared" si="190" ref="L779:L785">F779+I779</f>
        <v>174</v>
      </c>
    </row>
    <row r="780" spans="3:12" ht="12.75">
      <c r="C780" t="s">
        <v>781</v>
      </c>
      <c r="D780" s="25">
        <v>65</v>
      </c>
      <c r="E780" s="26">
        <v>26</v>
      </c>
      <c r="F780" s="27">
        <v>91</v>
      </c>
      <c r="G780" s="26">
        <v>2</v>
      </c>
      <c r="H780" s="26">
        <v>0</v>
      </c>
      <c r="I780" s="26">
        <v>2</v>
      </c>
      <c r="J780" s="25">
        <f t="shared" si="188"/>
        <v>67</v>
      </c>
      <c r="K780" s="26">
        <f t="shared" si="189"/>
        <v>26</v>
      </c>
      <c r="L780" s="26">
        <f t="shared" si="190"/>
        <v>93</v>
      </c>
    </row>
    <row r="781" spans="3:12" ht="12.75">
      <c r="C781" t="s">
        <v>782</v>
      </c>
      <c r="D781" s="25">
        <v>225</v>
      </c>
      <c r="E781" s="26">
        <v>6</v>
      </c>
      <c r="F781" s="27">
        <v>231</v>
      </c>
      <c r="G781" s="26">
        <v>8</v>
      </c>
      <c r="H781" s="26">
        <v>0</v>
      </c>
      <c r="I781" s="26">
        <v>8</v>
      </c>
      <c r="J781" s="25">
        <f t="shared" si="188"/>
        <v>233</v>
      </c>
      <c r="K781" s="26">
        <f t="shared" si="189"/>
        <v>6</v>
      </c>
      <c r="L781" s="26">
        <f t="shared" si="190"/>
        <v>239</v>
      </c>
    </row>
    <row r="782" spans="3:12" ht="12.75">
      <c r="C782" t="s">
        <v>783</v>
      </c>
      <c r="D782" s="25">
        <v>296</v>
      </c>
      <c r="E782" s="26">
        <v>7</v>
      </c>
      <c r="F782" s="27">
        <v>303</v>
      </c>
      <c r="G782" s="26">
        <v>3</v>
      </c>
      <c r="H782" s="26">
        <v>0</v>
      </c>
      <c r="I782" s="26">
        <v>3</v>
      </c>
      <c r="J782" s="25">
        <f t="shared" si="188"/>
        <v>299</v>
      </c>
      <c r="K782" s="26">
        <f t="shared" si="189"/>
        <v>7</v>
      </c>
      <c r="L782" s="26">
        <f t="shared" si="190"/>
        <v>306</v>
      </c>
    </row>
    <row r="783" spans="3:12" ht="12.75">
      <c r="C783" t="s">
        <v>784</v>
      </c>
      <c r="D783" s="25">
        <v>93</v>
      </c>
      <c r="E783" s="26">
        <v>0</v>
      </c>
      <c r="F783" s="27">
        <v>93</v>
      </c>
      <c r="G783" s="26">
        <v>4</v>
      </c>
      <c r="H783" s="26">
        <v>0</v>
      </c>
      <c r="I783" s="26">
        <v>4</v>
      </c>
      <c r="J783" s="25">
        <f t="shared" si="188"/>
        <v>97</v>
      </c>
      <c r="K783" s="26">
        <f t="shared" si="189"/>
        <v>0</v>
      </c>
      <c r="L783" s="26">
        <f t="shared" si="190"/>
        <v>97</v>
      </c>
    </row>
    <row r="784" spans="3:12" ht="12.75">
      <c r="C784" t="s">
        <v>788</v>
      </c>
      <c r="D784" s="25">
        <v>49</v>
      </c>
      <c r="E784" s="26">
        <v>11</v>
      </c>
      <c r="F784" s="27">
        <v>60</v>
      </c>
      <c r="G784" s="28">
        <v>0</v>
      </c>
      <c r="H784" s="26">
        <v>0</v>
      </c>
      <c r="I784" s="28">
        <v>0</v>
      </c>
      <c r="J784" s="25">
        <f t="shared" si="188"/>
        <v>49</v>
      </c>
      <c r="K784" s="26">
        <f t="shared" si="189"/>
        <v>11</v>
      </c>
      <c r="L784" s="26">
        <f t="shared" si="190"/>
        <v>60</v>
      </c>
    </row>
    <row r="785" spans="3:12" ht="12.75">
      <c r="C785" s="12" t="s">
        <v>535</v>
      </c>
      <c r="D785" s="13">
        <v>886</v>
      </c>
      <c r="E785" s="14">
        <v>63</v>
      </c>
      <c r="F785" s="15">
        <v>949</v>
      </c>
      <c r="G785" s="14">
        <v>20</v>
      </c>
      <c r="H785" s="14">
        <v>0</v>
      </c>
      <c r="I785" s="14">
        <v>20</v>
      </c>
      <c r="J785" s="13">
        <f t="shared" si="188"/>
        <v>906</v>
      </c>
      <c r="K785" s="14">
        <f t="shared" si="189"/>
        <v>63</v>
      </c>
      <c r="L785" s="14">
        <f t="shared" si="190"/>
        <v>969</v>
      </c>
    </row>
    <row r="786" spans="2:12" ht="12.75">
      <c r="B786" s="1" t="s">
        <v>710</v>
      </c>
      <c r="C786" s="31"/>
      <c r="D786" s="8"/>
      <c r="E786" s="9"/>
      <c r="F786" s="10"/>
      <c r="G786" s="11"/>
      <c r="H786" s="9"/>
      <c r="I786" s="11"/>
      <c r="J786" s="8"/>
      <c r="K786" s="9"/>
      <c r="L786" s="9"/>
    </row>
    <row r="787" spans="3:12" ht="12.75">
      <c r="C787" t="s">
        <v>593</v>
      </c>
      <c r="D787" s="8">
        <v>6</v>
      </c>
      <c r="E787" s="9">
        <v>224</v>
      </c>
      <c r="F787" s="10">
        <v>230</v>
      </c>
      <c r="G787" s="11">
        <v>0</v>
      </c>
      <c r="H787" s="9">
        <v>1</v>
      </c>
      <c r="I787" s="11">
        <v>1</v>
      </c>
      <c r="J787" s="8">
        <f aca="true" t="shared" si="191" ref="J787:L790">D787+G787</f>
        <v>6</v>
      </c>
      <c r="K787" s="9">
        <f t="shared" si="191"/>
        <v>225</v>
      </c>
      <c r="L787" s="9">
        <f t="shared" si="191"/>
        <v>231</v>
      </c>
    </row>
    <row r="788" spans="3:12" ht="12.75">
      <c r="C788" t="s">
        <v>594</v>
      </c>
      <c r="D788" s="8">
        <v>78</v>
      </c>
      <c r="E788" s="9">
        <v>381</v>
      </c>
      <c r="F788" s="10">
        <v>459</v>
      </c>
      <c r="G788" s="11">
        <v>0</v>
      </c>
      <c r="H788" s="9">
        <v>7</v>
      </c>
      <c r="I788" s="11">
        <v>7</v>
      </c>
      <c r="J788" s="8">
        <f t="shared" si="191"/>
        <v>78</v>
      </c>
      <c r="K788" s="9">
        <f t="shared" si="191"/>
        <v>388</v>
      </c>
      <c r="L788" s="9">
        <f t="shared" si="191"/>
        <v>466</v>
      </c>
    </row>
    <row r="789" spans="3:12" ht="12.75">
      <c r="C789" t="s">
        <v>595</v>
      </c>
      <c r="D789" s="8">
        <v>223</v>
      </c>
      <c r="E789" s="9">
        <v>280</v>
      </c>
      <c r="F789" s="10">
        <v>503</v>
      </c>
      <c r="G789" s="11">
        <v>2</v>
      </c>
      <c r="H789" s="9">
        <v>1</v>
      </c>
      <c r="I789" s="11">
        <v>3</v>
      </c>
      <c r="J789" s="8">
        <f t="shared" si="191"/>
        <v>225</v>
      </c>
      <c r="K789" s="9">
        <f t="shared" si="191"/>
        <v>281</v>
      </c>
      <c r="L789" s="9">
        <f t="shared" si="191"/>
        <v>506</v>
      </c>
    </row>
    <row r="790" spans="3:12" ht="12.75">
      <c r="C790" s="12" t="s">
        <v>535</v>
      </c>
      <c r="D790" s="13">
        <v>307</v>
      </c>
      <c r="E790" s="14">
        <v>885</v>
      </c>
      <c r="F790" s="15">
        <v>1192</v>
      </c>
      <c r="G790" s="14">
        <v>2</v>
      </c>
      <c r="H790" s="14">
        <v>9</v>
      </c>
      <c r="I790" s="14">
        <v>11</v>
      </c>
      <c r="J790" s="13">
        <f t="shared" si="191"/>
        <v>309</v>
      </c>
      <c r="K790" s="14">
        <f t="shared" si="191"/>
        <v>894</v>
      </c>
      <c r="L790" s="14">
        <f t="shared" si="191"/>
        <v>1203</v>
      </c>
    </row>
    <row r="791" spans="2:12" ht="12.75">
      <c r="B791" s="1" t="s">
        <v>711</v>
      </c>
      <c r="C791" s="31"/>
      <c r="D791" s="16"/>
      <c r="E791" s="17"/>
      <c r="F791" s="18"/>
      <c r="G791" s="17"/>
      <c r="H791" s="17"/>
      <c r="I791" s="17"/>
      <c r="J791" s="16"/>
      <c r="K791" s="17"/>
      <c r="L791" s="17"/>
    </row>
    <row r="792" spans="3:12" ht="12.75">
      <c r="C792" t="s">
        <v>2</v>
      </c>
      <c r="D792" s="8">
        <v>95</v>
      </c>
      <c r="E792" s="9">
        <v>338</v>
      </c>
      <c r="F792" s="10">
        <v>433</v>
      </c>
      <c r="G792" s="11">
        <v>2</v>
      </c>
      <c r="H792" s="9">
        <v>8</v>
      </c>
      <c r="I792" s="11">
        <v>10</v>
      </c>
      <c r="J792" s="8">
        <f aca="true" t="shared" si="192" ref="J792:L793">D792+G792</f>
        <v>97</v>
      </c>
      <c r="K792" s="9">
        <f t="shared" si="192"/>
        <v>346</v>
      </c>
      <c r="L792" s="9">
        <f t="shared" si="192"/>
        <v>443</v>
      </c>
    </row>
    <row r="793" spans="3:12" ht="12.75">
      <c r="C793" s="12" t="s">
        <v>535</v>
      </c>
      <c r="D793" s="13">
        <v>95</v>
      </c>
      <c r="E793" s="14">
        <v>338</v>
      </c>
      <c r="F793" s="15">
        <v>433</v>
      </c>
      <c r="G793" s="14">
        <v>2</v>
      </c>
      <c r="H793" s="14">
        <v>8</v>
      </c>
      <c r="I793" s="14">
        <v>10</v>
      </c>
      <c r="J793" s="13">
        <f t="shared" si="192"/>
        <v>97</v>
      </c>
      <c r="K793" s="14">
        <f t="shared" si="192"/>
        <v>346</v>
      </c>
      <c r="L793" s="14">
        <f t="shared" si="192"/>
        <v>443</v>
      </c>
    </row>
    <row r="794" spans="3:12" ht="12.75">
      <c r="C794" s="12" t="s">
        <v>444</v>
      </c>
      <c r="D794" s="16">
        <f>D793+D790+D785+D777+D772+D764</f>
        <v>2341</v>
      </c>
      <c r="E794" s="17">
        <f aca="true" t="shared" si="193" ref="E794:L794">E793+E790+E785+E777+E772+E764</f>
        <v>3037</v>
      </c>
      <c r="F794" s="18">
        <f t="shared" si="193"/>
        <v>5378</v>
      </c>
      <c r="G794" s="17">
        <f t="shared" si="193"/>
        <v>45</v>
      </c>
      <c r="H794" s="17">
        <f t="shared" si="193"/>
        <v>219</v>
      </c>
      <c r="I794" s="17">
        <f t="shared" si="193"/>
        <v>264</v>
      </c>
      <c r="J794" s="16">
        <f t="shared" si="193"/>
        <v>2386</v>
      </c>
      <c r="K794" s="17">
        <f t="shared" si="193"/>
        <v>3256</v>
      </c>
      <c r="L794" s="17">
        <f t="shared" si="193"/>
        <v>5642</v>
      </c>
    </row>
    <row r="795" spans="1:12" ht="12.75">
      <c r="A795" s="40" t="s">
        <v>544</v>
      </c>
      <c r="C795" s="12"/>
      <c r="D795" s="16"/>
      <c r="E795" s="17"/>
      <c r="F795" s="18"/>
      <c r="G795" s="17"/>
      <c r="H795" s="17"/>
      <c r="I795" s="17"/>
      <c r="J795" s="16"/>
      <c r="K795" s="17"/>
      <c r="L795" s="17"/>
    </row>
    <row r="796" spans="2:12" ht="12.75">
      <c r="B796" s="1" t="s">
        <v>703</v>
      </c>
      <c r="C796" s="31"/>
      <c r="D796" s="8"/>
      <c r="E796" s="9"/>
      <c r="F796" s="10"/>
      <c r="G796" s="11"/>
      <c r="H796" s="9"/>
      <c r="I796" s="11"/>
      <c r="J796" s="8"/>
      <c r="K796" s="9"/>
      <c r="L796" s="9"/>
    </row>
    <row r="797" spans="3:12" ht="12.75">
      <c r="C797" t="s">
        <v>10</v>
      </c>
      <c r="D797" s="8">
        <v>67</v>
      </c>
      <c r="E797" s="9">
        <v>46</v>
      </c>
      <c r="F797" s="10">
        <v>113</v>
      </c>
      <c r="G797" s="11">
        <v>0</v>
      </c>
      <c r="H797" s="9">
        <v>1</v>
      </c>
      <c r="I797" s="11">
        <v>1</v>
      </c>
      <c r="J797" s="8">
        <f aca="true" t="shared" si="194" ref="J797:L798">D797+G797</f>
        <v>67</v>
      </c>
      <c r="K797" s="9">
        <f t="shared" si="194"/>
        <v>47</v>
      </c>
      <c r="L797" s="9">
        <f t="shared" si="194"/>
        <v>114</v>
      </c>
    </row>
    <row r="798" spans="3:12" ht="12.75">
      <c r="C798" s="12" t="s">
        <v>535</v>
      </c>
      <c r="D798" s="13">
        <v>67</v>
      </c>
      <c r="E798" s="14">
        <v>46</v>
      </c>
      <c r="F798" s="15">
        <v>113</v>
      </c>
      <c r="G798" s="14">
        <v>0</v>
      </c>
      <c r="H798" s="14">
        <v>1</v>
      </c>
      <c r="I798" s="14">
        <v>1</v>
      </c>
      <c r="J798" s="13">
        <f t="shared" si="194"/>
        <v>67</v>
      </c>
      <c r="K798" s="14">
        <f t="shared" si="194"/>
        <v>47</v>
      </c>
      <c r="L798" s="14">
        <f t="shared" si="194"/>
        <v>114</v>
      </c>
    </row>
    <row r="799" spans="2:12" ht="12.75">
      <c r="B799" s="1" t="s">
        <v>706</v>
      </c>
      <c r="C799" s="31"/>
      <c r="D799" s="16"/>
      <c r="E799" s="17"/>
      <c r="F799" s="18"/>
      <c r="G799" s="17"/>
      <c r="H799" s="17"/>
      <c r="I799" s="17"/>
      <c r="J799" s="16"/>
      <c r="K799" s="17"/>
      <c r="L799" s="17"/>
    </row>
    <row r="800" spans="3:12" ht="12.75">
      <c r="C800" t="s">
        <v>20</v>
      </c>
      <c r="D800" s="25">
        <v>161</v>
      </c>
      <c r="E800" s="26">
        <v>11</v>
      </c>
      <c r="F800" s="27">
        <v>172</v>
      </c>
      <c r="G800" s="26">
        <v>1</v>
      </c>
      <c r="H800" s="26">
        <v>0</v>
      </c>
      <c r="I800" s="26">
        <v>1</v>
      </c>
      <c r="J800" s="25">
        <f aca="true" t="shared" si="195" ref="J800:L802">D800+G800</f>
        <v>162</v>
      </c>
      <c r="K800" s="26">
        <f t="shared" si="195"/>
        <v>11</v>
      </c>
      <c r="L800" s="26">
        <f t="shared" si="195"/>
        <v>173</v>
      </c>
    </row>
    <row r="801" spans="3:12" ht="12.75">
      <c r="C801" t="s">
        <v>21</v>
      </c>
      <c r="D801" s="25">
        <v>20</v>
      </c>
      <c r="E801" s="26">
        <v>0</v>
      </c>
      <c r="F801" s="27">
        <v>20</v>
      </c>
      <c r="G801" s="28">
        <v>0</v>
      </c>
      <c r="H801" s="26">
        <v>0</v>
      </c>
      <c r="I801" s="28">
        <v>0</v>
      </c>
      <c r="J801" s="25">
        <f t="shared" si="195"/>
        <v>20</v>
      </c>
      <c r="K801" s="26">
        <f t="shared" si="195"/>
        <v>0</v>
      </c>
      <c r="L801" s="26">
        <f t="shared" si="195"/>
        <v>20</v>
      </c>
    </row>
    <row r="802" spans="3:12" ht="12.75">
      <c r="C802" s="12" t="s">
        <v>535</v>
      </c>
      <c r="D802" s="13">
        <v>181</v>
      </c>
      <c r="E802" s="14">
        <v>11</v>
      </c>
      <c r="F802" s="15">
        <v>192</v>
      </c>
      <c r="G802" s="14">
        <v>1</v>
      </c>
      <c r="H802" s="14">
        <v>0</v>
      </c>
      <c r="I802" s="14">
        <v>1</v>
      </c>
      <c r="J802" s="13">
        <f t="shared" si="195"/>
        <v>182</v>
      </c>
      <c r="K802" s="14">
        <f t="shared" si="195"/>
        <v>11</v>
      </c>
      <c r="L802" s="14">
        <f t="shared" si="195"/>
        <v>193</v>
      </c>
    </row>
    <row r="803" spans="3:12" ht="12.75">
      <c r="C803" s="12" t="s">
        <v>445</v>
      </c>
      <c r="D803" s="16">
        <f>D802+D798</f>
        <v>248</v>
      </c>
      <c r="E803" s="17">
        <f aca="true" t="shared" si="196" ref="E803:L803">E802+E798</f>
        <v>57</v>
      </c>
      <c r="F803" s="18">
        <f t="shared" si="196"/>
        <v>305</v>
      </c>
      <c r="G803" s="17">
        <f t="shared" si="196"/>
        <v>1</v>
      </c>
      <c r="H803" s="17">
        <f t="shared" si="196"/>
        <v>1</v>
      </c>
      <c r="I803" s="17">
        <f t="shared" si="196"/>
        <v>2</v>
      </c>
      <c r="J803" s="16">
        <f t="shared" si="196"/>
        <v>249</v>
      </c>
      <c r="K803" s="17">
        <f t="shared" si="196"/>
        <v>58</v>
      </c>
      <c r="L803" s="17">
        <f t="shared" si="196"/>
        <v>307</v>
      </c>
    </row>
    <row r="804" spans="1:12" ht="12.75">
      <c r="A804" s="40" t="s">
        <v>257</v>
      </c>
      <c r="C804" s="12"/>
      <c r="D804" s="16"/>
      <c r="E804" s="17"/>
      <c r="F804" s="18"/>
      <c r="G804" s="17"/>
      <c r="H804" s="17"/>
      <c r="I804" s="17"/>
      <c r="J804" s="16"/>
      <c r="K804" s="17"/>
      <c r="L804" s="17"/>
    </row>
    <row r="805" spans="2:12" ht="12.75">
      <c r="B805" s="1" t="s">
        <v>703</v>
      </c>
      <c r="C805" s="31"/>
      <c r="D805" s="8"/>
      <c r="E805" s="9"/>
      <c r="F805" s="10"/>
      <c r="G805" s="11"/>
      <c r="H805" s="9"/>
      <c r="I805" s="11"/>
      <c r="J805" s="8"/>
      <c r="K805" s="9"/>
      <c r="L805" s="9"/>
    </row>
    <row r="806" spans="3:12" ht="12.75">
      <c r="C806" t="s">
        <v>73</v>
      </c>
      <c r="D806" s="8">
        <v>28</v>
      </c>
      <c r="E806" s="9">
        <v>18</v>
      </c>
      <c r="F806" s="10">
        <v>46</v>
      </c>
      <c r="G806" s="11">
        <v>0</v>
      </c>
      <c r="H806" s="9">
        <v>0</v>
      </c>
      <c r="I806" s="11">
        <v>0</v>
      </c>
      <c r="J806" s="8">
        <f aca="true" t="shared" si="197" ref="J806:L808">D806+G806</f>
        <v>28</v>
      </c>
      <c r="K806" s="9">
        <f t="shared" si="197"/>
        <v>18</v>
      </c>
      <c r="L806" s="9">
        <f t="shared" si="197"/>
        <v>46</v>
      </c>
    </row>
    <row r="807" spans="3:12" ht="12.75">
      <c r="C807" t="s">
        <v>82</v>
      </c>
      <c r="D807" s="8">
        <v>11</v>
      </c>
      <c r="E807" s="9">
        <v>7</v>
      </c>
      <c r="F807" s="10">
        <v>18</v>
      </c>
      <c r="G807" s="11">
        <v>0</v>
      </c>
      <c r="H807" s="9">
        <v>1</v>
      </c>
      <c r="I807" s="11">
        <v>1</v>
      </c>
      <c r="J807" s="8">
        <f t="shared" si="197"/>
        <v>11</v>
      </c>
      <c r="K807" s="9">
        <f t="shared" si="197"/>
        <v>8</v>
      </c>
      <c r="L807" s="9">
        <f t="shared" si="197"/>
        <v>19</v>
      </c>
    </row>
    <row r="808" spans="3:12" ht="12.75">
      <c r="C808" s="12" t="s">
        <v>535</v>
      </c>
      <c r="D808" s="13">
        <v>39</v>
      </c>
      <c r="E808" s="14">
        <v>25</v>
      </c>
      <c r="F808" s="15">
        <v>64</v>
      </c>
      <c r="G808" s="14">
        <v>0</v>
      </c>
      <c r="H808" s="14">
        <v>1</v>
      </c>
      <c r="I808" s="14">
        <v>1</v>
      </c>
      <c r="J808" s="13">
        <f t="shared" si="197"/>
        <v>39</v>
      </c>
      <c r="K808" s="14">
        <f t="shared" si="197"/>
        <v>26</v>
      </c>
      <c r="L808" s="14">
        <f t="shared" si="197"/>
        <v>65</v>
      </c>
    </row>
    <row r="809" spans="2:12" ht="12.75">
      <c r="B809" s="1" t="s">
        <v>706</v>
      </c>
      <c r="C809" s="31"/>
      <c r="D809" s="16"/>
      <c r="E809" s="17"/>
      <c r="F809" s="18"/>
      <c r="G809" s="17"/>
      <c r="H809" s="17"/>
      <c r="I809" s="17"/>
      <c r="J809" s="16"/>
      <c r="K809" s="17"/>
      <c r="L809" s="17"/>
    </row>
    <row r="810" spans="3:12" ht="12.75">
      <c r="C810" t="s">
        <v>20</v>
      </c>
      <c r="D810" s="25">
        <v>46</v>
      </c>
      <c r="E810" s="26">
        <v>0</v>
      </c>
      <c r="F810" s="27">
        <v>46</v>
      </c>
      <c r="G810" s="26">
        <v>0</v>
      </c>
      <c r="H810" s="26">
        <v>0</v>
      </c>
      <c r="I810" s="26">
        <v>0</v>
      </c>
      <c r="J810" s="25">
        <f aca="true" t="shared" si="198" ref="J810:L813">D810+G810</f>
        <v>46</v>
      </c>
      <c r="K810" s="26">
        <f t="shared" si="198"/>
        <v>0</v>
      </c>
      <c r="L810" s="26">
        <f t="shared" si="198"/>
        <v>46</v>
      </c>
    </row>
    <row r="811" spans="3:12" ht="12.75">
      <c r="C811" t="s">
        <v>21</v>
      </c>
      <c r="D811" s="25">
        <v>39</v>
      </c>
      <c r="E811" s="26">
        <v>0</v>
      </c>
      <c r="F811" s="27">
        <v>39</v>
      </c>
      <c r="G811" s="26">
        <v>0</v>
      </c>
      <c r="H811" s="26">
        <v>0</v>
      </c>
      <c r="I811" s="26">
        <v>0</v>
      </c>
      <c r="J811" s="25">
        <f t="shared" si="198"/>
        <v>39</v>
      </c>
      <c r="K811" s="26">
        <f t="shared" si="198"/>
        <v>0</v>
      </c>
      <c r="L811" s="26">
        <f t="shared" si="198"/>
        <v>39</v>
      </c>
    </row>
    <row r="812" spans="3:12" ht="12.75">
      <c r="C812" t="s">
        <v>84</v>
      </c>
      <c r="D812" s="25">
        <v>17</v>
      </c>
      <c r="E812" s="26">
        <v>0</v>
      </c>
      <c r="F812" s="27">
        <v>17</v>
      </c>
      <c r="G812" s="28">
        <v>0</v>
      </c>
      <c r="H812" s="26">
        <v>0</v>
      </c>
      <c r="I812" s="28">
        <v>0</v>
      </c>
      <c r="J812" s="25">
        <f t="shared" si="198"/>
        <v>17</v>
      </c>
      <c r="K812" s="26">
        <f t="shared" si="198"/>
        <v>0</v>
      </c>
      <c r="L812" s="26">
        <f t="shared" si="198"/>
        <v>17</v>
      </c>
    </row>
    <row r="813" spans="3:12" ht="12.75">
      <c r="C813" s="12" t="s">
        <v>535</v>
      </c>
      <c r="D813" s="13">
        <v>102</v>
      </c>
      <c r="E813" s="14">
        <v>0</v>
      </c>
      <c r="F813" s="15">
        <v>102</v>
      </c>
      <c r="G813" s="14">
        <v>0</v>
      </c>
      <c r="H813" s="14">
        <v>0</v>
      </c>
      <c r="I813" s="14">
        <v>0</v>
      </c>
      <c r="J813" s="13">
        <f t="shared" si="198"/>
        <v>102</v>
      </c>
      <c r="K813" s="14">
        <f t="shared" si="198"/>
        <v>0</v>
      </c>
      <c r="L813" s="14">
        <f t="shared" si="198"/>
        <v>102</v>
      </c>
    </row>
    <row r="814" spans="3:12" ht="26.25">
      <c r="C814" s="44" t="s">
        <v>642</v>
      </c>
      <c r="D814" s="16">
        <f>D813+D808</f>
        <v>141</v>
      </c>
      <c r="E814" s="103">
        <f aca="true" t="shared" si="199" ref="E814:L814">E813+E808</f>
        <v>25</v>
      </c>
      <c r="F814" s="103">
        <f t="shared" si="199"/>
        <v>166</v>
      </c>
      <c r="G814" s="16">
        <f t="shared" si="199"/>
        <v>0</v>
      </c>
      <c r="H814" s="17">
        <f t="shared" si="199"/>
        <v>1</v>
      </c>
      <c r="I814" s="103">
        <f t="shared" si="199"/>
        <v>1</v>
      </c>
      <c r="J814" s="16">
        <f t="shared" si="199"/>
        <v>141</v>
      </c>
      <c r="K814" s="17">
        <f t="shared" si="199"/>
        <v>26</v>
      </c>
      <c r="L814" s="17">
        <f t="shared" si="199"/>
        <v>167</v>
      </c>
    </row>
    <row r="815" spans="3:12" ht="12.75">
      <c r="C815" s="44" t="s">
        <v>606</v>
      </c>
      <c r="D815" s="13">
        <f>D814+D803+D794</f>
        <v>2730</v>
      </c>
      <c r="E815" s="14">
        <f aca="true" t="shared" si="200" ref="E815:L815">E814+E803+E794</f>
        <v>3119</v>
      </c>
      <c r="F815" s="14">
        <f t="shared" si="200"/>
        <v>5849</v>
      </c>
      <c r="G815" s="13">
        <f t="shared" si="200"/>
        <v>46</v>
      </c>
      <c r="H815" s="14">
        <f t="shared" si="200"/>
        <v>221</v>
      </c>
      <c r="I815" s="14">
        <f t="shared" si="200"/>
        <v>267</v>
      </c>
      <c r="J815" s="13">
        <f t="shared" si="200"/>
        <v>2776</v>
      </c>
      <c r="K815" s="14">
        <f t="shared" si="200"/>
        <v>3340</v>
      </c>
      <c r="L815" s="14">
        <f t="shared" si="200"/>
        <v>6116</v>
      </c>
    </row>
    <row r="816" spans="1:12" ht="12.75">
      <c r="A816" s="40" t="s">
        <v>540</v>
      </c>
      <c r="C816" s="12"/>
      <c r="D816" s="25">
        <v>32</v>
      </c>
      <c r="E816" s="26">
        <v>159</v>
      </c>
      <c r="F816" s="26">
        <v>191</v>
      </c>
      <c r="G816" s="25">
        <v>1</v>
      </c>
      <c r="H816" s="26">
        <v>5</v>
      </c>
      <c r="I816" s="26">
        <v>6</v>
      </c>
      <c r="J816" s="25">
        <f aca="true" t="shared" si="201" ref="J816:L817">D816+G816</f>
        <v>33</v>
      </c>
      <c r="K816" s="26">
        <f t="shared" si="201"/>
        <v>164</v>
      </c>
      <c r="L816" s="26">
        <f t="shared" si="201"/>
        <v>197</v>
      </c>
    </row>
    <row r="817" spans="1:12" ht="12.75">
      <c r="A817" s="40" t="s">
        <v>555</v>
      </c>
      <c r="D817" s="32">
        <v>114</v>
      </c>
      <c r="E817" s="33">
        <v>34</v>
      </c>
      <c r="F817" s="33">
        <v>148</v>
      </c>
      <c r="G817" s="32">
        <v>4</v>
      </c>
      <c r="H817" s="33">
        <v>0</v>
      </c>
      <c r="I817" s="33">
        <v>4</v>
      </c>
      <c r="J817" s="32">
        <f t="shared" si="201"/>
        <v>118</v>
      </c>
      <c r="K817" s="33">
        <f t="shared" si="201"/>
        <v>34</v>
      </c>
      <c r="L817" s="33">
        <f t="shared" si="201"/>
        <v>152</v>
      </c>
    </row>
    <row r="818" spans="3:12" ht="12.75">
      <c r="C818" s="12" t="s">
        <v>411</v>
      </c>
      <c r="D818" s="16">
        <f>SUM(D815:D817)</f>
        <v>2876</v>
      </c>
      <c r="E818" s="103">
        <f aca="true" t="shared" si="202" ref="E818:L818">SUM(E815:E817)</f>
        <v>3312</v>
      </c>
      <c r="F818" s="103">
        <f t="shared" si="202"/>
        <v>6188</v>
      </c>
      <c r="G818" s="16">
        <f t="shared" si="202"/>
        <v>51</v>
      </c>
      <c r="H818" s="17">
        <f t="shared" si="202"/>
        <v>226</v>
      </c>
      <c r="I818" s="103">
        <f t="shared" si="202"/>
        <v>277</v>
      </c>
      <c r="J818" s="16">
        <f t="shared" si="202"/>
        <v>2927</v>
      </c>
      <c r="K818" s="17">
        <f t="shared" si="202"/>
        <v>3538</v>
      </c>
      <c r="L818" s="17">
        <f t="shared" si="202"/>
        <v>6465</v>
      </c>
    </row>
    <row r="819" spans="3:10" ht="12.75">
      <c r="C819" s="12"/>
      <c r="D819" s="5"/>
      <c r="G819" s="5"/>
      <c r="J819" s="5"/>
    </row>
    <row r="820" spans="1:12" ht="26.25" customHeight="1">
      <c r="A820" s="300" t="s">
        <v>412</v>
      </c>
      <c r="B820" s="300"/>
      <c r="C820" s="300"/>
      <c r="D820" s="300"/>
      <c r="E820" s="300"/>
      <c r="F820" s="300"/>
      <c r="G820" s="300"/>
      <c r="H820" s="300"/>
      <c r="I820" s="300"/>
      <c r="J820" s="300"/>
      <c r="K820" s="300"/>
      <c r="L820" s="300"/>
    </row>
    <row r="821" spans="1:12" ht="8.25" customHeight="1" thickBot="1">
      <c r="A821" s="199"/>
      <c r="B821" s="199"/>
      <c r="C821" s="199"/>
      <c r="D821" s="199"/>
      <c r="E821" s="199"/>
      <c r="F821" s="199"/>
      <c r="G821" s="199"/>
      <c r="H821" s="199"/>
      <c r="I821" s="199"/>
      <c r="J821" s="200"/>
      <c r="K821" s="200"/>
      <c r="L821" s="200"/>
    </row>
    <row r="822" spans="1:12" ht="26.25" customHeight="1">
      <c r="A822" s="205"/>
      <c r="B822" s="205"/>
      <c r="C822" s="206"/>
      <c r="D822" s="302" t="s">
        <v>533</v>
      </c>
      <c r="E822" s="303"/>
      <c r="F822" s="304"/>
      <c r="G822" s="303" t="s">
        <v>534</v>
      </c>
      <c r="H822" s="303"/>
      <c r="I822" s="303"/>
      <c r="J822" s="302" t="s">
        <v>535</v>
      </c>
      <c r="K822" s="303"/>
      <c r="L822" s="303"/>
    </row>
    <row r="823" spans="1:12" ht="12.75">
      <c r="A823" s="50"/>
      <c r="B823" s="50"/>
      <c r="C823" s="207"/>
      <c r="D823" s="202" t="s">
        <v>536</v>
      </c>
      <c r="E823" s="203" t="s">
        <v>537</v>
      </c>
      <c r="F823" s="204" t="s">
        <v>538</v>
      </c>
      <c r="G823" s="203" t="s">
        <v>536</v>
      </c>
      <c r="H823" s="203" t="s">
        <v>537</v>
      </c>
      <c r="I823" s="203" t="s">
        <v>538</v>
      </c>
      <c r="J823" s="202" t="s">
        <v>536</v>
      </c>
      <c r="K823" s="203" t="s">
        <v>537</v>
      </c>
      <c r="L823" s="203" t="s">
        <v>538</v>
      </c>
    </row>
    <row r="824" spans="1:10" ht="27" customHeight="1">
      <c r="A824" s="40" t="s">
        <v>539</v>
      </c>
      <c r="D824" s="4"/>
      <c r="E824" s="5"/>
      <c r="F824" s="6"/>
      <c r="J824" s="7"/>
    </row>
    <row r="825" spans="2:12" ht="12.75">
      <c r="B825" s="1" t="s">
        <v>704</v>
      </c>
      <c r="C825" s="31"/>
      <c r="D825" s="8"/>
      <c r="E825" s="9"/>
      <c r="F825" s="10"/>
      <c r="G825" s="11"/>
      <c r="H825" s="9"/>
      <c r="I825" s="11"/>
      <c r="J825" s="8"/>
      <c r="K825" s="9"/>
      <c r="L825" s="9"/>
    </row>
    <row r="826" spans="1:12" s="20" customFormat="1" ht="12.75">
      <c r="A826" s="40"/>
      <c r="B826" s="1"/>
      <c r="C826" t="s">
        <v>759</v>
      </c>
      <c r="D826" s="8">
        <v>109</v>
      </c>
      <c r="E826" s="9">
        <v>122</v>
      </c>
      <c r="F826" s="10">
        <v>231</v>
      </c>
      <c r="G826" s="11">
        <v>5</v>
      </c>
      <c r="H826" s="9">
        <v>5</v>
      </c>
      <c r="I826" s="11">
        <v>10</v>
      </c>
      <c r="J826" s="8">
        <f aca="true" t="shared" si="203" ref="J826:J831">D826+G826</f>
        <v>114</v>
      </c>
      <c r="K826" s="9">
        <f aca="true" t="shared" si="204" ref="K826:K831">E826+H826</f>
        <v>127</v>
      </c>
      <c r="L826" s="9">
        <f aca="true" t="shared" si="205" ref="L826:L831">F826+I826</f>
        <v>241</v>
      </c>
    </row>
    <row r="827" spans="1:12" s="20" customFormat="1" ht="12.75">
      <c r="A827" s="40"/>
      <c r="B827" s="1"/>
      <c r="C827" t="s">
        <v>766</v>
      </c>
      <c r="D827" s="8">
        <v>120</v>
      </c>
      <c r="E827" s="9">
        <v>462</v>
      </c>
      <c r="F827" s="10">
        <v>582</v>
      </c>
      <c r="G827" s="11">
        <v>0</v>
      </c>
      <c r="H827" s="9">
        <v>12</v>
      </c>
      <c r="I827" s="11">
        <v>12</v>
      </c>
      <c r="J827" s="8">
        <f t="shared" si="203"/>
        <v>120</v>
      </c>
      <c r="K827" s="9">
        <f t="shared" si="204"/>
        <v>474</v>
      </c>
      <c r="L827" s="9">
        <f t="shared" si="205"/>
        <v>594</v>
      </c>
    </row>
    <row r="828" spans="3:12" ht="12.75">
      <c r="C828" t="s">
        <v>767</v>
      </c>
      <c r="D828" s="8">
        <v>3</v>
      </c>
      <c r="E828" s="9">
        <v>28</v>
      </c>
      <c r="F828" s="10">
        <v>31</v>
      </c>
      <c r="G828" s="11">
        <v>0</v>
      </c>
      <c r="H828" s="9">
        <v>1</v>
      </c>
      <c r="I828" s="11">
        <v>1</v>
      </c>
      <c r="J828" s="8">
        <f t="shared" si="203"/>
        <v>3</v>
      </c>
      <c r="K828" s="9">
        <f t="shared" si="204"/>
        <v>29</v>
      </c>
      <c r="L828" s="9">
        <f t="shared" si="205"/>
        <v>32</v>
      </c>
    </row>
    <row r="829" spans="3:12" ht="12.75">
      <c r="C829" t="s">
        <v>768</v>
      </c>
      <c r="D829" s="8">
        <v>24</v>
      </c>
      <c r="E829" s="9">
        <v>187</v>
      </c>
      <c r="F829" s="10">
        <v>211</v>
      </c>
      <c r="G829" s="11">
        <v>0</v>
      </c>
      <c r="H829" s="9">
        <v>6</v>
      </c>
      <c r="I829" s="11">
        <v>6</v>
      </c>
      <c r="J829" s="8">
        <f t="shared" si="203"/>
        <v>24</v>
      </c>
      <c r="K829" s="9">
        <f t="shared" si="204"/>
        <v>193</v>
      </c>
      <c r="L829" s="9">
        <f t="shared" si="205"/>
        <v>217</v>
      </c>
    </row>
    <row r="830" spans="3:12" ht="12.75">
      <c r="C830" t="s">
        <v>769</v>
      </c>
      <c r="D830" s="8">
        <v>2</v>
      </c>
      <c r="E830" s="9">
        <v>202</v>
      </c>
      <c r="F830" s="10">
        <v>204</v>
      </c>
      <c r="G830" s="11">
        <v>0</v>
      </c>
      <c r="H830" s="9">
        <v>19</v>
      </c>
      <c r="I830" s="11">
        <v>19</v>
      </c>
      <c r="J830" s="8">
        <f t="shared" si="203"/>
        <v>2</v>
      </c>
      <c r="K830" s="9">
        <f t="shared" si="204"/>
        <v>221</v>
      </c>
      <c r="L830" s="9">
        <f t="shared" si="205"/>
        <v>223</v>
      </c>
    </row>
    <row r="831" spans="3:12" ht="12.75">
      <c r="C831" s="12" t="s">
        <v>535</v>
      </c>
      <c r="D831" s="13">
        <v>258</v>
      </c>
      <c r="E831" s="14">
        <v>1001</v>
      </c>
      <c r="F831" s="15">
        <v>1259</v>
      </c>
      <c r="G831" s="14">
        <v>5</v>
      </c>
      <c r="H831" s="14">
        <v>43</v>
      </c>
      <c r="I831" s="14">
        <v>48</v>
      </c>
      <c r="J831" s="13">
        <f t="shared" si="203"/>
        <v>263</v>
      </c>
      <c r="K831" s="14">
        <f t="shared" si="204"/>
        <v>1044</v>
      </c>
      <c r="L831" s="14">
        <f t="shared" si="205"/>
        <v>1307</v>
      </c>
    </row>
    <row r="832" spans="2:12" ht="12.75">
      <c r="B832" s="1" t="s">
        <v>705</v>
      </c>
      <c r="C832" s="31"/>
      <c r="D832" s="16"/>
      <c r="E832" s="17"/>
      <c r="F832" s="18"/>
      <c r="G832" s="17"/>
      <c r="H832" s="17"/>
      <c r="I832" s="17"/>
      <c r="J832" s="16"/>
      <c r="K832" s="17"/>
      <c r="L832" s="17"/>
    </row>
    <row r="833" spans="3:12" ht="12.75">
      <c r="C833" t="s">
        <v>770</v>
      </c>
      <c r="D833" s="25">
        <v>645</v>
      </c>
      <c r="E833" s="26">
        <v>491</v>
      </c>
      <c r="F833" s="27">
        <v>1136</v>
      </c>
      <c r="G833" s="26">
        <v>23</v>
      </c>
      <c r="H833" s="26">
        <v>21</v>
      </c>
      <c r="I833" s="26">
        <v>44</v>
      </c>
      <c r="J833" s="25">
        <f aca="true" t="shared" si="206" ref="J833:L836">D833+G833</f>
        <v>668</v>
      </c>
      <c r="K833" s="26">
        <f t="shared" si="206"/>
        <v>512</v>
      </c>
      <c r="L833" s="26">
        <f t="shared" si="206"/>
        <v>1180</v>
      </c>
    </row>
    <row r="834" spans="3:12" ht="12.75">
      <c r="C834" t="s">
        <v>776</v>
      </c>
      <c r="D834" s="25">
        <v>31</v>
      </c>
      <c r="E834" s="26">
        <v>168</v>
      </c>
      <c r="F834" s="27">
        <v>199</v>
      </c>
      <c r="G834" s="26">
        <v>0</v>
      </c>
      <c r="H834" s="26">
        <v>8</v>
      </c>
      <c r="I834" s="26">
        <v>8</v>
      </c>
      <c r="J834" s="25">
        <f t="shared" si="206"/>
        <v>31</v>
      </c>
      <c r="K834" s="26">
        <f t="shared" si="206"/>
        <v>176</v>
      </c>
      <c r="L834" s="26">
        <f t="shared" si="206"/>
        <v>207</v>
      </c>
    </row>
    <row r="835" spans="3:12" ht="12.75">
      <c r="C835" t="s">
        <v>777</v>
      </c>
      <c r="D835" s="25">
        <v>393</v>
      </c>
      <c r="E835" s="26">
        <v>13</v>
      </c>
      <c r="F835" s="27">
        <v>406</v>
      </c>
      <c r="G835" s="28">
        <v>12</v>
      </c>
      <c r="H835" s="26">
        <v>0</v>
      </c>
      <c r="I835" s="28">
        <v>12</v>
      </c>
      <c r="J835" s="25">
        <f t="shared" si="206"/>
        <v>405</v>
      </c>
      <c r="K835" s="26">
        <f t="shared" si="206"/>
        <v>13</v>
      </c>
      <c r="L835" s="26">
        <f t="shared" si="206"/>
        <v>418</v>
      </c>
    </row>
    <row r="836" spans="3:12" ht="12.75">
      <c r="C836" s="12" t="s">
        <v>535</v>
      </c>
      <c r="D836" s="13">
        <v>1069</v>
      </c>
      <c r="E836" s="14">
        <v>672</v>
      </c>
      <c r="F836" s="15">
        <v>1741</v>
      </c>
      <c r="G836" s="14">
        <v>35</v>
      </c>
      <c r="H836" s="14">
        <v>29</v>
      </c>
      <c r="I836" s="14">
        <v>64</v>
      </c>
      <c r="J836" s="13">
        <f t="shared" si="206"/>
        <v>1104</v>
      </c>
      <c r="K836" s="14">
        <f t="shared" si="206"/>
        <v>701</v>
      </c>
      <c r="L836" s="14">
        <f t="shared" si="206"/>
        <v>1805</v>
      </c>
    </row>
    <row r="837" spans="2:12" ht="12.75">
      <c r="B837" s="1" t="s">
        <v>706</v>
      </c>
      <c r="C837" s="31"/>
      <c r="D837" s="8"/>
      <c r="E837" s="9"/>
      <c r="F837" s="10"/>
      <c r="G837" s="11"/>
      <c r="H837" s="9"/>
      <c r="I837" s="11"/>
      <c r="J837" s="8"/>
      <c r="K837" s="9"/>
      <c r="L837" s="9"/>
    </row>
    <row r="838" spans="3:12" ht="12.75">
      <c r="C838" t="s">
        <v>781</v>
      </c>
      <c r="D838" s="8">
        <v>106</v>
      </c>
      <c r="E838" s="9">
        <v>26</v>
      </c>
      <c r="F838" s="10">
        <v>132</v>
      </c>
      <c r="G838" s="11">
        <v>2</v>
      </c>
      <c r="H838" s="9">
        <v>0</v>
      </c>
      <c r="I838" s="11">
        <v>2</v>
      </c>
      <c r="J838" s="8">
        <f aca="true" t="shared" si="207" ref="J838:L839">D838+G838</f>
        <v>108</v>
      </c>
      <c r="K838" s="9">
        <f t="shared" si="207"/>
        <v>26</v>
      </c>
      <c r="L838" s="9">
        <f t="shared" si="207"/>
        <v>134</v>
      </c>
    </row>
    <row r="839" spans="3:12" ht="12.75">
      <c r="C839" s="12" t="s">
        <v>535</v>
      </c>
      <c r="D839" s="13">
        <v>106</v>
      </c>
      <c r="E839" s="14">
        <v>26</v>
      </c>
      <c r="F839" s="15">
        <v>132</v>
      </c>
      <c r="G839" s="14">
        <v>2</v>
      </c>
      <c r="H839" s="14">
        <v>0</v>
      </c>
      <c r="I839" s="14">
        <v>2</v>
      </c>
      <c r="J839" s="13">
        <f t="shared" si="207"/>
        <v>108</v>
      </c>
      <c r="K839" s="14">
        <f t="shared" si="207"/>
        <v>26</v>
      </c>
      <c r="L839" s="14">
        <f t="shared" si="207"/>
        <v>134</v>
      </c>
    </row>
    <row r="840" spans="2:12" ht="12.75">
      <c r="B840" s="1" t="s">
        <v>710</v>
      </c>
      <c r="C840" s="31"/>
      <c r="D840" s="16"/>
      <c r="E840" s="17"/>
      <c r="F840" s="18"/>
      <c r="G840" s="17"/>
      <c r="H840" s="17"/>
      <c r="I840" s="17"/>
      <c r="J840" s="16"/>
      <c r="K840" s="17"/>
      <c r="L840" s="17"/>
    </row>
    <row r="841" spans="3:12" ht="12.75">
      <c r="C841" t="s">
        <v>593</v>
      </c>
      <c r="D841" s="25">
        <v>5</v>
      </c>
      <c r="E841" s="26">
        <v>311</v>
      </c>
      <c r="F841" s="27">
        <v>316</v>
      </c>
      <c r="G841" s="26">
        <v>0</v>
      </c>
      <c r="H841" s="26">
        <v>2</v>
      </c>
      <c r="I841" s="26">
        <v>2</v>
      </c>
      <c r="J841" s="25">
        <f aca="true" t="shared" si="208" ref="J841:L844">D841+G841</f>
        <v>5</v>
      </c>
      <c r="K841" s="26">
        <f t="shared" si="208"/>
        <v>313</v>
      </c>
      <c r="L841" s="26">
        <f t="shared" si="208"/>
        <v>318</v>
      </c>
    </row>
    <row r="842" spans="3:12" ht="12.75">
      <c r="C842" t="s">
        <v>594</v>
      </c>
      <c r="D842" s="25">
        <v>105</v>
      </c>
      <c r="E842" s="26">
        <v>437</v>
      </c>
      <c r="F842" s="27">
        <v>542</v>
      </c>
      <c r="G842" s="26">
        <v>1</v>
      </c>
      <c r="H842" s="26">
        <v>3</v>
      </c>
      <c r="I842" s="26">
        <v>4</v>
      </c>
      <c r="J842" s="25">
        <f t="shared" si="208"/>
        <v>106</v>
      </c>
      <c r="K842" s="26">
        <f t="shared" si="208"/>
        <v>440</v>
      </c>
      <c r="L842" s="26">
        <f t="shared" si="208"/>
        <v>546</v>
      </c>
    </row>
    <row r="843" spans="3:12" ht="12.75">
      <c r="C843" t="s">
        <v>595</v>
      </c>
      <c r="D843" s="25">
        <v>413</v>
      </c>
      <c r="E843" s="26">
        <v>388</v>
      </c>
      <c r="F843" s="27">
        <v>801</v>
      </c>
      <c r="G843" s="28">
        <v>5</v>
      </c>
      <c r="H843" s="26">
        <v>2</v>
      </c>
      <c r="I843" s="28">
        <v>7</v>
      </c>
      <c r="J843" s="25">
        <f t="shared" si="208"/>
        <v>418</v>
      </c>
      <c r="K843" s="26">
        <f t="shared" si="208"/>
        <v>390</v>
      </c>
      <c r="L843" s="26">
        <f t="shared" si="208"/>
        <v>808</v>
      </c>
    </row>
    <row r="844" spans="3:12" ht="12.75">
      <c r="C844" s="12" t="s">
        <v>535</v>
      </c>
      <c r="D844" s="13">
        <v>523</v>
      </c>
      <c r="E844" s="14">
        <v>1136</v>
      </c>
      <c r="F844" s="15">
        <v>1659</v>
      </c>
      <c r="G844" s="14">
        <v>6</v>
      </c>
      <c r="H844" s="14">
        <v>7</v>
      </c>
      <c r="I844" s="14">
        <v>13</v>
      </c>
      <c r="J844" s="13">
        <f t="shared" si="208"/>
        <v>529</v>
      </c>
      <c r="K844" s="14">
        <f t="shared" si="208"/>
        <v>1143</v>
      </c>
      <c r="L844" s="14">
        <f t="shared" si="208"/>
        <v>1672</v>
      </c>
    </row>
    <row r="845" spans="2:12" ht="12.75">
      <c r="B845" s="1" t="s">
        <v>711</v>
      </c>
      <c r="C845" s="31"/>
      <c r="D845" s="8"/>
      <c r="E845" s="9"/>
      <c r="F845" s="10"/>
      <c r="G845" s="11"/>
      <c r="H845" s="9"/>
      <c r="I845" s="11"/>
      <c r="J845" s="8"/>
      <c r="K845" s="9"/>
      <c r="L845" s="9"/>
    </row>
    <row r="846" spans="3:12" ht="12.75">
      <c r="C846" t="s">
        <v>2</v>
      </c>
      <c r="D846" s="8">
        <v>268</v>
      </c>
      <c r="E846" s="9">
        <v>701</v>
      </c>
      <c r="F846" s="10">
        <v>969</v>
      </c>
      <c r="G846" s="11">
        <v>4</v>
      </c>
      <c r="H846" s="9">
        <v>16</v>
      </c>
      <c r="I846" s="11">
        <v>20</v>
      </c>
      <c r="J846" s="8">
        <f aca="true" t="shared" si="209" ref="J846:L847">D846+G846</f>
        <v>272</v>
      </c>
      <c r="K846" s="9">
        <f t="shared" si="209"/>
        <v>717</v>
      </c>
      <c r="L846" s="9">
        <f t="shared" si="209"/>
        <v>989</v>
      </c>
    </row>
    <row r="847" spans="3:12" ht="12.75">
      <c r="C847" s="12" t="s">
        <v>535</v>
      </c>
      <c r="D847" s="13">
        <v>268</v>
      </c>
      <c r="E847" s="14">
        <v>701</v>
      </c>
      <c r="F847" s="15">
        <v>969</v>
      </c>
      <c r="G847" s="14">
        <v>4</v>
      </c>
      <c r="H847" s="14">
        <v>16</v>
      </c>
      <c r="I847" s="14">
        <v>20</v>
      </c>
      <c r="J847" s="13">
        <f t="shared" si="209"/>
        <v>272</v>
      </c>
      <c r="K847" s="14">
        <f t="shared" si="209"/>
        <v>717</v>
      </c>
      <c r="L847" s="14">
        <f t="shared" si="209"/>
        <v>989</v>
      </c>
    </row>
    <row r="848" spans="3:12" ht="12.75">
      <c r="C848" s="12" t="s">
        <v>444</v>
      </c>
      <c r="D848" s="47">
        <f>D847+D844+D839+D836+D831</f>
        <v>2224</v>
      </c>
      <c r="E848" s="48">
        <f aca="true" t="shared" si="210" ref="E848:L848">E847+E844+E839+E836+E831</f>
        <v>3536</v>
      </c>
      <c r="F848" s="49">
        <f t="shared" si="210"/>
        <v>5760</v>
      </c>
      <c r="G848" s="48">
        <f t="shared" si="210"/>
        <v>52</v>
      </c>
      <c r="H848" s="48">
        <f t="shared" si="210"/>
        <v>95</v>
      </c>
      <c r="I848" s="48">
        <f t="shared" si="210"/>
        <v>147</v>
      </c>
      <c r="J848" s="47">
        <f t="shared" si="210"/>
        <v>2276</v>
      </c>
      <c r="K848" s="48">
        <f t="shared" si="210"/>
        <v>3631</v>
      </c>
      <c r="L848" s="48">
        <f t="shared" si="210"/>
        <v>5907</v>
      </c>
    </row>
    <row r="849" spans="3:12" ht="12.75">
      <c r="C849" s="44" t="s">
        <v>606</v>
      </c>
      <c r="D849" s="16">
        <f>D831+D836+D839+D844+D847</f>
        <v>2224</v>
      </c>
      <c r="E849" s="17">
        <f aca="true" t="shared" si="211" ref="E849:L849">E831+E836+E839+E844+E847</f>
        <v>3536</v>
      </c>
      <c r="F849" s="18">
        <f t="shared" si="211"/>
        <v>5760</v>
      </c>
      <c r="G849" s="17">
        <f t="shared" si="211"/>
        <v>52</v>
      </c>
      <c r="H849" s="17">
        <f t="shared" si="211"/>
        <v>95</v>
      </c>
      <c r="I849" s="17">
        <f t="shared" si="211"/>
        <v>147</v>
      </c>
      <c r="J849" s="16">
        <f t="shared" si="211"/>
        <v>2276</v>
      </c>
      <c r="K849" s="17">
        <f t="shared" si="211"/>
        <v>3631</v>
      </c>
      <c r="L849" s="17">
        <f t="shared" si="211"/>
        <v>5907</v>
      </c>
    </row>
    <row r="850" spans="1:12" ht="12.75">
      <c r="A850" s="40" t="s">
        <v>540</v>
      </c>
      <c r="C850" s="12"/>
      <c r="D850" s="51">
        <v>69</v>
      </c>
      <c r="E850" s="52">
        <v>258</v>
      </c>
      <c r="F850" s="52">
        <v>327</v>
      </c>
      <c r="G850" s="51">
        <v>0</v>
      </c>
      <c r="H850" s="52">
        <v>4</v>
      </c>
      <c r="I850" s="52">
        <v>4</v>
      </c>
      <c r="J850" s="51">
        <f>D850+G850</f>
        <v>69</v>
      </c>
      <c r="K850" s="52">
        <f>E850+H850</f>
        <v>262</v>
      </c>
      <c r="L850" s="52">
        <f>F850+I850</f>
        <v>331</v>
      </c>
    </row>
    <row r="851" spans="3:12" ht="12.75">
      <c r="C851" s="12" t="s">
        <v>413</v>
      </c>
      <c r="D851" s="16">
        <f aca="true" t="shared" si="212" ref="D851:L851">SUM(D849:D850)</f>
        <v>2293</v>
      </c>
      <c r="E851" s="103">
        <f t="shared" si="212"/>
        <v>3794</v>
      </c>
      <c r="F851" s="103">
        <f t="shared" si="212"/>
        <v>6087</v>
      </c>
      <c r="G851" s="16">
        <f t="shared" si="212"/>
        <v>52</v>
      </c>
      <c r="H851" s="17">
        <f t="shared" si="212"/>
        <v>99</v>
      </c>
      <c r="I851" s="103">
        <f t="shared" si="212"/>
        <v>151</v>
      </c>
      <c r="J851" s="16">
        <f t="shared" si="212"/>
        <v>2345</v>
      </c>
      <c r="K851" s="17">
        <f t="shared" si="212"/>
        <v>3893</v>
      </c>
      <c r="L851" s="17">
        <f t="shared" si="212"/>
        <v>6238</v>
      </c>
    </row>
    <row r="852" spans="3:10" ht="12.75">
      <c r="C852" s="12"/>
      <c r="D852" s="5"/>
      <c r="G852" s="5"/>
      <c r="J852" s="5"/>
    </row>
    <row r="853" spans="1:12" ht="27" customHeight="1">
      <c r="A853" s="300" t="s">
        <v>414</v>
      </c>
      <c r="B853" s="300"/>
      <c r="C853" s="300"/>
      <c r="D853" s="300"/>
      <c r="E853" s="300"/>
      <c r="F853" s="300"/>
      <c r="G853" s="300"/>
      <c r="H853" s="300"/>
      <c r="I853" s="300"/>
      <c r="J853" s="300"/>
      <c r="K853" s="300"/>
      <c r="L853" s="300"/>
    </row>
    <row r="854" spans="1:12" ht="13.5" customHeight="1" thickBot="1">
      <c r="A854" s="199"/>
      <c r="B854" s="199"/>
      <c r="C854" s="199"/>
      <c r="D854" s="199"/>
      <c r="E854" s="199"/>
      <c r="F854" s="199"/>
      <c r="G854" s="199"/>
      <c r="H854" s="199"/>
      <c r="I854" s="199"/>
      <c r="J854" s="200"/>
      <c r="K854" s="200"/>
      <c r="L854" s="200"/>
    </row>
    <row r="855" spans="1:12" ht="24" customHeight="1">
      <c r="A855" s="205"/>
      <c r="B855" s="205"/>
      <c r="C855" s="206"/>
      <c r="D855" s="302" t="s">
        <v>533</v>
      </c>
      <c r="E855" s="303"/>
      <c r="F855" s="304"/>
      <c r="G855" s="303" t="s">
        <v>534</v>
      </c>
      <c r="H855" s="303"/>
      <c r="I855" s="303"/>
      <c r="J855" s="302" t="s">
        <v>535</v>
      </c>
      <c r="K855" s="303"/>
      <c r="L855" s="303"/>
    </row>
    <row r="856" spans="1:12" ht="12.75">
      <c r="A856" s="50"/>
      <c r="B856" s="50"/>
      <c r="C856" s="207"/>
      <c r="D856" s="202" t="s">
        <v>536</v>
      </c>
      <c r="E856" s="203" t="s">
        <v>537</v>
      </c>
      <c r="F856" s="204" t="s">
        <v>538</v>
      </c>
      <c r="G856" s="203" t="s">
        <v>536</v>
      </c>
      <c r="H856" s="203" t="s">
        <v>537</v>
      </c>
      <c r="I856" s="203" t="s">
        <v>538</v>
      </c>
      <c r="J856" s="202" t="s">
        <v>536</v>
      </c>
      <c r="K856" s="203" t="s">
        <v>537</v>
      </c>
      <c r="L856" s="203" t="s">
        <v>538</v>
      </c>
    </row>
    <row r="857" spans="1:10" ht="14.25" customHeight="1">
      <c r="A857" s="40" t="s">
        <v>539</v>
      </c>
      <c r="D857" s="4"/>
      <c r="E857" s="5"/>
      <c r="F857" s="6"/>
      <c r="J857" s="7"/>
    </row>
    <row r="858" spans="2:12" ht="12.75">
      <c r="B858" s="1" t="s">
        <v>704</v>
      </c>
      <c r="C858" s="31"/>
      <c r="D858" s="8"/>
      <c r="E858" s="9"/>
      <c r="F858" s="10"/>
      <c r="G858" s="11"/>
      <c r="H858" s="9"/>
      <c r="I858" s="11"/>
      <c r="J858" s="8"/>
      <c r="K858" s="9"/>
      <c r="L858" s="9"/>
    </row>
    <row r="859" spans="1:12" s="20" customFormat="1" ht="12.75">
      <c r="A859" s="40"/>
      <c r="B859" s="1"/>
      <c r="C859" t="s">
        <v>759</v>
      </c>
      <c r="D859" s="8">
        <v>40</v>
      </c>
      <c r="E859" s="9">
        <v>78</v>
      </c>
      <c r="F859" s="10">
        <v>118</v>
      </c>
      <c r="G859" s="11">
        <v>0</v>
      </c>
      <c r="H859" s="9">
        <v>1</v>
      </c>
      <c r="I859" s="11">
        <v>1</v>
      </c>
      <c r="J859" s="8">
        <f aca="true" t="shared" si="213" ref="J859:L861">D859+G859</f>
        <v>40</v>
      </c>
      <c r="K859" s="9">
        <f t="shared" si="213"/>
        <v>79</v>
      </c>
      <c r="L859" s="9">
        <f t="shared" si="213"/>
        <v>119</v>
      </c>
    </row>
    <row r="860" spans="1:12" s="20" customFormat="1" ht="12.75">
      <c r="A860" s="40"/>
      <c r="B860" s="1"/>
      <c r="C860" t="s">
        <v>766</v>
      </c>
      <c r="D860" s="8">
        <v>63</v>
      </c>
      <c r="E860" s="9">
        <v>282</v>
      </c>
      <c r="F860" s="10">
        <v>345</v>
      </c>
      <c r="G860" s="11">
        <v>2</v>
      </c>
      <c r="H860" s="9">
        <v>9</v>
      </c>
      <c r="I860" s="11">
        <v>11</v>
      </c>
      <c r="J860" s="8">
        <f t="shared" si="213"/>
        <v>65</v>
      </c>
      <c r="K860" s="9">
        <f t="shared" si="213"/>
        <v>291</v>
      </c>
      <c r="L860" s="9">
        <f t="shared" si="213"/>
        <v>356</v>
      </c>
    </row>
    <row r="861" spans="3:12" ht="12.75">
      <c r="C861" t="s">
        <v>767</v>
      </c>
      <c r="D861" s="8">
        <v>11</v>
      </c>
      <c r="E861" s="9">
        <v>47</v>
      </c>
      <c r="F861" s="10">
        <v>58</v>
      </c>
      <c r="G861" s="11">
        <v>0</v>
      </c>
      <c r="H861" s="9">
        <v>0</v>
      </c>
      <c r="I861" s="11">
        <v>0</v>
      </c>
      <c r="J861" s="8">
        <f t="shared" si="213"/>
        <v>11</v>
      </c>
      <c r="K861" s="9">
        <f t="shared" si="213"/>
        <v>47</v>
      </c>
      <c r="L861" s="9">
        <f t="shared" si="213"/>
        <v>58</v>
      </c>
    </row>
    <row r="862" spans="3:12" ht="12.75">
      <c r="C862" s="12" t="s">
        <v>535</v>
      </c>
      <c r="D862" s="13">
        <f>SUM(D859:D861)</f>
        <v>114</v>
      </c>
      <c r="E862" s="14">
        <f aca="true" t="shared" si="214" ref="E862:L862">SUM(E859:E861)</f>
        <v>407</v>
      </c>
      <c r="F862" s="15">
        <f t="shared" si="214"/>
        <v>521</v>
      </c>
      <c r="G862" s="14">
        <f t="shared" si="214"/>
        <v>2</v>
      </c>
      <c r="H862" s="14">
        <f t="shared" si="214"/>
        <v>10</v>
      </c>
      <c r="I862" s="14">
        <f t="shared" si="214"/>
        <v>12</v>
      </c>
      <c r="J862" s="13">
        <f t="shared" si="214"/>
        <v>116</v>
      </c>
      <c r="K862" s="14">
        <f t="shared" si="214"/>
        <v>417</v>
      </c>
      <c r="L862" s="14">
        <f t="shared" si="214"/>
        <v>533</v>
      </c>
    </row>
    <row r="863" spans="2:12" ht="12.75">
      <c r="B863" s="1" t="s">
        <v>705</v>
      </c>
      <c r="C863" s="31"/>
      <c r="D863" s="16"/>
      <c r="E863" s="17"/>
      <c r="F863" s="18"/>
      <c r="G863" s="17"/>
      <c r="H863" s="17"/>
      <c r="I863" s="17"/>
      <c r="J863" s="16"/>
      <c r="K863" s="17"/>
      <c r="L863" s="17"/>
    </row>
    <row r="864" spans="3:12" ht="12.75">
      <c r="C864" t="s">
        <v>770</v>
      </c>
      <c r="D864" s="25">
        <v>379</v>
      </c>
      <c r="E864" s="26">
        <v>302</v>
      </c>
      <c r="F864" s="27">
        <v>681</v>
      </c>
      <c r="G864" s="26">
        <v>10</v>
      </c>
      <c r="H864" s="26">
        <v>5</v>
      </c>
      <c r="I864" s="26">
        <v>15</v>
      </c>
      <c r="J864" s="25">
        <f aca="true" t="shared" si="215" ref="J864:L866">D864+G864</f>
        <v>389</v>
      </c>
      <c r="K864" s="26">
        <f t="shared" si="215"/>
        <v>307</v>
      </c>
      <c r="L864" s="26">
        <f t="shared" si="215"/>
        <v>696</v>
      </c>
    </row>
    <row r="865" spans="3:12" ht="12.75">
      <c r="C865" t="s">
        <v>776</v>
      </c>
      <c r="D865" s="25">
        <v>31</v>
      </c>
      <c r="E865" s="26">
        <v>83</v>
      </c>
      <c r="F865" s="27">
        <v>114</v>
      </c>
      <c r="G865" s="28">
        <v>1</v>
      </c>
      <c r="H865" s="26">
        <v>3</v>
      </c>
      <c r="I865" s="28">
        <v>4</v>
      </c>
      <c r="J865" s="25">
        <f t="shared" si="215"/>
        <v>32</v>
      </c>
      <c r="K865" s="26">
        <f t="shared" si="215"/>
        <v>86</v>
      </c>
      <c r="L865" s="26">
        <f t="shared" si="215"/>
        <v>118</v>
      </c>
    </row>
    <row r="866" spans="3:12" ht="12.75">
      <c r="C866" s="12" t="s">
        <v>535</v>
      </c>
      <c r="D866" s="13">
        <v>410</v>
      </c>
      <c r="E866" s="14">
        <v>385</v>
      </c>
      <c r="F866" s="15">
        <v>795</v>
      </c>
      <c r="G866" s="14">
        <v>11</v>
      </c>
      <c r="H866" s="14">
        <v>8</v>
      </c>
      <c r="I866" s="14">
        <v>19</v>
      </c>
      <c r="J866" s="13">
        <f t="shared" si="215"/>
        <v>421</v>
      </c>
      <c r="K866" s="14">
        <f t="shared" si="215"/>
        <v>393</v>
      </c>
      <c r="L866" s="14">
        <f t="shared" si="215"/>
        <v>814</v>
      </c>
    </row>
    <row r="867" spans="2:12" ht="12.75">
      <c r="B867" s="1" t="s">
        <v>706</v>
      </c>
      <c r="C867" s="31"/>
      <c r="D867" s="8"/>
      <c r="E867" s="9"/>
      <c r="F867" s="10"/>
      <c r="G867" s="11"/>
      <c r="H867" s="9"/>
      <c r="I867" s="11"/>
      <c r="J867" s="8"/>
      <c r="K867" s="9"/>
      <c r="L867" s="9"/>
    </row>
    <row r="868" spans="3:12" ht="12.75">
      <c r="C868" t="s">
        <v>781</v>
      </c>
      <c r="D868" s="8">
        <v>86</v>
      </c>
      <c r="E868" s="9">
        <v>31</v>
      </c>
      <c r="F868" s="10">
        <v>117</v>
      </c>
      <c r="G868" s="11">
        <v>2</v>
      </c>
      <c r="H868" s="9">
        <v>0</v>
      </c>
      <c r="I868" s="11">
        <v>2</v>
      </c>
      <c r="J868" s="8">
        <f aca="true" t="shared" si="216" ref="J868:J873">D868+G868</f>
        <v>88</v>
      </c>
      <c r="K868" s="9">
        <f aca="true" t="shared" si="217" ref="K868:K873">E868+H868</f>
        <v>31</v>
      </c>
      <c r="L868" s="9">
        <f aca="true" t="shared" si="218" ref="L868:L873">F868+I868</f>
        <v>119</v>
      </c>
    </row>
    <row r="869" spans="3:12" ht="12.75">
      <c r="C869" t="s">
        <v>782</v>
      </c>
      <c r="D869" s="8">
        <v>234</v>
      </c>
      <c r="E869" s="9">
        <v>0</v>
      </c>
      <c r="F869" s="10">
        <v>234</v>
      </c>
      <c r="G869" s="11">
        <v>7</v>
      </c>
      <c r="H869" s="9">
        <v>0</v>
      </c>
      <c r="I869" s="11">
        <v>7</v>
      </c>
      <c r="J869" s="8">
        <f t="shared" si="216"/>
        <v>241</v>
      </c>
      <c r="K869" s="9">
        <f t="shared" si="217"/>
        <v>0</v>
      </c>
      <c r="L869" s="9">
        <f t="shared" si="218"/>
        <v>241</v>
      </c>
    </row>
    <row r="870" spans="3:12" ht="12.75">
      <c r="C870" t="s">
        <v>783</v>
      </c>
      <c r="D870" s="8">
        <v>126</v>
      </c>
      <c r="E870" s="9">
        <v>2</v>
      </c>
      <c r="F870" s="10">
        <v>128</v>
      </c>
      <c r="G870" s="11">
        <v>3</v>
      </c>
      <c r="H870" s="9">
        <v>0</v>
      </c>
      <c r="I870" s="11">
        <v>3</v>
      </c>
      <c r="J870" s="8">
        <f t="shared" si="216"/>
        <v>129</v>
      </c>
      <c r="K870" s="9">
        <f t="shared" si="217"/>
        <v>2</v>
      </c>
      <c r="L870" s="9">
        <f t="shared" si="218"/>
        <v>131</v>
      </c>
    </row>
    <row r="871" spans="3:12" ht="12.75">
      <c r="C871" t="s">
        <v>784</v>
      </c>
      <c r="D871" s="8">
        <v>84</v>
      </c>
      <c r="E871" s="9">
        <v>0</v>
      </c>
      <c r="F871" s="10">
        <v>84</v>
      </c>
      <c r="G871" s="11">
        <v>1</v>
      </c>
      <c r="H871" s="9">
        <v>0</v>
      </c>
      <c r="I871" s="11">
        <v>1</v>
      </c>
      <c r="J871" s="8">
        <f t="shared" si="216"/>
        <v>85</v>
      </c>
      <c r="K871" s="9">
        <f t="shared" si="217"/>
        <v>0</v>
      </c>
      <c r="L871" s="9">
        <f t="shared" si="218"/>
        <v>85</v>
      </c>
    </row>
    <row r="872" spans="3:12" ht="12.75">
      <c r="C872" t="s">
        <v>790</v>
      </c>
      <c r="D872" s="8">
        <v>9</v>
      </c>
      <c r="E872" s="9">
        <v>1</v>
      </c>
      <c r="F872" s="10">
        <v>10</v>
      </c>
      <c r="G872" s="11">
        <v>0</v>
      </c>
      <c r="H872" s="9">
        <v>0</v>
      </c>
      <c r="I872" s="11">
        <v>0</v>
      </c>
      <c r="J872" s="8">
        <f t="shared" si="216"/>
        <v>9</v>
      </c>
      <c r="K872" s="9">
        <f t="shared" si="217"/>
        <v>1</v>
      </c>
      <c r="L872" s="9">
        <f t="shared" si="218"/>
        <v>10</v>
      </c>
    </row>
    <row r="873" spans="3:12" ht="12.75">
      <c r="C873" s="12" t="s">
        <v>535</v>
      </c>
      <c r="D873" s="13">
        <v>539</v>
      </c>
      <c r="E873" s="14">
        <v>34</v>
      </c>
      <c r="F873" s="15">
        <v>573</v>
      </c>
      <c r="G873" s="14">
        <v>13</v>
      </c>
      <c r="H873" s="14">
        <v>0</v>
      </c>
      <c r="I873" s="14">
        <v>13</v>
      </c>
      <c r="J873" s="13">
        <f t="shared" si="216"/>
        <v>552</v>
      </c>
      <c r="K873" s="14">
        <f t="shared" si="217"/>
        <v>34</v>
      </c>
      <c r="L873" s="14">
        <f t="shared" si="218"/>
        <v>586</v>
      </c>
    </row>
    <row r="874" spans="2:12" ht="12.75">
      <c r="B874" s="1" t="s">
        <v>710</v>
      </c>
      <c r="C874" s="31"/>
      <c r="D874" s="16"/>
      <c r="E874" s="17"/>
      <c r="F874" s="18"/>
      <c r="G874" s="17"/>
      <c r="H874" s="17"/>
      <c r="I874" s="17"/>
      <c r="J874" s="16"/>
      <c r="K874" s="17"/>
      <c r="L874" s="17"/>
    </row>
    <row r="875" spans="3:12" ht="12.75">
      <c r="C875" t="s">
        <v>593</v>
      </c>
      <c r="D875" s="25">
        <v>10</v>
      </c>
      <c r="E875" s="26">
        <v>374</v>
      </c>
      <c r="F875" s="27">
        <v>384</v>
      </c>
      <c r="G875" s="26">
        <v>0</v>
      </c>
      <c r="H875" s="26">
        <v>8</v>
      </c>
      <c r="I875" s="26">
        <v>8</v>
      </c>
      <c r="J875" s="25">
        <f aca="true" t="shared" si="219" ref="J875:L878">D875+G875</f>
        <v>10</v>
      </c>
      <c r="K875" s="26">
        <f t="shared" si="219"/>
        <v>382</v>
      </c>
      <c r="L875" s="26">
        <f t="shared" si="219"/>
        <v>392</v>
      </c>
    </row>
    <row r="876" spans="3:12" ht="12.75">
      <c r="C876" t="s">
        <v>594</v>
      </c>
      <c r="D876" s="25">
        <v>77</v>
      </c>
      <c r="E876" s="26">
        <v>401</v>
      </c>
      <c r="F876" s="27">
        <v>478</v>
      </c>
      <c r="G876" s="26">
        <v>2</v>
      </c>
      <c r="H876" s="26">
        <v>9</v>
      </c>
      <c r="I876" s="26">
        <v>11</v>
      </c>
      <c r="J876" s="25">
        <f t="shared" si="219"/>
        <v>79</v>
      </c>
      <c r="K876" s="26">
        <f t="shared" si="219"/>
        <v>410</v>
      </c>
      <c r="L876" s="26">
        <f t="shared" si="219"/>
        <v>489</v>
      </c>
    </row>
    <row r="877" spans="3:12" ht="12.75">
      <c r="C877" t="s">
        <v>595</v>
      </c>
      <c r="D877" s="25">
        <v>525</v>
      </c>
      <c r="E877" s="26">
        <v>598</v>
      </c>
      <c r="F877" s="27">
        <v>1123</v>
      </c>
      <c r="G877" s="28">
        <v>10</v>
      </c>
      <c r="H877" s="26">
        <v>6</v>
      </c>
      <c r="I877" s="28">
        <v>16</v>
      </c>
      <c r="J877" s="25">
        <f t="shared" si="219"/>
        <v>535</v>
      </c>
      <c r="K877" s="26">
        <f t="shared" si="219"/>
        <v>604</v>
      </c>
      <c r="L877" s="26">
        <f t="shared" si="219"/>
        <v>1139</v>
      </c>
    </row>
    <row r="878" spans="3:12" ht="12.75">
      <c r="C878" s="12" t="s">
        <v>535</v>
      </c>
      <c r="D878" s="13">
        <v>612</v>
      </c>
      <c r="E878" s="14">
        <v>1373</v>
      </c>
      <c r="F878" s="15">
        <v>1985</v>
      </c>
      <c r="G878" s="14">
        <v>12</v>
      </c>
      <c r="H878" s="14">
        <v>23</v>
      </c>
      <c r="I878" s="14">
        <v>35</v>
      </c>
      <c r="J878" s="13">
        <f t="shared" si="219"/>
        <v>624</v>
      </c>
      <c r="K878" s="14">
        <f t="shared" si="219"/>
        <v>1396</v>
      </c>
      <c r="L878" s="14">
        <f t="shared" si="219"/>
        <v>2020</v>
      </c>
    </row>
    <row r="879" spans="2:12" ht="12.75">
      <c r="B879" s="1" t="s">
        <v>711</v>
      </c>
      <c r="C879" s="31"/>
      <c r="D879" s="16"/>
      <c r="E879" s="17"/>
      <c r="F879" s="18"/>
      <c r="G879" s="17"/>
      <c r="H879" s="17"/>
      <c r="I879" s="17"/>
      <c r="J879" s="16"/>
      <c r="K879" s="17"/>
      <c r="L879" s="17"/>
    </row>
    <row r="880" spans="3:12" ht="12.75">
      <c r="C880" t="s">
        <v>1</v>
      </c>
      <c r="D880" s="8">
        <v>105</v>
      </c>
      <c r="E880" s="9">
        <v>557</v>
      </c>
      <c r="F880" s="10">
        <v>662</v>
      </c>
      <c r="G880" s="11">
        <v>4</v>
      </c>
      <c r="H880" s="9">
        <v>17</v>
      </c>
      <c r="I880" s="11">
        <v>21</v>
      </c>
      <c r="J880" s="8">
        <f aca="true" t="shared" si="220" ref="J880:L881">D880+G880</f>
        <v>109</v>
      </c>
      <c r="K880" s="9">
        <f t="shared" si="220"/>
        <v>574</v>
      </c>
      <c r="L880" s="9">
        <f t="shared" si="220"/>
        <v>683</v>
      </c>
    </row>
    <row r="881" spans="3:12" ht="12.75">
      <c r="C881" s="12" t="s">
        <v>535</v>
      </c>
      <c r="D881" s="13">
        <v>105</v>
      </c>
      <c r="E881" s="14">
        <v>557</v>
      </c>
      <c r="F881" s="15">
        <v>662</v>
      </c>
      <c r="G881" s="14">
        <v>4</v>
      </c>
      <c r="H881" s="14">
        <v>17</v>
      </c>
      <c r="I881" s="14">
        <v>21</v>
      </c>
      <c r="J881" s="13">
        <f t="shared" si="220"/>
        <v>109</v>
      </c>
      <c r="K881" s="14">
        <f t="shared" si="220"/>
        <v>574</v>
      </c>
      <c r="L881" s="14">
        <f t="shared" si="220"/>
        <v>683</v>
      </c>
    </row>
    <row r="882" spans="3:12" ht="12.75">
      <c r="C882" s="12" t="s">
        <v>444</v>
      </c>
      <c r="D882" s="16">
        <f>D881+D878+D873+D866+D862</f>
        <v>1780</v>
      </c>
      <c r="E882" s="17">
        <f aca="true" t="shared" si="221" ref="E882:K882">E881+E878+E873+E866+E862</f>
        <v>2756</v>
      </c>
      <c r="F882" s="18">
        <f t="shared" si="221"/>
        <v>4536</v>
      </c>
      <c r="G882" s="17">
        <f>G881+G878+G873+G866+G862</f>
        <v>42</v>
      </c>
      <c r="H882" s="17">
        <f>H881+H878+H873+H866+H862</f>
        <v>58</v>
      </c>
      <c r="I882" s="17">
        <f t="shared" si="221"/>
        <v>100</v>
      </c>
      <c r="J882" s="16">
        <f>J881+J878+J873+J866+J862</f>
        <v>1822</v>
      </c>
      <c r="K882" s="17">
        <f t="shared" si="221"/>
        <v>2814</v>
      </c>
      <c r="L882" s="17">
        <f>L881+L878+L873+L866+L862</f>
        <v>4636</v>
      </c>
    </row>
    <row r="883" spans="1:12" ht="12.75">
      <c r="A883" s="40" t="s">
        <v>544</v>
      </c>
      <c r="C883" s="12"/>
      <c r="D883" s="16"/>
      <c r="E883" s="17"/>
      <c r="F883" s="18"/>
      <c r="G883" s="17"/>
      <c r="H883" s="17"/>
      <c r="I883" s="17"/>
      <c r="J883" s="16"/>
      <c r="K883" s="17"/>
      <c r="L883" s="17"/>
    </row>
    <row r="884" spans="2:12" ht="12.75">
      <c r="B884" s="1" t="s">
        <v>702</v>
      </c>
      <c r="C884" s="31"/>
      <c r="D884" s="8"/>
      <c r="E884" s="9"/>
      <c r="F884" s="10"/>
      <c r="G884" s="11"/>
      <c r="H884" s="9"/>
      <c r="I884" s="11"/>
      <c r="J884" s="8"/>
      <c r="K884" s="9"/>
      <c r="L884" s="9"/>
    </row>
    <row r="885" spans="3:12" ht="12.75">
      <c r="C885" t="s">
        <v>6</v>
      </c>
      <c r="D885" s="8">
        <v>111</v>
      </c>
      <c r="E885" s="9">
        <v>28</v>
      </c>
      <c r="F885" s="10">
        <v>139</v>
      </c>
      <c r="G885" s="11">
        <v>17</v>
      </c>
      <c r="H885" s="9">
        <v>4</v>
      </c>
      <c r="I885" s="11">
        <v>21</v>
      </c>
      <c r="J885" s="8">
        <f aca="true" t="shared" si="222" ref="J885:L888">D885+G885</f>
        <v>128</v>
      </c>
      <c r="K885" s="9">
        <f t="shared" si="222"/>
        <v>32</v>
      </c>
      <c r="L885" s="9">
        <f t="shared" si="222"/>
        <v>160</v>
      </c>
    </row>
    <row r="886" spans="3:12" ht="12.75">
      <c r="C886" t="s">
        <v>7</v>
      </c>
      <c r="D886" s="8">
        <v>39</v>
      </c>
      <c r="E886" s="9">
        <v>60</v>
      </c>
      <c r="F886" s="10">
        <v>99</v>
      </c>
      <c r="G886" s="11">
        <v>8</v>
      </c>
      <c r="H886" s="9">
        <v>7</v>
      </c>
      <c r="I886" s="11">
        <v>15</v>
      </c>
      <c r="J886" s="8">
        <f t="shared" si="222"/>
        <v>47</v>
      </c>
      <c r="K886" s="9">
        <f t="shared" si="222"/>
        <v>67</v>
      </c>
      <c r="L886" s="9">
        <f t="shared" si="222"/>
        <v>114</v>
      </c>
    </row>
    <row r="887" spans="3:12" ht="12.75">
      <c r="C887" t="s">
        <v>9</v>
      </c>
      <c r="D887" s="8">
        <v>29</v>
      </c>
      <c r="E887" s="9">
        <v>6</v>
      </c>
      <c r="F887" s="10">
        <v>35</v>
      </c>
      <c r="G887" s="11">
        <v>6</v>
      </c>
      <c r="H887" s="9">
        <v>1</v>
      </c>
      <c r="I887" s="11">
        <v>7</v>
      </c>
      <c r="J887" s="8">
        <f t="shared" si="222"/>
        <v>35</v>
      </c>
      <c r="K887" s="9">
        <f t="shared" si="222"/>
        <v>7</v>
      </c>
      <c r="L887" s="9">
        <f t="shared" si="222"/>
        <v>42</v>
      </c>
    </row>
    <row r="888" spans="3:12" ht="12.75">
      <c r="C888" s="12" t="s">
        <v>535</v>
      </c>
      <c r="D888" s="13">
        <v>179</v>
      </c>
      <c r="E888" s="14">
        <v>94</v>
      </c>
      <c r="F888" s="15">
        <v>273</v>
      </c>
      <c r="G888" s="14">
        <v>31</v>
      </c>
      <c r="H888" s="14">
        <v>12</v>
      </c>
      <c r="I888" s="14">
        <v>43</v>
      </c>
      <c r="J888" s="13">
        <f t="shared" si="222"/>
        <v>210</v>
      </c>
      <c r="K888" s="14">
        <f t="shared" si="222"/>
        <v>106</v>
      </c>
      <c r="L888" s="14">
        <f t="shared" si="222"/>
        <v>316</v>
      </c>
    </row>
    <row r="889" spans="2:12" ht="12.75">
      <c r="B889" s="1" t="s">
        <v>706</v>
      </c>
      <c r="C889" s="31"/>
      <c r="D889" s="16"/>
      <c r="E889" s="17"/>
      <c r="F889" s="18"/>
      <c r="G889" s="17"/>
      <c r="H889" s="17"/>
      <c r="I889" s="17"/>
      <c r="J889" s="16"/>
      <c r="K889" s="17"/>
      <c r="L889" s="17"/>
    </row>
    <row r="890" spans="1:12" ht="12.75">
      <c r="A890" s="293"/>
      <c r="B890" s="269"/>
      <c r="C890" s="270" t="s">
        <v>19</v>
      </c>
      <c r="D890" s="271">
        <v>43</v>
      </c>
      <c r="E890" s="105">
        <v>7</v>
      </c>
      <c r="F890" s="272">
        <v>50</v>
      </c>
      <c r="G890" s="105">
        <v>0</v>
      </c>
      <c r="H890" s="105">
        <v>1</v>
      </c>
      <c r="I890" s="105">
        <v>1</v>
      </c>
      <c r="J890" s="271">
        <f aca="true" t="shared" si="223" ref="J890:L893">D890+G890</f>
        <v>43</v>
      </c>
      <c r="K890" s="105">
        <f t="shared" si="223"/>
        <v>8</v>
      </c>
      <c r="L890" s="105">
        <f t="shared" si="223"/>
        <v>51</v>
      </c>
    </row>
    <row r="891" spans="1:12" ht="12.75">
      <c r="A891" s="293"/>
      <c r="B891" s="269"/>
      <c r="C891" s="270" t="s">
        <v>20</v>
      </c>
      <c r="D891" s="271">
        <v>94</v>
      </c>
      <c r="E891" s="105">
        <v>3</v>
      </c>
      <c r="F891" s="272">
        <v>97</v>
      </c>
      <c r="G891" s="105">
        <v>0</v>
      </c>
      <c r="H891" s="105">
        <v>0</v>
      </c>
      <c r="I891" s="105">
        <v>0</v>
      </c>
      <c r="J891" s="271">
        <f t="shared" si="223"/>
        <v>94</v>
      </c>
      <c r="K891" s="105">
        <f t="shared" si="223"/>
        <v>3</v>
      </c>
      <c r="L891" s="105">
        <f t="shared" si="223"/>
        <v>97</v>
      </c>
    </row>
    <row r="892" spans="3:12" ht="12.75">
      <c r="C892" t="s">
        <v>21</v>
      </c>
      <c r="D892" s="25">
        <v>32</v>
      </c>
      <c r="E892" s="26">
        <v>0</v>
      </c>
      <c r="F892" s="27">
        <v>32</v>
      </c>
      <c r="G892" s="28">
        <v>1</v>
      </c>
      <c r="H892" s="26">
        <v>0</v>
      </c>
      <c r="I892" s="28">
        <v>1</v>
      </c>
      <c r="J892" s="25">
        <f t="shared" si="223"/>
        <v>33</v>
      </c>
      <c r="K892" s="26">
        <f t="shared" si="223"/>
        <v>0</v>
      </c>
      <c r="L892" s="26">
        <f t="shared" si="223"/>
        <v>33</v>
      </c>
    </row>
    <row r="893" spans="3:12" ht="12.75">
      <c r="C893" s="12" t="s">
        <v>535</v>
      </c>
      <c r="D893" s="13">
        <v>169</v>
      </c>
      <c r="E893" s="14">
        <v>10</v>
      </c>
      <c r="F893" s="15">
        <v>179</v>
      </c>
      <c r="G893" s="14">
        <v>1</v>
      </c>
      <c r="H893" s="14">
        <v>1</v>
      </c>
      <c r="I893" s="14">
        <v>2</v>
      </c>
      <c r="J893" s="13">
        <f t="shared" si="223"/>
        <v>170</v>
      </c>
      <c r="K893" s="14">
        <f t="shared" si="223"/>
        <v>11</v>
      </c>
      <c r="L893" s="14">
        <f t="shared" si="223"/>
        <v>181</v>
      </c>
    </row>
    <row r="894" spans="3:12" ht="12.75">
      <c r="C894" s="12" t="s">
        <v>445</v>
      </c>
      <c r="D894" s="16">
        <f aca="true" t="shared" si="224" ref="D894:L894">D893+D888</f>
        <v>348</v>
      </c>
      <c r="E894" s="17">
        <f t="shared" si="224"/>
        <v>104</v>
      </c>
      <c r="F894" s="18">
        <f t="shared" si="224"/>
        <v>452</v>
      </c>
      <c r="G894" s="17">
        <f t="shared" si="224"/>
        <v>32</v>
      </c>
      <c r="H894" s="17">
        <f t="shared" si="224"/>
        <v>13</v>
      </c>
      <c r="I894" s="17">
        <f t="shared" si="224"/>
        <v>45</v>
      </c>
      <c r="J894" s="16">
        <f t="shared" si="224"/>
        <v>380</v>
      </c>
      <c r="K894" s="17">
        <f t="shared" si="224"/>
        <v>117</v>
      </c>
      <c r="L894" s="17">
        <f t="shared" si="224"/>
        <v>497</v>
      </c>
    </row>
    <row r="895" spans="1:12" s="270" customFormat="1" ht="12.75">
      <c r="A895" s="40" t="s">
        <v>257</v>
      </c>
      <c r="B895" s="1"/>
      <c r="C895"/>
      <c r="D895" s="16"/>
      <c r="E895" s="17"/>
      <c r="F895" s="18"/>
      <c r="G895" s="17"/>
      <c r="H895" s="17"/>
      <c r="I895" s="17"/>
      <c r="J895" s="16"/>
      <c r="K895" s="17"/>
      <c r="L895" s="17"/>
    </row>
    <row r="896" spans="1:12" s="270" customFormat="1" ht="12.75">
      <c r="A896" s="40"/>
      <c r="B896" s="1" t="s">
        <v>702</v>
      </c>
      <c r="C896" s="31"/>
      <c r="D896" s="8"/>
      <c r="E896" s="9"/>
      <c r="F896" s="10"/>
      <c r="G896" s="11"/>
      <c r="H896" s="9"/>
      <c r="I896" s="11"/>
      <c r="J896" s="8"/>
      <c r="K896" s="9"/>
      <c r="L896" s="9"/>
    </row>
    <row r="897" spans="3:12" ht="12.75">
      <c r="C897" t="s">
        <v>6</v>
      </c>
      <c r="D897" s="8">
        <v>33</v>
      </c>
      <c r="E897" s="9">
        <v>9</v>
      </c>
      <c r="F897" s="10">
        <v>42</v>
      </c>
      <c r="G897" s="11">
        <v>4</v>
      </c>
      <c r="H897" s="9">
        <v>0</v>
      </c>
      <c r="I897" s="11">
        <v>4</v>
      </c>
      <c r="J897" s="8">
        <f aca="true" t="shared" si="225" ref="J897:L900">D897+G897</f>
        <v>37</v>
      </c>
      <c r="K897" s="9">
        <f t="shared" si="225"/>
        <v>9</v>
      </c>
      <c r="L897" s="9">
        <f t="shared" si="225"/>
        <v>46</v>
      </c>
    </row>
    <row r="898" spans="3:12" ht="12.75">
      <c r="C898" t="s">
        <v>7</v>
      </c>
      <c r="D898" s="8">
        <v>8</v>
      </c>
      <c r="E898" s="9">
        <v>11</v>
      </c>
      <c r="F898" s="10">
        <v>19</v>
      </c>
      <c r="G898" s="11">
        <v>0</v>
      </c>
      <c r="H898" s="9">
        <v>3</v>
      </c>
      <c r="I898" s="11">
        <v>3</v>
      </c>
      <c r="J898" s="8">
        <f t="shared" si="225"/>
        <v>8</v>
      </c>
      <c r="K898" s="9">
        <f t="shared" si="225"/>
        <v>14</v>
      </c>
      <c r="L898" s="9">
        <f t="shared" si="225"/>
        <v>22</v>
      </c>
    </row>
    <row r="899" spans="3:12" ht="12.75">
      <c r="C899" t="s">
        <v>9</v>
      </c>
      <c r="D899" s="8">
        <v>12</v>
      </c>
      <c r="E899" s="9">
        <v>3</v>
      </c>
      <c r="F899" s="10">
        <v>15</v>
      </c>
      <c r="G899" s="11">
        <v>0</v>
      </c>
      <c r="H899" s="9">
        <v>0</v>
      </c>
      <c r="I899" s="11">
        <v>0</v>
      </c>
      <c r="J899" s="8">
        <f t="shared" si="225"/>
        <v>12</v>
      </c>
      <c r="K899" s="9">
        <f t="shared" si="225"/>
        <v>3</v>
      </c>
      <c r="L899" s="9">
        <f t="shared" si="225"/>
        <v>15</v>
      </c>
    </row>
    <row r="900" spans="3:12" ht="12.75">
      <c r="C900" s="12" t="s">
        <v>535</v>
      </c>
      <c r="D900" s="13">
        <v>53</v>
      </c>
      <c r="E900" s="14">
        <v>23</v>
      </c>
      <c r="F900" s="15">
        <v>76</v>
      </c>
      <c r="G900" s="14">
        <v>4</v>
      </c>
      <c r="H900" s="14">
        <v>3</v>
      </c>
      <c r="I900" s="14">
        <v>7</v>
      </c>
      <c r="J900" s="13">
        <f t="shared" si="225"/>
        <v>57</v>
      </c>
      <c r="K900" s="14">
        <f t="shared" si="225"/>
        <v>26</v>
      </c>
      <c r="L900" s="14">
        <f>F900+I900</f>
        <v>83</v>
      </c>
    </row>
    <row r="901" spans="2:12" ht="12.75">
      <c r="B901" s="1" t="s">
        <v>706</v>
      </c>
      <c r="C901" s="31"/>
      <c r="D901" s="16"/>
      <c r="E901" s="17"/>
      <c r="F901" s="18"/>
      <c r="G901" s="17"/>
      <c r="H901" s="17"/>
      <c r="I901" s="17"/>
      <c r="J901" s="16"/>
      <c r="K901" s="17"/>
      <c r="L901" s="17"/>
    </row>
    <row r="902" spans="3:12" ht="12.75">
      <c r="C902" t="s">
        <v>83</v>
      </c>
      <c r="D902" s="25">
        <v>2</v>
      </c>
      <c r="E902" s="26">
        <v>3</v>
      </c>
      <c r="F902" s="27">
        <v>5</v>
      </c>
      <c r="G902" s="26">
        <v>0</v>
      </c>
      <c r="H902" s="26">
        <v>0</v>
      </c>
      <c r="I902" s="26">
        <v>0</v>
      </c>
      <c r="J902" s="25">
        <f aca="true" t="shared" si="226" ref="J902:L907">D902+G902</f>
        <v>2</v>
      </c>
      <c r="K902" s="26">
        <f t="shared" si="226"/>
        <v>3</v>
      </c>
      <c r="L902" s="26">
        <f t="shared" si="226"/>
        <v>5</v>
      </c>
    </row>
    <row r="903" spans="3:12" ht="12.75">
      <c r="C903" t="s">
        <v>19</v>
      </c>
      <c r="D903" s="25">
        <v>15</v>
      </c>
      <c r="E903" s="26">
        <v>6</v>
      </c>
      <c r="F903" s="27">
        <v>21</v>
      </c>
      <c r="G903" s="26">
        <v>0</v>
      </c>
      <c r="H903" s="26">
        <v>0</v>
      </c>
      <c r="I903" s="26">
        <v>0</v>
      </c>
      <c r="J903" s="25">
        <f t="shared" si="226"/>
        <v>15</v>
      </c>
      <c r="K903" s="26">
        <f t="shared" si="226"/>
        <v>6</v>
      </c>
      <c r="L903" s="26">
        <f t="shared" si="226"/>
        <v>21</v>
      </c>
    </row>
    <row r="904" spans="3:12" ht="12.75">
      <c r="C904" t="s">
        <v>20</v>
      </c>
      <c r="D904" s="25">
        <v>36</v>
      </c>
      <c r="E904" s="26">
        <v>1</v>
      </c>
      <c r="F904" s="27">
        <v>37</v>
      </c>
      <c r="G904" s="26">
        <v>0</v>
      </c>
      <c r="H904" s="26">
        <v>0</v>
      </c>
      <c r="I904" s="26">
        <v>0</v>
      </c>
      <c r="J904" s="25">
        <f t="shared" si="226"/>
        <v>36</v>
      </c>
      <c r="K904" s="26">
        <f t="shared" si="226"/>
        <v>1</v>
      </c>
      <c r="L904" s="26">
        <f t="shared" si="226"/>
        <v>37</v>
      </c>
    </row>
    <row r="905" spans="3:12" ht="12.75">
      <c r="C905" t="s">
        <v>21</v>
      </c>
      <c r="D905" s="25">
        <v>34</v>
      </c>
      <c r="E905" s="26">
        <v>0</v>
      </c>
      <c r="F905" s="27">
        <v>34</v>
      </c>
      <c r="G905" s="26">
        <v>0</v>
      </c>
      <c r="H905" s="26">
        <v>0</v>
      </c>
      <c r="I905" s="26">
        <v>0</v>
      </c>
      <c r="J905" s="25">
        <f t="shared" si="226"/>
        <v>34</v>
      </c>
      <c r="K905" s="26">
        <f t="shared" si="226"/>
        <v>0</v>
      </c>
      <c r="L905" s="26">
        <f t="shared" si="226"/>
        <v>34</v>
      </c>
    </row>
    <row r="906" spans="3:12" ht="12.75">
      <c r="C906" t="s">
        <v>84</v>
      </c>
      <c r="D906" s="25">
        <v>16</v>
      </c>
      <c r="E906" s="26">
        <v>0</v>
      </c>
      <c r="F906" s="27">
        <v>16</v>
      </c>
      <c r="G906" s="28">
        <v>1</v>
      </c>
      <c r="H906" s="26">
        <v>0</v>
      </c>
      <c r="I906" s="28">
        <v>1</v>
      </c>
      <c r="J906" s="25">
        <f t="shared" si="226"/>
        <v>17</v>
      </c>
      <c r="K906" s="26">
        <f t="shared" si="226"/>
        <v>0</v>
      </c>
      <c r="L906" s="26">
        <f t="shared" si="226"/>
        <v>17</v>
      </c>
    </row>
    <row r="907" spans="3:12" ht="12.75">
      <c r="C907" s="12" t="s">
        <v>535</v>
      </c>
      <c r="D907" s="13">
        <v>103</v>
      </c>
      <c r="E907" s="14">
        <v>10</v>
      </c>
      <c r="F907" s="15">
        <v>113</v>
      </c>
      <c r="G907" s="14">
        <v>1</v>
      </c>
      <c r="H907" s="14">
        <v>0</v>
      </c>
      <c r="I907" s="14">
        <v>1</v>
      </c>
      <c r="J907" s="13">
        <f t="shared" si="226"/>
        <v>104</v>
      </c>
      <c r="K907" s="14">
        <f t="shared" si="226"/>
        <v>10</v>
      </c>
      <c r="L907" s="14">
        <f t="shared" si="226"/>
        <v>114</v>
      </c>
    </row>
    <row r="908" spans="3:12" ht="26.25">
      <c r="C908" s="44" t="s">
        <v>642</v>
      </c>
      <c r="D908" s="47">
        <f aca="true" t="shared" si="227" ref="D908:L908">D907+D900</f>
        <v>156</v>
      </c>
      <c r="E908" s="48">
        <f t="shared" si="227"/>
        <v>33</v>
      </c>
      <c r="F908" s="48">
        <f t="shared" si="227"/>
        <v>189</v>
      </c>
      <c r="G908" s="47">
        <f t="shared" si="227"/>
        <v>5</v>
      </c>
      <c r="H908" s="48">
        <f t="shared" si="227"/>
        <v>3</v>
      </c>
      <c r="I908" s="48">
        <f t="shared" si="227"/>
        <v>8</v>
      </c>
      <c r="J908" s="47">
        <f t="shared" si="227"/>
        <v>161</v>
      </c>
      <c r="K908" s="48">
        <f t="shared" si="227"/>
        <v>36</v>
      </c>
      <c r="L908" s="48">
        <f t="shared" si="227"/>
        <v>197</v>
      </c>
    </row>
    <row r="909" spans="3:12" ht="12.75">
      <c r="C909" s="44" t="s">
        <v>606</v>
      </c>
      <c r="D909" s="16">
        <f aca="true" t="shared" si="228" ref="D909:L909">D908+D894+D882</f>
        <v>2284</v>
      </c>
      <c r="E909" s="103">
        <f t="shared" si="228"/>
        <v>2893</v>
      </c>
      <c r="F909" s="103">
        <f t="shared" si="228"/>
        <v>5177</v>
      </c>
      <c r="G909" s="16">
        <f t="shared" si="228"/>
        <v>79</v>
      </c>
      <c r="H909" s="17">
        <f t="shared" si="228"/>
        <v>74</v>
      </c>
      <c r="I909" s="103">
        <f t="shared" si="228"/>
        <v>153</v>
      </c>
      <c r="J909" s="16">
        <f t="shared" si="228"/>
        <v>2363</v>
      </c>
      <c r="K909" s="17">
        <f t="shared" si="228"/>
        <v>2967</v>
      </c>
      <c r="L909" s="17">
        <f t="shared" si="228"/>
        <v>5330</v>
      </c>
    </row>
    <row r="910" spans="1:12" ht="12.75">
      <c r="A910" s="40" t="s">
        <v>540</v>
      </c>
      <c r="C910" s="12"/>
      <c r="D910" s="25">
        <v>47</v>
      </c>
      <c r="E910" s="26">
        <v>338</v>
      </c>
      <c r="F910" s="26">
        <v>385</v>
      </c>
      <c r="G910" s="25">
        <v>0</v>
      </c>
      <c r="H910" s="26">
        <v>2</v>
      </c>
      <c r="I910" s="26">
        <v>2</v>
      </c>
      <c r="J910" s="25">
        <f>D910+G910</f>
        <v>47</v>
      </c>
      <c r="K910" s="26">
        <f>E910+H910</f>
        <v>340</v>
      </c>
      <c r="L910" s="26">
        <f>F910+I910</f>
        <v>387</v>
      </c>
    </row>
    <row r="911" spans="1:12" ht="12.75">
      <c r="A911" s="40" t="s">
        <v>541</v>
      </c>
      <c r="D911" s="25">
        <v>1</v>
      </c>
      <c r="E911" s="28">
        <v>0</v>
      </c>
      <c r="F911" s="28">
        <v>1</v>
      </c>
      <c r="G911" s="25">
        <v>0</v>
      </c>
      <c r="H911" s="26">
        <v>0</v>
      </c>
      <c r="I911" s="28">
        <v>0</v>
      </c>
      <c r="J911" s="8">
        <f aca="true" t="shared" si="229" ref="J911:K913">D911+G911</f>
        <v>1</v>
      </c>
      <c r="K911" s="9">
        <f t="shared" si="229"/>
        <v>0</v>
      </c>
      <c r="L911" s="9">
        <f>F911+I911</f>
        <v>1</v>
      </c>
    </row>
    <row r="912" spans="1:12" ht="12.75">
      <c r="A912" s="40" t="s">
        <v>554</v>
      </c>
      <c r="D912" s="25">
        <v>0</v>
      </c>
      <c r="E912" s="28">
        <v>1</v>
      </c>
      <c r="F912" s="28">
        <v>1</v>
      </c>
      <c r="G912" s="25">
        <v>0</v>
      </c>
      <c r="H912" s="26">
        <v>0</v>
      </c>
      <c r="I912" s="28">
        <v>0</v>
      </c>
      <c r="J912" s="8">
        <f t="shared" si="229"/>
        <v>0</v>
      </c>
      <c r="K912" s="9">
        <f t="shared" si="229"/>
        <v>1</v>
      </c>
      <c r="L912" s="9">
        <f>F912+I912</f>
        <v>1</v>
      </c>
    </row>
    <row r="913" spans="1:12" ht="12.75">
      <c r="A913" s="40" t="s">
        <v>555</v>
      </c>
      <c r="D913" s="51">
        <v>88</v>
      </c>
      <c r="E913" s="52">
        <v>9</v>
      </c>
      <c r="F913" s="52">
        <v>97</v>
      </c>
      <c r="G913" s="51">
        <v>4</v>
      </c>
      <c r="H913" s="52">
        <v>0</v>
      </c>
      <c r="I913" s="52">
        <v>4</v>
      </c>
      <c r="J913" s="32">
        <f t="shared" si="229"/>
        <v>92</v>
      </c>
      <c r="K913" s="33">
        <f t="shared" si="229"/>
        <v>9</v>
      </c>
      <c r="L913" s="33">
        <f>F913+I913</f>
        <v>101</v>
      </c>
    </row>
    <row r="914" spans="3:12" ht="12.75">
      <c r="C914" s="12" t="s">
        <v>415</v>
      </c>
      <c r="D914" s="16">
        <f>SUM(D909:D913)</f>
        <v>2420</v>
      </c>
      <c r="E914" s="103">
        <f aca="true" t="shared" si="230" ref="E914:L914">SUM(E909:E913)</f>
        <v>3241</v>
      </c>
      <c r="F914" s="103">
        <f>SUM(F909:F913)</f>
        <v>5661</v>
      </c>
      <c r="G914" s="16">
        <f t="shared" si="230"/>
        <v>83</v>
      </c>
      <c r="H914" s="17">
        <f t="shared" si="230"/>
        <v>76</v>
      </c>
      <c r="I914" s="103">
        <f>SUM(I909:I913)</f>
        <v>159</v>
      </c>
      <c r="J914" s="16">
        <f>SUM(J909:J913)</f>
        <v>2503</v>
      </c>
      <c r="K914" s="17">
        <f t="shared" si="230"/>
        <v>3317</v>
      </c>
      <c r="L914" s="17">
        <f t="shared" si="230"/>
        <v>5820</v>
      </c>
    </row>
    <row r="915" spans="3:10" ht="12.75">
      <c r="C915" s="12"/>
      <c r="D915" s="5"/>
      <c r="G915" s="5"/>
      <c r="J915" s="5"/>
    </row>
    <row r="916" spans="1:12" ht="27.75" customHeight="1">
      <c r="A916" s="300" t="s">
        <v>436</v>
      </c>
      <c r="B916" s="300"/>
      <c r="C916" s="300"/>
      <c r="D916" s="300"/>
      <c r="E916" s="300"/>
      <c r="F916" s="300"/>
      <c r="G916" s="300"/>
      <c r="H916" s="300"/>
      <c r="I916" s="300"/>
      <c r="J916" s="300"/>
      <c r="K916" s="300"/>
      <c r="L916" s="300"/>
    </row>
    <row r="917" spans="1:12" ht="9" customHeight="1" thickBot="1">
      <c r="A917" s="199"/>
      <c r="B917" s="199"/>
      <c r="C917" s="199"/>
      <c r="D917" s="199"/>
      <c r="E917" s="199"/>
      <c r="F917" s="199"/>
      <c r="G917" s="199"/>
      <c r="H917" s="199"/>
      <c r="I917" s="199"/>
      <c r="J917" s="200"/>
      <c r="K917" s="200"/>
      <c r="L917" s="200"/>
    </row>
    <row r="918" spans="1:12" ht="26.25" customHeight="1">
      <c r="A918" s="205"/>
      <c r="B918" s="205"/>
      <c r="C918" s="206"/>
      <c r="D918" s="302" t="s">
        <v>533</v>
      </c>
      <c r="E918" s="303"/>
      <c r="F918" s="304"/>
      <c r="G918" s="303" t="s">
        <v>534</v>
      </c>
      <c r="H918" s="303"/>
      <c r="I918" s="303"/>
      <c r="J918" s="302" t="s">
        <v>535</v>
      </c>
      <c r="K918" s="303"/>
      <c r="L918" s="303"/>
    </row>
    <row r="919" spans="1:12" ht="12.75">
      <c r="A919" s="50"/>
      <c r="B919" s="50"/>
      <c r="C919" s="207"/>
      <c r="D919" s="202" t="s">
        <v>536</v>
      </c>
      <c r="E919" s="203" t="s">
        <v>537</v>
      </c>
      <c r="F919" s="204" t="s">
        <v>538</v>
      </c>
      <c r="G919" s="203" t="s">
        <v>536</v>
      </c>
      <c r="H919" s="203" t="s">
        <v>537</v>
      </c>
      <c r="I919" s="203" t="s">
        <v>538</v>
      </c>
      <c r="J919" s="202" t="s">
        <v>536</v>
      </c>
      <c r="K919" s="203" t="s">
        <v>537</v>
      </c>
      <c r="L919" s="203" t="s">
        <v>538</v>
      </c>
    </row>
    <row r="920" spans="1:10" ht="12.75">
      <c r="A920" s="40" t="s">
        <v>539</v>
      </c>
      <c r="D920" s="4"/>
      <c r="E920" s="5"/>
      <c r="F920" s="6"/>
      <c r="J920" s="7"/>
    </row>
    <row r="921" spans="2:12" ht="12.75">
      <c r="B921" s="1" t="s">
        <v>701</v>
      </c>
      <c r="C921" s="31"/>
      <c r="D921" s="8"/>
      <c r="E921" s="9"/>
      <c r="F921" s="10"/>
      <c r="G921" s="11"/>
      <c r="H921" s="9"/>
      <c r="I921" s="11"/>
      <c r="J921" s="8"/>
      <c r="K921" s="9"/>
      <c r="L921" s="9"/>
    </row>
    <row r="922" spans="3:12" ht="12.75">
      <c r="C922" t="s">
        <v>754</v>
      </c>
      <c r="D922" s="8">
        <v>136</v>
      </c>
      <c r="E922" s="9">
        <v>314</v>
      </c>
      <c r="F922" s="10">
        <v>450</v>
      </c>
      <c r="G922" s="11">
        <v>36</v>
      </c>
      <c r="H922" s="9">
        <v>98</v>
      </c>
      <c r="I922" s="11">
        <v>134</v>
      </c>
      <c r="J922" s="8">
        <f aca="true" t="shared" si="231" ref="J922:L923">D922+G922</f>
        <v>172</v>
      </c>
      <c r="K922" s="9">
        <f t="shared" si="231"/>
        <v>412</v>
      </c>
      <c r="L922" s="9">
        <f t="shared" si="231"/>
        <v>584</v>
      </c>
    </row>
    <row r="923" spans="1:12" s="20" customFormat="1" ht="12.75">
      <c r="A923" s="40"/>
      <c r="B923" s="1"/>
      <c r="C923" s="12" t="s">
        <v>535</v>
      </c>
      <c r="D923" s="13">
        <v>136</v>
      </c>
      <c r="E923" s="14">
        <v>314</v>
      </c>
      <c r="F923" s="15">
        <v>450</v>
      </c>
      <c r="G923" s="14">
        <v>36</v>
      </c>
      <c r="H923" s="14">
        <v>98</v>
      </c>
      <c r="I923" s="14">
        <v>134</v>
      </c>
      <c r="J923" s="13">
        <f t="shared" si="231"/>
        <v>172</v>
      </c>
      <c r="K923" s="14">
        <f t="shared" si="231"/>
        <v>412</v>
      </c>
      <c r="L923" s="14">
        <f t="shared" si="231"/>
        <v>584</v>
      </c>
    </row>
    <row r="924" spans="1:12" s="20" customFormat="1" ht="12.75">
      <c r="A924" s="40"/>
      <c r="B924" s="1" t="s">
        <v>704</v>
      </c>
      <c r="C924" s="31"/>
      <c r="D924" s="16"/>
      <c r="E924" s="17"/>
      <c r="F924" s="18"/>
      <c r="G924" s="17"/>
      <c r="H924" s="17"/>
      <c r="I924" s="17"/>
      <c r="J924" s="16"/>
      <c r="K924" s="17"/>
      <c r="L924" s="17"/>
    </row>
    <row r="925" spans="3:12" ht="12.75">
      <c r="C925" t="s">
        <v>766</v>
      </c>
      <c r="D925" s="8">
        <v>67</v>
      </c>
      <c r="E925" s="9">
        <v>334</v>
      </c>
      <c r="F925" s="10">
        <v>401</v>
      </c>
      <c r="G925" s="11">
        <v>2</v>
      </c>
      <c r="H925" s="9">
        <v>9</v>
      </c>
      <c r="I925" s="11">
        <v>11</v>
      </c>
      <c r="J925" s="8">
        <f aca="true" t="shared" si="232" ref="J925:L926">D925+G925</f>
        <v>69</v>
      </c>
      <c r="K925" s="9">
        <f t="shared" si="232"/>
        <v>343</v>
      </c>
      <c r="L925" s="9">
        <f t="shared" si="232"/>
        <v>412</v>
      </c>
    </row>
    <row r="926" spans="3:12" ht="12.75">
      <c r="C926" s="12" t="s">
        <v>535</v>
      </c>
      <c r="D926" s="13">
        <v>67</v>
      </c>
      <c r="E926" s="14">
        <v>334</v>
      </c>
      <c r="F926" s="15">
        <v>401</v>
      </c>
      <c r="G926" s="14">
        <v>2</v>
      </c>
      <c r="H926" s="14">
        <v>9</v>
      </c>
      <c r="I926" s="14">
        <v>11</v>
      </c>
      <c r="J926" s="13">
        <f t="shared" si="232"/>
        <v>69</v>
      </c>
      <c r="K926" s="14">
        <f t="shared" si="232"/>
        <v>343</v>
      </c>
      <c r="L926" s="14">
        <f t="shared" si="232"/>
        <v>412</v>
      </c>
    </row>
    <row r="927" spans="2:12" ht="12.75">
      <c r="B927" s="1" t="s">
        <v>705</v>
      </c>
      <c r="C927" s="31"/>
      <c r="D927" s="8"/>
      <c r="E927" s="9"/>
      <c r="F927" s="10"/>
      <c r="G927" s="11"/>
      <c r="H927" s="9"/>
      <c r="I927" s="11"/>
      <c r="J927" s="8"/>
      <c r="K927" s="9"/>
      <c r="L927" s="9"/>
    </row>
    <row r="928" spans="3:12" ht="12.75">
      <c r="C928" t="s">
        <v>770</v>
      </c>
      <c r="D928" s="8">
        <v>369</v>
      </c>
      <c r="E928" s="9">
        <v>197</v>
      </c>
      <c r="F928" s="10">
        <v>566</v>
      </c>
      <c r="G928" s="11">
        <v>8</v>
      </c>
      <c r="H928" s="9">
        <v>13</v>
      </c>
      <c r="I928" s="11">
        <v>21</v>
      </c>
      <c r="J928" s="8">
        <f aca="true" t="shared" si="233" ref="J928:J934">D928+G928</f>
        <v>377</v>
      </c>
      <c r="K928" s="9">
        <f aca="true" t="shared" si="234" ref="K928:K934">E928+H928</f>
        <v>210</v>
      </c>
      <c r="L928" s="9">
        <f aca="true" t="shared" si="235" ref="L928:L934">F928+I928</f>
        <v>587</v>
      </c>
    </row>
    <row r="929" spans="3:12" ht="12.75">
      <c r="C929" t="s">
        <v>771</v>
      </c>
      <c r="D929" s="8">
        <v>131</v>
      </c>
      <c r="E929" s="9">
        <v>256</v>
      </c>
      <c r="F929" s="10">
        <v>387</v>
      </c>
      <c r="G929" s="11">
        <v>1</v>
      </c>
      <c r="H929" s="9">
        <v>7</v>
      </c>
      <c r="I929" s="11">
        <v>8</v>
      </c>
      <c r="J929" s="8">
        <f t="shared" si="233"/>
        <v>132</v>
      </c>
      <c r="K929" s="9">
        <f t="shared" si="234"/>
        <v>263</v>
      </c>
      <c r="L929" s="9">
        <f t="shared" si="235"/>
        <v>395</v>
      </c>
    </row>
    <row r="930" spans="3:12" ht="12.75">
      <c r="C930" t="s">
        <v>773</v>
      </c>
      <c r="D930" s="8">
        <v>313</v>
      </c>
      <c r="E930" s="9">
        <v>56</v>
      </c>
      <c r="F930" s="10">
        <v>369</v>
      </c>
      <c r="G930" s="11">
        <v>7</v>
      </c>
      <c r="H930" s="9">
        <v>1</v>
      </c>
      <c r="I930" s="11">
        <v>8</v>
      </c>
      <c r="J930" s="8">
        <f t="shared" si="233"/>
        <v>320</v>
      </c>
      <c r="K930" s="9">
        <f t="shared" si="234"/>
        <v>57</v>
      </c>
      <c r="L930" s="9">
        <f t="shared" si="235"/>
        <v>377</v>
      </c>
    </row>
    <row r="931" spans="3:12" ht="12.75">
      <c r="C931" t="s">
        <v>774</v>
      </c>
      <c r="D931" s="8">
        <v>149</v>
      </c>
      <c r="E931" s="9">
        <v>206</v>
      </c>
      <c r="F931" s="10">
        <v>355</v>
      </c>
      <c r="G931" s="11">
        <v>4</v>
      </c>
      <c r="H931" s="9">
        <v>11</v>
      </c>
      <c r="I931" s="11">
        <v>15</v>
      </c>
      <c r="J931" s="8">
        <f t="shared" si="233"/>
        <v>153</v>
      </c>
      <c r="K931" s="9">
        <f t="shared" si="234"/>
        <v>217</v>
      </c>
      <c r="L931" s="9">
        <f t="shared" si="235"/>
        <v>370</v>
      </c>
    </row>
    <row r="932" spans="3:12" ht="12.75">
      <c r="C932" t="s">
        <v>776</v>
      </c>
      <c r="D932" s="8">
        <v>26</v>
      </c>
      <c r="E932" s="9">
        <v>117</v>
      </c>
      <c r="F932" s="10">
        <v>143</v>
      </c>
      <c r="G932" s="11">
        <v>1</v>
      </c>
      <c r="H932" s="9">
        <v>8</v>
      </c>
      <c r="I932" s="11">
        <v>9</v>
      </c>
      <c r="J932" s="8">
        <f t="shared" si="233"/>
        <v>27</v>
      </c>
      <c r="K932" s="9">
        <f t="shared" si="234"/>
        <v>125</v>
      </c>
      <c r="L932" s="9">
        <f t="shared" si="235"/>
        <v>152</v>
      </c>
    </row>
    <row r="933" spans="3:12" ht="12.75">
      <c r="C933" t="s">
        <v>778</v>
      </c>
      <c r="D933" s="8">
        <v>80</v>
      </c>
      <c r="E933" s="9">
        <v>275</v>
      </c>
      <c r="F933" s="10">
        <v>355</v>
      </c>
      <c r="G933" s="11">
        <v>1</v>
      </c>
      <c r="H933" s="9">
        <v>10</v>
      </c>
      <c r="I933" s="11">
        <v>11</v>
      </c>
      <c r="J933" s="8">
        <f t="shared" si="233"/>
        <v>81</v>
      </c>
      <c r="K933" s="9">
        <f t="shared" si="234"/>
        <v>285</v>
      </c>
      <c r="L933" s="9">
        <f t="shared" si="235"/>
        <v>366</v>
      </c>
    </row>
    <row r="934" spans="3:12" ht="12.75">
      <c r="C934" s="12" t="s">
        <v>535</v>
      </c>
      <c r="D934" s="13">
        <v>1068</v>
      </c>
      <c r="E934" s="14">
        <v>1107</v>
      </c>
      <c r="F934" s="15">
        <v>2175</v>
      </c>
      <c r="G934" s="14">
        <v>22</v>
      </c>
      <c r="H934" s="14">
        <v>50</v>
      </c>
      <c r="I934" s="14">
        <v>72</v>
      </c>
      <c r="J934" s="13">
        <f t="shared" si="233"/>
        <v>1090</v>
      </c>
      <c r="K934" s="14">
        <f t="shared" si="234"/>
        <v>1157</v>
      </c>
      <c r="L934" s="14">
        <f t="shared" si="235"/>
        <v>2247</v>
      </c>
    </row>
    <row r="935" spans="2:12" ht="12.75">
      <c r="B935" s="1" t="s">
        <v>710</v>
      </c>
      <c r="C935" s="31"/>
      <c r="D935" s="16"/>
      <c r="E935" s="17"/>
      <c r="F935" s="18"/>
      <c r="G935" s="17"/>
      <c r="H935" s="17"/>
      <c r="I935" s="17"/>
      <c r="J935" s="16"/>
      <c r="K935" s="17"/>
      <c r="L935" s="17"/>
    </row>
    <row r="936" spans="3:12" ht="12.75">
      <c r="C936" t="s">
        <v>593</v>
      </c>
      <c r="D936" s="25">
        <v>7</v>
      </c>
      <c r="E936" s="26">
        <v>227</v>
      </c>
      <c r="F936" s="27">
        <v>234</v>
      </c>
      <c r="G936" s="26">
        <v>0</v>
      </c>
      <c r="H936" s="26">
        <v>3</v>
      </c>
      <c r="I936" s="26">
        <v>3</v>
      </c>
      <c r="J936" s="25">
        <f aca="true" t="shared" si="236" ref="J936:L939">D936+G936</f>
        <v>7</v>
      </c>
      <c r="K936" s="26">
        <f t="shared" si="236"/>
        <v>230</v>
      </c>
      <c r="L936" s="26">
        <f t="shared" si="236"/>
        <v>237</v>
      </c>
    </row>
    <row r="937" spans="3:12" ht="12.75">
      <c r="C937" t="s">
        <v>594</v>
      </c>
      <c r="D937" s="25">
        <v>71</v>
      </c>
      <c r="E937" s="26">
        <v>365</v>
      </c>
      <c r="F937" s="27">
        <v>436</v>
      </c>
      <c r="G937" s="26">
        <v>0</v>
      </c>
      <c r="H937" s="26">
        <v>2</v>
      </c>
      <c r="I937" s="26">
        <v>2</v>
      </c>
      <c r="J937" s="25">
        <f t="shared" si="236"/>
        <v>71</v>
      </c>
      <c r="K937" s="26">
        <f t="shared" si="236"/>
        <v>367</v>
      </c>
      <c r="L937" s="26">
        <f t="shared" si="236"/>
        <v>438</v>
      </c>
    </row>
    <row r="938" spans="3:12" ht="12.75">
      <c r="C938" t="s">
        <v>595</v>
      </c>
      <c r="D938" s="25">
        <v>125</v>
      </c>
      <c r="E938" s="26">
        <v>150</v>
      </c>
      <c r="F938" s="27">
        <v>275</v>
      </c>
      <c r="G938" s="28">
        <v>0</v>
      </c>
      <c r="H938" s="26">
        <v>4</v>
      </c>
      <c r="I938" s="28">
        <v>4</v>
      </c>
      <c r="J938" s="25">
        <f t="shared" si="236"/>
        <v>125</v>
      </c>
      <c r="K938" s="26">
        <f t="shared" si="236"/>
        <v>154</v>
      </c>
      <c r="L938" s="26">
        <f t="shared" si="236"/>
        <v>279</v>
      </c>
    </row>
    <row r="939" spans="3:12" ht="12.75">
      <c r="C939" s="12" t="s">
        <v>535</v>
      </c>
      <c r="D939" s="13">
        <v>203</v>
      </c>
      <c r="E939" s="14">
        <v>742</v>
      </c>
      <c r="F939" s="15">
        <v>945</v>
      </c>
      <c r="G939" s="14">
        <v>0</v>
      </c>
      <c r="H939" s="14">
        <v>9</v>
      </c>
      <c r="I939" s="14">
        <v>9</v>
      </c>
      <c r="J939" s="13">
        <f t="shared" si="236"/>
        <v>203</v>
      </c>
      <c r="K939" s="14">
        <f t="shared" si="236"/>
        <v>751</v>
      </c>
      <c r="L939" s="14">
        <f t="shared" si="236"/>
        <v>954</v>
      </c>
    </row>
    <row r="940" spans="3:12" ht="12.75">
      <c r="C940" s="12" t="s">
        <v>444</v>
      </c>
      <c r="D940" s="16">
        <f aca="true" t="shared" si="237" ref="D940:L940">D939+D934+D926+D923</f>
        <v>1474</v>
      </c>
      <c r="E940" s="17">
        <f t="shared" si="237"/>
        <v>2497</v>
      </c>
      <c r="F940" s="18">
        <f t="shared" si="237"/>
        <v>3971</v>
      </c>
      <c r="G940" s="17">
        <f t="shared" si="237"/>
        <v>60</v>
      </c>
      <c r="H940" s="17">
        <f t="shared" si="237"/>
        <v>166</v>
      </c>
      <c r="I940" s="17">
        <f t="shared" si="237"/>
        <v>226</v>
      </c>
      <c r="J940" s="16">
        <f t="shared" si="237"/>
        <v>1534</v>
      </c>
      <c r="K940" s="17">
        <f t="shared" si="237"/>
        <v>2663</v>
      </c>
      <c r="L940" s="17">
        <f t="shared" si="237"/>
        <v>4197</v>
      </c>
    </row>
    <row r="941" spans="3:12" ht="12.75">
      <c r="C941" s="44" t="s">
        <v>606</v>
      </c>
      <c r="D941" s="13">
        <v>1474</v>
      </c>
      <c r="E941" s="14">
        <v>2497</v>
      </c>
      <c r="F941" s="15">
        <v>3971</v>
      </c>
      <c r="G941" s="14">
        <v>60</v>
      </c>
      <c r="H941" s="14">
        <v>166</v>
      </c>
      <c r="I941" s="14">
        <v>226</v>
      </c>
      <c r="J941" s="13">
        <v>1534</v>
      </c>
      <c r="K941" s="14">
        <v>2663</v>
      </c>
      <c r="L941" s="14">
        <v>4197</v>
      </c>
    </row>
    <row r="942" spans="1:12" ht="12.75">
      <c r="A942" s="40" t="s">
        <v>540</v>
      </c>
      <c r="C942" s="12"/>
      <c r="D942" s="25">
        <v>61</v>
      </c>
      <c r="E942" s="26">
        <v>207</v>
      </c>
      <c r="F942" s="26">
        <v>268</v>
      </c>
      <c r="G942" s="25">
        <v>5</v>
      </c>
      <c r="H942" s="26">
        <v>3</v>
      </c>
      <c r="I942" s="26">
        <v>8</v>
      </c>
      <c r="J942" s="25">
        <f aca="true" t="shared" si="238" ref="J942:L943">D942+G942</f>
        <v>66</v>
      </c>
      <c r="K942" s="26">
        <f t="shared" si="238"/>
        <v>210</v>
      </c>
      <c r="L942" s="26">
        <f t="shared" si="238"/>
        <v>276</v>
      </c>
    </row>
    <row r="943" spans="1:12" ht="12.75">
      <c r="A943" s="40" t="s">
        <v>554</v>
      </c>
      <c r="D943" s="32">
        <v>4</v>
      </c>
      <c r="E943" s="33">
        <v>5</v>
      </c>
      <c r="F943" s="33">
        <v>9</v>
      </c>
      <c r="G943" s="32">
        <v>0</v>
      </c>
      <c r="H943" s="33">
        <v>0</v>
      </c>
      <c r="I943" s="33">
        <v>0</v>
      </c>
      <c r="J943" s="32">
        <f t="shared" si="238"/>
        <v>4</v>
      </c>
      <c r="K943" s="33">
        <f t="shared" si="238"/>
        <v>5</v>
      </c>
      <c r="L943" s="33">
        <f t="shared" si="238"/>
        <v>9</v>
      </c>
    </row>
    <row r="944" spans="3:12" ht="12.75">
      <c r="C944" s="12" t="s">
        <v>437</v>
      </c>
      <c r="D944" s="16">
        <f>SUM(D941:D943)</f>
        <v>1539</v>
      </c>
      <c r="E944" s="17">
        <f aca="true" t="shared" si="239" ref="E944:L944">SUM(E941:E943)</f>
        <v>2709</v>
      </c>
      <c r="F944" s="18">
        <f t="shared" si="239"/>
        <v>4248</v>
      </c>
      <c r="G944" s="17">
        <f t="shared" si="239"/>
        <v>65</v>
      </c>
      <c r="H944" s="17">
        <f t="shared" si="239"/>
        <v>169</v>
      </c>
      <c r="I944" s="17">
        <f t="shared" si="239"/>
        <v>234</v>
      </c>
      <c r="J944" s="16">
        <f t="shared" si="239"/>
        <v>1604</v>
      </c>
      <c r="K944" s="17">
        <f t="shared" si="239"/>
        <v>2878</v>
      </c>
      <c r="L944" s="17">
        <f t="shared" si="239"/>
        <v>4482</v>
      </c>
    </row>
    <row r="945" spans="3:10" ht="12.75">
      <c r="C945" s="12"/>
      <c r="D945" s="5"/>
      <c r="G945" s="5"/>
      <c r="J945" s="5"/>
    </row>
    <row r="946" spans="1:12" ht="27" customHeight="1">
      <c r="A946" s="300" t="s">
        <v>438</v>
      </c>
      <c r="B946" s="300"/>
      <c r="C946" s="300"/>
      <c r="D946" s="300"/>
      <c r="E946" s="300"/>
      <c r="F946" s="300"/>
      <c r="G946" s="300"/>
      <c r="H946" s="300"/>
      <c r="I946" s="300"/>
      <c r="J946" s="300"/>
      <c r="K946" s="300"/>
      <c r="L946" s="300"/>
    </row>
    <row r="947" spans="1:12" ht="11.25" customHeight="1" thickBot="1">
      <c r="A947" s="199"/>
      <c r="B947" s="199"/>
      <c r="C947" s="199"/>
      <c r="D947" s="199"/>
      <c r="E947" s="199"/>
      <c r="F947" s="199"/>
      <c r="G947" s="199"/>
      <c r="H947" s="199"/>
      <c r="I947" s="199"/>
      <c r="J947" s="200"/>
      <c r="K947" s="200"/>
      <c r="L947" s="200"/>
    </row>
    <row r="948" spans="1:12" ht="23.25" customHeight="1">
      <c r="A948" s="205"/>
      <c r="B948" s="205"/>
      <c r="C948" s="206"/>
      <c r="D948" s="302" t="s">
        <v>533</v>
      </c>
      <c r="E948" s="303"/>
      <c r="F948" s="304"/>
      <c r="G948" s="303" t="s">
        <v>534</v>
      </c>
      <c r="H948" s="303"/>
      <c r="I948" s="303"/>
      <c r="J948" s="302" t="s">
        <v>535</v>
      </c>
      <c r="K948" s="303"/>
      <c r="L948" s="303"/>
    </row>
    <row r="949" spans="1:12" ht="12.75">
      <c r="A949" s="50"/>
      <c r="B949" s="50"/>
      <c r="C949" s="207"/>
      <c r="D949" s="202" t="s">
        <v>536</v>
      </c>
      <c r="E949" s="203" t="s">
        <v>537</v>
      </c>
      <c r="F949" s="204" t="s">
        <v>538</v>
      </c>
      <c r="G949" s="203" t="s">
        <v>536</v>
      </c>
      <c r="H949" s="203" t="s">
        <v>537</v>
      </c>
      <c r="I949" s="203" t="s">
        <v>538</v>
      </c>
      <c r="J949" s="202" t="s">
        <v>536</v>
      </c>
      <c r="K949" s="203" t="s">
        <v>537</v>
      </c>
      <c r="L949" s="203" t="s">
        <v>538</v>
      </c>
    </row>
    <row r="950" spans="1:10" ht="12.75">
      <c r="A950" s="40" t="s">
        <v>539</v>
      </c>
      <c r="D950" s="4"/>
      <c r="E950" s="5"/>
      <c r="F950" s="6"/>
      <c r="J950" s="7"/>
    </row>
    <row r="951" spans="2:12" ht="12.75">
      <c r="B951" s="1" t="s">
        <v>703</v>
      </c>
      <c r="C951" s="31"/>
      <c r="D951" s="8"/>
      <c r="E951" s="9"/>
      <c r="F951" s="10"/>
      <c r="G951" s="11"/>
      <c r="H951" s="9"/>
      <c r="I951" s="11"/>
      <c r="J951" s="8"/>
      <c r="K951" s="9"/>
      <c r="L951" s="9"/>
    </row>
    <row r="952" spans="3:12" ht="12.75">
      <c r="C952" t="s">
        <v>758</v>
      </c>
      <c r="D952" s="8">
        <v>118</v>
      </c>
      <c r="E952" s="9">
        <v>136</v>
      </c>
      <c r="F952" s="10">
        <v>254</v>
      </c>
      <c r="G952" s="11">
        <v>2</v>
      </c>
      <c r="H952" s="9">
        <v>2</v>
      </c>
      <c r="I952" s="11">
        <v>4</v>
      </c>
      <c r="J952" s="8">
        <f aca="true" t="shared" si="240" ref="J952:L953">D952+G952</f>
        <v>120</v>
      </c>
      <c r="K952" s="9">
        <f t="shared" si="240"/>
        <v>138</v>
      </c>
      <c r="L952" s="9">
        <f t="shared" si="240"/>
        <v>258</v>
      </c>
    </row>
    <row r="953" spans="1:12" s="20" customFormat="1" ht="12.75">
      <c r="A953" s="40"/>
      <c r="B953" s="1"/>
      <c r="C953" s="12" t="s">
        <v>535</v>
      </c>
      <c r="D953" s="13">
        <v>118</v>
      </c>
      <c r="E953" s="14">
        <v>136</v>
      </c>
      <c r="F953" s="15">
        <v>254</v>
      </c>
      <c r="G953" s="14">
        <v>2</v>
      </c>
      <c r="H953" s="14">
        <v>2</v>
      </c>
      <c r="I953" s="14">
        <v>4</v>
      </c>
      <c r="J953" s="13">
        <f t="shared" si="240"/>
        <v>120</v>
      </c>
      <c r="K953" s="14">
        <f t="shared" si="240"/>
        <v>138</v>
      </c>
      <c r="L953" s="14">
        <f t="shared" si="240"/>
        <v>258</v>
      </c>
    </row>
    <row r="954" spans="1:12" s="20" customFormat="1" ht="12.75">
      <c r="A954" s="40"/>
      <c r="B954" s="1" t="s">
        <v>704</v>
      </c>
      <c r="C954" s="31"/>
      <c r="D954" s="16"/>
      <c r="E954" s="17"/>
      <c r="F954" s="18"/>
      <c r="G954" s="17"/>
      <c r="H954" s="17"/>
      <c r="I954" s="17"/>
      <c r="J954" s="16"/>
      <c r="K954" s="17"/>
      <c r="L954" s="17"/>
    </row>
    <row r="955" spans="3:12" ht="12.75">
      <c r="C955" t="s">
        <v>759</v>
      </c>
      <c r="D955" s="25">
        <v>80</v>
      </c>
      <c r="E955" s="26">
        <v>159</v>
      </c>
      <c r="F955" s="27">
        <v>239</v>
      </c>
      <c r="G955" s="26">
        <v>4</v>
      </c>
      <c r="H955" s="26">
        <v>2</v>
      </c>
      <c r="I955" s="26">
        <v>6</v>
      </c>
      <c r="J955" s="25">
        <f aca="true" t="shared" si="241" ref="J955:L959">D955+G955</f>
        <v>84</v>
      </c>
      <c r="K955" s="26">
        <f t="shared" si="241"/>
        <v>161</v>
      </c>
      <c r="L955" s="26">
        <f t="shared" si="241"/>
        <v>245</v>
      </c>
    </row>
    <row r="956" spans="3:12" ht="12.75">
      <c r="C956" t="s">
        <v>766</v>
      </c>
      <c r="D956" s="25">
        <v>67</v>
      </c>
      <c r="E956" s="26">
        <v>363</v>
      </c>
      <c r="F956" s="27">
        <v>430</v>
      </c>
      <c r="G956" s="26">
        <v>0</v>
      </c>
      <c r="H956" s="26">
        <v>14</v>
      </c>
      <c r="I956" s="26">
        <v>14</v>
      </c>
      <c r="J956" s="25">
        <f t="shared" si="241"/>
        <v>67</v>
      </c>
      <c r="K956" s="26">
        <f t="shared" si="241"/>
        <v>377</v>
      </c>
      <c r="L956" s="26">
        <f t="shared" si="241"/>
        <v>444</v>
      </c>
    </row>
    <row r="957" spans="3:12" ht="12.75">
      <c r="C957" t="s">
        <v>768</v>
      </c>
      <c r="D957" s="25">
        <v>17</v>
      </c>
      <c r="E957" s="26">
        <v>181</v>
      </c>
      <c r="F957" s="27">
        <v>198</v>
      </c>
      <c r="G957" s="26">
        <v>0</v>
      </c>
      <c r="H957" s="26">
        <v>8</v>
      </c>
      <c r="I957" s="26">
        <v>8</v>
      </c>
      <c r="J957" s="25">
        <f t="shared" si="241"/>
        <v>17</v>
      </c>
      <c r="K957" s="26">
        <f t="shared" si="241"/>
        <v>189</v>
      </c>
      <c r="L957" s="26">
        <f t="shared" si="241"/>
        <v>206</v>
      </c>
    </row>
    <row r="958" spans="3:12" ht="12.75">
      <c r="C958" t="s">
        <v>769</v>
      </c>
      <c r="D958" s="25">
        <v>0</v>
      </c>
      <c r="E958" s="26">
        <v>109</v>
      </c>
      <c r="F958" s="27">
        <v>109</v>
      </c>
      <c r="G958" s="28">
        <v>0</v>
      </c>
      <c r="H958" s="26">
        <v>5</v>
      </c>
      <c r="I958" s="28">
        <v>5</v>
      </c>
      <c r="J958" s="25">
        <f t="shared" si="241"/>
        <v>0</v>
      </c>
      <c r="K958" s="26">
        <f t="shared" si="241"/>
        <v>114</v>
      </c>
      <c r="L958" s="26">
        <f t="shared" si="241"/>
        <v>114</v>
      </c>
    </row>
    <row r="959" spans="3:12" ht="12.75">
      <c r="C959" s="12" t="s">
        <v>535</v>
      </c>
      <c r="D959" s="13">
        <v>164</v>
      </c>
      <c r="E959" s="14">
        <v>812</v>
      </c>
      <c r="F959" s="15">
        <v>976</v>
      </c>
      <c r="G959" s="14">
        <v>4</v>
      </c>
      <c r="H959" s="14">
        <v>29</v>
      </c>
      <c r="I959" s="14">
        <v>33</v>
      </c>
      <c r="J959" s="13">
        <f t="shared" si="241"/>
        <v>168</v>
      </c>
      <c r="K959" s="14">
        <f t="shared" si="241"/>
        <v>841</v>
      </c>
      <c r="L959" s="14">
        <f t="shared" si="241"/>
        <v>1009</v>
      </c>
    </row>
    <row r="960" spans="2:12" ht="12.75">
      <c r="B960" s="1" t="s">
        <v>705</v>
      </c>
      <c r="C960" s="31"/>
      <c r="D960" s="8"/>
      <c r="E960" s="9"/>
      <c r="F960" s="10"/>
      <c r="G960" s="11"/>
      <c r="H960" s="9"/>
      <c r="I960" s="11"/>
      <c r="J960" s="8"/>
      <c r="K960" s="9"/>
      <c r="L960" s="9"/>
    </row>
    <row r="961" spans="3:12" ht="12.75">
      <c r="C961" t="s">
        <v>770</v>
      </c>
      <c r="D961" s="8">
        <v>110</v>
      </c>
      <c r="E961" s="9">
        <v>71</v>
      </c>
      <c r="F961" s="10">
        <v>181</v>
      </c>
      <c r="G961" s="11">
        <v>1</v>
      </c>
      <c r="H961" s="9">
        <v>0</v>
      </c>
      <c r="I961" s="11">
        <v>1</v>
      </c>
      <c r="J961" s="8">
        <f aca="true" t="shared" si="242" ref="J961:L963">D961+G961</f>
        <v>111</v>
      </c>
      <c r="K961" s="9">
        <f t="shared" si="242"/>
        <v>71</v>
      </c>
      <c r="L961" s="9">
        <f t="shared" si="242"/>
        <v>182</v>
      </c>
    </row>
    <row r="962" spans="3:12" ht="12.75">
      <c r="C962" t="s">
        <v>776</v>
      </c>
      <c r="D962" s="8">
        <v>20</v>
      </c>
      <c r="E962" s="9">
        <v>123</v>
      </c>
      <c r="F962" s="10">
        <v>143</v>
      </c>
      <c r="G962" s="11">
        <v>1</v>
      </c>
      <c r="H962" s="9">
        <v>1</v>
      </c>
      <c r="I962" s="11">
        <v>2</v>
      </c>
      <c r="J962" s="8">
        <f t="shared" si="242"/>
        <v>21</v>
      </c>
      <c r="K962" s="9">
        <f t="shared" si="242"/>
        <v>124</v>
      </c>
      <c r="L962" s="9">
        <f t="shared" si="242"/>
        <v>145</v>
      </c>
    </row>
    <row r="963" spans="3:12" ht="12.75">
      <c r="C963" s="12" t="s">
        <v>535</v>
      </c>
      <c r="D963" s="13">
        <v>130</v>
      </c>
      <c r="E963" s="14">
        <v>194</v>
      </c>
      <c r="F963" s="15">
        <v>324</v>
      </c>
      <c r="G963" s="14">
        <v>2</v>
      </c>
      <c r="H963" s="14">
        <v>1</v>
      </c>
      <c r="I963" s="14">
        <v>3</v>
      </c>
      <c r="J963" s="13">
        <f t="shared" si="242"/>
        <v>132</v>
      </c>
      <c r="K963" s="14">
        <f t="shared" si="242"/>
        <v>195</v>
      </c>
      <c r="L963" s="14">
        <f t="shared" si="242"/>
        <v>327</v>
      </c>
    </row>
    <row r="964" spans="2:12" ht="12.75">
      <c r="B964" s="1" t="s">
        <v>706</v>
      </c>
      <c r="C964" s="31"/>
      <c r="D964" s="16"/>
      <c r="E964" s="17"/>
      <c r="F964" s="18"/>
      <c r="G964" s="17"/>
      <c r="H964" s="17"/>
      <c r="I964" s="17"/>
      <c r="J964" s="16"/>
      <c r="K964" s="17"/>
      <c r="L964" s="17"/>
    </row>
    <row r="965" spans="3:12" ht="12.75">
      <c r="C965" t="s">
        <v>780</v>
      </c>
      <c r="D965" s="25">
        <v>340</v>
      </c>
      <c r="E965" s="26">
        <v>9</v>
      </c>
      <c r="F965" s="27">
        <v>349</v>
      </c>
      <c r="G965" s="26">
        <v>8</v>
      </c>
      <c r="H965" s="26">
        <v>0</v>
      </c>
      <c r="I965" s="26">
        <v>8</v>
      </c>
      <c r="J965" s="25">
        <f aca="true" t="shared" si="243" ref="J965:J973">D965+G965</f>
        <v>348</v>
      </c>
      <c r="K965" s="26">
        <f aca="true" t="shared" si="244" ref="K965:K973">E965+H965</f>
        <v>9</v>
      </c>
      <c r="L965" s="26">
        <f aca="true" t="shared" si="245" ref="L965:L973">F965+I965</f>
        <v>357</v>
      </c>
    </row>
    <row r="966" spans="3:12" ht="12.75">
      <c r="C966" t="s">
        <v>781</v>
      </c>
      <c r="D966" s="25">
        <v>162</v>
      </c>
      <c r="E966" s="26">
        <v>49</v>
      </c>
      <c r="F966" s="27">
        <v>211</v>
      </c>
      <c r="G966" s="26">
        <v>4</v>
      </c>
      <c r="H966" s="26">
        <v>3</v>
      </c>
      <c r="I966" s="26">
        <v>7</v>
      </c>
      <c r="J966" s="25">
        <f t="shared" si="243"/>
        <v>166</v>
      </c>
      <c r="K966" s="26">
        <f t="shared" si="244"/>
        <v>52</v>
      </c>
      <c r="L966" s="26">
        <f t="shared" si="245"/>
        <v>218</v>
      </c>
    </row>
    <row r="967" spans="3:12" ht="12.75">
      <c r="C967" t="s">
        <v>782</v>
      </c>
      <c r="D967" s="25">
        <v>158</v>
      </c>
      <c r="E967" s="26">
        <v>5</v>
      </c>
      <c r="F967" s="27">
        <v>163</v>
      </c>
      <c r="G967" s="26">
        <v>2</v>
      </c>
      <c r="H967" s="26">
        <v>0</v>
      </c>
      <c r="I967" s="26">
        <v>2</v>
      </c>
      <c r="J967" s="25">
        <f t="shared" si="243"/>
        <v>160</v>
      </c>
      <c r="K967" s="26">
        <f t="shared" si="244"/>
        <v>5</v>
      </c>
      <c r="L967" s="26">
        <f t="shared" si="245"/>
        <v>165</v>
      </c>
    </row>
    <row r="968" spans="3:12" ht="12.75">
      <c r="C968" t="s">
        <v>783</v>
      </c>
      <c r="D968" s="25">
        <v>450</v>
      </c>
      <c r="E968" s="26">
        <v>18</v>
      </c>
      <c r="F968" s="27">
        <v>468</v>
      </c>
      <c r="G968" s="26">
        <v>6</v>
      </c>
      <c r="H968" s="26">
        <v>1</v>
      </c>
      <c r="I968" s="26">
        <v>7</v>
      </c>
      <c r="J968" s="25">
        <f t="shared" si="243"/>
        <v>456</v>
      </c>
      <c r="K968" s="26">
        <f t="shared" si="244"/>
        <v>19</v>
      </c>
      <c r="L968" s="26">
        <f t="shared" si="245"/>
        <v>475</v>
      </c>
    </row>
    <row r="969" spans="3:12" ht="12.75">
      <c r="C969" t="s">
        <v>784</v>
      </c>
      <c r="D969" s="25">
        <v>119</v>
      </c>
      <c r="E969" s="26">
        <v>0</v>
      </c>
      <c r="F969" s="27">
        <v>119</v>
      </c>
      <c r="G969" s="26">
        <v>0</v>
      </c>
      <c r="H969" s="26">
        <v>0</v>
      </c>
      <c r="I969" s="26">
        <v>0</v>
      </c>
      <c r="J969" s="25">
        <f t="shared" si="243"/>
        <v>119</v>
      </c>
      <c r="K969" s="26">
        <f t="shared" si="244"/>
        <v>0</v>
      </c>
      <c r="L969" s="26">
        <f t="shared" si="245"/>
        <v>119</v>
      </c>
    </row>
    <row r="970" spans="3:12" ht="12.75">
      <c r="C970" t="s">
        <v>785</v>
      </c>
      <c r="D970" s="25">
        <v>62</v>
      </c>
      <c r="E970" s="26">
        <v>73</v>
      </c>
      <c r="F970" s="27">
        <v>135</v>
      </c>
      <c r="G970" s="26">
        <v>1</v>
      </c>
      <c r="H970" s="26">
        <v>1</v>
      </c>
      <c r="I970" s="26">
        <v>2</v>
      </c>
      <c r="J970" s="25">
        <f t="shared" si="243"/>
        <v>63</v>
      </c>
      <c r="K970" s="26">
        <f t="shared" si="244"/>
        <v>74</v>
      </c>
      <c r="L970" s="26">
        <f t="shared" si="245"/>
        <v>137</v>
      </c>
    </row>
    <row r="971" spans="3:12" ht="12.75">
      <c r="C971" t="s">
        <v>634</v>
      </c>
      <c r="D971" s="25">
        <v>169</v>
      </c>
      <c r="E971" s="26">
        <v>5</v>
      </c>
      <c r="F971" s="27">
        <v>174</v>
      </c>
      <c r="G971" s="26">
        <v>0</v>
      </c>
      <c r="H971" s="26">
        <v>0</v>
      </c>
      <c r="I971" s="26">
        <v>0</v>
      </c>
      <c r="J971" s="25">
        <f t="shared" si="243"/>
        <v>169</v>
      </c>
      <c r="K971" s="26">
        <f t="shared" si="244"/>
        <v>5</v>
      </c>
      <c r="L971" s="26">
        <f t="shared" si="245"/>
        <v>174</v>
      </c>
    </row>
    <row r="972" spans="3:12" ht="12.75">
      <c r="C972" t="s">
        <v>794</v>
      </c>
      <c r="D972" s="25">
        <v>68</v>
      </c>
      <c r="E972" s="26">
        <v>49</v>
      </c>
      <c r="F972" s="27">
        <v>117</v>
      </c>
      <c r="G972" s="28">
        <v>0</v>
      </c>
      <c r="H972" s="26">
        <v>0</v>
      </c>
      <c r="I972" s="28">
        <v>0</v>
      </c>
      <c r="J972" s="25">
        <f t="shared" si="243"/>
        <v>68</v>
      </c>
      <c r="K972" s="26">
        <f t="shared" si="244"/>
        <v>49</v>
      </c>
      <c r="L972" s="26">
        <f t="shared" si="245"/>
        <v>117</v>
      </c>
    </row>
    <row r="973" spans="3:12" ht="12.75">
      <c r="C973" s="12" t="s">
        <v>535</v>
      </c>
      <c r="D973" s="13">
        <v>1528</v>
      </c>
      <c r="E973" s="14">
        <v>208</v>
      </c>
      <c r="F973" s="15">
        <v>1736</v>
      </c>
      <c r="G973" s="14">
        <v>21</v>
      </c>
      <c r="H973" s="14">
        <v>5</v>
      </c>
      <c r="I973" s="14">
        <v>26</v>
      </c>
      <c r="J973" s="13">
        <f t="shared" si="243"/>
        <v>1549</v>
      </c>
      <c r="K973" s="14">
        <f t="shared" si="244"/>
        <v>213</v>
      </c>
      <c r="L973" s="14">
        <f t="shared" si="245"/>
        <v>1762</v>
      </c>
    </row>
    <row r="974" spans="2:12" ht="12.75">
      <c r="B974" s="1" t="s">
        <v>710</v>
      </c>
      <c r="C974" s="31"/>
      <c r="D974" s="8"/>
      <c r="E974" s="9"/>
      <c r="F974" s="10"/>
      <c r="G974" s="11"/>
      <c r="H974" s="9"/>
      <c r="I974" s="11"/>
      <c r="J974" s="8"/>
      <c r="K974" s="9"/>
      <c r="L974" s="9"/>
    </row>
    <row r="975" spans="3:12" ht="12.75">
      <c r="C975" t="s">
        <v>593</v>
      </c>
      <c r="D975" s="8">
        <v>7</v>
      </c>
      <c r="E975" s="9">
        <v>234</v>
      </c>
      <c r="F975" s="10">
        <v>241</v>
      </c>
      <c r="G975" s="11">
        <v>0</v>
      </c>
      <c r="H975" s="9">
        <v>1</v>
      </c>
      <c r="I975" s="11">
        <v>1</v>
      </c>
      <c r="J975" s="8">
        <f aca="true" t="shared" si="246" ref="J975:L978">D975+G975</f>
        <v>7</v>
      </c>
      <c r="K975" s="9">
        <f t="shared" si="246"/>
        <v>235</v>
      </c>
      <c r="L975" s="9">
        <f t="shared" si="246"/>
        <v>242</v>
      </c>
    </row>
    <row r="976" spans="3:12" ht="12.75">
      <c r="C976" t="s">
        <v>594</v>
      </c>
      <c r="D976" s="8">
        <v>116</v>
      </c>
      <c r="E976" s="9">
        <v>520</v>
      </c>
      <c r="F976" s="10">
        <v>636</v>
      </c>
      <c r="G976" s="11">
        <v>0</v>
      </c>
      <c r="H976" s="9">
        <v>2</v>
      </c>
      <c r="I976" s="11">
        <v>2</v>
      </c>
      <c r="J976" s="8">
        <f t="shared" si="246"/>
        <v>116</v>
      </c>
      <c r="K976" s="9">
        <f t="shared" si="246"/>
        <v>522</v>
      </c>
      <c r="L976" s="9">
        <f t="shared" si="246"/>
        <v>638</v>
      </c>
    </row>
    <row r="977" spans="3:12" ht="12.75">
      <c r="C977" t="s">
        <v>595</v>
      </c>
      <c r="D977" s="8">
        <v>120</v>
      </c>
      <c r="E977" s="9">
        <v>196</v>
      </c>
      <c r="F977" s="10">
        <v>316</v>
      </c>
      <c r="G977" s="11">
        <v>1</v>
      </c>
      <c r="H977" s="9">
        <v>3</v>
      </c>
      <c r="I977" s="11">
        <v>4</v>
      </c>
      <c r="J977" s="8">
        <f t="shared" si="246"/>
        <v>121</v>
      </c>
      <c r="K977" s="9">
        <f t="shared" si="246"/>
        <v>199</v>
      </c>
      <c r="L977" s="9">
        <f t="shared" si="246"/>
        <v>320</v>
      </c>
    </row>
    <row r="978" spans="3:12" ht="12.75">
      <c r="C978" s="12" t="s">
        <v>535</v>
      </c>
      <c r="D978" s="13">
        <v>243</v>
      </c>
      <c r="E978" s="14">
        <v>950</v>
      </c>
      <c r="F978" s="15">
        <v>1193</v>
      </c>
      <c r="G978" s="14">
        <v>1</v>
      </c>
      <c r="H978" s="14">
        <v>6</v>
      </c>
      <c r="I978" s="14">
        <v>7</v>
      </c>
      <c r="J978" s="13">
        <f t="shared" si="246"/>
        <v>244</v>
      </c>
      <c r="K978" s="14">
        <f t="shared" si="246"/>
        <v>956</v>
      </c>
      <c r="L978" s="14">
        <f t="shared" si="246"/>
        <v>1200</v>
      </c>
    </row>
    <row r="979" spans="3:12" ht="12.75">
      <c r="C979" s="12" t="s">
        <v>444</v>
      </c>
      <c r="D979" s="16">
        <f>D978+D973+D963+D959+D953</f>
        <v>2183</v>
      </c>
      <c r="E979" s="17">
        <f aca="true" t="shared" si="247" ref="E979:K979">E978+E973+E963+E959+E953</f>
        <v>2300</v>
      </c>
      <c r="F979" s="18">
        <f t="shared" si="247"/>
        <v>4483</v>
      </c>
      <c r="G979" s="17">
        <f t="shared" si="247"/>
        <v>30</v>
      </c>
      <c r="H979" s="17">
        <f>H978+H973+H963+H959+H953</f>
        <v>43</v>
      </c>
      <c r="I979" s="17">
        <f t="shared" si="247"/>
        <v>73</v>
      </c>
      <c r="J979" s="16">
        <f t="shared" si="247"/>
        <v>2213</v>
      </c>
      <c r="K979" s="17">
        <f t="shared" si="247"/>
        <v>2343</v>
      </c>
      <c r="L979" s="17">
        <f>L978+L973+L963+L959+L953</f>
        <v>4556</v>
      </c>
    </row>
    <row r="980" spans="1:12" ht="12.75">
      <c r="A980" s="40" t="s">
        <v>544</v>
      </c>
      <c r="C980" s="12"/>
      <c r="D980" s="16"/>
      <c r="E980" s="17"/>
      <c r="F980" s="18"/>
      <c r="G980" s="17"/>
      <c r="H980" s="17"/>
      <c r="I980" s="17"/>
      <c r="J980" s="16"/>
      <c r="K980" s="17"/>
      <c r="L980" s="17"/>
    </row>
    <row r="981" spans="2:12" ht="12.75">
      <c r="B981" s="1" t="s">
        <v>706</v>
      </c>
      <c r="C981" s="31"/>
      <c r="D981" s="8"/>
      <c r="E981" s="9"/>
      <c r="F981" s="10"/>
      <c r="G981" s="11"/>
      <c r="H981" s="9"/>
      <c r="I981" s="11"/>
      <c r="J981" s="8"/>
      <c r="K981" s="9"/>
      <c r="L981" s="9"/>
    </row>
    <row r="982" spans="3:12" ht="12.75">
      <c r="C982" t="s">
        <v>18</v>
      </c>
      <c r="D982" s="8">
        <v>367</v>
      </c>
      <c r="E982" s="9">
        <v>48</v>
      </c>
      <c r="F982" s="10">
        <v>415</v>
      </c>
      <c r="G982" s="11">
        <v>5</v>
      </c>
      <c r="H982" s="9">
        <v>1</v>
      </c>
      <c r="I982" s="11">
        <v>6</v>
      </c>
      <c r="J982" s="8">
        <f aca="true" t="shared" si="248" ref="J982:L986">D982+G982</f>
        <v>372</v>
      </c>
      <c r="K982" s="9">
        <f t="shared" si="248"/>
        <v>49</v>
      </c>
      <c r="L982" s="9">
        <f t="shared" si="248"/>
        <v>421</v>
      </c>
    </row>
    <row r="983" spans="3:12" ht="12.75">
      <c r="C983" t="s">
        <v>19</v>
      </c>
      <c r="D983" s="8">
        <v>124</v>
      </c>
      <c r="E983" s="9">
        <v>52</v>
      </c>
      <c r="F983" s="10">
        <v>176</v>
      </c>
      <c r="G983" s="11">
        <v>3</v>
      </c>
      <c r="H983" s="9">
        <v>0</v>
      </c>
      <c r="I983" s="11">
        <v>3</v>
      </c>
      <c r="J983" s="8">
        <f t="shared" si="248"/>
        <v>127</v>
      </c>
      <c r="K983" s="9">
        <f t="shared" si="248"/>
        <v>52</v>
      </c>
      <c r="L983" s="9">
        <f t="shared" si="248"/>
        <v>179</v>
      </c>
    </row>
    <row r="984" spans="3:12" ht="12.75">
      <c r="C984" t="s">
        <v>20</v>
      </c>
      <c r="D984" s="8">
        <v>352</v>
      </c>
      <c r="E984" s="9">
        <v>13</v>
      </c>
      <c r="F984" s="10">
        <v>365</v>
      </c>
      <c r="G984" s="11">
        <v>2</v>
      </c>
      <c r="H984" s="9">
        <v>0</v>
      </c>
      <c r="I984" s="11">
        <v>2</v>
      </c>
      <c r="J984" s="8">
        <f t="shared" si="248"/>
        <v>354</v>
      </c>
      <c r="K984" s="9">
        <f t="shared" si="248"/>
        <v>13</v>
      </c>
      <c r="L984" s="9">
        <f t="shared" si="248"/>
        <v>367</v>
      </c>
    </row>
    <row r="985" spans="3:12" ht="12.75">
      <c r="C985" t="s">
        <v>21</v>
      </c>
      <c r="D985" s="8">
        <v>133</v>
      </c>
      <c r="E985" s="9">
        <v>4</v>
      </c>
      <c r="F985" s="10">
        <v>137</v>
      </c>
      <c r="G985" s="11">
        <v>1</v>
      </c>
      <c r="H985" s="9">
        <v>0</v>
      </c>
      <c r="I985" s="11">
        <v>1</v>
      </c>
      <c r="J985" s="8">
        <f t="shared" si="248"/>
        <v>134</v>
      </c>
      <c r="K985" s="9">
        <f t="shared" si="248"/>
        <v>4</v>
      </c>
      <c r="L985" s="9">
        <f t="shared" si="248"/>
        <v>138</v>
      </c>
    </row>
    <row r="986" spans="3:12" ht="12.75">
      <c r="C986" s="12" t="s">
        <v>535</v>
      </c>
      <c r="D986" s="13">
        <v>976</v>
      </c>
      <c r="E986" s="14">
        <v>117</v>
      </c>
      <c r="F986" s="15">
        <v>1093</v>
      </c>
      <c r="G986" s="14">
        <v>11</v>
      </c>
      <c r="H986" s="14">
        <v>1</v>
      </c>
      <c r="I986" s="14">
        <v>12</v>
      </c>
      <c r="J986" s="13">
        <f t="shared" si="248"/>
        <v>987</v>
      </c>
      <c r="K986" s="14">
        <f t="shared" si="248"/>
        <v>118</v>
      </c>
      <c r="L986" s="14">
        <f t="shared" si="248"/>
        <v>1105</v>
      </c>
    </row>
    <row r="987" spans="3:12" ht="12.75">
      <c r="C987" s="12" t="s">
        <v>445</v>
      </c>
      <c r="D987" s="16">
        <v>976</v>
      </c>
      <c r="E987" s="17">
        <v>117</v>
      </c>
      <c r="F987" s="18">
        <v>1093</v>
      </c>
      <c r="G987" s="17">
        <v>11</v>
      </c>
      <c r="H987" s="17">
        <v>1</v>
      </c>
      <c r="I987" s="17">
        <v>12</v>
      </c>
      <c r="J987" s="16">
        <v>987</v>
      </c>
      <c r="K987" s="17">
        <v>118</v>
      </c>
      <c r="L987" s="17">
        <v>1105</v>
      </c>
    </row>
    <row r="988" spans="1:12" ht="12.75">
      <c r="A988" s="40" t="s">
        <v>257</v>
      </c>
      <c r="C988" s="12"/>
      <c r="D988" s="16"/>
      <c r="E988" s="17"/>
      <c r="F988" s="18"/>
      <c r="G988" s="17"/>
      <c r="H988" s="17"/>
      <c r="I988" s="17"/>
      <c r="J988" s="16"/>
      <c r="K988" s="17"/>
      <c r="L988" s="17"/>
    </row>
    <row r="989" spans="2:12" ht="12.75">
      <c r="B989" s="1" t="s">
        <v>706</v>
      </c>
      <c r="C989" s="31"/>
      <c r="D989" s="8"/>
      <c r="E989" s="9"/>
      <c r="F989" s="10"/>
      <c r="G989" s="11"/>
      <c r="H989" s="9"/>
      <c r="I989" s="11"/>
      <c r="J989" s="8"/>
      <c r="K989" s="9"/>
      <c r="L989" s="9"/>
    </row>
    <row r="990" spans="3:12" ht="12.75">
      <c r="C990" t="s">
        <v>83</v>
      </c>
      <c r="D990" s="8">
        <v>19</v>
      </c>
      <c r="E990" s="9">
        <v>9</v>
      </c>
      <c r="F990" s="10">
        <v>28</v>
      </c>
      <c r="G990" s="11">
        <v>0</v>
      </c>
      <c r="H990" s="9">
        <v>1</v>
      </c>
      <c r="I990" s="11">
        <v>1</v>
      </c>
      <c r="J990" s="8">
        <f aca="true" t="shared" si="249" ref="J990:J997">D990+G990</f>
        <v>19</v>
      </c>
      <c r="K990" s="9">
        <f aca="true" t="shared" si="250" ref="K990:K997">E990+H990</f>
        <v>10</v>
      </c>
      <c r="L990" s="9">
        <f aca="true" t="shared" si="251" ref="L990:L997">F990+I990</f>
        <v>29</v>
      </c>
    </row>
    <row r="991" spans="3:12" ht="12.75">
      <c r="C991" t="s">
        <v>18</v>
      </c>
      <c r="D991" s="8">
        <v>94</v>
      </c>
      <c r="E991" s="9">
        <v>13</v>
      </c>
      <c r="F991" s="10">
        <v>107</v>
      </c>
      <c r="G991" s="11">
        <v>0</v>
      </c>
      <c r="H991" s="9">
        <v>0</v>
      </c>
      <c r="I991" s="11">
        <v>0</v>
      </c>
      <c r="J991" s="8">
        <f t="shared" si="249"/>
        <v>94</v>
      </c>
      <c r="K991" s="9">
        <f t="shared" si="250"/>
        <v>13</v>
      </c>
      <c r="L991" s="9">
        <f t="shared" si="251"/>
        <v>107</v>
      </c>
    </row>
    <row r="992" spans="3:12" ht="12.75">
      <c r="C992" t="s">
        <v>19</v>
      </c>
      <c r="D992" s="8">
        <v>16</v>
      </c>
      <c r="E992" s="9">
        <v>6</v>
      </c>
      <c r="F992" s="10">
        <v>22</v>
      </c>
      <c r="G992" s="11">
        <v>1</v>
      </c>
      <c r="H992" s="9">
        <v>0</v>
      </c>
      <c r="I992" s="11">
        <v>1</v>
      </c>
      <c r="J992" s="8">
        <f t="shared" si="249"/>
        <v>17</v>
      </c>
      <c r="K992" s="9">
        <f t="shared" si="250"/>
        <v>6</v>
      </c>
      <c r="L992" s="9">
        <f t="shared" si="251"/>
        <v>23</v>
      </c>
    </row>
    <row r="993" spans="3:12" ht="12.75">
      <c r="C993" t="s">
        <v>20</v>
      </c>
      <c r="D993" s="8">
        <v>117</v>
      </c>
      <c r="E993" s="9">
        <v>0</v>
      </c>
      <c r="F993" s="10">
        <v>117</v>
      </c>
      <c r="G993" s="11">
        <v>0</v>
      </c>
      <c r="H993" s="9">
        <v>0</v>
      </c>
      <c r="I993" s="11">
        <v>0</v>
      </c>
      <c r="J993" s="8">
        <f t="shared" si="249"/>
        <v>117</v>
      </c>
      <c r="K993" s="9">
        <f t="shared" si="250"/>
        <v>0</v>
      </c>
      <c r="L993" s="9">
        <f t="shared" si="251"/>
        <v>117</v>
      </c>
    </row>
    <row r="994" spans="3:12" ht="12.75">
      <c r="C994" t="s">
        <v>21</v>
      </c>
      <c r="D994" s="8">
        <v>64</v>
      </c>
      <c r="E994" s="9">
        <v>2</v>
      </c>
      <c r="F994" s="10">
        <v>66</v>
      </c>
      <c r="G994" s="11">
        <v>0</v>
      </c>
      <c r="H994" s="9">
        <v>0</v>
      </c>
      <c r="I994" s="11">
        <v>0</v>
      </c>
      <c r="J994" s="8">
        <f t="shared" si="249"/>
        <v>64</v>
      </c>
      <c r="K994" s="9">
        <f t="shared" si="250"/>
        <v>2</v>
      </c>
      <c r="L994" s="9">
        <f t="shared" si="251"/>
        <v>66</v>
      </c>
    </row>
    <row r="995" spans="3:12" ht="12.75">
      <c r="C995" t="s">
        <v>84</v>
      </c>
      <c r="D995" s="8">
        <v>40</v>
      </c>
      <c r="E995" s="9">
        <v>0</v>
      </c>
      <c r="F995" s="10">
        <v>40</v>
      </c>
      <c r="G995" s="11">
        <v>2</v>
      </c>
      <c r="H995" s="9">
        <v>0</v>
      </c>
      <c r="I995" s="11">
        <v>2</v>
      </c>
      <c r="J995" s="8">
        <f t="shared" si="249"/>
        <v>42</v>
      </c>
      <c r="K995" s="9">
        <f t="shared" si="250"/>
        <v>0</v>
      </c>
      <c r="L995" s="9">
        <f t="shared" si="251"/>
        <v>42</v>
      </c>
    </row>
    <row r="996" spans="3:12" ht="12.75">
      <c r="C996" t="s">
        <v>85</v>
      </c>
      <c r="D996" s="8">
        <v>16</v>
      </c>
      <c r="E996" s="9">
        <v>6</v>
      </c>
      <c r="F996" s="10">
        <v>22</v>
      </c>
      <c r="G996" s="11">
        <v>0</v>
      </c>
      <c r="H996" s="9">
        <v>0</v>
      </c>
      <c r="I996" s="11">
        <v>0</v>
      </c>
      <c r="J996" s="8">
        <f t="shared" si="249"/>
        <v>16</v>
      </c>
      <c r="K996" s="9">
        <f t="shared" si="250"/>
        <v>6</v>
      </c>
      <c r="L996" s="9">
        <f t="shared" si="251"/>
        <v>22</v>
      </c>
    </row>
    <row r="997" spans="3:12" ht="12.75">
      <c r="C997" s="12" t="s">
        <v>535</v>
      </c>
      <c r="D997" s="13">
        <v>366</v>
      </c>
      <c r="E997" s="14">
        <v>36</v>
      </c>
      <c r="F997" s="15">
        <v>402</v>
      </c>
      <c r="G997" s="14">
        <v>3</v>
      </c>
      <c r="H997" s="14">
        <v>1</v>
      </c>
      <c r="I997" s="14">
        <v>4</v>
      </c>
      <c r="J997" s="13">
        <f t="shared" si="249"/>
        <v>369</v>
      </c>
      <c r="K997" s="14">
        <f t="shared" si="250"/>
        <v>37</v>
      </c>
      <c r="L997" s="14">
        <f t="shared" si="251"/>
        <v>406</v>
      </c>
    </row>
    <row r="998" spans="3:12" ht="26.25">
      <c r="C998" s="44" t="s">
        <v>642</v>
      </c>
      <c r="D998" s="47">
        <v>366</v>
      </c>
      <c r="E998" s="48">
        <v>36</v>
      </c>
      <c r="F998" s="48">
        <v>402</v>
      </c>
      <c r="G998" s="47">
        <v>3</v>
      </c>
      <c r="H998" s="48">
        <v>1</v>
      </c>
      <c r="I998" s="48">
        <v>4</v>
      </c>
      <c r="J998" s="47">
        <v>369</v>
      </c>
      <c r="K998" s="48">
        <v>37</v>
      </c>
      <c r="L998" s="48">
        <v>406</v>
      </c>
    </row>
    <row r="999" spans="3:12" ht="12.75">
      <c r="C999" s="44" t="s">
        <v>606</v>
      </c>
      <c r="D999" s="16">
        <f aca="true" t="shared" si="252" ref="D999:L999">D998+D987+D979</f>
        <v>3525</v>
      </c>
      <c r="E999" s="103">
        <f t="shared" si="252"/>
        <v>2453</v>
      </c>
      <c r="F999" s="103">
        <f t="shared" si="252"/>
        <v>5978</v>
      </c>
      <c r="G999" s="16">
        <f t="shared" si="252"/>
        <v>44</v>
      </c>
      <c r="H999" s="17">
        <f t="shared" si="252"/>
        <v>45</v>
      </c>
      <c r="I999" s="103">
        <f t="shared" si="252"/>
        <v>89</v>
      </c>
      <c r="J999" s="16">
        <f t="shared" si="252"/>
        <v>3569</v>
      </c>
      <c r="K999" s="17">
        <f t="shared" si="252"/>
        <v>2498</v>
      </c>
      <c r="L999" s="17">
        <f t="shared" si="252"/>
        <v>6067</v>
      </c>
    </row>
    <row r="1000" spans="1:12" ht="12.75">
      <c r="A1000" s="40" t="s">
        <v>540</v>
      </c>
      <c r="C1000" s="12"/>
      <c r="D1000" s="25">
        <v>13</v>
      </c>
      <c r="E1000" s="26">
        <v>36</v>
      </c>
      <c r="F1000" s="26">
        <v>49</v>
      </c>
      <c r="G1000" s="25">
        <v>0</v>
      </c>
      <c r="H1000" s="26">
        <v>0</v>
      </c>
      <c r="I1000" s="26">
        <v>0</v>
      </c>
      <c r="J1000" s="25">
        <f aca="true" t="shared" si="253" ref="J1000:L1002">D1000+G1000</f>
        <v>13</v>
      </c>
      <c r="K1000" s="26">
        <f t="shared" si="253"/>
        <v>36</v>
      </c>
      <c r="L1000" s="26">
        <f t="shared" si="253"/>
        <v>49</v>
      </c>
    </row>
    <row r="1001" spans="1:12" ht="12.75">
      <c r="A1001" s="40" t="s">
        <v>554</v>
      </c>
      <c r="D1001" s="8">
        <v>4</v>
      </c>
      <c r="E1001" s="11">
        <v>0</v>
      </c>
      <c r="F1001" s="11">
        <v>4</v>
      </c>
      <c r="G1001" s="8">
        <v>0</v>
      </c>
      <c r="H1001" s="9">
        <v>0</v>
      </c>
      <c r="I1001" s="11">
        <v>0</v>
      </c>
      <c r="J1001" s="8">
        <f t="shared" si="253"/>
        <v>4</v>
      </c>
      <c r="K1001" s="9">
        <f t="shared" si="253"/>
        <v>0</v>
      </c>
      <c r="L1001" s="9">
        <f t="shared" si="253"/>
        <v>4</v>
      </c>
    </row>
    <row r="1002" spans="1:12" ht="12.75">
      <c r="A1002" s="40" t="s">
        <v>555</v>
      </c>
      <c r="D1002" s="32">
        <v>161</v>
      </c>
      <c r="E1002" s="33">
        <v>17</v>
      </c>
      <c r="F1002" s="33">
        <v>178</v>
      </c>
      <c r="G1002" s="32">
        <v>1</v>
      </c>
      <c r="H1002" s="33">
        <v>1</v>
      </c>
      <c r="I1002" s="33">
        <v>2</v>
      </c>
      <c r="J1002" s="32">
        <f t="shared" si="253"/>
        <v>162</v>
      </c>
      <c r="K1002" s="33">
        <f t="shared" si="253"/>
        <v>18</v>
      </c>
      <c r="L1002" s="33">
        <f t="shared" si="253"/>
        <v>180</v>
      </c>
    </row>
    <row r="1003" spans="3:12" ht="12.75">
      <c r="C1003" s="12" t="s">
        <v>439</v>
      </c>
      <c r="D1003" s="16">
        <f>SUM(D999:D1002)</f>
        <v>3703</v>
      </c>
      <c r="E1003" s="103">
        <f aca="true" t="shared" si="254" ref="E1003:L1003">SUM(E999:E1002)</f>
        <v>2506</v>
      </c>
      <c r="F1003" s="103">
        <f t="shared" si="254"/>
        <v>6209</v>
      </c>
      <c r="G1003" s="16">
        <f t="shared" si="254"/>
        <v>45</v>
      </c>
      <c r="H1003" s="17">
        <f t="shared" si="254"/>
        <v>46</v>
      </c>
      <c r="I1003" s="103">
        <f t="shared" si="254"/>
        <v>91</v>
      </c>
      <c r="J1003" s="16">
        <f t="shared" si="254"/>
        <v>3748</v>
      </c>
      <c r="K1003" s="17">
        <f t="shared" si="254"/>
        <v>2552</v>
      </c>
      <c r="L1003" s="17">
        <f t="shared" si="254"/>
        <v>6300</v>
      </c>
    </row>
    <row r="1004" spans="3:10" ht="12.75">
      <c r="C1004" s="12"/>
      <c r="D1004" s="5"/>
      <c r="G1004" s="5"/>
      <c r="J1004" s="5"/>
    </row>
    <row r="1005" spans="1:12" ht="25.5" customHeight="1">
      <c r="A1005" s="300" t="s">
        <v>440</v>
      </c>
      <c r="B1005" s="300"/>
      <c r="C1005" s="300"/>
      <c r="D1005" s="300"/>
      <c r="E1005" s="300"/>
      <c r="F1005" s="300"/>
      <c r="G1005" s="300"/>
      <c r="H1005" s="300"/>
      <c r="I1005" s="300"/>
      <c r="J1005" s="300"/>
      <c r="K1005" s="300"/>
      <c r="L1005" s="300"/>
    </row>
    <row r="1006" spans="1:12" ht="8.25" customHeight="1" thickBot="1">
      <c r="A1006" s="199"/>
      <c r="B1006" s="199"/>
      <c r="C1006" s="199"/>
      <c r="D1006" s="199"/>
      <c r="E1006" s="199"/>
      <c r="F1006" s="199"/>
      <c r="G1006" s="199"/>
      <c r="H1006" s="199"/>
      <c r="I1006" s="199"/>
      <c r="J1006" s="200"/>
      <c r="K1006" s="200"/>
      <c r="L1006" s="200"/>
    </row>
    <row r="1007" spans="1:12" ht="24" customHeight="1">
      <c r="A1007" s="205"/>
      <c r="B1007" s="205"/>
      <c r="C1007" s="206"/>
      <c r="D1007" s="302" t="s">
        <v>533</v>
      </c>
      <c r="E1007" s="303"/>
      <c r="F1007" s="304"/>
      <c r="G1007" s="303" t="s">
        <v>534</v>
      </c>
      <c r="H1007" s="303"/>
      <c r="I1007" s="303"/>
      <c r="J1007" s="302" t="s">
        <v>535</v>
      </c>
      <c r="K1007" s="303"/>
      <c r="L1007" s="303"/>
    </row>
    <row r="1008" spans="1:12" ht="12.75">
      <c r="A1008" s="50"/>
      <c r="B1008" s="50"/>
      <c r="C1008" s="207"/>
      <c r="D1008" s="202" t="s">
        <v>536</v>
      </c>
      <c r="E1008" s="203" t="s">
        <v>537</v>
      </c>
      <c r="F1008" s="204" t="s">
        <v>538</v>
      </c>
      <c r="G1008" s="203" t="s">
        <v>536</v>
      </c>
      <c r="H1008" s="203" t="s">
        <v>537</v>
      </c>
      <c r="I1008" s="203" t="s">
        <v>538</v>
      </c>
      <c r="J1008" s="202" t="s">
        <v>536</v>
      </c>
      <c r="K1008" s="203" t="s">
        <v>537</v>
      </c>
      <c r="L1008" s="203" t="s">
        <v>538</v>
      </c>
    </row>
    <row r="1009" spans="1:10" ht="12.75">
      <c r="A1009" s="40" t="s">
        <v>539</v>
      </c>
      <c r="D1009" s="4"/>
      <c r="E1009" s="5"/>
      <c r="F1009" s="6"/>
      <c r="J1009" s="7"/>
    </row>
    <row r="1010" spans="2:12" ht="12.75">
      <c r="B1010" s="1" t="s">
        <v>703</v>
      </c>
      <c r="C1010" s="31"/>
      <c r="D1010" s="8"/>
      <c r="E1010" s="9"/>
      <c r="F1010" s="10"/>
      <c r="G1010" s="11"/>
      <c r="H1010" s="9"/>
      <c r="I1010" s="11"/>
      <c r="J1010" s="8"/>
      <c r="K1010" s="9"/>
      <c r="L1010" s="9"/>
    </row>
    <row r="1011" spans="3:12" ht="12.75">
      <c r="C1011" t="s">
        <v>758</v>
      </c>
      <c r="D1011" s="8">
        <v>271</v>
      </c>
      <c r="E1011" s="9">
        <v>284</v>
      </c>
      <c r="F1011" s="10">
        <v>555</v>
      </c>
      <c r="G1011" s="11">
        <v>2</v>
      </c>
      <c r="H1011" s="9">
        <v>7</v>
      </c>
      <c r="I1011" s="11">
        <v>9</v>
      </c>
      <c r="J1011" s="8">
        <f aca="true" t="shared" si="255" ref="J1011:L1012">D1011+G1011</f>
        <v>273</v>
      </c>
      <c r="K1011" s="9">
        <f t="shared" si="255"/>
        <v>291</v>
      </c>
      <c r="L1011" s="9">
        <f t="shared" si="255"/>
        <v>564</v>
      </c>
    </row>
    <row r="1012" spans="1:12" s="20" customFormat="1" ht="12.75">
      <c r="A1012" s="40"/>
      <c r="B1012" s="1"/>
      <c r="C1012" s="12" t="s">
        <v>535</v>
      </c>
      <c r="D1012" s="13">
        <v>271</v>
      </c>
      <c r="E1012" s="14">
        <v>284</v>
      </c>
      <c r="F1012" s="15">
        <v>555</v>
      </c>
      <c r="G1012" s="14">
        <v>2</v>
      </c>
      <c r="H1012" s="14">
        <v>7</v>
      </c>
      <c r="I1012" s="14">
        <v>9</v>
      </c>
      <c r="J1012" s="13">
        <f t="shared" si="255"/>
        <v>273</v>
      </c>
      <c r="K1012" s="14">
        <f t="shared" si="255"/>
        <v>291</v>
      </c>
      <c r="L1012" s="14">
        <f t="shared" si="255"/>
        <v>564</v>
      </c>
    </row>
    <row r="1013" spans="1:12" s="20" customFormat="1" ht="12.75">
      <c r="A1013" s="40"/>
      <c r="B1013" s="1" t="s">
        <v>704</v>
      </c>
      <c r="C1013" s="31"/>
      <c r="D1013" s="16"/>
      <c r="E1013" s="17"/>
      <c r="F1013" s="18"/>
      <c r="G1013" s="17"/>
      <c r="H1013" s="17"/>
      <c r="I1013" s="17"/>
      <c r="J1013" s="16"/>
      <c r="K1013" s="17"/>
      <c r="L1013" s="17"/>
    </row>
    <row r="1014" spans="3:12" ht="12.75">
      <c r="C1014" t="s">
        <v>766</v>
      </c>
      <c r="D1014" s="25">
        <v>155</v>
      </c>
      <c r="E1014" s="26">
        <v>636</v>
      </c>
      <c r="F1014" s="27">
        <v>791</v>
      </c>
      <c r="G1014" s="26">
        <v>2</v>
      </c>
      <c r="H1014" s="26">
        <v>8</v>
      </c>
      <c r="I1014" s="26">
        <v>10</v>
      </c>
      <c r="J1014" s="25">
        <f aca="true" t="shared" si="256" ref="J1014:L1016">D1014+G1014</f>
        <v>157</v>
      </c>
      <c r="K1014" s="26">
        <f t="shared" si="256"/>
        <v>644</v>
      </c>
      <c r="L1014" s="26">
        <f t="shared" si="256"/>
        <v>801</v>
      </c>
    </row>
    <row r="1015" spans="3:12" ht="12.75">
      <c r="C1015" t="s">
        <v>769</v>
      </c>
      <c r="D1015" s="25">
        <v>2</v>
      </c>
      <c r="E1015" s="26">
        <v>185</v>
      </c>
      <c r="F1015" s="27">
        <v>187</v>
      </c>
      <c r="G1015" s="28"/>
      <c r="H1015" s="26">
        <v>11</v>
      </c>
      <c r="I1015" s="28">
        <v>11</v>
      </c>
      <c r="J1015" s="25">
        <f t="shared" si="256"/>
        <v>2</v>
      </c>
      <c r="K1015" s="26">
        <f t="shared" si="256"/>
        <v>196</v>
      </c>
      <c r="L1015" s="26">
        <f t="shared" si="256"/>
        <v>198</v>
      </c>
    </row>
    <row r="1016" spans="3:12" ht="12.75">
      <c r="C1016" s="12" t="s">
        <v>535</v>
      </c>
      <c r="D1016" s="13">
        <v>157</v>
      </c>
      <c r="E1016" s="14">
        <v>821</v>
      </c>
      <c r="F1016" s="15">
        <v>978</v>
      </c>
      <c r="G1016" s="14">
        <v>2</v>
      </c>
      <c r="H1016" s="14">
        <v>19</v>
      </c>
      <c r="I1016" s="14">
        <v>21</v>
      </c>
      <c r="J1016" s="13">
        <f t="shared" si="256"/>
        <v>159</v>
      </c>
      <c r="K1016" s="14">
        <f t="shared" si="256"/>
        <v>840</v>
      </c>
      <c r="L1016" s="14">
        <f t="shared" si="256"/>
        <v>999</v>
      </c>
    </row>
    <row r="1017" spans="2:12" ht="12.75">
      <c r="B1017" s="1" t="s">
        <v>705</v>
      </c>
      <c r="C1017" s="31"/>
      <c r="D1017" s="8"/>
      <c r="E1017" s="9"/>
      <c r="F1017" s="10"/>
      <c r="G1017" s="11"/>
      <c r="H1017" s="9"/>
      <c r="I1017" s="11"/>
      <c r="J1017" s="8"/>
      <c r="K1017" s="9"/>
      <c r="L1017" s="9"/>
    </row>
    <row r="1018" spans="3:12" ht="12.75">
      <c r="C1018" t="s">
        <v>770</v>
      </c>
      <c r="D1018" s="8">
        <v>585</v>
      </c>
      <c r="E1018" s="9">
        <v>527</v>
      </c>
      <c r="F1018" s="10">
        <v>1112</v>
      </c>
      <c r="G1018" s="11">
        <v>4</v>
      </c>
      <c r="H1018" s="9">
        <v>10</v>
      </c>
      <c r="I1018" s="11">
        <v>14</v>
      </c>
      <c r="J1018" s="8">
        <f aca="true" t="shared" si="257" ref="J1018:L1021">D1018+G1018</f>
        <v>589</v>
      </c>
      <c r="K1018" s="9">
        <f t="shared" si="257"/>
        <v>537</v>
      </c>
      <c r="L1018" s="9">
        <f t="shared" si="257"/>
        <v>1126</v>
      </c>
    </row>
    <row r="1019" spans="3:12" ht="12.75">
      <c r="C1019" t="s">
        <v>776</v>
      </c>
      <c r="D1019" s="8">
        <v>15</v>
      </c>
      <c r="E1019" s="9">
        <v>112</v>
      </c>
      <c r="F1019" s="10">
        <v>127</v>
      </c>
      <c r="G1019" s="11">
        <v>0</v>
      </c>
      <c r="H1019" s="9">
        <v>0</v>
      </c>
      <c r="I1019" s="11">
        <v>0</v>
      </c>
      <c r="J1019" s="8">
        <f t="shared" si="257"/>
        <v>15</v>
      </c>
      <c r="K1019" s="9">
        <f t="shared" si="257"/>
        <v>112</v>
      </c>
      <c r="L1019" s="9">
        <f t="shared" si="257"/>
        <v>127</v>
      </c>
    </row>
    <row r="1020" spans="3:12" ht="12.75">
      <c r="C1020" t="s">
        <v>777</v>
      </c>
      <c r="D1020" s="8">
        <v>202</v>
      </c>
      <c r="E1020" s="9">
        <v>29</v>
      </c>
      <c r="F1020" s="10">
        <v>231</v>
      </c>
      <c r="G1020" s="11">
        <v>7</v>
      </c>
      <c r="H1020" s="9">
        <v>3</v>
      </c>
      <c r="I1020" s="11">
        <v>10</v>
      </c>
      <c r="J1020" s="8">
        <f t="shared" si="257"/>
        <v>209</v>
      </c>
      <c r="K1020" s="9">
        <f t="shared" si="257"/>
        <v>32</v>
      </c>
      <c r="L1020" s="9">
        <f t="shared" si="257"/>
        <v>241</v>
      </c>
    </row>
    <row r="1021" spans="3:12" ht="12.75">
      <c r="C1021" s="12" t="s">
        <v>535</v>
      </c>
      <c r="D1021" s="13">
        <v>802</v>
      </c>
      <c r="E1021" s="14">
        <v>668</v>
      </c>
      <c r="F1021" s="15">
        <v>1470</v>
      </c>
      <c r="G1021" s="14">
        <v>11</v>
      </c>
      <c r="H1021" s="14">
        <v>13</v>
      </c>
      <c r="I1021" s="14">
        <v>24</v>
      </c>
      <c r="J1021" s="13">
        <f t="shared" si="257"/>
        <v>813</v>
      </c>
      <c r="K1021" s="14">
        <f t="shared" si="257"/>
        <v>681</v>
      </c>
      <c r="L1021" s="14">
        <f t="shared" si="257"/>
        <v>1494</v>
      </c>
    </row>
    <row r="1022" spans="2:12" ht="12.75">
      <c r="B1022" s="1" t="s">
        <v>706</v>
      </c>
      <c r="C1022" s="31"/>
      <c r="D1022" s="16"/>
      <c r="E1022" s="17"/>
      <c r="F1022" s="18"/>
      <c r="G1022" s="17"/>
      <c r="H1022" s="17"/>
      <c r="I1022" s="17"/>
      <c r="J1022" s="16"/>
      <c r="K1022" s="17"/>
      <c r="L1022" s="17"/>
    </row>
    <row r="1023" spans="3:12" ht="12.75">
      <c r="C1023" t="s">
        <v>779</v>
      </c>
      <c r="D1023" s="25">
        <v>239</v>
      </c>
      <c r="E1023" s="26">
        <v>2</v>
      </c>
      <c r="F1023" s="27">
        <v>241</v>
      </c>
      <c r="G1023" s="26">
        <v>2</v>
      </c>
      <c r="H1023" s="26">
        <v>0</v>
      </c>
      <c r="I1023" s="26">
        <v>2</v>
      </c>
      <c r="J1023" s="25">
        <f aca="true" t="shared" si="258" ref="J1023:J1028">D1023+G1023</f>
        <v>241</v>
      </c>
      <c r="K1023" s="26">
        <f aca="true" t="shared" si="259" ref="K1023:K1028">E1023+H1023</f>
        <v>2</v>
      </c>
      <c r="L1023" s="26">
        <f aca="true" t="shared" si="260" ref="L1023:L1028">F1023+I1023</f>
        <v>243</v>
      </c>
    </row>
    <row r="1024" spans="3:12" ht="12.75">
      <c r="C1024" t="s">
        <v>782</v>
      </c>
      <c r="D1024" s="25">
        <v>268</v>
      </c>
      <c r="E1024" s="26">
        <v>0</v>
      </c>
      <c r="F1024" s="27">
        <v>268</v>
      </c>
      <c r="G1024" s="26">
        <v>3</v>
      </c>
      <c r="H1024" s="26">
        <v>0</v>
      </c>
      <c r="I1024" s="26">
        <v>3</v>
      </c>
      <c r="J1024" s="25">
        <f t="shared" si="258"/>
        <v>271</v>
      </c>
      <c r="K1024" s="26">
        <f t="shared" si="259"/>
        <v>0</v>
      </c>
      <c r="L1024" s="26">
        <f t="shared" si="260"/>
        <v>271</v>
      </c>
    </row>
    <row r="1025" spans="3:12" ht="12.75">
      <c r="C1025" t="s">
        <v>783</v>
      </c>
      <c r="D1025" s="25">
        <v>109</v>
      </c>
      <c r="E1025" s="26">
        <v>0</v>
      </c>
      <c r="F1025" s="27">
        <v>109</v>
      </c>
      <c r="G1025" s="26">
        <v>1</v>
      </c>
      <c r="H1025" s="26">
        <v>0</v>
      </c>
      <c r="I1025" s="26">
        <v>1</v>
      </c>
      <c r="J1025" s="25">
        <f t="shared" si="258"/>
        <v>110</v>
      </c>
      <c r="K1025" s="26">
        <f t="shared" si="259"/>
        <v>0</v>
      </c>
      <c r="L1025" s="26">
        <f t="shared" si="260"/>
        <v>110</v>
      </c>
    </row>
    <row r="1026" spans="3:12" ht="12.75">
      <c r="C1026" t="s">
        <v>784</v>
      </c>
      <c r="D1026" s="25">
        <v>109</v>
      </c>
      <c r="E1026" s="26">
        <v>0</v>
      </c>
      <c r="F1026" s="27">
        <v>109</v>
      </c>
      <c r="G1026" s="26">
        <v>1</v>
      </c>
      <c r="H1026" s="26">
        <v>0</v>
      </c>
      <c r="I1026" s="26">
        <v>1</v>
      </c>
      <c r="J1026" s="25">
        <f t="shared" si="258"/>
        <v>110</v>
      </c>
      <c r="K1026" s="26">
        <f t="shared" si="259"/>
        <v>0</v>
      </c>
      <c r="L1026" s="26">
        <f t="shared" si="260"/>
        <v>110</v>
      </c>
    </row>
    <row r="1027" spans="3:12" ht="12.75">
      <c r="C1027" t="s">
        <v>634</v>
      </c>
      <c r="D1027" s="25">
        <v>72</v>
      </c>
      <c r="E1027" s="26">
        <v>1</v>
      </c>
      <c r="F1027" s="27">
        <v>73</v>
      </c>
      <c r="G1027" s="28">
        <v>0</v>
      </c>
      <c r="H1027" s="26">
        <v>0</v>
      </c>
      <c r="I1027" s="28">
        <v>0</v>
      </c>
      <c r="J1027" s="25">
        <f t="shared" si="258"/>
        <v>72</v>
      </c>
      <c r="K1027" s="26">
        <f t="shared" si="259"/>
        <v>1</v>
      </c>
      <c r="L1027" s="26">
        <f t="shared" si="260"/>
        <v>73</v>
      </c>
    </row>
    <row r="1028" spans="3:12" ht="12.75">
      <c r="C1028" s="12" t="s">
        <v>535</v>
      </c>
      <c r="D1028" s="13">
        <v>797</v>
      </c>
      <c r="E1028" s="14">
        <v>3</v>
      </c>
      <c r="F1028" s="15">
        <v>800</v>
      </c>
      <c r="G1028" s="14">
        <v>7</v>
      </c>
      <c r="H1028" s="14">
        <v>0</v>
      </c>
      <c r="I1028" s="14">
        <v>7</v>
      </c>
      <c r="J1028" s="13">
        <f t="shared" si="258"/>
        <v>804</v>
      </c>
      <c r="K1028" s="14">
        <f t="shared" si="259"/>
        <v>3</v>
      </c>
      <c r="L1028" s="14">
        <f t="shared" si="260"/>
        <v>807</v>
      </c>
    </row>
    <row r="1029" spans="2:12" ht="12.75">
      <c r="B1029" s="1" t="s">
        <v>710</v>
      </c>
      <c r="C1029" s="31"/>
      <c r="D1029" s="8"/>
      <c r="E1029" s="9"/>
      <c r="F1029" s="10"/>
      <c r="G1029" s="11"/>
      <c r="H1029" s="9"/>
      <c r="I1029" s="11"/>
      <c r="J1029" s="8"/>
      <c r="K1029" s="9"/>
      <c r="L1029" s="9"/>
    </row>
    <row r="1030" spans="3:12" ht="12.75">
      <c r="C1030" t="s">
        <v>593</v>
      </c>
      <c r="D1030" s="8">
        <v>12</v>
      </c>
      <c r="E1030" s="9">
        <v>504</v>
      </c>
      <c r="F1030" s="10">
        <v>516</v>
      </c>
      <c r="G1030" s="11">
        <v>0</v>
      </c>
      <c r="H1030" s="9">
        <v>2</v>
      </c>
      <c r="I1030" s="11">
        <v>2</v>
      </c>
      <c r="J1030" s="8">
        <f aca="true" t="shared" si="261" ref="J1030:L1033">D1030+G1030</f>
        <v>12</v>
      </c>
      <c r="K1030" s="9">
        <f t="shared" si="261"/>
        <v>506</v>
      </c>
      <c r="L1030" s="9">
        <f t="shared" si="261"/>
        <v>518</v>
      </c>
    </row>
    <row r="1031" spans="3:12" ht="12.75">
      <c r="C1031" t="s">
        <v>594</v>
      </c>
      <c r="D1031" s="8">
        <v>80</v>
      </c>
      <c r="E1031" s="9">
        <v>627</v>
      </c>
      <c r="F1031" s="10">
        <v>707</v>
      </c>
      <c r="G1031" s="11">
        <v>0</v>
      </c>
      <c r="H1031" s="9">
        <v>5</v>
      </c>
      <c r="I1031" s="11">
        <v>5</v>
      </c>
      <c r="J1031" s="8">
        <f t="shared" si="261"/>
        <v>80</v>
      </c>
      <c r="K1031" s="9">
        <f t="shared" si="261"/>
        <v>632</v>
      </c>
      <c r="L1031" s="9">
        <f t="shared" si="261"/>
        <v>712</v>
      </c>
    </row>
    <row r="1032" spans="3:12" ht="12.75">
      <c r="C1032" t="s">
        <v>595</v>
      </c>
      <c r="D1032" s="8">
        <v>289</v>
      </c>
      <c r="E1032" s="9">
        <v>399</v>
      </c>
      <c r="F1032" s="10">
        <v>688</v>
      </c>
      <c r="G1032" s="11">
        <v>0</v>
      </c>
      <c r="H1032" s="9">
        <v>0</v>
      </c>
      <c r="I1032" s="11">
        <v>0</v>
      </c>
      <c r="J1032" s="8">
        <f t="shared" si="261"/>
        <v>289</v>
      </c>
      <c r="K1032" s="9">
        <f t="shared" si="261"/>
        <v>399</v>
      </c>
      <c r="L1032" s="9">
        <f t="shared" si="261"/>
        <v>688</v>
      </c>
    </row>
    <row r="1033" spans="3:12" ht="12.75">
      <c r="C1033" s="12" t="s">
        <v>535</v>
      </c>
      <c r="D1033" s="13">
        <v>381</v>
      </c>
      <c r="E1033" s="14">
        <v>1530</v>
      </c>
      <c r="F1033" s="15">
        <v>1911</v>
      </c>
      <c r="G1033" s="14">
        <v>0</v>
      </c>
      <c r="H1033" s="14">
        <v>7</v>
      </c>
      <c r="I1033" s="14">
        <v>7</v>
      </c>
      <c r="J1033" s="13">
        <f t="shared" si="261"/>
        <v>381</v>
      </c>
      <c r="K1033" s="14">
        <f t="shared" si="261"/>
        <v>1537</v>
      </c>
      <c r="L1033" s="14">
        <f t="shared" si="261"/>
        <v>1918</v>
      </c>
    </row>
    <row r="1034" spans="2:12" ht="12.75">
      <c r="B1034" s="1" t="s">
        <v>711</v>
      </c>
      <c r="C1034" s="31"/>
      <c r="D1034" s="16"/>
      <c r="E1034" s="17"/>
      <c r="F1034" s="18"/>
      <c r="G1034" s="17"/>
      <c r="H1034" s="17"/>
      <c r="I1034" s="17"/>
      <c r="J1034" s="16"/>
      <c r="K1034" s="17"/>
      <c r="L1034" s="17"/>
    </row>
    <row r="1035" spans="3:12" ht="12.75">
      <c r="C1035" t="s">
        <v>0</v>
      </c>
      <c r="D1035" s="25">
        <v>122</v>
      </c>
      <c r="E1035" s="26">
        <v>78</v>
      </c>
      <c r="F1035" s="27">
        <v>200</v>
      </c>
      <c r="G1035" s="26">
        <v>0</v>
      </c>
      <c r="H1035" s="26">
        <v>0</v>
      </c>
      <c r="I1035" s="26">
        <v>0</v>
      </c>
      <c r="J1035" s="25">
        <f aca="true" t="shared" si="262" ref="J1035:L1039">D1035+G1035</f>
        <v>122</v>
      </c>
      <c r="K1035" s="26">
        <f t="shared" si="262"/>
        <v>78</v>
      </c>
      <c r="L1035" s="26">
        <f t="shared" si="262"/>
        <v>200</v>
      </c>
    </row>
    <row r="1036" spans="3:12" ht="12.75">
      <c r="C1036" t="s">
        <v>1</v>
      </c>
      <c r="D1036" s="25">
        <v>51</v>
      </c>
      <c r="E1036" s="26">
        <v>290</v>
      </c>
      <c r="F1036" s="27">
        <v>341</v>
      </c>
      <c r="G1036" s="26">
        <v>1</v>
      </c>
      <c r="H1036" s="26">
        <v>2</v>
      </c>
      <c r="I1036" s="26">
        <v>3</v>
      </c>
      <c r="J1036" s="25">
        <f t="shared" si="262"/>
        <v>52</v>
      </c>
      <c r="K1036" s="26">
        <f t="shared" si="262"/>
        <v>292</v>
      </c>
      <c r="L1036" s="26">
        <f t="shared" si="262"/>
        <v>344</v>
      </c>
    </row>
    <row r="1037" spans="3:12" ht="12.75">
      <c r="C1037" t="s">
        <v>2</v>
      </c>
      <c r="D1037" s="25">
        <v>83</v>
      </c>
      <c r="E1037" s="26">
        <v>307</v>
      </c>
      <c r="F1037" s="27">
        <v>390</v>
      </c>
      <c r="G1037" s="26">
        <v>0</v>
      </c>
      <c r="H1037" s="26">
        <v>2</v>
      </c>
      <c r="I1037" s="26">
        <v>2</v>
      </c>
      <c r="J1037" s="25">
        <f t="shared" si="262"/>
        <v>83</v>
      </c>
      <c r="K1037" s="26">
        <f t="shared" si="262"/>
        <v>309</v>
      </c>
      <c r="L1037" s="26">
        <f t="shared" si="262"/>
        <v>392</v>
      </c>
    </row>
    <row r="1038" spans="3:12" ht="12.75">
      <c r="C1038" t="s">
        <v>4</v>
      </c>
      <c r="D1038" s="25">
        <v>68</v>
      </c>
      <c r="E1038" s="26">
        <v>348</v>
      </c>
      <c r="F1038" s="27">
        <v>416</v>
      </c>
      <c r="G1038" s="28">
        <v>3</v>
      </c>
      <c r="H1038" s="26">
        <v>4</v>
      </c>
      <c r="I1038" s="28">
        <v>7</v>
      </c>
      <c r="J1038" s="25">
        <f t="shared" si="262"/>
        <v>71</v>
      </c>
      <c r="K1038" s="26">
        <f t="shared" si="262"/>
        <v>352</v>
      </c>
      <c r="L1038" s="26">
        <f t="shared" si="262"/>
        <v>423</v>
      </c>
    </row>
    <row r="1039" spans="3:12" ht="12.75">
      <c r="C1039" s="12" t="s">
        <v>535</v>
      </c>
      <c r="D1039" s="13">
        <v>324</v>
      </c>
      <c r="E1039" s="14">
        <v>1023</v>
      </c>
      <c r="F1039" s="15">
        <v>1347</v>
      </c>
      <c r="G1039" s="14">
        <v>4</v>
      </c>
      <c r="H1039" s="14">
        <v>8</v>
      </c>
      <c r="I1039" s="14">
        <v>12</v>
      </c>
      <c r="J1039" s="13">
        <f t="shared" si="262"/>
        <v>328</v>
      </c>
      <c r="K1039" s="14">
        <f t="shared" si="262"/>
        <v>1031</v>
      </c>
      <c r="L1039" s="14">
        <f t="shared" si="262"/>
        <v>1359</v>
      </c>
    </row>
    <row r="1040" spans="3:12" ht="12.75">
      <c r="C1040" s="12" t="s">
        <v>444</v>
      </c>
      <c r="D1040" s="16">
        <f>D1039+D1033+D1028+D1021+D1016+D1012</f>
        <v>2732</v>
      </c>
      <c r="E1040" s="17">
        <f aca="true" t="shared" si="263" ref="E1040:K1040">E1039+E1033+E1028+E1021+E1016+E1012</f>
        <v>4329</v>
      </c>
      <c r="F1040" s="18">
        <f t="shared" si="263"/>
        <v>7061</v>
      </c>
      <c r="G1040" s="17">
        <f t="shared" si="263"/>
        <v>26</v>
      </c>
      <c r="H1040" s="17">
        <f t="shared" si="263"/>
        <v>54</v>
      </c>
      <c r="I1040" s="17">
        <f t="shared" si="263"/>
        <v>80</v>
      </c>
      <c r="J1040" s="16">
        <f t="shared" si="263"/>
        <v>2758</v>
      </c>
      <c r="K1040" s="17">
        <f t="shared" si="263"/>
        <v>4383</v>
      </c>
      <c r="L1040" s="17">
        <f>L1039+L1033+L1028+L1021+L1016+L1012</f>
        <v>7141</v>
      </c>
    </row>
    <row r="1041" spans="3:12" ht="12.75">
      <c r="C1041" s="44" t="s">
        <v>606</v>
      </c>
      <c r="D1041" s="13">
        <v>2732</v>
      </c>
      <c r="E1041" s="14">
        <v>4329</v>
      </c>
      <c r="F1041" s="14">
        <v>7061</v>
      </c>
      <c r="G1041" s="13">
        <v>26</v>
      </c>
      <c r="H1041" s="14">
        <v>54</v>
      </c>
      <c r="I1041" s="14">
        <v>80</v>
      </c>
      <c r="J1041" s="13">
        <v>2758</v>
      </c>
      <c r="K1041" s="14">
        <v>4383</v>
      </c>
      <c r="L1041" s="14">
        <v>7141</v>
      </c>
    </row>
    <row r="1042" spans="1:12" ht="12.75">
      <c r="A1042" s="40" t="s">
        <v>540</v>
      </c>
      <c r="C1042" s="12"/>
      <c r="D1042" s="51">
        <v>32</v>
      </c>
      <c r="E1042" s="52">
        <v>149</v>
      </c>
      <c r="F1042" s="52">
        <v>181</v>
      </c>
      <c r="G1042" s="51">
        <v>1</v>
      </c>
      <c r="H1042" s="52">
        <v>1</v>
      </c>
      <c r="I1042" s="52">
        <v>2</v>
      </c>
      <c r="J1042" s="51">
        <f>D1042+G1042</f>
        <v>33</v>
      </c>
      <c r="K1042" s="52">
        <f>E1042+H1042</f>
        <v>150</v>
      </c>
      <c r="L1042" s="52">
        <f>F1042+I1042</f>
        <v>183</v>
      </c>
    </row>
    <row r="1043" spans="3:12" ht="12.75">
      <c r="C1043" s="12" t="s">
        <v>446</v>
      </c>
      <c r="D1043" s="16">
        <f>SUM(D1041:D1042)</f>
        <v>2764</v>
      </c>
      <c r="E1043" s="103">
        <f aca="true" t="shared" si="264" ref="E1043:K1043">SUM(E1041:E1042)</f>
        <v>4478</v>
      </c>
      <c r="F1043" s="103">
        <f t="shared" si="264"/>
        <v>7242</v>
      </c>
      <c r="G1043" s="16">
        <f t="shared" si="264"/>
        <v>27</v>
      </c>
      <c r="H1043" s="17">
        <f t="shared" si="264"/>
        <v>55</v>
      </c>
      <c r="I1043" s="103">
        <f t="shared" si="264"/>
        <v>82</v>
      </c>
      <c r="J1043" s="16">
        <f t="shared" si="264"/>
        <v>2791</v>
      </c>
      <c r="K1043" s="17">
        <f t="shared" si="264"/>
        <v>4533</v>
      </c>
      <c r="L1043" s="17">
        <f>SUM(L1041:L1042)</f>
        <v>7324</v>
      </c>
    </row>
    <row r="1044" spans="3:10" ht="12.75">
      <c r="C1044" s="12"/>
      <c r="D1044" s="5"/>
      <c r="G1044" s="5"/>
      <c r="J1044" s="5"/>
    </row>
    <row r="1045" spans="1:12" ht="28.5" customHeight="1">
      <c r="A1045" s="300" t="s">
        <v>441</v>
      </c>
      <c r="B1045" s="300"/>
      <c r="C1045" s="300"/>
      <c r="D1045" s="300"/>
      <c r="E1045" s="300"/>
      <c r="F1045" s="300"/>
      <c r="G1045" s="300"/>
      <c r="H1045" s="300"/>
      <c r="I1045" s="300"/>
      <c r="J1045" s="300"/>
      <c r="K1045" s="300"/>
      <c r="L1045" s="300"/>
    </row>
    <row r="1046" spans="1:12" ht="9" customHeight="1" thickBot="1">
      <c r="A1046" s="199"/>
      <c r="B1046" s="199"/>
      <c r="C1046" s="199"/>
      <c r="D1046" s="199"/>
      <c r="E1046" s="199"/>
      <c r="F1046" s="199"/>
      <c r="G1046" s="199"/>
      <c r="H1046" s="199"/>
      <c r="I1046" s="199"/>
      <c r="J1046" s="200"/>
      <c r="K1046" s="200"/>
      <c r="L1046" s="200"/>
    </row>
    <row r="1047" spans="1:12" ht="25.5" customHeight="1">
      <c r="A1047" s="205"/>
      <c r="B1047" s="205"/>
      <c r="C1047" s="206"/>
      <c r="D1047" s="302" t="s">
        <v>533</v>
      </c>
      <c r="E1047" s="303"/>
      <c r="F1047" s="304"/>
      <c r="G1047" s="303" t="s">
        <v>534</v>
      </c>
      <c r="H1047" s="303"/>
      <c r="I1047" s="303"/>
      <c r="J1047" s="302" t="s">
        <v>535</v>
      </c>
      <c r="K1047" s="303"/>
      <c r="L1047" s="303"/>
    </row>
    <row r="1048" spans="1:12" ht="12.75">
      <c r="A1048" s="50"/>
      <c r="B1048" s="50"/>
      <c r="C1048" s="207"/>
      <c r="D1048" s="202" t="s">
        <v>536</v>
      </c>
      <c r="E1048" s="203" t="s">
        <v>537</v>
      </c>
      <c r="F1048" s="204" t="s">
        <v>538</v>
      </c>
      <c r="G1048" s="203" t="s">
        <v>536</v>
      </c>
      <c r="H1048" s="203" t="s">
        <v>537</v>
      </c>
      <c r="I1048" s="203" t="s">
        <v>538</v>
      </c>
      <c r="J1048" s="202" t="s">
        <v>536</v>
      </c>
      <c r="K1048" s="203" t="s">
        <v>537</v>
      </c>
      <c r="L1048" s="203" t="s">
        <v>538</v>
      </c>
    </row>
    <row r="1049" spans="1:10" ht="12.75">
      <c r="A1049" s="40" t="s">
        <v>539</v>
      </c>
      <c r="D1049" s="4"/>
      <c r="E1049" s="5"/>
      <c r="F1049" s="6"/>
      <c r="J1049" s="7"/>
    </row>
    <row r="1050" spans="2:12" ht="12.75">
      <c r="B1050" s="1" t="s">
        <v>704</v>
      </c>
      <c r="C1050" s="31"/>
      <c r="D1050" s="8"/>
      <c r="E1050" s="9"/>
      <c r="F1050" s="10"/>
      <c r="G1050" s="11"/>
      <c r="H1050" s="9"/>
      <c r="I1050" s="11"/>
      <c r="J1050" s="8"/>
      <c r="K1050" s="9"/>
      <c r="L1050" s="9"/>
    </row>
    <row r="1051" spans="3:12" ht="12.75">
      <c r="C1051" t="s">
        <v>761</v>
      </c>
      <c r="D1051" s="8">
        <v>7</v>
      </c>
      <c r="E1051" s="9">
        <v>339</v>
      </c>
      <c r="F1051" s="10">
        <v>346</v>
      </c>
      <c r="G1051" s="11">
        <v>1</v>
      </c>
      <c r="H1051" s="9">
        <v>4</v>
      </c>
      <c r="I1051" s="11">
        <v>5</v>
      </c>
      <c r="J1051" s="8">
        <f aca="true" t="shared" si="265" ref="J1051:L1052">D1051+G1051</f>
        <v>8</v>
      </c>
      <c r="K1051" s="9">
        <f t="shared" si="265"/>
        <v>343</v>
      </c>
      <c r="L1051" s="9">
        <f t="shared" si="265"/>
        <v>351</v>
      </c>
    </row>
    <row r="1052" spans="1:12" s="20" customFormat="1" ht="12.75">
      <c r="A1052" s="40"/>
      <c r="B1052" s="1"/>
      <c r="C1052" s="12" t="s">
        <v>535</v>
      </c>
      <c r="D1052" s="13">
        <v>7</v>
      </c>
      <c r="E1052" s="14">
        <v>339</v>
      </c>
      <c r="F1052" s="15">
        <v>346</v>
      </c>
      <c r="G1052" s="14">
        <v>1</v>
      </c>
      <c r="H1052" s="14">
        <v>4</v>
      </c>
      <c r="I1052" s="14">
        <v>5</v>
      </c>
      <c r="J1052" s="13">
        <f t="shared" si="265"/>
        <v>8</v>
      </c>
      <c r="K1052" s="14">
        <f t="shared" si="265"/>
        <v>343</v>
      </c>
      <c r="L1052" s="14">
        <f t="shared" si="265"/>
        <v>351</v>
      </c>
    </row>
    <row r="1053" spans="1:12" s="20" customFormat="1" ht="12.75">
      <c r="A1053" s="40"/>
      <c r="B1053" s="1" t="s">
        <v>711</v>
      </c>
      <c r="C1053" s="31"/>
      <c r="D1053" s="16"/>
      <c r="E1053" s="17"/>
      <c r="F1053" s="18"/>
      <c r="G1053" s="17"/>
      <c r="H1053" s="17"/>
      <c r="I1053" s="17"/>
      <c r="J1053" s="16"/>
      <c r="K1053" s="17"/>
      <c r="L1053" s="17"/>
    </row>
    <row r="1054" spans="3:12" ht="12.75">
      <c r="C1054" t="s">
        <v>4</v>
      </c>
      <c r="D1054" s="8">
        <v>217</v>
      </c>
      <c r="E1054" s="9">
        <v>967</v>
      </c>
      <c r="F1054" s="10">
        <v>1184</v>
      </c>
      <c r="G1054" s="11">
        <v>2</v>
      </c>
      <c r="H1054" s="9">
        <v>25</v>
      </c>
      <c r="I1054" s="11">
        <v>27</v>
      </c>
      <c r="J1054" s="8">
        <f aca="true" t="shared" si="266" ref="J1054:L1055">D1054+G1054</f>
        <v>219</v>
      </c>
      <c r="K1054" s="9">
        <f t="shared" si="266"/>
        <v>992</v>
      </c>
      <c r="L1054" s="9">
        <f t="shared" si="266"/>
        <v>1211</v>
      </c>
    </row>
    <row r="1055" spans="3:12" ht="12.75">
      <c r="C1055" s="12" t="s">
        <v>535</v>
      </c>
      <c r="D1055" s="13">
        <v>217</v>
      </c>
      <c r="E1055" s="14">
        <v>967</v>
      </c>
      <c r="F1055" s="15">
        <v>1184</v>
      </c>
      <c r="G1055" s="14">
        <v>2</v>
      </c>
      <c r="H1055" s="14">
        <v>25</v>
      </c>
      <c r="I1055" s="14">
        <v>27</v>
      </c>
      <c r="J1055" s="13">
        <f t="shared" si="266"/>
        <v>219</v>
      </c>
      <c r="K1055" s="14">
        <f t="shared" si="266"/>
        <v>992</v>
      </c>
      <c r="L1055" s="14">
        <f t="shared" si="266"/>
        <v>1211</v>
      </c>
    </row>
    <row r="1056" spans="3:12" ht="12.75">
      <c r="C1056" s="12" t="s">
        <v>444</v>
      </c>
      <c r="D1056" s="16">
        <f>D1055+D1052</f>
        <v>224</v>
      </c>
      <c r="E1056" s="17">
        <f aca="true" t="shared" si="267" ref="E1056:L1056">E1055+E1052</f>
        <v>1306</v>
      </c>
      <c r="F1056" s="18">
        <f t="shared" si="267"/>
        <v>1530</v>
      </c>
      <c r="G1056" s="17">
        <f t="shared" si="267"/>
        <v>3</v>
      </c>
      <c r="H1056" s="17">
        <f t="shared" si="267"/>
        <v>29</v>
      </c>
      <c r="I1056" s="17">
        <f t="shared" si="267"/>
        <v>32</v>
      </c>
      <c r="J1056" s="16">
        <f t="shared" si="267"/>
        <v>227</v>
      </c>
      <c r="K1056" s="17">
        <f t="shared" si="267"/>
        <v>1335</v>
      </c>
      <c r="L1056" s="17">
        <f t="shared" si="267"/>
        <v>1562</v>
      </c>
    </row>
    <row r="1057" spans="1:12" ht="12.75">
      <c r="A1057" s="40" t="s">
        <v>544</v>
      </c>
      <c r="C1057" s="12"/>
      <c r="D1057" s="16"/>
      <c r="E1057" s="17"/>
      <c r="F1057" s="18"/>
      <c r="G1057" s="17"/>
      <c r="H1057" s="17"/>
      <c r="I1057" s="17"/>
      <c r="J1057" s="16"/>
      <c r="K1057" s="17"/>
      <c r="L1057" s="17"/>
    </row>
    <row r="1058" spans="2:12" ht="12.75">
      <c r="B1058" s="1" t="s">
        <v>705</v>
      </c>
      <c r="C1058" s="31"/>
      <c r="D1058" s="8"/>
      <c r="E1058" s="9"/>
      <c r="F1058" s="10"/>
      <c r="G1058" s="11"/>
      <c r="H1058" s="9"/>
      <c r="I1058" s="11"/>
      <c r="J1058" s="8"/>
      <c r="K1058" s="9"/>
      <c r="L1058" s="9"/>
    </row>
    <row r="1059" spans="3:12" ht="12.75">
      <c r="C1059" t="s">
        <v>16</v>
      </c>
      <c r="D1059" s="8">
        <v>310</v>
      </c>
      <c r="E1059" s="9">
        <v>238</v>
      </c>
      <c r="F1059" s="10">
        <v>548</v>
      </c>
      <c r="G1059" s="11">
        <v>7</v>
      </c>
      <c r="H1059" s="9">
        <v>13</v>
      </c>
      <c r="I1059" s="11">
        <v>20</v>
      </c>
      <c r="J1059" s="8">
        <f aca="true" t="shared" si="268" ref="J1059:L1060">D1059+G1059</f>
        <v>317</v>
      </c>
      <c r="K1059" s="9">
        <f t="shared" si="268"/>
        <v>251</v>
      </c>
      <c r="L1059" s="9">
        <f t="shared" si="268"/>
        <v>568</v>
      </c>
    </row>
    <row r="1060" spans="3:12" ht="12.75">
      <c r="C1060" s="12" t="s">
        <v>535</v>
      </c>
      <c r="D1060" s="13">
        <v>310</v>
      </c>
      <c r="E1060" s="14">
        <v>238</v>
      </c>
      <c r="F1060" s="15">
        <v>548</v>
      </c>
      <c r="G1060" s="14">
        <v>7</v>
      </c>
      <c r="H1060" s="14">
        <v>13</v>
      </c>
      <c r="I1060" s="14">
        <v>20</v>
      </c>
      <c r="J1060" s="13">
        <f t="shared" si="268"/>
        <v>317</v>
      </c>
      <c r="K1060" s="14">
        <f t="shared" si="268"/>
        <v>251</v>
      </c>
      <c r="L1060" s="14">
        <f t="shared" si="268"/>
        <v>568</v>
      </c>
    </row>
    <row r="1061" spans="2:12" ht="12.75">
      <c r="B1061" s="1" t="s">
        <v>226</v>
      </c>
      <c r="C1061" s="31"/>
      <c r="D1061" s="16"/>
      <c r="E1061" s="17"/>
      <c r="F1061" s="18"/>
      <c r="G1061" s="17"/>
      <c r="H1061" s="17"/>
      <c r="I1061" s="17"/>
      <c r="J1061" s="16"/>
      <c r="K1061" s="17"/>
      <c r="L1061" s="17"/>
    </row>
    <row r="1062" spans="3:12" ht="12.75">
      <c r="C1062" t="s">
        <v>226</v>
      </c>
      <c r="D1062" s="8">
        <v>123</v>
      </c>
      <c r="E1062" s="9">
        <v>387</v>
      </c>
      <c r="F1062" s="10">
        <v>510</v>
      </c>
      <c r="G1062" s="11">
        <v>3</v>
      </c>
      <c r="H1062" s="9">
        <v>35</v>
      </c>
      <c r="I1062" s="11">
        <v>38</v>
      </c>
      <c r="J1062" s="8">
        <f aca="true" t="shared" si="269" ref="J1062:L1063">D1062+G1062</f>
        <v>126</v>
      </c>
      <c r="K1062" s="9">
        <f t="shared" si="269"/>
        <v>422</v>
      </c>
      <c r="L1062" s="9">
        <f t="shared" si="269"/>
        <v>548</v>
      </c>
    </row>
    <row r="1063" spans="3:12" ht="12.75">
      <c r="C1063" s="12" t="s">
        <v>535</v>
      </c>
      <c r="D1063" s="13">
        <v>123</v>
      </c>
      <c r="E1063" s="14">
        <v>387</v>
      </c>
      <c r="F1063" s="15">
        <v>510</v>
      </c>
      <c r="G1063" s="14">
        <v>3</v>
      </c>
      <c r="H1063" s="14">
        <v>35</v>
      </c>
      <c r="I1063" s="14">
        <v>38</v>
      </c>
      <c r="J1063" s="13">
        <f t="shared" si="269"/>
        <v>126</v>
      </c>
      <c r="K1063" s="14">
        <f t="shared" si="269"/>
        <v>422</v>
      </c>
      <c r="L1063" s="14">
        <f t="shared" si="269"/>
        <v>548</v>
      </c>
    </row>
    <row r="1064" spans="3:12" ht="12.75">
      <c r="C1064" s="12" t="s">
        <v>445</v>
      </c>
      <c r="D1064" s="16">
        <f>D1063+D1060</f>
        <v>433</v>
      </c>
      <c r="E1064" s="17">
        <f aca="true" t="shared" si="270" ref="E1064:K1064">E1063+E1060</f>
        <v>625</v>
      </c>
      <c r="F1064" s="18">
        <f t="shared" si="270"/>
        <v>1058</v>
      </c>
      <c r="G1064" s="17">
        <f t="shared" si="270"/>
        <v>10</v>
      </c>
      <c r="H1064" s="17">
        <f>H1063+H1060</f>
        <v>48</v>
      </c>
      <c r="I1064" s="17">
        <f t="shared" si="270"/>
        <v>58</v>
      </c>
      <c r="J1064" s="16">
        <f t="shared" si="270"/>
        <v>443</v>
      </c>
      <c r="K1064" s="17">
        <f t="shared" si="270"/>
        <v>673</v>
      </c>
      <c r="L1064" s="17">
        <f>L1063+L1060</f>
        <v>1116</v>
      </c>
    </row>
    <row r="1065" spans="1:12" ht="12.75">
      <c r="A1065" s="40" t="s">
        <v>257</v>
      </c>
      <c r="C1065" s="12"/>
      <c r="D1065" s="16"/>
      <c r="E1065" s="17"/>
      <c r="F1065" s="18"/>
      <c r="G1065" s="17"/>
      <c r="H1065" s="17"/>
      <c r="I1065" s="17"/>
      <c r="J1065" s="16"/>
      <c r="K1065" s="17"/>
      <c r="L1065" s="17"/>
    </row>
    <row r="1066" spans="2:12" ht="12.75">
      <c r="B1066" s="1" t="s">
        <v>705</v>
      </c>
      <c r="C1066" s="31"/>
      <c r="D1066" s="8"/>
      <c r="E1066" s="9"/>
      <c r="F1066" s="10"/>
      <c r="G1066" s="11"/>
      <c r="H1066" s="9"/>
      <c r="I1066" s="11"/>
      <c r="J1066" s="8"/>
      <c r="K1066" s="9"/>
      <c r="L1066" s="9"/>
    </row>
    <row r="1067" spans="3:12" ht="12.75">
      <c r="C1067" t="s">
        <v>16</v>
      </c>
      <c r="D1067" s="8">
        <v>148</v>
      </c>
      <c r="E1067" s="9">
        <v>115</v>
      </c>
      <c r="F1067" s="10">
        <v>263</v>
      </c>
      <c r="G1067" s="11">
        <v>4</v>
      </c>
      <c r="H1067" s="9">
        <v>1</v>
      </c>
      <c r="I1067" s="11">
        <v>5</v>
      </c>
      <c r="J1067" s="8">
        <f aca="true" t="shared" si="271" ref="J1067:L1068">D1067+G1067</f>
        <v>152</v>
      </c>
      <c r="K1067" s="9">
        <f t="shared" si="271"/>
        <v>116</v>
      </c>
      <c r="L1067" s="9">
        <f t="shared" si="271"/>
        <v>268</v>
      </c>
    </row>
    <row r="1068" spans="3:12" ht="12.75">
      <c r="C1068" s="12" t="s">
        <v>535</v>
      </c>
      <c r="D1068" s="13">
        <v>148</v>
      </c>
      <c r="E1068" s="14">
        <v>115</v>
      </c>
      <c r="F1068" s="15">
        <v>263</v>
      </c>
      <c r="G1068" s="14">
        <v>4</v>
      </c>
      <c r="H1068" s="14">
        <v>1</v>
      </c>
      <c r="I1068" s="14">
        <v>5</v>
      </c>
      <c r="J1068" s="13">
        <f t="shared" si="271"/>
        <v>152</v>
      </c>
      <c r="K1068" s="14">
        <f t="shared" si="271"/>
        <v>116</v>
      </c>
      <c r="L1068" s="14">
        <f t="shared" si="271"/>
        <v>268</v>
      </c>
    </row>
    <row r="1069" spans="2:12" ht="12.75">
      <c r="B1069" s="1" t="s">
        <v>226</v>
      </c>
      <c r="C1069" s="31"/>
      <c r="D1069" s="16"/>
      <c r="E1069" s="17"/>
      <c r="F1069" s="18"/>
      <c r="G1069" s="17"/>
      <c r="H1069" s="17"/>
      <c r="I1069" s="17"/>
      <c r="J1069" s="16"/>
      <c r="K1069" s="17"/>
      <c r="L1069" s="17"/>
    </row>
    <row r="1070" spans="3:12" ht="12.75">
      <c r="C1070" t="s">
        <v>774</v>
      </c>
      <c r="D1070" s="25">
        <v>19</v>
      </c>
      <c r="E1070" s="26">
        <v>21</v>
      </c>
      <c r="F1070" s="27">
        <v>40</v>
      </c>
      <c r="G1070" s="26">
        <v>0</v>
      </c>
      <c r="H1070" s="26">
        <v>2</v>
      </c>
      <c r="I1070" s="26">
        <v>2</v>
      </c>
      <c r="J1070" s="25">
        <f aca="true" t="shared" si="272" ref="J1070:L1074">D1070+G1070</f>
        <v>19</v>
      </c>
      <c r="K1070" s="26">
        <f t="shared" si="272"/>
        <v>23</v>
      </c>
      <c r="L1070" s="26">
        <f t="shared" si="272"/>
        <v>42</v>
      </c>
    </row>
    <row r="1071" spans="3:12" ht="12.75">
      <c r="C1071" t="s">
        <v>87</v>
      </c>
      <c r="D1071" s="25">
        <v>17</v>
      </c>
      <c r="E1071" s="26">
        <v>67</v>
      </c>
      <c r="F1071" s="27">
        <v>84</v>
      </c>
      <c r="G1071" s="26">
        <v>0</v>
      </c>
      <c r="H1071" s="26">
        <v>2</v>
      </c>
      <c r="I1071" s="26">
        <v>2</v>
      </c>
      <c r="J1071" s="25">
        <f t="shared" si="272"/>
        <v>17</v>
      </c>
      <c r="K1071" s="26">
        <f t="shared" si="272"/>
        <v>69</v>
      </c>
      <c r="L1071" s="26">
        <f t="shared" si="272"/>
        <v>86</v>
      </c>
    </row>
    <row r="1072" spans="3:12" ht="12.75">
      <c r="C1072" t="s">
        <v>88</v>
      </c>
      <c r="D1072" s="25">
        <v>3</v>
      </c>
      <c r="E1072" s="26">
        <v>24</v>
      </c>
      <c r="F1072" s="27">
        <v>27</v>
      </c>
      <c r="G1072" s="26">
        <v>0</v>
      </c>
      <c r="H1072" s="26">
        <v>2</v>
      </c>
      <c r="I1072" s="26">
        <v>2</v>
      </c>
      <c r="J1072" s="25">
        <f t="shared" si="272"/>
        <v>3</v>
      </c>
      <c r="K1072" s="26">
        <f t="shared" si="272"/>
        <v>26</v>
      </c>
      <c r="L1072" s="26">
        <f t="shared" si="272"/>
        <v>29</v>
      </c>
    </row>
    <row r="1073" spans="3:12" ht="12.75">
      <c r="C1073" t="s">
        <v>89</v>
      </c>
      <c r="D1073" s="8">
        <v>13</v>
      </c>
      <c r="E1073" s="9">
        <v>39</v>
      </c>
      <c r="F1073" s="10">
        <v>52</v>
      </c>
      <c r="G1073" s="11">
        <v>0</v>
      </c>
      <c r="H1073" s="9">
        <v>0</v>
      </c>
      <c r="I1073" s="11">
        <v>0</v>
      </c>
      <c r="J1073" s="8">
        <f t="shared" si="272"/>
        <v>13</v>
      </c>
      <c r="K1073" s="9">
        <f t="shared" si="272"/>
        <v>39</v>
      </c>
      <c r="L1073" s="9">
        <f t="shared" si="272"/>
        <v>52</v>
      </c>
    </row>
    <row r="1074" spans="3:12" ht="12.75">
      <c r="C1074" s="12" t="s">
        <v>535</v>
      </c>
      <c r="D1074" s="13">
        <v>52</v>
      </c>
      <c r="E1074" s="14">
        <v>151</v>
      </c>
      <c r="F1074" s="15">
        <v>203</v>
      </c>
      <c r="G1074" s="14">
        <v>0</v>
      </c>
      <c r="H1074" s="14">
        <v>6</v>
      </c>
      <c r="I1074" s="14">
        <v>6</v>
      </c>
      <c r="J1074" s="13">
        <f t="shared" si="272"/>
        <v>52</v>
      </c>
      <c r="K1074" s="14">
        <f t="shared" si="272"/>
        <v>157</v>
      </c>
      <c r="L1074" s="14">
        <f t="shared" si="272"/>
        <v>209</v>
      </c>
    </row>
    <row r="1075" spans="3:12" ht="26.25">
      <c r="C1075" s="44" t="s">
        <v>642</v>
      </c>
      <c r="D1075" s="16">
        <f>D1074+D1068</f>
        <v>200</v>
      </c>
      <c r="E1075" s="103">
        <f aca="true" t="shared" si="273" ref="E1075:L1075">E1074+E1068</f>
        <v>266</v>
      </c>
      <c r="F1075" s="103">
        <f t="shared" si="273"/>
        <v>466</v>
      </c>
      <c r="G1075" s="16">
        <f t="shared" si="273"/>
        <v>4</v>
      </c>
      <c r="H1075" s="17">
        <f t="shared" si="273"/>
        <v>7</v>
      </c>
      <c r="I1075" s="103">
        <f t="shared" si="273"/>
        <v>11</v>
      </c>
      <c r="J1075" s="16">
        <f t="shared" si="273"/>
        <v>204</v>
      </c>
      <c r="K1075" s="17">
        <f t="shared" si="273"/>
        <v>273</v>
      </c>
      <c r="L1075" s="17">
        <f t="shared" si="273"/>
        <v>477</v>
      </c>
    </row>
    <row r="1076" spans="3:12" ht="12.75">
      <c r="C1076" s="44" t="s">
        <v>606</v>
      </c>
      <c r="D1076" s="13">
        <f aca="true" t="shared" si="274" ref="D1076:L1076">D1075+D1064+D1056</f>
        <v>857</v>
      </c>
      <c r="E1076" s="14">
        <f t="shared" si="274"/>
        <v>2197</v>
      </c>
      <c r="F1076" s="14">
        <f t="shared" si="274"/>
        <v>3054</v>
      </c>
      <c r="G1076" s="13">
        <f t="shared" si="274"/>
        <v>17</v>
      </c>
      <c r="H1076" s="14">
        <f t="shared" si="274"/>
        <v>84</v>
      </c>
      <c r="I1076" s="14">
        <f t="shared" si="274"/>
        <v>101</v>
      </c>
      <c r="J1076" s="13">
        <f t="shared" si="274"/>
        <v>874</v>
      </c>
      <c r="K1076" s="14">
        <f t="shared" si="274"/>
        <v>2281</v>
      </c>
      <c r="L1076" s="14">
        <f t="shared" si="274"/>
        <v>3155</v>
      </c>
    </row>
    <row r="1077" spans="1:12" ht="12.75">
      <c r="A1077" s="40" t="s">
        <v>690</v>
      </c>
      <c r="D1077" s="8">
        <v>5</v>
      </c>
      <c r="E1077" s="11">
        <v>10</v>
      </c>
      <c r="F1077" s="11">
        <v>15</v>
      </c>
      <c r="G1077" s="8">
        <v>0</v>
      </c>
      <c r="H1077" s="9">
        <v>0</v>
      </c>
      <c r="I1077" s="11">
        <v>0</v>
      </c>
      <c r="J1077" s="8">
        <f>D1077+G1077</f>
        <v>5</v>
      </c>
      <c r="K1077" s="9">
        <f>E1077+H1077</f>
        <v>10</v>
      </c>
      <c r="L1077" s="9">
        <f>F1077+I1077</f>
        <v>15</v>
      </c>
    </row>
    <row r="1078" spans="1:12" ht="12.75">
      <c r="A1078" s="40" t="s">
        <v>554</v>
      </c>
      <c r="D1078" s="8">
        <v>8</v>
      </c>
      <c r="E1078" s="11">
        <v>15</v>
      </c>
      <c r="F1078" s="11">
        <v>23</v>
      </c>
      <c r="G1078" s="8">
        <v>0</v>
      </c>
      <c r="H1078" s="9">
        <v>1</v>
      </c>
      <c r="I1078" s="11">
        <v>1</v>
      </c>
      <c r="J1078" s="8">
        <f aca="true" t="shared" si="275" ref="J1078:L1079">D1078+G1078</f>
        <v>8</v>
      </c>
      <c r="K1078" s="9">
        <f t="shared" si="275"/>
        <v>16</v>
      </c>
      <c r="L1078" s="9">
        <f t="shared" si="275"/>
        <v>24</v>
      </c>
    </row>
    <row r="1079" spans="1:12" ht="12.75">
      <c r="A1079" s="40" t="s">
        <v>555</v>
      </c>
      <c r="D1079" s="32">
        <v>142</v>
      </c>
      <c r="E1079" s="33">
        <v>105</v>
      </c>
      <c r="F1079" s="33">
        <v>247</v>
      </c>
      <c r="G1079" s="32">
        <v>5</v>
      </c>
      <c r="H1079" s="33">
        <v>4</v>
      </c>
      <c r="I1079" s="33">
        <v>9</v>
      </c>
      <c r="J1079" s="32">
        <f t="shared" si="275"/>
        <v>147</v>
      </c>
      <c r="K1079" s="33">
        <f t="shared" si="275"/>
        <v>109</v>
      </c>
      <c r="L1079" s="33">
        <f t="shared" si="275"/>
        <v>256</v>
      </c>
    </row>
    <row r="1080" spans="3:12" ht="12.75">
      <c r="C1080" s="12" t="s">
        <v>442</v>
      </c>
      <c r="D1080" s="16">
        <f>SUM(D1076:D1079)</f>
        <v>1012</v>
      </c>
      <c r="E1080" s="103">
        <f aca="true" t="shared" si="276" ref="E1080:L1080">SUM(E1076:E1079)</f>
        <v>2327</v>
      </c>
      <c r="F1080" s="103">
        <f t="shared" si="276"/>
        <v>3339</v>
      </c>
      <c r="G1080" s="16">
        <f t="shared" si="276"/>
        <v>22</v>
      </c>
      <c r="H1080" s="17">
        <f t="shared" si="276"/>
        <v>89</v>
      </c>
      <c r="I1080" s="103">
        <f t="shared" si="276"/>
        <v>111</v>
      </c>
      <c r="J1080" s="16">
        <f t="shared" si="276"/>
        <v>1034</v>
      </c>
      <c r="K1080" s="17">
        <f t="shared" si="276"/>
        <v>2416</v>
      </c>
      <c r="L1080" s="17">
        <f t="shared" si="276"/>
        <v>3450</v>
      </c>
    </row>
    <row r="1081" spans="3:10" ht="12.75">
      <c r="C1081" s="12"/>
      <c r="D1081" s="5"/>
      <c r="G1081" s="5"/>
      <c r="J1081" s="5"/>
    </row>
    <row r="1082" spans="1:12" ht="30.75" customHeight="1">
      <c r="A1082" s="300" t="s">
        <v>443</v>
      </c>
      <c r="B1082" s="300"/>
      <c r="C1082" s="300"/>
      <c r="D1082" s="300"/>
      <c r="E1082" s="300"/>
      <c r="F1082" s="300"/>
      <c r="G1082" s="300"/>
      <c r="H1082" s="300"/>
      <c r="I1082" s="300"/>
      <c r="J1082" s="300"/>
      <c r="K1082" s="300"/>
      <c r="L1082" s="300"/>
    </row>
    <row r="1083" spans="1:12" ht="10.5" customHeight="1" thickBot="1">
      <c r="A1083" s="199"/>
      <c r="B1083" s="199"/>
      <c r="C1083" s="199"/>
      <c r="D1083" s="199"/>
      <c r="E1083" s="199"/>
      <c r="F1083" s="199"/>
      <c r="G1083" s="199"/>
      <c r="H1083" s="199"/>
      <c r="I1083" s="199"/>
      <c r="J1083" s="200"/>
      <c r="K1083" s="200"/>
      <c r="L1083" s="200"/>
    </row>
    <row r="1084" spans="1:12" ht="26.25" customHeight="1">
      <c r="A1084" s="205"/>
      <c r="B1084" s="205"/>
      <c r="C1084" s="206"/>
      <c r="D1084" s="302" t="s">
        <v>533</v>
      </c>
      <c r="E1084" s="303"/>
      <c r="F1084" s="304"/>
      <c r="G1084" s="303" t="s">
        <v>534</v>
      </c>
      <c r="H1084" s="303"/>
      <c r="I1084" s="303"/>
      <c r="J1084" s="302" t="s">
        <v>535</v>
      </c>
      <c r="K1084" s="303"/>
      <c r="L1084" s="303"/>
    </row>
    <row r="1085" spans="1:12" ht="12.75">
      <c r="A1085" s="50"/>
      <c r="B1085" s="50"/>
      <c r="C1085" s="207"/>
      <c r="D1085" s="202" t="s">
        <v>536</v>
      </c>
      <c r="E1085" s="203" t="s">
        <v>537</v>
      </c>
      <c r="F1085" s="204" t="s">
        <v>538</v>
      </c>
      <c r="G1085" s="203" t="s">
        <v>536</v>
      </c>
      <c r="H1085" s="203" t="s">
        <v>537</v>
      </c>
      <c r="I1085" s="203" t="s">
        <v>538</v>
      </c>
      <c r="J1085" s="202" t="s">
        <v>536</v>
      </c>
      <c r="K1085" s="203" t="s">
        <v>537</v>
      </c>
      <c r="L1085" s="203" t="s">
        <v>538</v>
      </c>
    </row>
    <row r="1086" spans="1:10" ht="12.75">
      <c r="A1086" s="40" t="s">
        <v>539</v>
      </c>
      <c r="D1086" s="4"/>
      <c r="E1086" s="5"/>
      <c r="F1086" s="6"/>
      <c r="J1086" s="7"/>
    </row>
    <row r="1087" spans="2:12" ht="12.75">
      <c r="B1087" s="1" t="s">
        <v>704</v>
      </c>
      <c r="C1087" s="31"/>
      <c r="D1087" s="8"/>
      <c r="E1087" s="9"/>
      <c r="F1087" s="10"/>
      <c r="G1087" s="11"/>
      <c r="H1087" s="9"/>
      <c r="I1087" s="11"/>
      <c r="J1087" s="8"/>
      <c r="K1087" s="9"/>
      <c r="L1087" s="9"/>
    </row>
    <row r="1088" spans="3:12" ht="12.75">
      <c r="C1088" t="s">
        <v>759</v>
      </c>
      <c r="D1088" s="8">
        <v>47</v>
      </c>
      <c r="E1088" s="9">
        <v>89</v>
      </c>
      <c r="F1088" s="10">
        <v>136</v>
      </c>
      <c r="G1088" s="11">
        <v>0</v>
      </c>
      <c r="H1088" s="9">
        <v>3</v>
      </c>
      <c r="I1088" s="11">
        <v>3</v>
      </c>
      <c r="J1088" s="8">
        <f aca="true" t="shared" si="277" ref="J1088:L1090">D1088+G1088</f>
        <v>47</v>
      </c>
      <c r="K1088" s="9">
        <f t="shared" si="277"/>
        <v>92</v>
      </c>
      <c r="L1088" s="9">
        <f t="shared" si="277"/>
        <v>139</v>
      </c>
    </row>
    <row r="1089" spans="1:12" s="20" customFormat="1" ht="12.75">
      <c r="A1089" s="40"/>
      <c r="B1089" s="1"/>
      <c r="C1089" t="s">
        <v>768</v>
      </c>
      <c r="D1089" s="8">
        <v>21</v>
      </c>
      <c r="E1089" s="9">
        <v>176</v>
      </c>
      <c r="F1089" s="10">
        <v>197</v>
      </c>
      <c r="G1089" s="11">
        <v>2</v>
      </c>
      <c r="H1089" s="9">
        <v>6</v>
      </c>
      <c r="I1089" s="11">
        <v>8</v>
      </c>
      <c r="J1089" s="8">
        <f t="shared" si="277"/>
        <v>23</v>
      </c>
      <c r="K1089" s="9">
        <f t="shared" si="277"/>
        <v>182</v>
      </c>
      <c r="L1089" s="9">
        <f t="shared" si="277"/>
        <v>205</v>
      </c>
    </row>
    <row r="1090" spans="1:12" s="20" customFormat="1" ht="12.75">
      <c r="A1090" s="40"/>
      <c r="B1090" s="1"/>
      <c r="C1090" s="12" t="s">
        <v>535</v>
      </c>
      <c r="D1090" s="13">
        <v>68</v>
      </c>
      <c r="E1090" s="14">
        <v>265</v>
      </c>
      <c r="F1090" s="15">
        <v>333</v>
      </c>
      <c r="G1090" s="14">
        <v>2</v>
      </c>
      <c r="H1090" s="14">
        <v>9</v>
      </c>
      <c r="I1090" s="14">
        <v>11</v>
      </c>
      <c r="J1090" s="13">
        <f t="shared" si="277"/>
        <v>70</v>
      </c>
      <c r="K1090" s="14">
        <f t="shared" si="277"/>
        <v>274</v>
      </c>
      <c r="L1090" s="14">
        <f t="shared" si="277"/>
        <v>344</v>
      </c>
    </row>
    <row r="1091" spans="2:12" ht="12.75">
      <c r="B1091" s="1" t="s">
        <v>705</v>
      </c>
      <c r="C1091" s="31"/>
      <c r="D1091" s="16"/>
      <c r="E1091" s="17"/>
      <c r="F1091" s="18"/>
      <c r="G1091" s="17"/>
      <c r="H1091" s="17"/>
      <c r="I1091" s="17"/>
      <c r="J1091" s="16"/>
      <c r="K1091" s="17"/>
      <c r="L1091" s="17"/>
    </row>
    <row r="1092" spans="3:12" ht="12.75">
      <c r="C1092" t="s">
        <v>770</v>
      </c>
      <c r="D1092" s="25">
        <v>86</v>
      </c>
      <c r="E1092" s="26">
        <v>130</v>
      </c>
      <c r="F1092" s="27">
        <v>216</v>
      </c>
      <c r="G1092" s="26">
        <v>0</v>
      </c>
      <c r="H1092" s="26">
        <v>5</v>
      </c>
      <c r="I1092" s="26">
        <v>5</v>
      </c>
      <c r="J1092" s="25">
        <f aca="true" t="shared" si="278" ref="J1092:J1097">D1092+G1092</f>
        <v>86</v>
      </c>
      <c r="K1092" s="26">
        <f aca="true" t="shared" si="279" ref="K1092:K1097">E1092+H1092</f>
        <v>135</v>
      </c>
      <c r="L1092" s="26">
        <f aca="true" t="shared" si="280" ref="L1092:L1097">F1092+I1092</f>
        <v>221</v>
      </c>
    </row>
    <row r="1093" spans="3:12" ht="12.75">
      <c r="C1093" t="s">
        <v>771</v>
      </c>
      <c r="D1093" s="25">
        <v>165</v>
      </c>
      <c r="E1093" s="26">
        <v>364</v>
      </c>
      <c r="F1093" s="27">
        <v>529</v>
      </c>
      <c r="G1093" s="26">
        <v>0</v>
      </c>
      <c r="H1093" s="26">
        <v>13</v>
      </c>
      <c r="I1093" s="26">
        <v>13</v>
      </c>
      <c r="J1093" s="25">
        <f t="shared" si="278"/>
        <v>165</v>
      </c>
      <c r="K1093" s="26">
        <f t="shared" si="279"/>
        <v>377</v>
      </c>
      <c r="L1093" s="26">
        <f t="shared" si="280"/>
        <v>542</v>
      </c>
    </row>
    <row r="1094" spans="3:12" ht="12.75">
      <c r="C1094" t="s">
        <v>772</v>
      </c>
      <c r="D1094" s="25">
        <v>107</v>
      </c>
      <c r="E1094" s="26">
        <v>180</v>
      </c>
      <c r="F1094" s="27">
        <v>287</v>
      </c>
      <c r="G1094" s="26">
        <v>10</v>
      </c>
      <c r="H1094" s="26">
        <v>15</v>
      </c>
      <c r="I1094" s="26">
        <v>25</v>
      </c>
      <c r="J1094" s="25">
        <f t="shared" si="278"/>
        <v>117</v>
      </c>
      <c r="K1094" s="26">
        <f t="shared" si="279"/>
        <v>195</v>
      </c>
      <c r="L1094" s="26">
        <f t="shared" si="280"/>
        <v>312</v>
      </c>
    </row>
    <row r="1095" spans="3:12" ht="12.75">
      <c r="C1095" t="s">
        <v>774</v>
      </c>
      <c r="D1095" s="25">
        <v>135</v>
      </c>
      <c r="E1095" s="26">
        <v>173</v>
      </c>
      <c r="F1095" s="27">
        <v>308</v>
      </c>
      <c r="G1095" s="26">
        <v>2</v>
      </c>
      <c r="H1095" s="26">
        <v>10</v>
      </c>
      <c r="I1095" s="26">
        <v>12</v>
      </c>
      <c r="J1095" s="25">
        <f t="shared" si="278"/>
        <v>137</v>
      </c>
      <c r="K1095" s="26">
        <f t="shared" si="279"/>
        <v>183</v>
      </c>
      <c r="L1095" s="26">
        <f t="shared" si="280"/>
        <v>320</v>
      </c>
    </row>
    <row r="1096" spans="3:12" ht="12.75">
      <c r="C1096" t="s">
        <v>776</v>
      </c>
      <c r="D1096" s="25">
        <v>41</v>
      </c>
      <c r="E1096" s="26">
        <v>147</v>
      </c>
      <c r="F1096" s="27">
        <v>188</v>
      </c>
      <c r="G1096" s="28">
        <v>3</v>
      </c>
      <c r="H1096" s="26">
        <v>12</v>
      </c>
      <c r="I1096" s="28">
        <v>15</v>
      </c>
      <c r="J1096" s="25">
        <f t="shared" si="278"/>
        <v>44</v>
      </c>
      <c r="K1096" s="26">
        <f t="shared" si="279"/>
        <v>159</v>
      </c>
      <c r="L1096" s="26">
        <f t="shared" si="280"/>
        <v>203</v>
      </c>
    </row>
    <row r="1097" spans="3:12" ht="12.75">
      <c r="C1097" s="12" t="s">
        <v>535</v>
      </c>
      <c r="D1097" s="13">
        <v>534</v>
      </c>
      <c r="E1097" s="14">
        <v>994</v>
      </c>
      <c r="F1097" s="15">
        <v>1528</v>
      </c>
      <c r="G1097" s="14">
        <v>15</v>
      </c>
      <c r="H1097" s="14">
        <v>55</v>
      </c>
      <c r="I1097" s="14">
        <v>70</v>
      </c>
      <c r="J1097" s="13">
        <f t="shared" si="278"/>
        <v>549</v>
      </c>
      <c r="K1097" s="14">
        <f t="shared" si="279"/>
        <v>1049</v>
      </c>
      <c r="L1097" s="14">
        <f t="shared" si="280"/>
        <v>1598</v>
      </c>
    </row>
    <row r="1098" spans="2:12" ht="12.75">
      <c r="B1098" s="1" t="s">
        <v>706</v>
      </c>
      <c r="C1098" s="31"/>
      <c r="D1098" s="8"/>
      <c r="E1098" s="9"/>
      <c r="F1098" s="10"/>
      <c r="G1098" s="11"/>
      <c r="H1098" s="9"/>
      <c r="I1098" s="11"/>
      <c r="J1098" s="8"/>
      <c r="K1098" s="9"/>
      <c r="L1098" s="9"/>
    </row>
    <row r="1099" spans="3:12" ht="12.75">
      <c r="C1099" t="s">
        <v>781</v>
      </c>
      <c r="D1099" s="8">
        <v>122</v>
      </c>
      <c r="E1099" s="9">
        <v>44</v>
      </c>
      <c r="F1099" s="10">
        <v>166</v>
      </c>
      <c r="G1099" s="11">
        <v>1</v>
      </c>
      <c r="H1099" s="9">
        <v>1</v>
      </c>
      <c r="I1099" s="11">
        <v>2</v>
      </c>
      <c r="J1099" s="8">
        <f aca="true" t="shared" si="281" ref="J1099:L1101">D1099+G1099</f>
        <v>123</v>
      </c>
      <c r="K1099" s="9">
        <f t="shared" si="281"/>
        <v>45</v>
      </c>
      <c r="L1099" s="9">
        <f t="shared" si="281"/>
        <v>168</v>
      </c>
    </row>
    <row r="1100" spans="3:12" ht="12.75">
      <c r="C1100" t="s">
        <v>782</v>
      </c>
      <c r="D1100" s="8">
        <v>448</v>
      </c>
      <c r="E1100" s="9">
        <v>5</v>
      </c>
      <c r="F1100" s="10">
        <v>453</v>
      </c>
      <c r="G1100" s="11">
        <v>6</v>
      </c>
      <c r="H1100" s="9">
        <v>0</v>
      </c>
      <c r="I1100" s="11">
        <v>6</v>
      </c>
      <c r="J1100" s="8">
        <f t="shared" si="281"/>
        <v>454</v>
      </c>
      <c r="K1100" s="9">
        <f t="shared" si="281"/>
        <v>5</v>
      </c>
      <c r="L1100" s="9">
        <f t="shared" si="281"/>
        <v>459</v>
      </c>
    </row>
    <row r="1101" spans="3:12" ht="12.75">
      <c r="C1101" s="12" t="s">
        <v>535</v>
      </c>
      <c r="D1101" s="13">
        <v>570</v>
      </c>
      <c r="E1101" s="14">
        <v>49</v>
      </c>
      <c r="F1101" s="15">
        <v>619</v>
      </c>
      <c r="G1101" s="14">
        <v>7</v>
      </c>
      <c r="H1101" s="14">
        <v>1</v>
      </c>
      <c r="I1101" s="14">
        <v>8</v>
      </c>
      <c r="J1101" s="13">
        <f t="shared" si="281"/>
        <v>577</v>
      </c>
      <c r="K1101" s="14">
        <f t="shared" si="281"/>
        <v>50</v>
      </c>
      <c r="L1101" s="14">
        <f t="shared" si="281"/>
        <v>627</v>
      </c>
    </row>
    <row r="1102" spans="2:12" ht="12.75">
      <c r="B1102" s="1" t="s">
        <v>710</v>
      </c>
      <c r="C1102" s="31"/>
      <c r="D1102" s="16"/>
      <c r="E1102" s="17"/>
      <c r="F1102" s="18"/>
      <c r="G1102" s="17"/>
      <c r="H1102" s="17"/>
      <c r="I1102" s="17"/>
      <c r="J1102" s="16"/>
      <c r="K1102" s="17"/>
      <c r="L1102" s="17"/>
    </row>
    <row r="1103" spans="3:12" ht="12.75">
      <c r="C1103" t="s">
        <v>595</v>
      </c>
      <c r="D1103" s="8">
        <v>13</v>
      </c>
      <c r="E1103" s="9">
        <v>87</v>
      </c>
      <c r="F1103" s="10">
        <v>100</v>
      </c>
      <c r="G1103" s="11">
        <v>0</v>
      </c>
      <c r="H1103" s="9">
        <v>4</v>
      </c>
      <c r="I1103" s="11">
        <v>4</v>
      </c>
      <c r="J1103" s="8">
        <f aca="true" t="shared" si="282" ref="J1103:L1104">D1103+G1103</f>
        <v>13</v>
      </c>
      <c r="K1103" s="9">
        <f t="shared" si="282"/>
        <v>91</v>
      </c>
      <c r="L1103" s="9">
        <f t="shared" si="282"/>
        <v>104</v>
      </c>
    </row>
    <row r="1104" spans="3:12" ht="12.75">
      <c r="C1104" s="12" t="s">
        <v>535</v>
      </c>
      <c r="D1104" s="13">
        <v>13</v>
      </c>
      <c r="E1104" s="14">
        <v>87</v>
      </c>
      <c r="F1104" s="15">
        <v>100</v>
      </c>
      <c r="G1104" s="14">
        <v>0</v>
      </c>
      <c r="H1104" s="14">
        <v>4</v>
      </c>
      <c r="I1104" s="14">
        <v>4</v>
      </c>
      <c r="J1104" s="13">
        <f t="shared" si="282"/>
        <v>13</v>
      </c>
      <c r="K1104" s="14">
        <f t="shared" si="282"/>
        <v>91</v>
      </c>
      <c r="L1104" s="14">
        <f t="shared" si="282"/>
        <v>104</v>
      </c>
    </row>
    <row r="1105" spans="2:12" ht="12.75">
      <c r="B1105" s="1" t="s">
        <v>711</v>
      </c>
      <c r="C1105" s="31"/>
      <c r="D1105" s="16"/>
      <c r="E1105" s="17"/>
      <c r="F1105" s="18"/>
      <c r="G1105" s="17"/>
      <c r="H1105" s="17"/>
      <c r="I1105" s="17"/>
      <c r="J1105" s="16"/>
      <c r="K1105" s="17"/>
      <c r="L1105" s="17"/>
    </row>
    <row r="1106" spans="3:12" ht="12.75">
      <c r="C1106" t="s">
        <v>1</v>
      </c>
      <c r="D1106" s="8">
        <v>69</v>
      </c>
      <c r="E1106" s="9">
        <v>542</v>
      </c>
      <c r="F1106" s="10">
        <v>611</v>
      </c>
      <c r="G1106" s="11">
        <v>1</v>
      </c>
      <c r="H1106" s="9">
        <v>12</v>
      </c>
      <c r="I1106" s="11">
        <v>13</v>
      </c>
      <c r="J1106" s="8">
        <f aca="true" t="shared" si="283" ref="J1106:L1107">D1106+G1106</f>
        <v>70</v>
      </c>
      <c r="K1106" s="9">
        <f t="shared" si="283"/>
        <v>554</v>
      </c>
      <c r="L1106" s="9">
        <f t="shared" si="283"/>
        <v>624</v>
      </c>
    </row>
    <row r="1107" spans="3:12" ht="12.75">
      <c r="C1107" s="12" t="s">
        <v>535</v>
      </c>
      <c r="D1107" s="13">
        <v>69</v>
      </c>
      <c r="E1107" s="14">
        <v>542</v>
      </c>
      <c r="F1107" s="15">
        <v>611</v>
      </c>
      <c r="G1107" s="14">
        <v>1</v>
      </c>
      <c r="H1107" s="14">
        <v>12</v>
      </c>
      <c r="I1107" s="14">
        <v>13</v>
      </c>
      <c r="J1107" s="13">
        <f t="shared" si="283"/>
        <v>70</v>
      </c>
      <c r="K1107" s="14">
        <f t="shared" si="283"/>
        <v>554</v>
      </c>
      <c r="L1107" s="14">
        <f t="shared" si="283"/>
        <v>624</v>
      </c>
    </row>
    <row r="1108" spans="3:12" ht="12.75">
      <c r="C1108" s="12" t="s">
        <v>444</v>
      </c>
      <c r="D1108" s="47">
        <f>D1107+D1104+D1101+D1097+D1090</f>
        <v>1254</v>
      </c>
      <c r="E1108" s="48">
        <f aca="true" t="shared" si="284" ref="E1108:K1108">E1107+E1104+E1101+E1097+E1090</f>
        <v>1937</v>
      </c>
      <c r="F1108" s="49">
        <f t="shared" si="284"/>
        <v>3191</v>
      </c>
      <c r="G1108" s="48">
        <f t="shared" si="284"/>
        <v>25</v>
      </c>
      <c r="H1108" s="48">
        <f t="shared" si="284"/>
        <v>81</v>
      </c>
      <c r="I1108" s="48">
        <f t="shared" si="284"/>
        <v>106</v>
      </c>
      <c r="J1108" s="47">
        <f t="shared" si="284"/>
        <v>1279</v>
      </c>
      <c r="K1108" s="48">
        <f t="shared" si="284"/>
        <v>2018</v>
      </c>
      <c r="L1108" s="48">
        <f>L1107+L1104+L1101+L1097+L1090</f>
        <v>3297</v>
      </c>
    </row>
    <row r="1109" spans="3:12" ht="12.75">
      <c r="C1109" s="44" t="s">
        <v>606</v>
      </c>
      <c r="D1109" s="16">
        <v>1254</v>
      </c>
      <c r="E1109" s="103">
        <v>1937</v>
      </c>
      <c r="F1109" s="103">
        <v>3191</v>
      </c>
      <c r="G1109" s="16">
        <v>25</v>
      </c>
      <c r="H1109" s="17">
        <v>81</v>
      </c>
      <c r="I1109" s="103">
        <v>106</v>
      </c>
      <c r="J1109" s="16">
        <v>1279</v>
      </c>
      <c r="K1109" s="17">
        <v>2018</v>
      </c>
      <c r="L1109" s="17">
        <v>3297</v>
      </c>
    </row>
    <row r="1110" spans="1:12" ht="12.75">
      <c r="A1110" s="40" t="s">
        <v>540</v>
      </c>
      <c r="C1110" s="12"/>
      <c r="D1110" s="51">
        <v>9</v>
      </c>
      <c r="E1110" s="52">
        <v>58</v>
      </c>
      <c r="F1110" s="52">
        <v>67</v>
      </c>
      <c r="G1110" s="51"/>
      <c r="H1110" s="52">
        <v>3</v>
      </c>
      <c r="I1110" s="52">
        <v>3</v>
      </c>
      <c r="J1110" s="51">
        <f>D1110+G1110</f>
        <v>9</v>
      </c>
      <c r="K1110" s="52">
        <f>E1110+H1110</f>
        <v>61</v>
      </c>
      <c r="L1110" s="52">
        <f>F1110+I1110</f>
        <v>70</v>
      </c>
    </row>
    <row r="1111" spans="3:12" ht="12.75">
      <c r="C1111" s="12" t="s">
        <v>447</v>
      </c>
      <c r="D1111" s="16">
        <f>SUM(D1109:D1110)</f>
        <v>1263</v>
      </c>
      <c r="E1111" s="103">
        <f aca="true" t="shared" si="285" ref="E1111:L1111">SUM(E1109:E1110)</f>
        <v>1995</v>
      </c>
      <c r="F1111" s="103">
        <f t="shared" si="285"/>
        <v>3258</v>
      </c>
      <c r="G1111" s="16">
        <f t="shared" si="285"/>
        <v>25</v>
      </c>
      <c r="H1111" s="17">
        <f t="shared" si="285"/>
        <v>84</v>
      </c>
      <c r="I1111" s="103">
        <f t="shared" si="285"/>
        <v>109</v>
      </c>
      <c r="J1111" s="16">
        <f t="shared" si="285"/>
        <v>1288</v>
      </c>
      <c r="K1111" s="17">
        <f t="shared" si="285"/>
        <v>2079</v>
      </c>
      <c r="L1111" s="17">
        <f t="shared" si="285"/>
        <v>3367</v>
      </c>
    </row>
    <row r="1112" spans="3:10" ht="12.75">
      <c r="C1112" s="12"/>
      <c r="D1112" s="5"/>
      <c r="G1112" s="5"/>
      <c r="J1112" s="5"/>
    </row>
    <row r="1113" spans="1:12" ht="29.25" customHeight="1">
      <c r="A1113" s="300" t="s">
        <v>448</v>
      </c>
      <c r="B1113" s="300"/>
      <c r="C1113" s="300"/>
      <c r="D1113" s="300"/>
      <c r="E1113" s="300"/>
      <c r="F1113" s="300"/>
      <c r="G1113" s="300"/>
      <c r="H1113" s="300"/>
      <c r="I1113" s="300"/>
      <c r="J1113" s="300"/>
      <c r="K1113" s="300"/>
      <c r="L1113" s="300"/>
    </row>
    <row r="1114" spans="1:12" ht="9.75" customHeight="1" thickBot="1">
      <c r="A1114" s="199"/>
      <c r="B1114" s="199"/>
      <c r="C1114" s="199"/>
      <c r="D1114" s="199"/>
      <c r="E1114" s="199"/>
      <c r="F1114" s="199"/>
      <c r="G1114" s="199"/>
      <c r="H1114" s="199"/>
      <c r="I1114" s="199"/>
      <c r="J1114" s="200"/>
      <c r="K1114" s="200"/>
      <c r="L1114" s="200"/>
    </row>
    <row r="1115" spans="1:12" ht="26.25" customHeight="1">
      <c r="A1115" s="205"/>
      <c r="B1115" s="205"/>
      <c r="C1115" s="206"/>
      <c r="D1115" s="302" t="s">
        <v>533</v>
      </c>
      <c r="E1115" s="303"/>
      <c r="F1115" s="304"/>
      <c r="G1115" s="303" t="s">
        <v>534</v>
      </c>
      <c r="H1115" s="303"/>
      <c r="I1115" s="303"/>
      <c r="J1115" s="302" t="s">
        <v>535</v>
      </c>
      <c r="K1115" s="303"/>
      <c r="L1115" s="303"/>
    </row>
    <row r="1116" spans="1:12" ht="12.75">
      <c r="A1116" s="50"/>
      <c r="B1116" s="50"/>
      <c r="C1116" s="207"/>
      <c r="D1116" s="202" t="s">
        <v>536</v>
      </c>
      <c r="E1116" s="203" t="s">
        <v>537</v>
      </c>
      <c r="F1116" s="204" t="s">
        <v>538</v>
      </c>
      <c r="G1116" s="203" t="s">
        <v>536</v>
      </c>
      <c r="H1116" s="203" t="s">
        <v>537</v>
      </c>
      <c r="I1116" s="203" t="s">
        <v>538</v>
      </c>
      <c r="J1116" s="202" t="s">
        <v>536</v>
      </c>
      <c r="K1116" s="203" t="s">
        <v>537</v>
      </c>
      <c r="L1116" s="203" t="s">
        <v>538</v>
      </c>
    </row>
    <row r="1117" spans="1:10" ht="12.75">
      <c r="A1117" s="40" t="s">
        <v>539</v>
      </c>
      <c r="D1117" s="4"/>
      <c r="E1117" s="5"/>
      <c r="F1117" s="6"/>
      <c r="J1117" s="7"/>
    </row>
    <row r="1118" spans="2:12" ht="12.75">
      <c r="B1118" s="1" t="s">
        <v>703</v>
      </c>
      <c r="C1118" s="31"/>
      <c r="D1118" s="8"/>
      <c r="E1118" s="9"/>
      <c r="F1118" s="10"/>
      <c r="G1118" s="11"/>
      <c r="H1118" s="9"/>
      <c r="I1118" s="11"/>
      <c r="J1118" s="8"/>
      <c r="K1118" s="9"/>
      <c r="L1118" s="9"/>
    </row>
    <row r="1119" spans="3:12" ht="12.75">
      <c r="C1119" t="s">
        <v>758</v>
      </c>
      <c r="D1119" s="8">
        <v>143</v>
      </c>
      <c r="E1119" s="9">
        <v>57</v>
      </c>
      <c r="F1119" s="10">
        <v>200</v>
      </c>
      <c r="G1119" s="11">
        <v>6</v>
      </c>
      <c r="H1119" s="9">
        <v>1</v>
      </c>
      <c r="I1119" s="11">
        <v>7</v>
      </c>
      <c r="J1119" s="8">
        <f aca="true" t="shared" si="286" ref="J1119:L1120">D1119+G1119</f>
        <v>149</v>
      </c>
      <c r="K1119" s="9">
        <f t="shared" si="286"/>
        <v>58</v>
      </c>
      <c r="L1119" s="9">
        <f t="shared" si="286"/>
        <v>207</v>
      </c>
    </row>
    <row r="1120" spans="1:12" s="20" customFormat="1" ht="12.75">
      <c r="A1120" s="40"/>
      <c r="B1120" s="1"/>
      <c r="C1120" s="12" t="s">
        <v>535</v>
      </c>
      <c r="D1120" s="13">
        <v>143</v>
      </c>
      <c r="E1120" s="14">
        <v>57</v>
      </c>
      <c r="F1120" s="15">
        <v>200</v>
      </c>
      <c r="G1120" s="14">
        <v>6</v>
      </c>
      <c r="H1120" s="14">
        <v>1</v>
      </c>
      <c r="I1120" s="14">
        <v>7</v>
      </c>
      <c r="J1120" s="13">
        <f t="shared" si="286"/>
        <v>149</v>
      </c>
      <c r="K1120" s="14">
        <f t="shared" si="286"/>
        <v>58</v>
      </c>
      <c r="L1120" s="14">
        <f t="shared" si="286"/>
        <v>207</v>
      </c>
    </row>
    <row r="1121" spans="1:12" s="20" customFormat="1" ht="12.75">
      <c r="A1121" s="40"/>
      <c r="B1121" s="1" t="s">
        <v>704</v>
      </c>
      <c r="C1121" s="31"/>
      <c r="D1121" s="16"/>
      <c r="E1121" s="17"/>
      <c r="F1121" s="18"/>
      <c r="G1121" s="17"/>
      <c r="H1121" s="17"/>
      <c r="I1121" s="17"/>
      <c r="J1121" s="16"/>
      <c r="K1121" s="17"/>
      <c r="L1121" s="17"/>
    </row>
    <row r="1122" spans="3:12" ht="12.75">
      <c r="C1122" t="s">
        <v>760</v>
      </c>
      <c r="D1122" s="25">
        <v>23</v>
      </c>
      <c r="E1122" s="26">
        <v>174</v>
      </c>
      <c r="F1122" s="27">
        <v>197</v>
      </c>
      <c r="G1122" s="26">
        <v>0</v>
      </c>
      <c r="H1122" s="26">
        <v>4</v>
      </c>
      <c r="I1122" s="26">
        <v>4</v>
      </c>
      <c r="J1122" s="25">
        <f aca="true" t="shared" si="287" ref="J1122:L1123">D1122+G1122</f>
        <v>23</v>
      </c>
      <c r="K1122" s="26">
        <f t="shared" si="287"/>
        <v>178</v>
      </c>
      <c r="L1122" s="26">
        <f t="shared" si="287"/>
        <v>201</v>
      </c>
    </row>
    <row r="1123" spans="3:12" ht="12.75">
      <c r="C1123" t="s">
        <v>766</v>
      </c>
      <c r="D1123" s="25">
        <v>69</v>
      </c>
      <c r="E1123" s="26">
        <v>231</v>
      </c>
      <c r="F1123" s="27">
        <v>300</v>
      </c>
      <c r="G1123" s="28">
        <v>5</v>
      </c>
      <c r="H1123" s="26">
        <v>8</v>
      </c>
      <c r="I1123" s="28">
        <v>13</v>
      </c>
      <c r="J1123" s="25">
        <f t="shared" si="287"/>
        <v>74</v>
      </c>
      <c r="K1123" s="26">
        <f t="shared" si="287"/>
        <v>239</v>
      </c>
      <c r="L1123" s="26">
        <f t="shared" si="287"/>
        <v>313</v>
      </c>
    </row>
    <row r="1124" spans="3:12" ht="12.75">
      <c r="C1124" s="12" t="s">
        <v>535</v>
      </c>
      <c r="D1124" s="13">
        <f>SUM(D1122:D1123)</f>
        <v>92</v>
      </c>
      <c r="E1124" s="14">
        <f aca="true" t="shared" si="288" ref="E1124:L1124">SUM(E1122:E1123)</f>
        <v>405</v>
      </c>
      <c r="F1124" s="15">
        <f t="shared" si="288"/>
        <v>497</v>
      </c>
      <c r="G1124" s="14">
        <f t="shared" si="288"/>
        <v>5</v>
      </c>
      <c r="H1124" s="14">
        <f t="shared" si="288"/>
        <v>12</v>
      </c>
      <c r="I1124" s="14">
        <f t="shared" si="288"/>
        <v>17</v>
      </c>
      <c r="J1124" s="13">
        <f t="shared" si="288"/>
        <v>97</v>
      </c>
      <c r="K1124" s="14">
        <f t="shared" si="288"/>
        <v>417</v>
      </c>
      <c r="L1124" s="14">
        <f t="shared" si="288"/>
        <v>514</v>
      </c>
    </row>
    <row r="1125" spans="2:12" ht="12.75">
      <c r="B1125" s="1" t="s">
        <v>705</v>
      </c>
      <c r="C1125" s="31"/>
      <c r="D1125" s="8"/>
      <c r="E1125" s="9"/>
      <c r="F1125" s="10"/>
      <c r="G1125" s="11"/>
      <c r="H1125" s="9"/>
      <c r="I1125" s="11"/>
      <c r="J1125" s="8"/>
      <c r="K1125" s="9"/>
      <c r="L1125" s="9"/>
    </row>
    <row r="1126" spans="3:12" ht="12.75">
      <c r="C1126" t="s">
        <v>770</v>
      </c>
      <c r="D1126" s="8">
        <v>534</v>
      </c>
      <c r="E1126" s="9">
        <v>437</v>
      </c>
      <c r="F1126" s="10">
        <v>971</v>
      </c>
      <c r="G1126" s="11">
        <v>16</v>
      </c>
      <c r="H1126" s="9">
        <v>11</v>
      </c>
      <c r="I1126" s="11">
        <v>27</v>
      </c>
      <c r="J1126" s="8">
        <f aca="true" t="shared" si="289" ref="J1126:L1129">D1126+G1126</f>
        <v>550</v>
      </c>
      <c r="K1126" s="9">
        <f t="shared" si="289"/>
        <v>448</v>
      </c>
      <c r="L1126" s="9">
        <f t="shared" si="289"/>
        <v>998</v>
      </c>
    </row>
    <row r="1127" spans="3:12" ht="12.75">
      <c r="C1127" t="s">
        <v>776</v>
      </c>
      <c r="D1127" s="8">
        <v>28</v>
      </c>
      <c r="E1127" s="9">
        <v>169</v>
      </c>
      <c r="F1127" s="10">
        <v>197</v>
      </c>
      <c r="G1127" s="11">
        <v>1</v>
      </c>
      <c r="H1127" s="9">
        <v>3</v>
      </c>
      <c r="I1127" s="11">
        <v>4</v>
      </c>
      <c r="J1127" s="8">
        <f t="shared" si="289"/>
        <v>29</v>
      </c>
      <c r="K1127" s="9">
        <f t="shared" si="289"/>
        <v>172</v>
      </c>
      <c r="L1127" s="9">
        <f t="shared" si="289"/>
        <v>201</v>
      </c>
    </row>
    <row r="1128" spans="3:12" ht="12.75">
      <c r="C1128" t="s">
        <v>777</v>
      </c>
      <c r="D1128" s="8">
        <v>370</v>
      </c>
      <c r="E1128" s="9">
        <v>21</v>
      </c>
      <c r="F1128" s="10">
        <v>391</v>
      </c>
      <c r="G1128" s="11">
        <v>9</v>
      </c>
      <c r="H1128" s="9">
        <v>1</v>
      </c>
      <c r="I1128" s="11">
        <v>10</v>
      </c>
      <c r="J1128" s="8">
        <f t="shared" si="289"/>
        <v>379</v>
      </c>
      <c r="K1128" s="9">
        <f t="shared" si="289"/>
        <v>22</v>
      </c>
      <c r="L1128" s="9">
        <f t="shared" si="289"/>
        <v>401</v>
      </c>
    </row>
    <row r="1129" spans="3:12" ht="12.75">
      <c r="C1129" s="12" t="s">
        <v>535</v>
      </c>
      <c r="D1129" s="13">
        <v>932</v>
      </c>
      <c r="E1129" s="14">
        <v>627</v>
      </c>
      <c r="F1129" s="15">
        <v>1559</v>
      </c>
      <c r="G1129" s="14">
        <v>26</v>
      </c>
      <c r="H1129" s="14">
        <v>15</v>
      </c>
      <c r="I1129" s="14">
        <v>41</v>
      </c>
      <c r="J1129" s="13">
        <f t="shared" si="289"/>
        <v>958</v>
      </c>
      <c r="K1129" s="14">
        <f t="shared" si="289"/>
        <v>642</v>
      </c>
      <c r="L1129" s="14">
        <f t="shared" si="289"/>
        <v>1600</v>
      </c>
    </row>
    <row r="1130" spans="2:12" ht="12.75">
      <c r="B1130" s="1" t="s">
        <v>708</v>
      </c>
      <c r="C1130" s="31"/>
      <c r="D1130" s="16"/>
      <c r="E1130" s="17"/>
      <c r="F1130" s="18"/>
      <c r="G1130" s="17"/>
      <c r="H1130" s="17"/>
      <c r="I1130" s="17"/>
      <c r="J1130" s="16"/>
      <c r="K1130" s="17"/>
      <c r="L1130" s="17"/>
    </row>
    <row r="1131" spans="3:12" ht="12.75">
      <c r="C1131" t="s">
        <v>796</v>
      </c>
      <c r="D1131" s="8">
        <v>85</v>
      </c>
      <c r="E1131" s="9">
        <v>22</v>
      </c>
      <c r="F1131" s="10">
        <v>107</v>
      </c>
      <c r="G1131" s="11">
        <v>2</v>
      </c>
      <c r="H1131" s="9">
        <v>0</v>
      </c>
      <c r="I1131" s="11">
        <v>2</v>
      </c>
      <c r="J1131" s="8">
        <f aca="true" t="shared" si="290" ref="J1131:L1132">D1131+G1131</f>
        <v>87</v>
      </c>
      <c r="K1131" s="9">
        <f t="shared" si="290"/>
        <v>22</v>
      </c>
      <c r="L1131" s="9">
        <f t="shared" si="290"/>
        <v>109</v>
      </c>
    </row>
    <row r="1132" spans="3:12" ht="12.75">
      <c r="C1132" s="12" t="s">
        <v>535</v>
      </c>
      <c r="D1132" s="13">
        <v>85</v>
      </c>
      <c r="E1132" s="14">
        <v>22</v>
      </c>
      <c r="F1132" s="15">
        <v>107</v>
      </c>
      <c r="G1132" s="14">
        <v>2</v>
      </c>
      <c r="H1132" s="14">
        <v>0</v>
      </c>
      <c r="I1132" s="14">
        <v>2</v>
      </c>
      <c r="J1132" s="13">
        <f t="shared" si="290"/>
        <v>87</v>
      </c>
      <c r="K1132" s="14">
        <f t="shared" si="290"/>
        <v>22</v>
      </c>
      <c r="L1132" s="14">
        <f t="shared" si="290"/>
        <v>109</v>
      </c>
    </row>
    <row r="1133" spans="2:12" ht="12.75">
      <c r="B1133" s="1" t="s">
        <v>710</v>
      </c>
      <c r="C1133" s="31"/>
      <c r="D1133" s="16"/>
      <c r="E1133" s="17"/>
      <c r="F1133" s="18"/>
      <c r="G1133" s="17"/>
      <c r="H1133" s="17"/>
      <c r="I1133" s="17"/>
      <c r="J1133" s="16"/>
      <c r="K1133" s="17"/>
      <c r="L1133" s="17"/>
    </row>
    <row r="1134" spans="3:12" ht="12.75">
      <c r="C1134" t="s">
        <v>595</v>
      </c>
      <c r="D1134" s="8">
        <v>101</v>
      </c>
      <c r="E1134" s="9">
        <v>138</v>
      </c>
      <c r="F1134" s="10">
        <v>239</v>
      </c>
      <c r="G1134" s="11">
        <v>3</v>
      </c>
      <c r="H1134" s="9">
        <v>6</v>
      </c>
      <c r="I1134" s="11">
        <v>9</v>
      </c>
      <c r="J1134" s="8">
        <f aca="true" t="shared" si="291" ref="J1134:L1135">D1134+G1134</f>
        <v>104</v>
      </c>
      <c r="K1134" s="9">
        <f t="shared" si="291"/>
        <v>144</v>
      </c>
      <c r="L1134" s="9">
        <f t="shared" si="291"/>
        <v>248</v>
      </c>
    </row>
    <row r="1135" spans="3:12" ht="12.75">
      <c r="C1135" s="12" t="s">
        <v>535</v>
      </c>
      <c r="D1135" s="13">
        <v>101</v>
      </c>
      <c r="E1135" s="14">
        <v>138</v>
      </c>
      <c r="F1135" s="15">
        <v>239</v>
      </c>
      <c r="G1135" s="14">
        <v>3</v>
      </c>
      <c r="H1135" s="14">
        <v>6</v>
      </c>
      <c r="I1135" s="14">
        <v>9</v>
      </c>
      <c r="J1135" s="13">
        <f t="shared" si="291"/>
        <v>104</v>
      </c>
      <c r="K1135" s="14">
        <f t="shared" si="291"/>
        <v>144</v>
      </c>
      <c r="L1135" s="14">
        <f t="shared" si="291"/>
        <v>248</v>
      </c>
    </row>
    <row r="1136" spans="3:12" ht="12.75">
      <c r="C1136" s="12" t="s">
        <v>444</v>
      </c>
      <c r="D1136" s="16">
        <f aca="true" t="shared" si="292" ref="D1136:L1136">D1135+D1132+D1129+D1124+D1120</f>
        <v>1353</v>
      </c>
      <c r="E1136" s="17">
        <f t="shared" si="292"/>
        <v>1249</v>
      </c>
      <c r="F1136" s="18">
        <f t="shared" si="292"/>
        <v>2602</v>
      </c>
      <c r="G1136" s="17">
        <f t="shared" si="292"/>
        <v>42</v>
      </c>
      <c r="H1136" s="17">
        <f t="shared" si="292"/>
        <v>34</v>
      </c>
      <c r="I1136" s="17">
        <f t="shared" si="292"/>
        <v>76</v>
      </c>
      <c r="J1136" s="16">
        <f t="shared" si="292"/>
        <v>1395</v>
      </c>
      <c r="K1136" s="17">
        <f t="shared" si="292"/>
        <v>1283</v>
      </c>
      <c r="L1136" s="17">
        <f t="shared" si="292"/>
        <v>2678</v>
      </c>
    </row>
    <row r="1137" spans="1:12" ht="12.75">
      <c r="A1137" s="40" t="s">
        <v>544</v>
      </c>
      <c r="C1137" s="12"/>
      <c r="D1137" s="16"/>
      <c r="E1137" s="17"/>
      <c r="F1137" s="18"/>
      <c r="G1137" s="17"/>
      <c r="H1137" s="17"/>
      <c r="I1137" s="17"/>
      <c r="J1137" s="16"/>
      <c r="K1137" s="17"/>
      <c r="L1137" s="17"/>
    </row>
    <row r="1138" spans="2:12" ht="12.75">
      <c r="B1138" s="1" t="s">
        <v>701</v>
      </c>
      <c r="C1138" s="31"/>
      <c r="D1138" s="8"/>
      <c r="E1138" s="9"/>
      <c r="F1138" s="10"/>
      <c r="G1138" s="11"/>
      <c r="H1138" s="9"/>
      <c r="I1138" s="11"/>
      <c r="J1138" s="8"/>
      <c r="K1138" s="9"/>
      <c r="L1138" s="9"/>
    </row>
    <row r="1139" spans="3:12" ht="12.75">
      <c r="C1139" t="s">
        <v>701</v>
      </c>
      <c r="D1139" s="8">
        <v>114</v>
      </c>
      <c r="E1139" s="9">
        <v>89</v>
      </c>
      <c r="F1139" s="10">
        <v>203</v>
      </c>
      <c r="G1139" s="11">
        <v>7</v>
      </c>
      <c r="H1139" s="9">
        <v>5</v>
      </c>
      <c r="I1139" s="11">
        <v>12</v>
      </c>
      <c r="J1139" s="8">
        <f aca="true" t="shared" si="293" ref="J1139:L1141">D1139+G1139</f>
        <v>121</v>
      </c>
      <c r="K1139" s="9">
        <f t="shared" si="293"/>
        <v>94</v>
      </c>
      <c r="L1139" s="9">
        <f t="shared" si="293"/>
        <v>215</v>
      </c>
    </row>
    <row r="1140" spans="3:12" ht="12.75">
      <c r="C1140" t="s">
        <v>5</v>
      </c>
      <c r="D1140" s="8">
        <v>26</v>
      </c>
      <c r="E1140" s="9">
        <v>146</v>
      </c>
      <c r="F1140" s="10">
        <v>172</v>
      </c>
      <c r="G1140" s="11">
        <v>5</v>
      </c>
      <c r="H1140" s="9">
        <v>9</v>
      </c>
      <c r="I1140" s="11">
        <v>14</v>
      </c>
      <c r="J1140" s="8">
        <f t="shared" si="293"/>
        <v>31</v>
      </c>
      <c r="K1140" s="9">
        <f t="shared" si="293"/>
        <v>155</v>
      </c>
      <c r="L1140" s="9">
        <f t="shared" si="293"/>
        <v>186</v>
      </c>
    </row>
    <row r="1141" spans="3:12" ht="12.75">
      <c r="C1141" s="12" t="s">
        <v>535</v>
      </c>
      <c r="D1141" s="13">
        <v>140</v>
      </c>
      <c r="E1141" s="14">
        <v>235</v>
      </c>
      <c r="F1141" s="15">
        <v>375</v>
      </c>
      <c r="G1141" s="14">
        <v>12</v>
      </c>
      <c r="H1141" s="14">
        <v>14</v>
      </c>
      <c r="I1141" s="14">
        <v>26</v>
      </c>
      <c r="J1141" s="13">
        <f t="shared" si="293"/>
        <v>152</v>
      </c>
      <c r="K1141" s="14">
        <f t="shared" si="293"/>
        <v>249</v>
      </c>
      <c r="L1141" s="14">
        <f t="shared" si="293"/>
        <v>401</v>
      </c>
    </row>
    <row r="1142" spans="2:12" ht="12.75">
      <c r="B1142" s="1" t="s">
        <v>702</v>
      </c>
      <c r="C1142" s="31"/>
      <c r="D1142" s="16"/>
      <c r="E1142" s="17"/>
      <c r="F1142" s="18"/>
      <c r="G1142" s="17"/>
      <c r="H1142" s="17"/>
      <c r="I1142" s="17"/>
      <c r="J1142" s="16"/>
      <c r="K1142" s="17"/>
      <c r="L1142" s="17"/>
    </row>
    <row r="1143" spans="3:12" ht="12.75">
      <c r="C1143" t="s">
        <v>7</v>
      </c>
      <c r="D1143" s="8">
        <v>133</v>
      </c>
      <c r="E1143" s="9">
        <v>170</v>
      </c>
      <c r="F1143" s="10">
        <v>303</v>
      </c>
      <c r="G1143" s="11">
        <v>5</v>
      </c>
      <c r="H1143" s="9">
        <v>6</v>
      </c>
      <c r="I1143" s="11">
        <v>11</v>
      </c>
      <c r="J1143" s="8">
        <f aca="true" t="shared" si="294" ref="J1143:L1144">D1143+G1143</f>
        <v>138</v>
      </c>
      <c r="K1143" s="9">
        <f t="shared" si="294"/>
        <v>176</v>
      </c>
      <c r="L1143" s="9">
        <f t="shared" si="294"/>
        <v>314</v>
      </c>
    </row>
    <row r="1144" spans="3:12" ht="12.75">
      <c r="C1144" s="12" t="s">
        <v>535</v>
      </c>
      <c r="D1144" s="13">
        <v>133</v>
      </c>
      <c r="E1144" s="14">
        <v>170</v>
      </c>
      <c r="F1144" s="15">
        <v>303</v>
      </c>
      <c r="G1144" s="14">
        <v>5</v>
      </c>
      <c r="H1144" s="14">
        <v>6</v>
      </c>
      <c r="I1144" s="14">
        <v>11</v>
      </c>
      <c r="J1144" s="13">
        <f t="shared" si="294"/>
        <v>138</v>
      </c>
      <c r="K1144" s="14">
        <f t="shared" si="294"/>
        <v>176</v>
      </c>
      <c r="L1144" s="14">
        <f t="shared" si="294"/>
        <v>314</v>
      </c>
    </row>
    <row r="1145" spans="2:12" ht="12.75">
      <c r="B1145" s="1" t="s">
        <v>704</v>
      </c>
      <c r="C1145" s="31"/>
      <c r="D1145" s="16"/>
      <c r="E1145" s="17"/>
      <c r="F1145" s="18"/>
      <c r="G1145" s="17"/>
      <c r="H1145" s="17"/>
      <c r="I1145" s="17"/>
      <c r="J1145" s="16"/>
      <c r="K1145" s="17"/>
      <c r="L1145" s="17"/>
    </row>
    <row r="1146" spans="3:12" ht="12.75">
      <c r="C1146" t="s">
        <v>11</v>
      </c>
      <c r="D1146" s="8">
        <v>146</v>
      </c>
      <c r="E1146" s="9">
        <v>128</v>
      </c>
      <c r="F1146" s="10">
        <v>274</v>
      </c>
      <c r="G1146" s="11">
        <v>1</v>
      </c>
      <c r="H1146" s="9">
        <v>4</v>
      </c>
      <c r="I1146" s="11">
        <v>5</v>
      </c>
      <c r="J1146" s="8">
        <f aca="true" t="shared" si="295" ref="J1146:L1147">D1146+G1146</f>
        <v>147</v>
      </c>
      <c r="K1146" s="9">
        <f t="shared" si="295"/>
        <v>132</v>
      </c>
      <c r="L1146" s="9">
        <f t="shared" si="295"/>
        <v>279</v>
      </c>
    </row>
    <row r="1147" spans="3:12" ht="12.75">
      <c r="C1147" s="12" t="s">
        <v>535</v>
      </c>
      <c r="D1147" s="13">
        <v>146</v>
      </c>
      <c r="E1147" s="14">
        <v>128</v>
      </c>
      <c r="F1147" s="15">
        <v>274</v>
      </c>
      <c r="G1147" s="14">
        <v>1</v>
      </c>
      <c r="H1147" s="14">
        <v>4</v>
      </c>
      <c r="I1147" s="14">
        <v>5</v>
      </c>
      <c r="J1147" s="13">
        <f t="shared" si="295"/>
        <v>147</v>
      </c>
      <c r="K1147" s="14">
        <f t="shared" si="295"/>
        <v>132</v>
      </c>
      <c r="L1147" s="14">
        <f t="shared" si="295"/>
        <v>279</v>
      </c>
    </row>
    <row r="1148" spans="3:12" ht="12.75">
      <c r="C1148" s="12" t="s">
        <v>445</v>
      </c>
      <c r="D1148" s="16">
        <f>D1147+D1144+D1141</f>
        <v>419</v>
      </c>
      <c r="E1148" s="17">
        <f aca="true" t="shared" si="296" ref="E1148:L1148">E1147+E1144+E1141</f>
        <v>533</v>
      </c>
      <c r="F1148" s="18">
        <f t="shared" si="296"/>
        <v>952</v>
      </c>
      <c r="G1148" s="16">
        <f t="shared" si="296"/>
        <v>18</v>
      </c>
      <c r="H1148" s="17">
        <f t="shared" si="296"/>
        <v>24</v>
      </c>
      <c r="I1148" s="18">
        <f t="shared" si="296"/>
        <v>42</v>
      </c>
      <c r="J1148" s="16">
        <f t="shared" si="296"/>
        <v>437</v>
      </c>
      <c r="K1148" s="17">
        <f t="shared" si="296"/>
        <v>557</v>
      </c>
      <c r="L1148" s="17">
        <f t="shared" si="296"/>
        <v>994</v>
      </c>
    </row>
    <row r="1149" spans="1:12" ht="12.75">
      <c r="A1149" s="40" t="s">
        <v>257</v>
      </c>
      <c r="C1149" s="12"/>
      <c r="D1149" s="16"/>
      <c r="E1149" s="17"/>
      <c r="F1149" s="18"/>
      <c r="G1149" s="17"/>
      <c r="H1149" s="17"/>
      <c r="I1149" s="17"/>
      <c r="J1149" s="16"/>
      <c r="K1149" s="17"/>
      <c r="L1149" s="17"/>
    </row>
    <row r="1150" spans="2:12" ht="12.75">
      <c r="B1150" s="1" t="s">
        <v>701</v>
      </c>
      <c r="C1150" s="31"/>
      <c r="D1150" s="8"/>
      <c r="E1150" s="9"/>
      <c r="F1150" s="10"/>
      <c r="G1150" s="11"/>
      <c r="H1150" s="9"/>
      <c r="I1150" s="11"/>
      <c r="J1150" s="8"/>
      <c r="K1150" s="9"/>
      <c r="L1150" s="9"/>
    </row>
    <row r="1151" spans="3:12" ht="12.75">
      <c r="C1151" t="s">
        <v>701</v>
      </c>
      <c r="D1151" s="8">
        <v>63</v>
      </c>
      <c r="E1151" s="9">
        <v>52</v>
      </c>
      <c r="F1151" s="10">
        <v>115</v>
      </c>
      <c r="G1151" s="11">
        <v>0</v>
      </c>
      <c r="H1151" s="9">
        <v>0</v>
      </c>
      <c r="I1151" s="11">
        <v>0</v>
      </c>
      <c r="J1151" s="8">
        <f aca="true" t="shared" si="297" ref="J1151:L1153">D1151+G1151</f>
        <v>63</v>
      </c>
      <c r="K1151" s="9">
        <f t="shared" si="297"/>
        <v>52</v>
      </c>
      <c r="L1151" s="9">
        <f t="shared" si="297"/>
        <v>115</v>
      </c>
    </row>
    <row r="1152" spans="3:12" ht="12.75">
      <c r="C1152" t="s">
        <v>5</v>
      </c>
      <c r="D1152" s="8">
        <v>11</v>
      </c>
      <c r="E1152" s="9">
        <v>29</v>
      </c>
      <c r="F1152" s="10">
        <v>40</v>
      </c>
      <c r="G1152" s="11">
        <v>1</v>
      </c>
      <c r="H1152" s="9">
        <v>2</v>
      </c>
      <c r="I1152" s="11">
        <v>3</v>
      </c>
      <c r="J1152" s="8">
        <f t="shared" si="297"/>
        <v>12</v>
      </c>
      <c r="K1152" s="9">
        <f t="shared" si="297"/>
        <v>31</v>
      </c>
      <c r="L1152" s="9">
        <f t="shared" si="297"/>
        <v>43</v>
      </c>
    </row>
    <row r="1153" spans="3:12" ht="12.75">
      <c r="C1153" s="12" t="s">
        <v>535</v>
      </c>
      <c r="D1153" s="13">
        <v>74</v>
      </c>
      <c r="E1153" s="14">
        <v>81</v>
      </c>
      <c r="F1153" s="15">
        <v>155</v>
      </c>
      <c r="G1153" s="14">
        <v>1</v>
      </c>
      <c r="H1153" s="14">
        <v>2</v>
      </c>
      <c r="I1153" s="14">
        <v>3</v>
      </c>
      <c r="J1153" s="13">
        <f t="shared" si="297"/>
        <v>75</v>
      </c>
      <c r="K1153" s="14">
        <f t="shared" si="297"/>
        <v>83</v>
      </c>
      <c r="L1153" s="14">
        <f t="shared" si="297"/>
        <v>158</v>
      </c>
    </row>
    <row r="1154" spans="2:12" ht="12.75">
      <c r="B1154" s="1" t="s">
        <v>702</v>
      </c>
      <c r="C1154" s="31"/>
      <c r="D1154" s="16"/>
      <c r="E1154" s="17"/>
      <c r="F1154" s="18"/>
      <c r="G1154" s="17"/>
      <c r="H1154" s="17"/>
      <c r="I1154" s="17"/>
      <c r="J1154" s="16"/>
      <c r="K1154" s="17"/>
      <c r="L1154" s="17"/>
    </row>
    <row r="1155" spans="3:12" ht="12.75">
      <c r="C1155" t="s">
        <v>7</v>
      </c>
      <c r="D1155" s="8">
        <v>17</v>
      </c>
      <c r="E1155" s="9">
        <v>30</v>
      </c>
      <c r="F1155" s="10">
        <v>47</v>
      </c>
      <c r="G1155" s="11"/>
      <c r="H1155" s="9">
        <v>2</v>
      </c>
      <c r="I1155" s="11">
        <v>2</v>
      </c>
      <c r="J1155" s="8">
        <f aca="true" t="shared" si="298" ref="J1155:L1156">D1155+G1155</f>
        <v>17</v>
      </c>
      <c r="K1155" s="9">
        <f t="shared" si="298"/>
        <v>32</v>
      </c>
      <c r="L1155" s="9">
        <f t="shared" si="298"/>
        <v>49</v>
      </c>
    </row>
    <row r="1156" spans="3:12" ht="12.75">
      <c r="C1156" s="12" t="s">
        <v>535</v>
      </c>
      <c r="D1156" s="13">
        <v>17</v>
      </c>
      <c r="E1156" s="14">
        <v>30</v>
      </c>
      <c r="F1156" s="15">
        <v>47</v>
      </c>
      <c r="G1156" s="14"/>
      <c r="H1156" s="14">
        <v>2</v>
      </c>
      <c r="I1156" s="14">
        <v>2</v>
      </c>
      <c r="J1156" s="13">
        <f t="shared" si="298"/>
        <v>17</v>
      </c>
      <c r="K1156" s="14">
        <f t="shared" si="298"/>
        <v>32</v>
      </c>
      <c r="L1156" s="14">
        <f t="shared" si="298"/>
        <v>49</v>
      </c>
    </row>
    <row r="1157" spans="2:12" ht="12.75">
      <c r="B1157" s="1" t="s">
        <v>704</v>
      </c>
      <c r="C1157" s="31"/>
      <c r="D1157" s="16"/>
      <c r="E1157" s="17"/>
      <c r="F1157" s="18"/>
      <c r="G1157" s="17"/>
      <c r="H1157" s="17"/>
      <c r="I1157" s="17"/>
      <c r="J1157" s="16"/>
      <c r="K1157" s="17"/>
      <c r="L1157" s="17"/>
    </row>
    <row r="1158" spans="3:12" ht="12.75">
      <c r="C1158" t="s">
        <v>11</v>
      </c>
      <c r="D1158" s="8">
        <v>5</v>
      </c>
      <c r="E1158" s="9">
        <v>2</v>
      </c>
      <c r="F1158" s="10">
        <v>7</v>
      </c>
      <c r="G1158" s="11">
        <v>0</v>
      </c>
      <c r="H1158" s="9">
        <v>0</v>
      </c>
      <c r="I1158" s="11">
        <v>0</v>
      </c>
      <c r="J1158" s="8">
        <f aca="true" t="shared" si="299" ref="J1158:L1160">D1158+G1158</f>
        <v>5</v>
      </c>
      <c r="K1158" s="9">
        <f t="shared" si="299"/>
        <v>2</v>
      </c>
      <c r="L1158" s="9">
        <f t="shared" si="299"/>
        <v>7</v>
      </c>
    </row>
    <row r="1159" spans="3:12" ht="12.75">
      <c r="C1159" t="s">
        <v>13</v>
      </c>
      <c r="D1159" s="8">
        <v>22</v>
      </c>
      <c r="E1159" s="9">
        <v>42</v>
      </c>
      <c r="F1159" s="10">
        <v>64</v>
      </c>
      <c r="G1159" s="11">
        <v>0</v>
      </c>
      <c r="H1159" s="9">
        <v>2</v>
      </c>
      <c r="I1159" s="11">
        <v>2</v>
      </c>
      <c r="J1159" s="8">
        <f t="shared" si="299"/>
        <v>22</v>
      </c>
      <c r="K1159" s="9">
        <f t="shared" si="299"/>
        <v>44</v>
      </c>
      <c r="L1159" s="9">
        <f t="shared" si="299"/>
        <v>66</v>
      </c>
    </row>
    <row r="1160" spans="3:12" ht="12.75">
      <c r="C1160" s="12" t="s">
        <v>535</v>
      </c>
      <c r="D1160" s="13">
        <v>27</v>
      </c>
      <c r="E1160" s="14">
        <v>44</v>
      </c>
      <c r="F1160" s="15">
        <v>71</v>
      </c>
      <c r="G1160" s="14">
        <v>0</v>
      </c>
      <c r="H1160" s="14">
        <v>2</v>
      </c>
      <c r="I1160" s="14">
        <v>2</v>
      </c>
      <c r="J1160" s="13">
        <f t="shared" si="299"/>
        <v>27</v>
      </c>
      <c r="K1160" s="14">
        <f t="shared" si="299"/>
        <v>46</v>
      </c>
      <c r="L1160" s="14">
        <f t="shared" si="299"/>
        <v>73</v>
      </c>
    </row>
    <row r="1161" spans="3:12" ht="26.25">
      <c r="C1161" s="44" t="s">
        <v>642</v>
      </c>
      <c r="D1161" s="47">
        <f>D1160+D1156+D1153</f>
        <v>118</v>
      </c>
      <c r="E1161" s="2">
        <f aca="true" t="shared" si="300" ref="E1161:K1161">E1160+E1156+E1153</f>
        <v>155</v>
      </c>
      <c r="F1161" s="2">
        <f t="shared" si="300"/>
        <v>273</v>
      </c>
      <c r="G1161" s="154">
        <f t="shared" si="300"/>
        <v>1</v>
      </c>
      <c r="H1161" s="2">
        <f t="shared" si="300"/>
        <v>6</v>
      </c>
      <c r="I1161" s="2">
        <f t="shared" si="300"/>
        <v>7</v>
      </c>
      <c r="J1161" s="154">
        <f t="shared" si="300"/>
        <v>119</v>
      </c>
      <c r="K1161" s="2">
        <f t="shared" si="300"/>
        <v>161</v>
      </c>
      <c r="L1161" s="48">
        <f>L1160+L1156+L1153</f>
        <v>280</v>
      </c>
    </row>
    <row r="1162" spans="3:12" ht="12.75">
      <c r="C1162" s="44" t="s">
        <v>606</v>
      </c>
      <c r="D1162" s="16">
        <f>D1161+D1148+D1136</f>
        <v>1890</v>
      </c>
      <c r="E1162" s="1">
        <f aca="true" t="shared" si="301" ref="E1162:K1162">E1161+E1148+E1136</f>
        <v>1937</v>
      </c>
      <c r="F1162" s="1">
        <f t="shared" si="301"/>
        <v>3827</v>
      </c>
      <c r="G1162" s="102">
        <f t="shared" si="301"/>
        <v>61</v>
      </c>
      <c r="H1162" s="40">
        <f t="shared" si="301"/>
        <v>64</v>
      </c>
      <c r="I1162" s="1">
        <f t="shared" si="301"/>
        <v>125</v>
      </c>
      <c r="J1162" s="16">
        <f>J1161+J1148+J1136</f>
        <v>1951</v>
      </c>
      <c r="K1162" s="295">
        <f t="shared" si="301"/>
        <v>2001</v>
      </c>
      <c r="L1162" s="17">
        <f>L1161+L1148+L1136</f>
        <v>3952</v>
      </c>
    </row>
    <row r="1163" spans="1:12" ht="12.75">
      <c r="A1163" s="40" t="s">
        <v>540</v>
      </c>
      <c r="C1163" s="12"/>
      <c r="D1163" s="25">
        <v>30</v>
      </c>
      <c r="E1163" s="26">
        <v>95</v>
      </c>
      <c r="F1163" s="26">
        <v>125</v>
      </c>
      <c r="G1163" s="25">
        <v>0</v>
      </c>
      <c r="H1163" s="26">
        <v>5</v>
      </c>
      <c r="I1163" s="26">
        <v>5</v>
      </c>
      <c r="J1163" s="25">
        <f aca="true" t="shared" si="302" ref="J1163:L1166">D1163+G1163</f>
        <v>30</v>
      </c>
      <c r="K1163" s="26">
        <f t="shared" si="302"/>
        <v>100</v>
      </c>
      <c r="L1163" s="26">
        <f t="shared" si="302"/>
        <v>130</v>
      </c>
    </row>
    <row r="1164" spans="1:12" ht="12.75">
      <c r="A1164" s="40" t="s">
        <v>690</v>
      </c>
      <c r="D1164" s="8">
        <v>3</v>
      </c>
      <c r="E1164" s="11">
        <v>15</v>
      </c>
      <c r="F1164" s="11">
        <v>18</v>
      </c>
      <c r="G1164" s="8">
        <v>0</v>
      </c>
      <c r="H1164" s="9">
        <v>3</v>
      </c>
      <c r="I1164" s="11">
        <v>3</v>
      </c>
      <c r="J1164" s="8">
        <f t="shared" si="302"/>
        <v>3</v>
      </c>
      <c r="K1164" s="9">
        <f t="shared" si="302"/>
        <v>18</v>
      </c>
      <c r="L1164" s="9">
        <f t="shared" si="302"/>
        <v>21</v>
      </c>
    </row>
    <row r="1165" spans="1:12" ht="12.75">
      <c r="A1165" s="40" t="s">
        <v>554</v>
      </c>
      <c r="D1165" s="8">
        <v>4</v>
      </c>
      <c r="E1165" s="11">
        <v>8</v>
      </c>
      <c r="F1165" s="11">
        <v>12</v>
      </c>
      <c r="G1165" s="8">
        <v>0</v>
      </c>
      <c r="H1165" s="106">
        <v>0</v>
      </c>
      <c r="I1165" s="106">
        <v>0</v>
      </c>
      <c r="J1165" s="8">
        <f t="shared" si="302"/>
        <v>4</v>
      </c>
      <c r="K1165" s="9">
        <f t="shared" si="302"/>
        <v>8</v>
      </c>
      <c r="L1165" s="9">
        <f t="shared" si="302"/>
        <v>12</v>
      </c>
    </row>
    <row r="1166" spans="1:12" ht="12.75">
      <c r="A1166" s="40" t="s">
        <v>555</v>
      </c>
      <c r="D1166" s="32">
        <v>4</v>
      </c>
      <c r="E1166" s="33">
        <v>8</v>
      </c>
      <c r="F1166" s="33">
        <v>12</v>
      </c>
      <c r="G1166" s="32">
        <v>1</v>
      </c>
      <c r="H1166" s="33">
        <v>0</v>
      </c>
      <c r="I1166" s="33">
        <v>1</v>
      </c>
      <c r="J1166" s="32">
        <f t="shared" si="302"/>
        <v>5</v>
      </c>
      <c r="K1166" s="33">
        <f t="shared" si="302"/>
        <v>8</v>
      </c>
      <c r="L1166" s="33">
        <f t="shared" si="302"/>
        <v>13</v>
      </c>
    </row>
    <row r="1167" spans="3:12" ht="12.75">
      <c r="C1167" s="12" t="s">
        <v>449</v>
      </c>
      <c r="D1167" s="16">
        <f>SUM(D1162:D1166)</f>
        <v>1931</v>
      </c>
      <c r="E1167" s="103">
        <f aca="true" t="shared" si="303" ref="E1167:L1167">SUM(E1162:E1166)</f>
        <v>2063</v>
      </c>
      <c r="F1167" s="103">
        <f t="shared" si="303"/>
        <v>3994</v>
      </c>
      <c r="G1167" s="16">
        <f t="shared" si="303"/>
        <v>62</v>
      </c>
      <c r="H1167" s="17">
        <f t="shared" si="303"/>
        <v>72</v>
      </c>
      <c r="I1167" s="103">
        <f t="shared" si="303"/>
        <v>134</v>
      </c>
      <c r="J1167" s="16">
        <f t="shared" si="303"/>
        <v>1993</v>
      </c>
      <c r="K1167" s="17">
        <f t="shared" si="303"/>
        <v>2135</v>
      </c>
      <c r="L1167" s="17">
        <f t="shared" si="303"/>
        <v>4128</v>
      </c>
    </row>
    <row r="1168" spans="3:10" ht="12.75">
      <c r="C1168" s="12"/>
      <c r="D1168" s="5"/>
      <c r="G1168" s="5"/>
      <c r="J1168" s="5"/>
    </row>
    <row r="1169" spans="1:12" ht="25.5" customHeight="1">
      <c r="A1169" s="300" t="s">
        <v>450</v>
      </c>
      <c r="B1169" s="300"/>
      <c r="C1169" s="300"/>
      <c r="D1169" s="300"/>
      <c r="E1169" s="300"/>
      <c r="F1169" s="300"/>
      <c r="G1169" s="300"/>
      <c r="H1169" s="300"/>
      <c r="I1169" s="300"/>
      <c r="J1169" s="300"/>
      <c r="K1169" s="300"/>
      <c r="L1169" s="300"/>
    </row>
    <row r="1170" spans="1:12" ht="9.75" customHeight="1" thickBot="1">
      <c r="A1170" s="199"/>
      <c r="B1170" s="199"/>
      <c r="C1170" s="199"/>
      <c r="D1170" s="199"/>
      <c r="E1170" s="199"/>
      <c r="F1170" s="199"/>
      <c r="G1170" s="199"/>
      <c r="H1170" s="199"/>
      <c r="I1170" s="199"/>
      <c r="J1170" s="200"/>
      <c r="K1170" s="200"/>
      <c r="L1170" s="200"/>
    </row>
    <row r="1171" spans="1:12" ht="25.5" customHeight="1">
      <c r="A1171" s="205"/>
      <c r="B1171" s="205"/>
      <c r="C1171" s="206"/>
      <c r="D1171" s="302" t="s">
        <v>533</v>
      </c>
      <c r="E1171" s="303"/>
      <c r="F1171" s="304"/>
      <c r="G1171" s="303" t="s">
        <v>534</v>
      </c>
      <c r="H1171" s="303"/>
      <c r="I1171" s="303"/>
      <c r="J1171" s="302" t="s">
        <v>535</v>
      </c>
      <c r="K1171" s="303"/>
      <c r="L1171" s="303"/>
    </row>
    <row r="1172" spans="1:12" ht="12.75">
      <c r="A1172" s="50"/>
      <c r="B1172" s="50"/>
      <c r="C1172" s="207"/>
      <c r="D1172" s="202" t="s">
        <v>536</v>
      </c>
      <c r="E1172" s="203" t="s">
        <v>537</v>
      </c>
      <c r="F1172" s="204" t="s">
        <v>538</v>
      </c>
      <c r="G1172" s="203" t="s">
        <v>536</v>
      </c>
      <c r="H1172" s="203" t="s">
        <v>537</v>
      </c>
      <c r="I1172" s="203" t="s">
        <v>538</v>
      </c>
      <c r="J1172" s="202" t="s">
        <v>536</v>
      </c>
      <c r="K1172" s="203" t="s">
        <v>537</v>
      </c>
      <c r="L1172" s="203" t="s">
        <v>538</v>
      </c>
    </row>
    <row r="1173" spans="1:10" ht="12.75">
      <c r="A1173" s="40" t="s">
        <v>539</v>
      </c>
      <c r="D1173" s="4"/>
      <c r="E1173" s="5"/>
      <c r="F1173" s="6"/>
      <c r="J1173" s="7"/>
    </row>
    <row r="1174" spans="2:12" ht="12.75">
      <c r="B1174" s="1" t="s">
        <v>705</v>
      </c>
      <c r="C1174" s="31"/>
      <c r="D1174" s="8"/>
      <c r="E1174" s="9"/>
      <c r="F1174" s="10"/>
      <c r="G1174" s="11"/>
      <c r="H1174" s="9"/>
      <c r="I1174" s="11"/>
      <c r="J1174" s="8"/>
      <c r="K1174" s="9"/>
      <c r="L1174" s="9"/>
    </row>
    <row r="1175" spans="3:12" ht="12.75">
      <c r="C1175" t="s">
        <v>770</v>
      </c>
      <c r="D1175" s="8">
        <v>50</v>
      </c>
      <c r="E1175" s="9">
        <v>63</v>
      </c>
      <c r="F1175" s="10">
        <v>113</v>
      </c>
      <c r="G1175" s="11">
        <v>1</v>
      </c>
      <c r="H1175" s="9">
        <v>3</v>
      </c>
      <c r="I1175" s="11">
        <v>4</v>
      </c>
      <c r="J1175" s="8">
        <f aca="true" t="shared" si="304" ref="J1175:J1181">D1175+G1175</f>
        <v>51</v>
      </c>
      <c r="K1175" s="9">
        <f aca="true" t="shared" si="305" ref="K1175:K1181">E1175+H1175</f>
        <v>66</v>
      </c>
      <c r="L1175" s="9">
        <f aca="true" t="shared" si="306" ref="L1175:L1181">F1175+I1175</f>
        <v>117</v>
      </c>
    </row>
    <row r="1176" spans="3:12" ht="12.75">
      <c r="C1176" t="s">
        <v>771</v>
      </c>
      <c r="D1176" s="8">
        <v>108</v>
      </c>
      <c r="E1176" s="9">
        <v>214</v>
      </c>
      <c r="F1176" s="10">
        <v>322</v>
      </c>
      <c r="G1176" s="11">
        <v>1</v>
      </c>
      <c r="H1176" s="9">
        <v>12</v>
      </c>
      <c r="I1176" s="11">
        <v>13</v>
      </c>
      <c r="J1176" s="8">
        <f t="shared" si="304"/>
        <v>109</v>
      </c>
      <c r="K1176" s="9">
        <f t="shared" si="305"/>
        <v>226</v>
      </c>
      <c r="L1176" s="9">
        <f t="shared" si="306"/>
        <v>335</v>
      </c>
    </row>
    <row r="1177" spans="1:12" s="20" customFormat="1" ht="12.75">
      <c r="A1177" s="40"/>
      <c r="B1177" s="1"/>
      <c r="C1177" t="s">
        <v>774</v>
      </c>
      <c r="D1177" s="8">
        <v>58</v>
      </c>
      <c r="E1177" s="9">
        <v>51</v>
      </c>
      <c r="F1177" s="10">
        <v>109</v>
      </c>
      <c r="G1177" s="11">
        <v>1</v>
      </c>
      <c r="H1177" s="9">
        <v>3</v>
      </c>
      <c r="I1177" s="11">
        <v>4</v>
      </c>
      <c r="J1177" s="8">
        <f t="shared" si="304"/>
        <v>59</v>
      </c>
      <c r="K1177" s="9">
        <f t="shared" si="305"/>
        <v>54</v>
      </c>
      <c r="L1177" s="9">
        <f t="shared" si="306"/>
        <v>113</v>
      </c>
    </row>
    <row r="1178" spans="1:12" s="20" customFormat="1" ht="12.75" customHeight="1">
      <c r="A1178" s="40"/>
      <c r="B1178" s="1"/>
      <c r="C1178" t="s">
        <v>776</v>
      </c>
      <c r="D1178" s="8">
        <v>16</v>
      </c>
      <c r="E1178" s="9">
        <v>32</v>
      </c>
      <c r="F1178" s="10">
        <v>48</v>
      </c>
      <c r="G1178" s="11">
        <v>0</v>
      </c>
      <c r="H1178" s="9">
        <v>1</v>
      </c>
      <c r="I1178" s="11">
        <v>1</v>
      </c>
      <c r="J1178" s="8">
        <f t="shared" si="304"/>
        <v>16</v>
      </c>
      <c r="K1178" s="9">
        <f t="shared" si="305"/>
        <v>33</v>
      </c>
      <c r="L1178" s="9">
        <f t="shared" si="306"/>
        <v>49</v>
      </c>
    </row>
    <row r="1179" spans="3:12" ht="12.75">
      <c r="C1179" t="s">
        <v>777</v>
      </c>
      <c r="D1179" s="8">
        <v>205</v>
      </c>
      <c r="E1179" s="9">
        <v>7</v>
      </c>
      <c r="F1179" s="10">
        <v>212</v>
      </c>
      <c r="G1179" s="11">
        <v>9</v>
      </c>
      <c r="H1179" s="9">
        <v>0</v>
      </c>
      <c r="I1179" s="11">
        <v>9</v>
      </c>
      <c r="J1179" s="8">
        <f t="shared" si="304"/>
        <v>214</v>
      </c>
      <c r="K1179" s="9">
        <f t="shared" si="305"/>
        <v>7</v>
      </c>
      <c r="L1179" s="9">
        <f t="shared" si="306"/>
        <v>221</v>
      </c>
    </row>
    <row r="1180" spans="3:12" ht="12.75">
      <c r="C1180" t="s">
        <v>778</v>
      </c>
      <c r="D1180" s="8">
        <v>23</v>
      </c>
      <c r="E1180" s="9">
        <v>96</v>
      </c>
      <c r="F1180" s="10">
        <v>119</v>
      </c>
      <c r="G1180" s="11">
        <v>1</v>
      </c>
      <c r="H1180" s="9">
        <v>5</v>
      </c>
      <c r="I1180" s="11">
        <v>6</v>
      </c>
      <c r="J1180" s="8">
        <f t="shared" si="304"/>
        <v>24</v>
      </c>
      <c r="K1180" s="9">
        <f t="shared" si="305"/>
        <v>101</v>
      </c>
      <c r="L1180" s="9">
        <f t="shared" si="306"/>
        <v>125</v>
      </c>
    </row>
    <row r="1181" spans="3:12" ht="12.75">
      <c r="C1181" s="12" t="s">
        <v>535</v>
      </c>
      <c r="D1181" s="13">
        <v>460</v>
      </c>
      <c r="E1181" s="14">
        <v>463</v>
      </c>
      <c r="F1181" s="15">
        <v>923</v>
      </c>
      <c r="G1181" s="14">
        <v>13</v>
      </c>
      <c r="H1181" s="14">
        <v>24</v>
      </c>
      <c r="I1181" s="14">
        <v>37</v>
      </c>
      <c r="J1181" s="13">
        <f t="shared" si="304"/>
        <v>473</v>
      </c>
      <c r="K1181" s="14">
        <f t="shared" si="305"/>
        <v>487</v>
      </c>
      <c r="L1181" s="14">
        <f t="shared" si="306"/>
        <v>960</v>
      </c>
    </row>
    <row r="1182" spans="2:12" ht="12.75">
      <c r="B1182" s="1" t="s">
        <v>706</v>
      </c>
      <c r="C1182" s="31"/>
      <c r="D1182" s="16"/>
      <c r="E1182" s="17"/>
      <c r="F1182" s="18"/>
      <c r="G1182" s="17"/>
      <c r="H1182" s="17"/>
      <c r="I1182" s="17"/>
      <c r="J1182" s="16"/>
      <c r="K1182" s="17"/>
      <c r="L1182" s="17"/>
    </row>
    <row r="1183" spans="3:12" ht="12.75">
      <c r="C1183" t="s">
        <v>780</v>
      </c>
      <c r="D1183" s="25">
        <v>249</v>
      </c>
      <c r="E1183" s="26">
        <v>8</v>
      </c>
      <c r="F1183" s="27">
        <v>257</v>
      </c>
      <c r="G1183" s="26">
        <v>6</v>
      </c>
      <c r="H1183" s="26">
        <v>1</v>
      </c>
      <c r="I1183" s="26">
        <v>7</v>
      </c>
      <c r="J1183" s="25">
        <f aca="true" t="shared" si="307" ref="J1183:L1186">D1183+G1183</f>
        <v>255</v>
      </c>
      <c r="K1183" s="26">
        <f t="shared" si="307"/>
        <v>9</v>
      </c>
      <c r="L1183" s="26">
        <f t="shared" si="307"/>
        <v>264</v>
      </c>
    </row>
    <row r="1184" spans="3:12" ht="12.75">
      <c r="C1184" t="s">
        <v>782</v>
      </c>
      <c r="D1184" s="25">
        <v>120</v>
      </c>
      <c r="E1184" s="26">
        <v>2</v>
      </c>
      <c r="F1184" s="27">
        <v>122</v>
      </c>
      <c r="G1184" s="26">
        <v>0</v>
      </c>
      <c r="H1184" s="26">
        <v>1</v>
      </c>
      <c r="I1184" s="26">
        <v>1</v>
      </c>
      <c r="J1184" s="25">
        <f t="shared" si="307"/>
        <v>120</v>
      </c>
      <c r="K1184" s="26">
        <f t="shared" si="307"/>
        <v>3</v>
      </c>
      <c r="L1184" s="26">
        <f t="shared" si="307"/>
        <v>123</v>
      </c>
    </row>
    <row r="1185" spans="3:12" ht="12.75">
      <c r="C1185" t="s">
        <v>783</v>
      </c>
      <c r="D1185" s="25">
        <v>70</v>
      </c>
      <c r="E1185" s="26">
        <v>2</v>
      </c>
      <c r="F1185" s="27">
        <v>72</v>
      </c>
      <c r="G1185" s="28">
        <v>0</v>
      </c>
      <c r="H1185" s="26">
        <v>0</v>
      </c>
      <c r="I1185" s="28">
        <v>0</v>
      </c>
      <c r="J1185" s="25">
        <f t="shared" si="307"/>
        <v>70</v>
      </c>
      <c r="K1185" s="26">
        <f t="shared" si="307"/>
        <v>2</v>
      </c>
      <c r="L1185" s="26">
        <f t="shared" si="307"/>
        <v>72</v>
      </c>
    </row>
    <row r="1186" spans="3:12" ht="12.75">
      <c r="C1186" s="12" t="s">
        <v>535</v>
      </c>
      <c r="D1186" s="13">
        <v>439</v>
      </c>
      <c r="E1186" s="14">
        <v>12</v>
      </c>
      <c r="F1186" s="15">
        <v>451</v>
      </c>
      <c r="G1186" s="14">
        <v>6</v>
      </c>
      <c r="H1186" s="14">
        <v>2</v>
      </c>
      <c r="I1186" s="14">
        <v>8</v>
      </c>
      <c r="J1186" s="13">
        <f t="shared" si="307"/>
        <v>445</v>
      </c>
      <c r="K1186" s="14">
        <f t="shared" si="307"/>
        <v>14</v>
      </c>
      <c r="L1186" s="14">
        <f t="shared" si="307"/>
        <v>459</v>
      </c>
    </row>
    <row r="1187" spans="2:12" ht="12.75">
      <c r="B1187" s="1" t="s">
        <v>710</v>
      </c>
      <c r="C1187" s="31"/>
      <c r="D1187" s="8"/>
      <c r="E1187" s="9"/>
      <c r="F1187" s="10"/>
      <c r="G1187" s="11"/>
      <c r="H1187" s="9"/>
      <c r="I1187" s="11"/>
      <c r="J1187" s="8"/>
      <c r="K1187" s="9"/>
      <c r="L1187" s="9"/>
    </row>
    <row r="1188" spans="3:12" ht="12.75">
      <c r="C1188" t="s">
        <v>593</v>
      </c>
      <c r="D1188" s="8">
        <v>5</v>
      </c>
      <c r="E1188" s="9">
        <v>104</v>
      </c>
      <c r="F1188" s="10">
        <v>109</v>
      </c>
      <c r="G1188" s="11">
        <v>1</v>
      </c>
      <c r="H1188" s="9">
        <v>4</v>
      </c>
      <c r="I1188" s="11">
        <v>5</v>
      </c>
      <c r="J1188" s="8">
        <f aca="true" t="shared" si="308" ref="J1188:L1191">D1188+G1188</f>
        <v>6</v>
      </c>
      <c r="K1188" s="9">
        <f t="shared" si="308"/>
        <v>108</v>
      </c>
      <c r="L1188" s="9">
        <f t="shared" si="308"/>
        <v>114</v>
      </c>
    </row>
    <row r="1189" spans="3:12" ht="12.75">
      <c r="C1189" t="s">
        <v>594</v>
      </c>
      <c r="D1189" s="8">
        <v>16</v>
      </c>
      <c r="E1189" s="9">
        <v>70</v>
      </c>
      <c r="F1189" s="10">
        <v>86</v>
      </c>
      <c r="G1189" s="11">
        <v>0</v>
      </c>
      <c r="H1189" s="9">
        <v>0</v>
      </c>
      <c r="I1189" s="11">
        <v>0</v>
      </c>
      <c r="J1189" s="8">
        <f t="shared" si="308"/>
        <v>16</v>
      </c>
      <c r="K1189" s="9">
        <f t="shared" si="308"/>
        <v>70</v>
      </c>
      <c r="L1189" s="9">
        <f t="shared" si="308"/>
        <v>86</v>
      </c>
    </row>
    <row r="1190" spans="3:12" ht="12.75">
      <c r="C1190" t="s">
        <v>595</v>
      </c>
      <c r="D1190" s="8">
        <v>199</v>
      </c>
      <c r="E1190" s="9">
        <v>120</v>
      </c>
      <c r="F1190" s="10">
        <v>319</v>
      </c>
      <c r="G1190" s="11">
        <v>27</v>
      </c>
      <c r="H1190" s="9">
        <v>8</v>
      </c>
      <c r="I1190" s="11">
        <v>35</v>
      </c>
      <c r="J1190" s="8">
        <f t="shared" si="308"/>
        <v>226</v>
      </c>
      <c r="K1190" s="9">
        <f t="shared" si="308"/>
        <v>128</v>
      </c>
      <c r="L1190" s="9">
        <f t="shared" si="308"/>
        <v>354</v>
      </c>
    </row>
    <row r="1191" spans="3:12" ht="12.75">
      <c r="C1191" s="12" t="s">
        <v>535</v>
      </c>
      <c r="D1191" s="13">
        <v>220</v>
      </c>
      <c r="E1191" s="14">
        <v>294</v>
      </c>
      <c r="F1191" s="15">
        <v>514</v>
      </c>
      <c r="G1191" s="14">
        <v>28</v>
      </c>
      <c r="H1191" s="14">
        <v>12</v>
      </c>
      <c r="I1191" s="14">
        <v>40</v>
      </c>
      <c r="J1191" s="13">
        <f t="shared" si="308"/>
        <v>248</v>
      </c>
      <c r="K1191" s="14">
        <f t="shared" si="308"/>
        <v>306</v>
      </c>
      <c r="L1191" s="14">
        <f t="shared" si="308"/>
        <v>554</v>
      </c>
    </row>
    <row r="1192" spans="2:12" ht="12.75">
      <c r="B1192" s="1" t="s">
        <v>711</v>
      </c>
      <c r="C1192" s="31"/>
      <c r="D1192" s="16"/>
      <c r="E1192" s="17"/>
      <c r="F1192" s="18"/>
      <c r="G1192" s="17"/>
      <c r="H1192" s="17"/>
      <c r="I1192" s="17"/>
      <c r="J1192" s="16"/>
      <c r="K1192" s="17"/>
      <c r="L1192" s="17"/>
    </row>
    <row r="1193" spans="3:12" ht="12.75">
      <c r="C1193" t="s">
        <v>2</v>
      </c>
      <c r="D1193" s="8">
        <v>135</v>
      </c>
      <c r="E1193" s="9">
        <v>397</v>
      </c>
      <c r="F1193" s="10">
        <v>532</v>
      </c>
      <c r="G1193" s="11">
        <v>3</v>
      </c>
      <c r="H1193" s="9">
        <v>6</v>
      </c>
      <c r="I1193" s="11">
        <v>9</v>
      </c>
      <c r="J1193" s="8">
        <f aca="true" t="shared" si="309" ref="J1193:L1194">D1193+G1193</f>
        <v>138</v>
      </c>
      <c r="K1193" s="9">
        <f t="shared" si="309"/>
        <v>403</v>
      </c>
      <c r="L1193" s="9">
        <f t="shared" si="309"/>
        <v>541</v>
      </c>
    </row>
    <row r="1194" spans="3:12" ht="12.75">
      <c r="C1194" s="12" t="s">
        <v>535</v>
      </c>
      <c r="D1194" s="13">
        <v>135</v>
      </c>
      <c r="E1194" s="14">
        <v>397</v>
      </c>
      <c r="F1194" s="15">
        <v>532</v>
      </c>
      <c r="G1194" s="14">
        <v>3</v>
      </c>
      <c r="H1194" s="14">
        <v>6</v>
      </c>
      <c r="I1194" s="14">
        <v>9</v>
      </c>
      <c r="J1194" s="13">
        <f t="shared" si="309"/>
        <v>138</v>
      </c>
      <c r="K1194" s="14">
        <f t="shared" si="309"/>
        <v>403</v>
      </c>
      <c r="L1194" s="14">
        <f t="shared" si="309"/>
        <v>541</v>
      </c>
    </row>
    <row r="1195" spans="3:12" ht="12.75">
      <c r="C1195" s="12" t="s">
        <v>444</v>
      </c>
      <c r="D1195" s="16">
        <f>D1194+D1191+D1186+D1181</f>
        <v>1254</v>
      </c>
      <c r="E1195" s="17">
        <f>E1194+E1191+E1186+E1181</f>
        <v>1166</v>
      </c>
      <c r="F1195" s="18">
        <f aca="true" t="shared" si="310" ref="F1195:K1195">F1194+F1191+F1186+F1181</f>
        <v>2420</v>
      </c>
      <c r="G1195" s="17">
        <f t="shared" si="310"/>
        <v>50</v>
      </c>
      <c r="H1195" s="17">
        <f t="shared" si="310"/>
        <v>44</v>
      </c>
      <c r="I1195" s="17">
        <f t="shared" si="310"/>
        <v>94</v>
      </c>
      <c r="J1195" s="16">
        <f t="shared" si="310"/>
        <v>1304</v>
      </c>
      <c r="K1195" s="17">
        <f t="shared" si="310"/>
        <v>1210</v>
      </c>
      <c r="L1195" s="17">
        <f>L1194+L1191+L1186+L1181</f>
        <v>2514</v>
      </c>
    </row>
    <row r="1196" spans="1:12" ht="12.75">
      <c r="A1196" s="40" t="s">
        <v>544</v>
      </c>
      <c r="C1196" s="12"/>
      <c r="D1196" s="16"/>
      <c r="E1196" s="17"/>
      <c r="F1196" s="18"/>
      <c r="G1196" s="17"/>
      <c r="H1196" s="17"/>
      <c r="I1196" s="17"/>
      <c r="J1196" s="16"/>
      <c r="K1196" s="17"/>
      <c r="L1196" s="17"/>
    </row>
    <row r="1197" spans="2:12" ht="12.75">
      <c r="B1197" s="1" t="s">
        <v>706</v>
      </c>
      <c r="C1197" s="31"/>
      <c r="D1197" s="8"/>
      <c r="E1197" s="9"/>
      <c r="F1197" s="10"/>
      <c r="G1197" s="11"/>
      <c r="H1197" s="9"/>
      <c r="I1197" s="11"/>
      <c r="J1197" s="8"/>
      <c r="K1197" s="9"/>
      <c r="L1197" s="9"/>
    </row>
    <row r="1198" spans="3:12" ht="12.75">
      <c r="C1198" t="s">
        <v>18</v>
      </c>
      <c r="D1198" s="8">
        <v>158</v>
      </c>
      <c r="E1198" s="9">
        <v>17</v>
      </c>
      <c r="F1198" s="10">
        <v>175</v>
      </c>
      <c r="G1198" s="11">
        <v>2</v>
      </c>
      <c r="H1198" s="9">
        <v>1</v>
      </c>
      <c r="I1198" s="11">
        <v>3</v>
      </c>
      <c r="J1198" s="8">
        <f aca="true" t="shared" si="311" ref="J1198:J1203">D1198+G1198</f>
        <v>160</v>
      </c>
      <c r="K1198" s="9">
        <f aca="true" t="shared" si="312" ref="K1198:K1203">E1198+H1198</f>
        <v>18</v>
      </c>
      <c r="L1198" s="9">
        <f aca="true" t="shared" si="313" ref="L1198:L1203">F1198+I1198</f>
        <v>178</v>
      </c>
    </row>
    <row r="1199" spans="3:12" ht="12.75">
      <c r="C1199" t="s">
        <v>20</v>
      </c>
      <c r="D1199" s="8">
        <v>29</v>
      </c>
      <c r="E1199" s="9">
        <v>1</v>
      </c>
      <c r="F1199" s="10">
        <v>30</v>
      </c>
      <c r="G1199" s="11">
        <v>1</v>
      </c>
      <c r="H1199" s="9">
        <v>0</v>
      </c>
      <c r="I1199" s="11">
        <v>1</v>
      </c>
      <c r="J1199" s="8">
        <f t="shared" si="311"/>
        <v>30</v>
      </c>
      <c r="K1199" s="9">
        <f t="shared" si="312"/>
        <v>1</v>
      </c>
      <c r="L1199" s="9">
        <f t="shared" si="313"/>
        <v>31</v>
      </c>
    </row>
    <row r="1200" spans="3:12" ht="12.75">
      <c r="C1200" t="s">
        <v>21</v>
      </c>
      <c r="D1200" s="8">
        <v>16</v>
      </c>
      <c r="E1200" s="9">
        <v>1</v>
      </c>
      <c r="F1200" s="10">
        <v>17</v>
      </c>
      <c r="G1200" s="11">
        <v>0</v>
      </c>
      <c r="H1200" s="9">
        <v>0</v>
      </c>
      <c r="I1200" s="11">
        <v>0</v>
      </c>
      <c r="J1200" s="8">
        <f t="shared" si="311"/>
        <v>16</v>
      </c>
      <c r="K1200" s="9">
        <f t="shared" si="312"/>
        <v>1</v>
      </c>
      <c r="L1200" s="9">
        <f t="shared" si="313"/>
        <v>17</v>
      </c>
    </row>
    <row r="1201" spans="3:12" ht="12.75">
      <c r="C1201" t="s">
        <v>25</v>
      </c>
      <c r="D1201" s="8">
        <v>23</v>
      </c>
      <c r="E1201" s="9">
        <v>7</v>
      </c>
      <c r="F1201" s="10">
        <v>30</v>
      </c>
      <c r="G1201" s="11">
        <v>0</v>
      </c>
      <c r="H1201" s="9">
        <v>0</v>
      </c>
      <c r="I1201" s="11">
        <v>0</v>
      </c>
      <c r="J1201" s="8">
        <f t="shared" si="311"/>
        <v>23</v>
      </c>
      <c r="K1201" s="9">
        <f t="shared" si="312"/>
        <v>7</v>
      </c>
      <c r="L1201" s="9">
        <f t="shared" si="313"/>
        <v>30</v>
      </c>
    </row>
    <row r="1202" spans="3:12" ht="12.75">
      <c r="C1202" t="s">
        <v>69</v>
      </c>
      <c r="D1202" s="8">
        <v>0</v>
      </c>
      <c r="E1202" s="9">
        <v>3</v>
      </c>
      <c r="F1202" s="10">
        <v>3</v>
      </c>
      <c r="G1202" s="11">
        <v>0</v>
      </c>
      <c r="H1202" s="9">
        <v>0</v>
      </c>
      <c r="I1202" s="11">
        <v>0</v>
      </c>
      <c r="J1202" s="8">
        <f t="shared" si="311"/>
        <v>0</v>
      </c>
      <c r="K1202" s="9">
        <f t="shared" si="312"/>
        <v>3</v>
      </c>
      <c r="L1202" s="9">
        <f t="shared" si="313"/>
        <v>3</v>
      </c>
    </row>
    <row r="1203" spans="3:12" ht="12.75">
      <c r="C1203" s="12" t="s">
        <v>535</v>
      </c>
      <c r="D1203" s="13">
        <v>226</v>
      </c>
      <c r="E1203" s="14">
        <v>29</v>
      </c>
      <c r="F1203" s="15">
        <v>255</v>
      </c>
      <c r="G1203" s="14">
        <v>3</v>
      </c>
      <c r="H1203" s="14">
        <v>1</v>
      </c>
      <c r="I1203" s="14">
        <v>4</v>
      </c>
      <c r="J1203" s="13">
        <f t="shared" si="311"/>
        <v>229</v>
      </c>
      <c r="K1203" s="14">
        <f t="shared" si="312"/>
        <v>30</v>
      </c>
      <c r="L1203" s="14">
        <f t="shared" si="313"/>
        <v>259</v>
      </c>
    </row>
    <row r="1204" spans="3:12" ht="12.75">
      <c r="C1204" s="12" t="s">
        <v>445</v>
      </c>
      <c r="D1204" s="16">
        <v>226</v>
      </c>
      <c r="E1204" s="17">
        <v>29</v>
      </c>
      <c r="F1204" s="18">
        <v>255</v>
      </c>
      <c r="G1204" s="17">
        <v>3</v>
      </c>
      <c r="H1204" s="17">
        <v>1</v>
      </c>
      <c r="I1204" s="17">
        <v>4</v>
      </c>
      <c r="J1204" s="16">
        <v>229</v>
      </c>
      <c r="K1204" s="17">
        <v>30</v>
      </c>
      <c r="L1204" s="17">
        <v>259</v>
      </c>
    </row>
    <row r="1205" spans="1:12" ht="12.75">
      <c r="A1205" s="40" t="s">
        <v>257</v>
      </c>
      <c r="C1205" s="12"/>
      <c r="D1205" s="16"/>
      <c r="E1205" s="17"/>
      <c r="F1205" s="18"/>
      <c r="G1205" s="17"/>
      <c r="H1205" s="17"/>
      <c r="I1205" s="17"/>
      <c r="J1205" s="16"/>
      <c r="K1205" s="17"/>
      <c r="L1205" s="17"/>
    </row>
    <row r="1206" spans="2:12" ht="12.75">
      <c r="B1206" s="1" t="s">
        <v>706</v>
      </c>
      <c r="C1206" s="31"/>
      <c r="D1206" s="16"/>
      <c r="E1206" s="17"/>
      <c r="F1206" s="18"/>
      <c r="G1206" s="17"/>
      <c r="H1206" s="17"/>
      <c r="I1206" s="17"/>
      <c r="J1206" s="16"/>
      <c r="K1206" s="17"/>
      <c r="L1206" s="17"/>
    </row>
    <row r="1207" spans="3:12" ht="12.75">
      <c r="C1207" t="s">
        <v>18</v>
      </c>
      <c r="D1207" s="25">
        <v>54</v>
      </c>
      <c r="E1207" s="26">
        <v>6</v>
      </c>
      <c r="F1207" s="27">
        <v>60</v>
      </c>
      <c r="G1207" s="26">
        <v>1</v>
      </c>
      <c r="H1207" s="26">
        <v>0</v>
      </c>
      <c r="I1207" s="26">
        <v>1</v>
      </c>
      <c r="J1207" s="25">
        <f aca="true" t="shared" si="314" ref="J1207:J1212">D1207+G1207</f>
        <v>55</v>
      </c>
      <c r="K1207" s="26">
        <f aca="true" t="shared" si="315" ref="K1207:K1212">E1207+H1207</f>
        <v>6</v>
      </c>
      <c r="L1207" s="26">
        <f aca="true" t="shared" si="316" ref="L1207:L1212">F1207+I1207</f>
        <v>61</v>
      </c>
    </row>
    <row r="1208" spans="3:12" ht="12.75">
      <c r="C1208" t="s">
        <v>20</v>
      </c>
      <c r="D1208" s="25">
        <v>26</v>
      </c>
      <c r="E1208" s="26">
        <v>0</v>
      </c>
      <c r="F1208" s="27">
        <v>26</v>
      </c>
      <c r="G1208" s="26">
        <v>0</v>
      </c>
      <c r="H1208" s="26">
        <v>0</v>
      </c>
      <c r="I1208" s="26">
        <v>0</v>
      </c>
      <c r="J1208" s="25">
        <f t="shared" si="314"/>
        <v>26</v>
      </c>
      <c r="K1208" s="26">
        <f t="shared" si="315"/>
        <v>0</v>
      </c>
      <c r="L1208" s="26">
        <f t="shared" si="316"/>
        <v>26</v>
      </c>
    </row>
    <row r="1209" spans="3:12" ht="12.75">
      <c r="C1209" t="s">
        <v>21</v>
      </c>
      <c r="D1209" s="25">
        <v>14</v>
      </c>
      <c r="E1209" s="26">
        <v>1</v>
      </c>
      <c r="F1209" s="27">
        <v>15</v>
      </c>
      <c r="G1209" s="26">
        <v>0</v>
      </c>
      <c r="H1209" s="26">
        <v>0</v>
      </c>
      <c r="I1209" s="26">
        <v>0</v>
      </c>
      <c r="J1209" s="25">
        <f t="shared" si="314"/>
        <v>14</v>
      </c>
      <c r="K1209" s="26">
        <f t="shared" si="315"/>
        <v>1</v>
      </c>
      <c r="L1209" s="26">
        <f t="shared" si="316"/>
        <v>15</v>
      </c>
    </row>
    <row r="1210" spans="3:12" ht="12.75">
      <c r="C1210" t="s">
        <v>25</v>
      </c>
      <c r="D1210" s="25">
        <v>5</v>
      </c>
      <c r="E1210" s="26">
        <v>3</v>
      </c>
      <c r="F1210" s="27">
        <v>8</v>
      </c>
      <c r="G1210" s="26">
        <v>0</v>
      </c>
      <c r="H1210" s="26">
        <v>0</v>
      </c>
      <c r="I1210" s="26">
        <v>0</v>
      </c>
      <c r="J1210" s="25">
        <f t="shared" si="314"/>
        <v>5</v>
      </c>
      <c r="K1210" s="26">
        <f t="shared" si="315"/>
        <v>3</v>
      </c>
      <c r="L1210" s="26">
        <f t="shared" si="316"/>
        <v>8</v>
      </c>
    </row>
    <row r="1211" spans="3:12" ht="12.75">
      <c r="C1211" t="s">
        <v>69</v>
      </c>
      <c r="D1211" s="25">
        <v>1</v>
      </c>
      <c r="E1211" s="26">
        <v>0</v>
      </c>
      <c r="F1211" s="27">
        <v>1</v>
      </c>
      <c r="G1211" s="28">
        <v>0</v>
      </c>
      <c r="H1211" s="26">
        <v>0</v>
      </c>
      <c r="I1211" s="28">
        <v>0</v>
      </c>
      <c r="J1211" s="25">
        <f t="shared" si="314"/>
        <v>1</v>
      </c>
      <c r="K1211" s="26">
        <f t="shared" si="315"/>
        <v>0</v>
      </c>
      <c r="L1211" s="26">
        <f t="shared" si="316"/>
        <v>1</v>
      </c>
    </row>
    <row r="1212" spans="3:12" ht="12.75">
      <c r="C1212" s="12" t="s">
        <v>535</v>
      </c>
      <c r="D1212" s="13">
        <v>100</v>
      </c>
      <c r="E1212" s="14">
        <v>10</v>
      </c>
      <c r="F1212" s="15">
        <v>110</v>
      </c>
      <c r="G1212" s="14">
        <v>1</v>
      </c>
      <c r="H1212" s="14">
        <v>0</v>
      </c>
      <c r="I1212" s="14">
        <v>1</v>
      </c>
      <c r="J1212" s="13">
        <f t="shared" si="314"/>
        <v>101</v>
      </c>
      <c r="K1212" s="14">
        <f t="shared" si="315"/>
        <v>10</v>
      </c>
      <c r="L1212" s="14">
        <f t="shared" si="316"/>
        <v>111</v>
      </c>
    </row>
    <row r="1213" spans="3:12" ht="26.25">
      <c r="C1213" s="44" t="s">
        <v>642</v>
      </c>
      <c r="D1213" s="154">
        <v>100</v>
      </c>
      <c r="E1213" s="2">
        <v>10</v>
      </c>
      <c r="F1213" s="2">
        <v>110</v>
      </c>
      <c r="G1213" s="154">
        <v>1</v>
      </c>
      <c r="H1213" s="2">
        <v>0</v>
      </c>
      <c r="I1213" s="2">
        <v>1</v>
      </c>
      <c r="J1213" s="154">
        <v>101</v>
      </c>
      <c r="K1213" s="2">
        <v>10</v>
      </c>
      <c r="L1213" s="2">
        <v>111</v>
      </c>
    </row>
    <row r="1214" spans="3:12" ht="12.75">
      <c r="C1214" s="44" t="s">
        <v>606</v>
      </c>
      <c r="D1214" s="16">
        <f>D1213+D1204+D1195</f>
        <v>1580</v>
      </c>
      <c r="E1214" s="103">
        <f aca="true" t="shared" si="317" ref="E1214:L1214">E1213+E1204+E1195</f>
        <v>1205</v>
      </c>
      <c r="F1214" s="103">
        <f t="shared" si="317"/>
        <v>2785</v>
      </c>
      <c r="G1214" s="16">
        <f t="shared" si="317"/>
        <v>54</v>
      </c>
      <c r="H1214" s="17">
        <f t="shared" si="317"/>
        <v>45</v>
      </c>
      <c r="I1214" s="103">
        <f t="shared" si="317"/>
        <v>99</v>
      </c>
      <c r="J1214" s="16">
        <f t="shared" si="317"/>
        <v>1634</v>
      </c>
      <c r="K1214" s="17">
        <f t="shared" si="317"/>
        <v>1250</v>
      </c>
      <c r="L1214" s="17">
        <f t="shared" si="317"/>
        <v>2884</v>
      </c>
    </row>
    <row r="1215" spans="1:12" ht="12.75">
      <c r="A1215" s="40" t="s">
        <v>546</v>
      </c>
      <c r="D1215" s="8">
        <v>15</v>
      </c>
      <c r="E1215" s="11">
        <v>2</v>
      </c>
      <c r="F1215" s="11">
        <v>17</v>
      </c>
      <c r="G1215" s="8">
        <v>0</v>
      </c>
      <c r="H1215" s="9">
        <v>0</v>
      </c>
      <c r="I1215" s="11">
        <v>0</v>
      </c>
      <c r="J1215" s="8">
        <f aca="true" t="shared" si="318" ref="J1215:L1216">D1215+G1215</f>
        <v>15</v>
      </c>
      <c r="K1215" s="9">
        <f t="shared" si="318"/>
        <v>2</v>
      </c>
      <c r="L1215" s="9">
        <f t="shared" si="318"/>
        <v>17</v>
      </c>
    </row>
    <row r="1216" spans="1:12" ht="12.75">
      <c r="A1216" s="40" t="s">
        <v>555</v>
      </c>
      <c r="D1216" s="32">
        <v>27</v>
      </c>
      <c r="E1216" s="33">
        <v>1</v>
      </c>
      <c r="F1216" s="33">
        <v>28</v>
      </c>
      <c r="G1216" s="32">
        <v>0</v>
      </c>
      <c r="H1216" s="33">
        <v>0</v>
      </c>
      <c r="I1216" s="33">
        <v>0</v>
      </c>
      <c r="J1216" s="32">
        <f t="shared" si="318"/>
        <v>27</v>
      </c>
      <c r="K1216" s="33">
        <f t="shared" si="318"/>
        <v>1</v>
      </c>
      <c r="L1216" s="33">
        <f t="shared" si="318"/>
        <v>28</v>
      </c>
    </row>
    <row r="1217" spans="3:12" ht="12.75">
      <c r="C1217" s="12" t="s">
        <v>451</v>
      </c>
      <c r="D1217" s="16">
        <f aca="true" t="shared" si="319" ref="D1217:L1217">SUM(D1214:D1216)</f>
        <v>1622</v>
      </c>
      <c r="E1217" s="103">
        <f t="shared" si="319"/>
        <v>1208</v>
      </c>
      <c r="F1217" s="103">
        <f t="shared" si="319"/>
        <v>2830</v>
      </c>
      <c r="G1217" s="16">
        <f t="shared" si="319"/>
        <v>54</v>
      </c>
      <c r="H1217" s="17">
        <f t="shared" si="319"/>
        <v>45</v>
      </c>
      <c r="I1217" s="103">
        <f t="shared" si="319"/>
        <v>99</v>
      </c>
      <c r="J1217" s="16">
        <f t="shared" si="319"/>
        <v>1676</v>
      </c>
      <c r="K1217" s="17">
        <f t="shared" si="319"/>
        <v>1253</v>
      </c>
      <c r="L1217" s="17">
        <f t="shared" si="319"/>
        <v>2929</v>
      </c>
    </row>
    <row r="1218" spans="3:10" ht="12.75">
      <c r="C1218" s="12"/>
      <c r="D1218" s="5"/>
      <c r="G1218" s="5"/>
      <c r="J1218" s="5"/>
    </row>
    <row r="1219" spans="1:12" ht="28.5" customHeight="1">
      <c r="A1219" s="300" t="s">
        <v>452</v>
      </c>
      <c r="B1219" s="300"/>
      <c r="C1219" s="300"/>
      <c r="D1219" s="300"/>
      <c r="E1219" s="300"/>
      <c r="F1219" s="300"/>
      <c r="G1219" s="300"/>
      <c r="H1219" s="300"/>
      <c r="I1219" s="300"/>
      <c r="J1219" s="300"/>
      <c r="K1219" s="300"/>
      <c r="L1219" s="300"/>
    </row>
    <row r="1220" spans="1:12" ht="13.5" thickBot="1">
      <c r="A1220" s="199"/>
      <c r="B1220" s="199"/>
      <c r="C1220" s="199"/>
      <c r="D1220" s="199"/>
      <c r="E1220" s="199"/>
      <c r="F1220" s="199"/>
      <c r="G1220" s="199"/>
      <c r="H1220" s="199"/>
      <c r="I1220" s="199"/>
      <c r="J1220" s="200"/>
      <c r="K1220" s="200"/>
      <c r="L1220" s="200"/>
    </row>
    <row r="1221" spans="1:12" ht="25.5" customHeight="1">
      <c r="A1221" s="205"/>
      <c r="B1221" s="205"/>
      <c r="C1221" s="206"/>
      <c r="D1221" s="302" t="s">
        <v>533</v>
      </c>
      <c r="E1221" s="303"/>
      <c r="F1221" s="304"/>
      <c r="G1221" s="303" t="s">
        <v>534</v>
      </c>
      <c r="H1221" s="303"/>
      <c r="I1221" s="303"/>
      <c r="J1221" s="302" t="s">
        <v>535</v>
      </c>
      <c r="K1221" s="303"/>
      <c r="L1221" s="303"/>
    </row>
    <row r="1222" spans="1:12" ht="13.5" customHeight="1">
      <c r="A1222" s="50"/>
      <c r="B1222" s="50"/>
      <c r="C1222" s="207"/>
      <c r="D1222" s="202" t="s">
        <v>536</v>
      </c>
      <c r="E1222" s="203" t="s">
        <v>537</v>
      </c>
      <c r="F1222" s="204" t="s">
        <v>538</v>
      </c>
      <c r="G1222" s="203" t="s">
        <v>536</v>
      </c>
      <c r="H1222" s="203" t="s">
        <v>537</v>
      </c>
      <c r="I1222" s="203" t="s">
        <v>538</v>
      </c>
      <c r="J1222" s="202" t="s">
        <v>536</v>
      </c>
      <c r="K1222" s="203" t="s">
        <v>537</v>
      </c>
      <c r="L1222" s="203" t="s">
        <v>538</v>
      </c>
    </row>
    <row r="1223" spans="1:12" ht="12.75" customHeight="1">
      <c r="A1223" s="40" t="s">
        <v>544</v>
      </c>
      <c r="C1223" s="12"/>
      <c r="D1223" s="16"/>
      <c r="E1223" s="17"/>
      <c r="F1223" s="18"/>
      <c r="G1223" s="17"/>
      <c r="H1223" s="17"/>
      <c r="I1223" s="17"/>
      <c r="J1223" s="16"/>
      <c r="K1223" s="17"/>
      <c r="L1223" s="17"/>
    </row>
    <row r="1224" spans="2:12" ht="12.75">
      <c r="B1224" s="1" t="s">
        <v>216</v>
      </c>
      <c r="C1224" s="12"/>
      <c r="D1224" s="16"/>
      <c r="E1224" s="17"/>
      <c r="F1224" s="18"/>
      <c r="G1224" s="17"/>
      <c r="H1224" s="17"/>
      <c r="I1224" s="17"/>
      <c r="J1224" s="16"/>
      <c r="K1224" s="17"/>
      <c r="L1224" s="17"/>
    </row>
    <row r="1225" spans="3:12" ht="12.75">
      <c r="C1225" t="s">
        <v>48</v>
      </c>
      <c r="D1225" s="8">
        <v>7</v>
      </c>
      <c r="E1225" s="9">
        <v>20</v>
      </c>
      <c r="F1225" s="10">
        <v>27</v>
      </c>
      <c r="G1225" s="11">
        <v>0</v>
      </c>
      <c r="H1225" s="9">
        <v>5</v>
      </c>
      <c r="I1225" s="11">
        <v>5</v>
      </c>
      <c r="J1225" s="8">
        <f aca="true" t="shared" si="320" ref="J1225:L1226">D1225+G1225</f>
        <v>7</v>
      </c>
      <c r="K1225" s="9">
        <f t="shared" si="320"/>
        <v>25</v>
      </c>
      <c r="L1225" s="9">
        <f t="shared" si="320"/>
        <v>32</v>
      </c>
    </row>
    <row r="1226" spans="3:12" ht="12.75">
      <c r="C1226" s="12" t="s">
        <v>535</v>
      </c>
      <c r="D1226" s="13">
        <v>7</v>
      </c>
      <c r="E1226" s="14">
        <v>20</v>
      </c>
      <c r="F1226" s="15">
        <v>27</v>
      </c>
      <c r="G1226" s="14">
        <v>0</v>
      </c>
      <c r="H1226" s="14">
        <v>5</v>
      </c>
      <c r="I1226" s="14">
        <v>5</v>
      </c>
      <c r="J1226" s="13">
        <f t="shared" si="320"/>
        <v>7</v>
      </c>
      <c r="K1226" s="14">
        <f t="shared" si="320"/>
        <v>25</v>
      </c>
      <c r="L1226" s="14">
        <f t="shared" si="320"/>
        <v>32</v>
      </c>
    </row>
    <row r="1227" spans="1:12" s="20" customFormat="1" ht="12.75">
      <c r="A1227" s="40"/>
      <c r="B1227" s="1"/>
      <c r="C1227" s="12" t="s">
        <v>445</v>
      </c>
      <c r="D1227" s="16">
        <f>SUM(D1226)</f>
        <v>7</v>
      </c>
      <c r="E1227" s="17">
        <f aca="true" t="shared" si="321" ref="E1227:L1228">SUM(E1226)</f>
        <v>20</v>
      </c>
      <c r="F1227" s="18">
        <f t="shared" si="321"/>
        <v>27</v>
      </c>
      <c r="G1227" s="103">
        <f t="shared" si="321"/>
        <v>0</v>
      </c>
      <c r="H1227" s="17">
        <f t="shared" si="321"/>
        <v>5</v>
      </c>
      <c r="I1227" s="103">
        <f t="shared" si="321"/>
        <v>5</v>
      </c>
      <c r="J1227" s="16">
        <f t="shared" si="321"/>
        <v>7</v>
      </c>
      <c r="K1227" s="17">
        <f t="shared" si="321"/>
        <v>25</v>
      </c>
      <c r="L1227" s="17">
        <f t="shared" si="321"/>
        <v>32</v>
      </c>
    </row>
    <row r="1228" spans="1:12" s="20" customFormat="1" ht="12.75">
      <c r="A1228" s="40"/>
      <c r="B1228" s="1"/>
      <c r="C1228" s="44" t="s">
        <v>606</v>
      </c>
      <c r="D1228" s="13">
        <f>SUM(D1227)</f>
        <v>7</v>
      </c>
      <c r="E1228" s="14">
        <f t="shared" si="321"/>
        <v>20</v>
      </c>
      <c r="F1228" s="15">
        <f t="shared" si="321"/>
        <v>27</v>
      </c>
      <c r="G1228" s="14">
        <f t="shared" si="321"/>
        <v>0</v>
      </c>
      <c r="H1228" s="14">
        <f t="shared" si="321"/>
        <v>5</v>
      </c>
      <c r="I1228" s="14">
        <f t="shared" si="321"/>
        <v>5</v>
      </c>
      <c r="J1228" s="13">
        <f t="shared" si="321"/>
        <v>7</v>
      </c>
      <c r="K1228" s="14">
        <f t="shared" si="321"/>
        <v>25</v>
      </c>
      <c r="L1228" s="14">
        <f t="shared" si="321"/>
        <v>32</v>
      </c>
    </row>
    <row r="1229" spans="1:12" ht="12.75">
      <c r="A1229" s="40" t="s">
        <v>551</v>
      </c>
      <c r="D1229" s="54">
        <v>2</v>
      </c>
      <c r="E1229" s="50">
        <v>6</v>
      </c>
      <c r="F1229" s="50">
        <v>8</v>
      </c>
      <c r="G1229" s="54">
        <v>4</v>
      </c>
      <c r="H1229" s="50">
        <v>1</v>
      </c>
      <c r="I1229" s="50">
        <v>5</v>
      </c>
      <c r="J1229" s="35">
        <f>D1229+G1229</f>
        <v>6</v>
      </c>
      <c r="K1229" s="3">
        <f>E1229+H1229</f>
        <v>7</v>
      </c>
      <c r="L1229" s="3">
        <f>F1229+I1229</f>
        <v>13</v>
      </c>
    </row>
    <row r="1230" spans="3:12" ht="12.75">
      <c r="C1230" s="12" t="s">
        <v>453</v>
      </c>
      <c r="D1230" s="16">
        <f aca="true" t="shared" si="322" ref="D1230:L1230">SUM(D1228:D1229)</f>
        <v>9</v>
      </c>
      <c r="E1230" s="1">
        <f t="shared" si="322"/>
        <v>26</v>
      </c>
      <c r="F1230" s="1">
        <f t="shared" si="322"/>
        <v>35</v>
      </c>
      <c r="G1230" s="102">
        <f t="shared" si="322"/>
        <v>4</v>
      </c>
      <c r="H1230" s="40">
        <f t="shared" si="322"/>
        <v>6</v>
      </c>
      <c r="I1230" s="1">
        <f t="shared" si="322"/>
        <v>10</v>
      </c>
      <c r="J1230" s="102">
        <f t="shared" si="322"/>
        <v>13</v>
      </c>
      <c r="K1230" s="40">
        <f t="shared" si="322"/>
        <v>32</v>
      </c>
      <c r="L1230" s="40">
        <f t="shared" si="322"/>
        <v>45</v>
      </c>
    </row>
    <row r="1231" spans="3:12" ht="12.75">
      <c r="C1231" s="12"/>
      <c r="D1231" s="17"/>
      <c r="E1231" s="1"/>
      <c r="F1231" s="1"/>
      <c r="G1231" s="40"/>
      <c r="H1231" s="40"/>
      <c r="I1231" s="1"/>
      <c r="J1231" s="40"/>
      <c r="K1231" s="40"/>
      <c r="L1231" s="40"/>
    </row>
    <row r="1232" spans="1:12" ht="27.75" customHeight="1">
      <c r="A1232" s="300" t="s">
        <v>454</v>
      </c>
      <c r="B1232" s="300"/>
      <c r="C1232" s="300"/>
      <c r="D1232" s="300"/>
      <c r="E1232" s="300"/>
      <c r="F1232" s="300"/>
      <c r="G1232" s="300"/>
      <c r="H1232" s="300"/>
      <c r="I1232" s="300"/>
      <c r="J1232" s="300"/>
      <c r="K1232" s="300"/>
      <c r="L1232" s="300"/>
    </row>
    <row r="1233" spans="1:12" ht="13.5" thickBot="1">
      <c r="A1233" s="199"/>
      <c r="B1233" s="199"/>
      <c r="C1233" s="199"/>
      <c r="D1233" s="199"/>
      <c r="E1233" s="199"/>
      <c r="F1233" s="199"/>
      <c r="G1233" s="199"/>
      <c r="H1233" s="199"/>
      <c r="I1233" s="199"/>
      <c r="J1233" s="200"/>
      <c r="K1233" s="200"/>
      <c r="L1233" s="200"/>
    </row>
    <row r="1234" spans="1:12" ht="27.75" customHeight="1">
      <c r="A1234" s="205"/>
      <c r="B1234" s="205"/>
      <c r="C1234" s="206"/>
      <c r="D1234" s="302" t="s">
        <v>533</v>
      </c>
      <c r="E1234" s="303"/>
      <c r="F1234" s="304"/>
      <c r="G1234" s="303" t="s">
        <v>534</v>
      </c>
      <c r="H1234" s="303"/>
      <c r="I1234" s="303"/>
      <c r="J1234" s="302" t="s">
        <v>535</v>
      </c>
      <c r="K1234" s="303"/>
      <c r="L1234" s="303"/>
    </row>
    <row r="1235" spans="1:12" ht="13.5" customHeight="1">
      <c r="A1235" s="50"/>
      <c r="B1235" s="50"/>
      <c r="C1235" s="207"/>
      <c r="D1235" s="202" t="s">
        <v>536</v>
      </c>
      <c r="E1235" s="203" t="s">
        <v>537</v>
      </c>
      <c r="F1235" s="204" t="s">
        <v>538</v>
      </c>
      <c r="G1235" s="203" t="s">
        <v>536</v>
      </c>
      <c r="H1235" s="203" t="s">
        <v>537</v>
      </c>
      <c r="I1235" s="203" t="s">
        <v>538</v>
      </c>
      <c r="J1235" s="202" t="s">
        <v>536</v>
      </c>
      <c r="K1235" s="203" t="s">
        <v>537</v>
      </c>
      <c r="L1235" s="203" t="s">
        <v>538</v>
      </c>
    </row>
    <row r="1236" spans="1:12" ht="12.75" customHeight="1">
      <c r="A1236" s="40" t="s">
        <v>544</v>
      </c>
      <c r="C1236" s="12"/>
      <c r="D1236" s="16"/>
      <c r="E1236" s="17"/>
      <c r="F1236" s="18"/>
      <c r="G1236" s="17"/>
      <c r="H1236" s="17"/>
      <c r="I1236" s="17"/>
      <c r="J1236" s="16"/>
      <c r="K1236" s="17"/>
      <c r="L1236" s="17"/>
    </row>
    <row r="1237" spans="2:12" ht="12.75">
      <c r="B1237" s="1" t="s">
        <v>712</v>
      </c>
      <c r="C1237" s="31"/>
      <c r="D1237" s="16"/>
      <c r="E1237" s="17"/>
      <c r="F1237" s="18"/>
      <c r="G1237" s="17"/>
      <c r="H1237" s="17"/>
      <c r="I1237" s="17"/>
      <c r="J1237" s="16"/>
      <c r="K1237" s="17"/>
      <c r="L1237" s="17"/>
    </row>
    <row r="1238" spans="3:12" ht="25.5" customHeight="1">
      <c r="C1238" t="s">
        <v>28</v>
      </c>
      <c r="D1238" s="25">
        <v>53</v>
      </c>
      <c r="E1238" s="26">
        <v>55</v>
      </c>
      <c r="F1238" s="27">
        <v>108</v>
      </c>
      <c r="G1238" s="26">
        <v>5</v>
      </c>
      <c r="H1238" s="26">
        <v>4</v>
      </c>
      <c r="I1238" s="26">
        <v>9</v>
      </c>
      <c r="J1238" s="25">
        <f aca="true" t="shared" si="323" ref="J1238:J1317">D1238+G1238</f>
        <v>58</v>
      </c>
      <c r="K1238" s="26">
        <f aca="true" t="shared" si="324" ref="K1238:K1317">E1238+H1238</f>
        <v>59</v>
      </c>
      <c r="L1238" s="26">
        <f aca="true" t="shared" si="325" ref="L1238:L1317">F1238+I1238</f>
        <v>117</v>
      </c>
    </row>
    <row r="1239" spans="3:12" ht="12.75">
      <c r="C1239" t="s">
        <v>29</v>
      </c>
      <c r="D1239" s="25">
        <v>23</v>
      </c>
      <c r="E1239" s="26">
        <v>146</v>
      </c>
      <c r="F1239" s="27">
        <v>169</v>
      </c>
      <c r="G1239" s="26">
        <v>0</v>
      </c>
      <c r="H1239" s="26">
        <v>8</v>
      </c>
      <c r="I1239" s="26">
        <v>8</v>
      </c>
      <c r="J1239" s="25">
        <f t="shared" si="323"/>
        <v>23</v>
      </c>
      <c r="K1239" s="26">
        <f t="shared" si="324"/>
        <v>154</v>
      </c>
      <c r="L1239" s="26">
        <f t="shared" si="325"/>
        <v>177</v>
      </c>
    </row>
    <row r="1240" spans="3:12" ht="12.75">
      <c r="C1240" t="s">
        <v>739</v>
      </c>
      <c r="D1240" s="8">
        <v>20</v>
      </c>
      <c r="E1240" s="9">
        <v>27</v>
      </c>
      <c r="F1240" s="10">
        <v>47</v>
      </c>
      <c r="G1240" s="11">
        <v>1</v>
      </c>
      <c r="H1240" s="9">
        <v>3</v>
      </c>
      <c r="I1240" s="11">
        <v>4</v>
      </c>
      <c r="J1240" s="8">
        <f t="shared" si="323"/>
        <v>21</v>
      </c>
      <c r="K1240" s="9">
        <f t="shared" si="324"/>
        <v>30</v>
      </c>
      <c r="L1240" s="9">
        <f t="shared" si="325"/>
        <v>51</v>
      </c>
    </row>
    <row r="1241" spans="3:12" ht="12.75">
      <c r="C1241" s="12" t="s">
        <v>535</v>
      </c>
      <c r="D1241" s="13">
        <v>96</v>
      </c>
      <c r="E1241" s="14">
        <v>228</v>
      </c>
      <c r="F1241" s="15">
        <v>324</v>
      </c>
      <c r="G1241" s="14">
        <v>6</v>
      </c>
      <c r="H1241" s="14">
        <v>15</v>
      </c>
      <c r="I1241" s="14">
        <v>21</v>
      </c>
      <c r="J1241" s="13">
        <f t="shared" si="323"/>
        <v>102</v>
      </c>
      <c r="K1241" s="14">
        <f t="shared" si="324"/>
        <v>243</v>
      </c>
      <c r="L1241" s="14">
        <f t="shared" si="325"/>
        <v>345</v>
      </c>
    </row>
    <row r="1242" spans="2:12" ht="12.75">
      <c r="B1242" s="1" t="s">
        <v>713</v>
      </c>
      <c r="C1242" s="31"/>
      <c r="D1242" s="16"/>
      <c r="E1242" s="17"/>
      <c r="F1242" s="18"/>
      <c r="G1242" s="17"/>
      <c r="H1242" s="17"/>
      <c r="I1242" s="17"/>
      <c r="J1242" s="16"/>
      <c r="K1242" s="17"/>
      <c r="L1242" s="17"/>
    </row>
    <row r="1243" spans="3:12" ht="12.75">
      <c r="C1243" t="s">
        <v>31</v>
      </c>
      <c r="D1243" s="25">
        <v>267</v>
      </c>
      <c r="E1243" s="26">
        <v>158</v>
      </c>
      <c r="F1243" s="27">
        <v>425</v>
      </c>
      <c r="G1243" s="26">
        <v>4</v>
      </c>
      <c r="H1243" s="26">
        <v>8</v>
      </c>
      <c r="I1243" s="26">
        <v>12</v>
      </c>
      <c r="J1243" s="25">
        <f t="shared" si="323"/>
        <v>271</v>
      </c>
      <c r="K1243" s="26">
        <f t="shared" si="324"/>
        <v>166</v>
      </c>
      <c r="L1243" s="26">
        <f t="shared" si="325"/>
        <v>437</v>
      </c>
    </row>
    <row r="1244" spans="1:12" s="20" customFormat="1" ht="12.75">
      <c r="A1244" s="40"/>
      <c r="B1244" s="1"/>
      <c r="C1244" t="s">
        <v>733</v>
      </c>
      <c r="D1244" s="8">
        <v>162</v>
      </c>
      <c r="E1244" s="9">
        <v>354</v>
      </c>
      <c r="F1244" s="10">
        <v>516</v>
      </c>
      <c r="G1244" s="11">
        <v>8</v>
      </c>
      <c r="H1244" s="9">
        <v>18</v>
      </c>
      <c r="I1244" s="11">
        <v>26</v>
      </c>
      <c r="J1244" s="8">
        <f t="shared" si="323"/>
        <v>170</v>
      </c>
      <c r="K1244" s="9">
        <f t="shared" si="324"/>
        <v>372</v>
      </c>
      <c r="L1244" s="9">
        <f t="shared" si="325"/>
        <v>542</v>
      </c>
    </row>
    <row r="1245" spans="1:12" s="20" customFormat="1" ht="12.75">
      <c r="A1245" s="40"/>
      <c r="B1245" s="1"/>
      <c r="C1245" s="12" t="s">
        <v>535</v>
      </c>
      <c r="D1245" s="13">
        <v>429</v>
      </c>
      <c r="E1245" s="14">
        <v>512</v>
      </c>
      <c r="F1245" s="15">
        <v>941</v>
      </c>
      <c r="G1245" s="14">
        <v>12</v>
      </c>
      <c r="H1245" s="14">
        <v>26</v>
      </c>
      <c r="I1245" s="14">
        <v>38</v>
      </c>
      <c r="J1245" s="13">
        <f t="shared" si="323"/>
        <v>441</v>
      </c>
      <c r="K1245" s="14">
        <f t="shared" si="324"/>
        <v>538</v>
      </c>
      <c r="L1245" s="14">
        <f t="shared" si="325"/>
        <v>979</v>
      </c>
    </row>
    <row r="1246" spans="2:12" ht="12.75">
      <c r="B1246" s="1" t="s">
        <v>714</v>
      </c>
      <c r="C1246" s="12"/>
      <c r="D1246" s="16"/>
      <c r="E1246" s="17"/>
      <c r="F1246" s="18"/>
      <c r="G1246" s="17"/>
      <c r="H1246" s="17"/>
      <c r="I1246" s="17"/>
      <c r="J1246" s="16"/>
      <c r="K1246" s="17"/>
      <c r="L1246" s="17"/>
    </row>
    <row r="1247" spans="3:12" ht="12.75">
      <c r="C1247" t="s">
        <v>714</v>
      </c>
      <c r="D1247" s="8">
        <v>162</v>
      </c>
      <c r="E1247" s="9">
        <v>344</v>
      </c>
      <c r="F1247" s="10">
        <v>506</v>
      </c>
      <c r="G1247" s="11">
        <v>59</v>
      </c>
      <c r="H1247" s="9">
        <v>70</v>
      </c>
      <c r="I1247" s="11">
        <v>129</v>
      </c>
      <c r="J1247" s="8">
        <f t="shared" si="323"/>
        <v>221</v>
      </c>
      <c r="K1247" s="9">
        <f t="shared" si="324"/>
        <v>414</v>
      </c>
      <c r="L1247" s="9">
        <f t="shared" si="325"/>
        <v>635</v>
      </c>
    </row>
    <row r="1248" spans="3:12" ht="12.75">
      <c r="C1248" s="12" t="s">
        <v>535</v>
      </c>
      <c r="D1248" s="13">
        <v>162</v>
      </c>
      <c r="E1248" s="14">
        <v>344</v>
      </c>
      <c r="F1248" s="15">
        <v>506</v>
      </c>
      <c r="G1248" s="14">
        <v>59</v>
      </c>
      <c r="H1248" s="14">
        <v>70</v>
      </c>
      <c r="I1248" s="14">
        <v>129</v>
      </c>
      <c r="J1248" s="13">
        <f t="shared" si="323"/>
        <v>221</v>
      </c>
      <c r="K1248" s="14">
        <f t="shared" si="324"/>
        <v>414</v>
      </c>
      <c r="L1248" s="14">
        <f t="shared" si="325"/>
        <v>635</v>
      </c>
    </row>
    <row r="1249" spans="2:12" ht="12.75">
      <c r="B1249" s="1" t="s">
        <v>302</v>
      </c>
      <c r="C1249" s="31"/>
      <c r="D1249" s="16"/>
      <c r="E1249" s="17"/>
      <c r="F1249" s="18"/>
      <c r="G1249" s="17"/>
      <c r="H1249" s="17"/>
      <c r="I1249" s="17"/>
      <c r="J1249" s="16"/>
      <c r="K1249" s="17"/>
      <c r="L1249" s="17"/>
    </row>
    <row r="1250" spans="3:12" ht="12.75">
      <c r="C1250" t="s">
        <v>32</v>
      </c>
      <c r="D1250" s="25">
        <v>105</v>
      </c>
      <c r="E1250" s="26">
        <v>59</v>
      </c>
      <c r="F1250" s="27">
        <v>164</v>
      </c>
      <c r="G1250" s="26">
        <v>9</v>
      </c>
      <c r="H1250" s="26">
        <v>3</v>
      </c>
      <c r="I1250" s="26">
        <v>12</v>
      </c>
      <c r="J1250" s="25">
        <f t="shared" si="323"/>
        <v>114</v>
      </c>
      <c r="K1250" s="26">
        <f t="shared" si="324"/>
        <v>62</v>
      </c>
      <c r="L1250" s="26">
        <f t="shared" si="325"/>
        <v>176</v>
      </c>
    </row>
    <row r="1251" spans="3:12" ht="12.75">
      <c r="C1251" t="s">
        <v>248</v>
      </c>
      <c r="D1251" s="25">
        <v>353</v>
      </c>
      <c r="E1251" s="26">
        <v>233</v>
      </c>
      <c r="F1251" s="27">
        <v>586</v>
      </c>
      <c r="G1251" s="26">
        <v>7</v>
      </c>
      <c r="H1251" s="26">
        <v>4</v>
      </c>
      <c r="I1251" s="26">
        <v>11</v>
      </c>
      <c r="J1251" s="25">
        <f t="shared" si="323"/>
        <v>360</v>
      </c>
      <c r="K1251" s="26">
        <f t="shared" si="324"/>
        <v>237</v>
      </c>
      <c r="L1251" s="26">
        <f t="shared" si="325"/>
        <v>597</v>
      </c>
    </row>
    <row r="1252" spans="3:12" ht="12.75">
      <c r="C1252" t="s">
        <v>631</v>
      </c>
      <c r="D1252" s="25">
        <v>49</v>
      </c>
      <c r="E1252" s="26">
        <v>13</v>
      </c>
      <c r="F1252" s="27">
        <v>62</v>
      </c>
      <c r="G1252" s="26">
        <v>0</v>
      </c>
      <c r="H1252" s="26">
        <v>0</v>
      </c>
      <c r="I1252" s="26">
        <v>0</v>
      </c>
      <c r="J1252" s="25">
        <f t="shared" si="323"/>
        <v>49</v>
      </c>
      <c r="K1252" s="26">
        <f t="shared" si="324"/>
        <v>13</v>
      </c>
      <c r="L1252" s="26">
        <f t="shared" si="325"/>
        <v>62</v>
      </c>
    </row>
    <row r="1253" spans="3:12" ht="12.75">
      <c r="C1253" t="s">
        <v>34</v>
      </c>
      <c r="D1253" s="8">
        <v>620</v>
      </c>
      <c r="E1253" s="9">
        <v>440</v>
      </c>
      <c r="F1253" s="10">
        <v>1060</v>
      </c>
      <c r="G1253" s="11">
        <v>19</v>
      </c>
      <c r="H1253" s="9">
        <v>17</v>
      </c>
      <c r="I1253" s="11">
        <v>36</v>
      </c>
      <c r="J1253" s="8">
        <f t="shared" si="323"/>
        <v>639</v>
      </c>
      <c r="K1253" s="9">
        <f t="shared" si="324"/>
        <v>457</v>
      </c>
      <c r="L1253" s="9">
        <f t="shared" si="325"/>
        <v>1096</v>
      </c>
    </row>
    <row r="1254" spans="3:12" ht="12.75">
      <c r="C1254" s="12" t="s">
        <v>535</v>
      </c>
      <c r="D1254" s="13">
        <v>1127</v>
      </c>
      <c r="E1254" s="14">
        <v>745</v>
      </c>
      <c r="F1254" s="15">
        <v>1872</v>
      </c>
      <c r="G1254" s="14">
        <v>35</v>
      </c>
      <c r="H1254" s="14">
        <v>24</v>
      </c>
      <c r="I1254" s="14">
        <v>59</v>
      </c>
      <c r="J1254" s="13">
        <f t="shared" si="323"/>
        <v>1162</v>
      </c>
      <c r="K1254" s="14">
        <f t="shared" si="324"/>
        <v>769</v>
      </c>
      <c r="L1254" s="14">
        <f t="shared" si="325"/>
        <v>1931</v>
      </c>
    </row>
    <row r="1255" spans="2:12" ht="12.75">
      <c r="B1255" s="1" t="s">
        <v>716</v>
      </c>
      <c r="C1255" s="12"/>
      <c r="D1255" s="16"/>
      <c r="E1255" s="17"/>
      <c r="F1255" s="18"/>
      <c r="G1255" s="17"/>
      <c r="H1255" s="17"/>
      <c r="I1255" s="17"/>
      <c r="J1255" s="16"/>
      <c r="K1255" s="17"/>
      <c r="L1255" s="17"/>
    </row>
    <row r="1256" spans="3:12" ht="12.75">
      <c r="C1256" t="s">
        <v>716</v>
      </c>
      <c r="D1256" s="8">
        <v>153</v>
      </c>
      <c r="E1256" s="9">
        <v>406</v>
      </c>
      <c r="F1256" s="10">
        <v>559</v>
      </c>
      <c r="G1256" s="11">
        <v>8</v>
      </c>
      <c r="H1256" s="9">
        <v>13</v>
      </c>
      <c r="I1256" s="11">
        <v>21</v>
      </c>
      <c r="J1256" s="8">
        <f t="shared" si="323"/>
        <v>161</v>
      </c>
      <c r="K1256" s="9">
        <f t="shared" si="324"/>
        <v>419</v>
      </c>
      <c r="L1256" s="9">
        <f t="shared" si="325"/>
        <v>580</v>
      </c>
    </row>
    <row r="1257" spans="3:12" ht="12.75">
      <c r="C1257" s="12" t="s">
        <v>535</v>
      </c>
      <c r="D1257" s="13">
        <v>153</v>
      </c>
      <c r="E1257" s="14">
        <v>406</v>
      </c>
      <c r="F1257" s="15">
        <v>559</v>
      </c>
      <c r="G1257" s="14">
        <v>8</v>
      </c>
      <c r="H1257" s="14">
        <v>13</v>
      </c>
      <c r="I1257" s="14">
        <v>21</v>
      </c>
      <c r="J1257" s="13">
        <f t="shared" si="323"/>
        <v>161</v>
      </c>
      <c r="K1257" s="14">
        <f t="shared" si="324"/>
        <v>419</v>
      </c>
      <c r="L1257" s="14">
        <f t="shared" si="325"/>
        <v>580</v>
      </c>
    </row>
    <row r="1258" spans="2:12" ht="12.75">
      <c r="B1258" s="1" t="s">
        <v>717</v>
      </c>
      <c r="C1258" s="12"/>
      <c r="D1258" s="16"/>
      <c r="E1258" s="17"/>
      <c r="F1258" s="18"/>
      <c r="G1258" s="17"/>
      <c r="H1258" s="17"/>
      <c r="I1258" s="17"/>
      <c r="J1258" s="16"/>
      <c r="K1258" s="17"/>
      <c r="L1258" s="17"/>
    </row>
    <row r="1259" spans="3:12" ht="12.75">
      <c r="C1259" t="s">
        <v>717</v>
      </c>
      <c r="D1259" s="8">
        <v>419</v>
      </c>
      <c r="E1259" s="9">
        <v>585</v>
      </c>
      <c r="F1259" s="10">
        <v>1004</v>
      </c>
      <c r="G1259" s="11">
        <v>79</v>
      </c>
      <c r="H1259" s="9">
        <v>56</v>
      </c>
      <c r="I1259" s="11">
        <v>135</v>
      </c>
      <c r="J1259" s="8">
        <f t="shared" si="323"/>
        <v>498</v>
      </c>
      <c r="K1259" s="9">
        <f t="shared" si="324"/>
        <v>641</v>
      </c>
      <c r="L1259" s="9">
        <f t="shared" si="325"/>
        <v>1139</v>
      </c>
    </row>
    <row r="1260" spans="3:12" ht="12.75">
      <c r="C1260" s="12" t="s">
        <v>535</v>
      </c>
      <c r="D1260" s="13">
        <v>419</v>
      </c>
      <c r="E1260" s="14">
        <v>585</v>
      </c>
      <c r="F1260" s="15">
        <v>1004</v>
      </c>
      <c r="G1260" s="14">
        <v>79</v>
      </c>
      <c r="H1260" s="14">
        <v>56</v>
      </c>
      <c r="I1260" s="14">
        <v>135</v>
      </c>
      <c r="J1260" s="13">
        <f t="shared" si="323"/>
        <v>498</v>
      </c>
      <c r="K1260" s="14">
        <f t="shared" si="324"/>
        <v>641</v>
      </c>
      <c r="L1260" s="14">
        <f t="shared" si="325"/>
        <v>1139</v>
      </c>
    </row>
    <row r="1261" spans="2:12" ht="12.75">
      <c r="B1261" s="1" t="s">
        <v>718</v>
      </c>
      <c r="C1261" s="12"/>
      <c r="D1261" s="16"/>
      <c r="E1261" s="17"/>
      <c r="F1261" s="18"/>
      <c r="G1261" s="17"/>
      <c r="H1261" s="17"/>
      <c r="I1261" s="17"/>
      <c r="J1261" s="16"/>
      <c r="K1261" s="17"/>
      <c r="L1261" s="17"/>
    </row>
    <row r="1262" spans="3:12" ht="12.75">
      <c r="C1262" t="s">
        <v>718</v>
      </c>
      <c r="D1262" s="8">
        <v>387</v>
      </c>
      <c r="E1262" s="9">
        <v>229</v>
      </c>
      <c r="F1262" s="10">
        <v>616</v>
      </c>
      <c r="G1262" s="11">
        <v>10</v>
      </c>
      <c r="H1262" s="9">
        <v>6</v>
      </c>
      <c r="I1262" s="11">
        <v>16</v>
      </c>
      <c r="J1262" s="8">
        <f t="shared" si="323"/>
        <v>397</v>
      </c>
      <c r="K1262" s="9">
        <f t="shared" si="324"/>
        <v>235</v>
      </c>
      <c r="L1262" s="9">
        <f t="shared" si="325"/>
        <v>632</v>
      </c>
    </row>
    <row r="1263" spans="3:12" ht="12.75">
      <c r="C1263" s="12" t="s">
        <v>535</v>
      </c>
      <c r="D1263" s="13">
        <v>387</v>
      </c>
      <c r="E1263" s="14">
        <v>229</v>
      </c>
      <c r="F1263" s="15">
        <v>616</v>
      </c>
      <c r="G1263" s="14">
        <v>10</v>
      </c>
      <c r="H1263" s="14">
        <v>6</v>
      </c>
      <c r="I1263" s="14">
        <v>16</v>
      </c>
      <c r="J1263" s="13">
        <f t="shared" si="323"/>
        <v>397</v>
      </c>
      <c r="K1263" s="14">
        <f t="shared" si="324"/>
        <v>235</v>
      </c>
      <c r="L1263" s="14">
        <f t="shared" si="325"/>
        <v>632</v>
      </c>
    </row>
    <row r="1264" spans="2:12" ht="12.75">
      <c r="B1264" s="1" t="s">
        <v>223</v>
      </c>
      <c r="C1264" s="31"/>
      <c r="D1264" s="16"/>
      <c r="E1264" s="17"/>
      <c r="F1264" s="18"/>
      <c r="G1264" s="17"/>
      <c r="H1264" s="17"/>
      <c r="I1264" s="17"/>
      <c r="J1264" s="16"/>
      <c r="K1264" s="17"/>
      <c r="L1264" s="17"/>
    </row>
    <row r="1265" spans="3:12" ht="12.75">
      <c r="C1265" t="s">
        <v>418</v>
      </c>
      <c r="D1265" s="25">
        <v>26</v>
      </c>
      <c r="E1265" s="26">
        <v>49</v>
      </c>
      <c r="F1265" s="27">
        <v>75</v>
      </c>
      <c r="G1265" s="26">
        <v>4</v>
      </c>
      <c r="H1265" s="26">
        <v>1</v>
      </c>
      <c r="I1265" s="26">
        <v>5</v>
      </c>
      <c r="J1265" s="25">
        <f t="shared" si="323"/>
        <v>30</v>
      </c>
      <c r="K1265" s="26">
        <f t="shared" si="324"/>
        <v>50</v>
      </c>
      <c r="L1265" s="26">
        <f t="shared" si="325"/>
        <v>80</v>
      </c>
    </row>
    <row r="1266" spans="3:12" ht="12.75">
      <c r="C1266" t="s">
        <v>419</v>
      </c>
      <c r="D1266" s="8">
        <v>100</v>
      </c>
      <c r="E1266" s="9">
        <v>92</v>
      </c>
      <c r="F1266" s="10">
        <v>192</v>
      </c>
      <c r="G1266" s="11">
        <v>6</v>
      </c>
      <c r="H1266" s="9">
        <v>13</v>
      </c>
      <c r="I1266" s="11">
        <v>19</v>
      </c>
      <c r="J1266" s="8">
        <f>D1266+G1266</f>
        <v>106</v>
      </c>
      <c r="K1266" s="9">
        <f>E1266+H1266</f>
        <v>105</v>
      </c>
      <c r="L1266" s="9">
        <f>F1266+I1266</f>
        <v>211</v>
      </c>
    </row>
    <row r="1267" spans="3:12" ht="12.75">
      <c r="C1267" t="s">
        <v>37</v>
      </c>
      <c r="D1267" s="25">
        <v>3</v>
      </c>
      <c r="E1267" s="26">
        <v>13</v>
      </c>
      <c r="F1267" s="27">
        <v>16</v>
      </c>
      <c r="G1267" s="26">
        <v>0</v>
      </c>
      <c r="H1267" s="26">
        <v>1</v>
      </c>
      <c r="I1267" s="26">
        <v>1</v>
      </c>
      <c r="J1267" s="25">
        <f t="shared" si="323"/>
        <v>3</v>
      </c>
      <c r="K1267" s="26">
        <f t="shared" si="324"/>
        <v>14</v>
      </c>
      <c r="L1267" s="26">
        <f t="shared" si="325"/>
        <v>17</v>
      </c>
    </row>
    <row r="1268" spans="3:12" ht="12.75">
      <c r="C1268" t="s">
        <v>420</v>
      </c>
      <c r="D1268" s="25">
        <v>44</v>
      </c>
      <c r="E1268" s="26">
        <v>72</v>
      </c>
      <c r="F1268" s="27">
        <v>116</v>
      </c>
      <c r="G1268" s="26">
        <v>2</v>
      </c>
      <c r="H1268" s="26">
        <v>9</v>
      </c>
      <c r="I1268" s="26">
        <v>11</v>
      </c>
      <c r="J1268" s="25">
        <f t="shared" si="323"/>
        <v>46</v>
      </c>
      <c r="K1268" s="26">
        <f t="shared" si="324"/>
        <v>81</v>
      </c>
      <c r="L1268" s="26">
        <f t="shared" si="325"/>
        <v>127</v>
      </c>
    </row>
    <row r="1269" spans="3:12" ht="12.75">
      <c r="C1269" t="s">
        <v>66</v>
      </c>
      <c r="D1269" s="25">
        <v>20</v>
      </c>
      <c r="E1269" s="26">
        <v>40</v>
      </c>
      <c r="F1269" s="27">
        <v>60</v>
      </c>
      <c r="G1269" s="26">
        <v>2</v>
      </c>
      <c r="H1269" s="26">
        <v>10</v>
      </c>
      <c r="I1269" s="26">
        <v>12</v>
      </c>
      <c r="J1269" s="25">
        <f t="shared" si="323"/>
        <v>22</v>
      </c>
      <c r="K1269" s="26">
        <f t="shared" si="324"/>
        <v>50</v>
      </c>
      <c r="L1269" s="26">
        <f t="shared" si="325"/>
        <v>72</v>
      </c>
    </row>
    <row r="1270" spans="3:12" ht="12.75">
      <c r="C1270" s="12" t="s">
        <v>535</v>
      </c>
      <c r="D1270" s="13">
        <v>193</v>
      </c>
      <c r="E1270" s="14">
        <v>266</v>
      </c>
      <c r="F1270" s="15">
        <v>459</v>
      </c>
      <c r="G1270" s="14">
        <v>14</v>
      </c>
      <c r="H1270" s="14">
        <v>34</v>
      </c>
      <c r="I1270" s="14">
        <v>48</v>
      </c>
      <c r="J1270" s="13">
        <f t="shared" si="323"/>
        <v>207</v>
      </c>
      <c r="K1270" s="14">
        <f t="shared" si="324"/>
        <v>300</v>
      </c>
      <c r="L1270" s="14">
        <f t="shared" si="325"/>
        <v>507</v>
      </c>
    </row>
    <row r="1271" spans="2:12" ht="12.75">
      <c r="B1271" s="1" t="s">
        <v>303</v>
      </c>
      <c r="C1271" s="31"/>
      <c r="D1271" s="16"/>
      <c r="E1271" s="17"/>
      <c r="F1271" s="18"/>
      <c r="G1271" s="17"/>
      <c r="H1271" s="17"/>
      <c r="I1271" s="17"/>
      <c r="J1271" s="16"/>
      <c r="K1271" s="17"/>
      <c r="L1271" s="17"/>
    </row>
    <row r="1272" spans="3:12" ht="12.75">
      <c r="C1272" t="s">
        <v>39</v>
      </c>
      <c r="D1272" s="25">
        <v>88</v>
      </c>
      <c r="E1272" s="26">
        <v>104</v>
      </c>
      <c r="F1272" s="27">
        <v>192</v>
      </c>
      <c r="G1272" s="26">
        <v>5</v>
      </c>
      <c r="H1272" s="26">
        <v>5</v>
      </c>
      <c r="I1272" s="26">
        <v>10</v>
      </c>
      <c r="J1272" s="25">
        <f t="shared" si="323"/>
        <v>93</v>
      </c>
      <c r="K1272" s="26">
        <f t="shared" si="324"/>
        <v>109</v>
      </c>
      <c r="L1272" s="26">
        <f t="shared" si="325"/>
        <v>202</v>
      </c>
    </row>
    <row r="1273" spans="3:12" ht="12.75">
      <c r="C1273" t="s">
        <v>258</v>
      </c>
      <c r="D1273" s="8">
        <v>1</v>
      </c>
      <c r="E1273" s="9">
        <v>1</v>
      </c>
      <c r="F1273" s="10">
        <v>2</v>
      </c>
      <c r="G1273" s="11">
        <v>51</v>
      </c>
      <c r="H1273" s="9">
        <v>27</v>
      </c>
      <c r="I1273" s="11">
        <v>78</v>
      </c>
      <c r="J1273" s="8">
        <f t="shared" si="323"/>
        <v>52</v>
      </c>
      <c r="K1273" s="9">
        <f t="shared" si="324"/>
        <v>28</v>
      </c>
      <c r="L1273" s="9">
        <f t="shared" si="325"/>
        <v>80</v>
      </c>
    </row>
    <row r="1274" spans="3:12" ht="12.75">
      <c r="C1274" s="12" t="s">
        <v>535</v>
      </c>
      <c r="D1274" s="13">
        <v>89</v>
      </c>
      <c r="E1274" s="14">
        <v>105</v>
      </c>
      <c r="F1274" s="15">
        <v>194</v>
      </c>
      <c r="G1274" s="14">
        <v>56</v>
      </c>
      <c r="H1274" s="14">
        <v>32</v>
      </c>
      <c r="I1274" s="14">
        <v>88</v>
      </c>
      <c r="J1274" s="13">
        <f t="shared" si="323"/>
        <v>145</v>
      </c>
      <c r="K1274" s="14">
        <f t="shared" si="324"/>
        <v>137</v>
      </c>
      <c r="L1274" s="14">
        <f t="shared" si="325"/>
        <v>282</v>
      </c>
    </row>
    <row r="1275" spans="2:12" ht="12.75">
      <c r="B1275" s="1" t="s">
        <v>214</v>
      </c>
      <c r="C1275" s="31"/>
      <c r="D1275" s="16"/>
      <c r="E1275" s="17"/>
      <c r="F1275" s="18"/>
      <c r="G1275" s="17"/>
      <c r="H1275" s="17"/>
      <c r="I1275" s="17"/>
      <c r="J1275" s="16"/>
      <c r="K1275" s="17"/>
      <c r="L1275" s="17"/>
    </row>
    <row r="1276" spans="3:12" ht="12.75">
      <c r="C1276" t="s">
        <v>40</v>
      </c>
      <c r="D1276" s="25">
        <v>235</v>
      </c>
      <c r="E1276" s="26">
        <v>418</v>
      </c>
      <c r="F1276" s="27">
        <v>653</v>
      </c>
      <c r="G1276" s="26">
        <v>1</v>
      </c>
      <c r="H1276" s="26">
        <v>16</v>
      </c>
      <c r="I1276" s="26">
        <v>17</v>
      </c>
      <c r="J1276" s="25">
        <f t="shared" si="323"/>
        <v>236</v>
      </c>
      <c r="K1276" s="26">
        <f t="shared" si="324"/>
        <v>434</v>
      </c>
      <c r="L1276" s="26">
        <f t="shared" si="325"/>
        <v>670</v>
      </c>
    </row>
    <row r="1277" spans="3:12" ht="12.75">
      <c r="C1277" t="s">
        <v>214</v>
      </c>
      <c r="D1277" s="8">
        <v>212</v>
      </c>
      <c r="E1277" s="9">
        <v>200</v>
      </c>
      <c r="F1277" s="10">
        <v>412</v>
      </c>
      <c r="G1277" s="11">
        <v>7</v>
      </c>
      <c r="H1277" s="9">
        <v>11</v>
      </c>
      <c r="I1277" s="11">
        <v>18</v>
      </c>
      <c r="J1277" s="8">
        <f t="shared" si="323"/>
        <v>219</v>
      </c>
      <c r="K1277" s="9">
        <f t="shared" si="324"/>
        <v>211</v>
      </c>
      <c r="L1277" s="9">
        <f t="shared" si="325"/>
        <v>430</v>
      </c>
    </row>
    <row r="1278" spans="3:12" ht="12.75">
      <c r="C1278" s="12" t="s">
        <v>535</v>
      </c>
      <c r="D1278" s="13">
        <v>447</v>
      </c>
      <c r="E1278" s="14">
        <v>618</v>
      </c>
      <c r="F1278" s="15">
        <v>1065</v>
      </c>
      <c r="G1278" s="14">
        <v>8</v>
      </c>
      <c r="H1278" s="14">
        <v>27</v>
      </c>
      <c r="I1278" s="14">
        <v>35</v>
      </c>
      <c r="J1278" s="13">
        <f t="shared" si="323"/>
        <v>455</v>
      </c>
      <c r="K1278" s="14">
        <f t="shared" si="324"/>
        <v>645</v>
      </c>
      <c r="L1278" s="14">
        <f t="shared" si="325"/>
        <v>1100</v>
      </c>
    </row>
    <row r="1279" spans="2:12" ht="12.75">
      <c r="B1279" s="1" t="s">
        <v>221</v>
      </c>
      <c r="C1279" s="31"/>
      <c r="D1279" s="16"/>
      <c r="E1279" s="17"/>
      <c r="F1279" s="18"/>
      <c r="G1279" s="17"/>
      <c r="H1279" s="17"/>
      <c r="I1279" s="17"/>
      <c r="J1279" s="16"/>
      <c r="K1279" s="17"/>
      <c r="L1279" s="17"/>
    </row>
    <row r="1280" spans="3:12" ht="12.75">
      <c r="C1280" t="s">
        <v>44</v>
      </c>
      <c r="D1280" s="25">
        <v>5</v>
      </c>
      <c r="E1280" s="26">
        <v>46</v>
      </c>
      <c r="F1280" s="27">
        <v>51</v>
      </c>
      <c r="G1280" s="26">
        <v>0</v>
      </c>
      <c r="H1280" s="26">
        <v>2</v>
      </c>
      <c r="I1280" s="26">
        <v>2</v>
      </c>
      <c r="J1280" s="25">
        <f t="shared" si="323"/>
        <v>5</v>
      </c>
      <c r="K1280" s="26">
        <f t="shared" si="324"/>
        <v>48</v>
      </c>
      <c r="L1280" s="26">
        <f t="shared" si="325"/>
        <v>53</v>
      </c>
    </row>
    <row r="1281" spans="3:12" ht="12.75">
      <c r="C1281" t="s">
        <v>740</v>
      </c>
      <c r="D1281" s="25">
        <v>27</v>
      </c>
      <c r="E1281" s="26">
        <v>415</v>
      </c>
      <c r="F1281" s="27">
        <v>442</v>
      </c>
      <c r="G1281" s="26">
        <v>2</v>
      </c>
      <c r="H1281" s="26">
        <v>9</v>
      </c>
      <c r="I1281" s="26">
        <v>11</v>
      </c>
      <c r="J1281" s="25">
        <f t="shared" si="323"/>
        <v>29</v>
      </c>
      <c r="K1281" s="26">
        <f t="shared" si="324"/>
        <v>424</v>
      </c>
      <c r="L1281" s="26">
        <f t="shared" si="325"/>
        <v>453</v>
      </c>
    </row>
    <row r="1282" spans="3:12" ht="12.75">
      <c r="C1282" t="s">
        <v>732</v>
      </c>
      <c r="D1282" s="8">
        <v>201</v>
      </c>
      <c r="E1282" s="9">
        <v>991</v>
      </c>
      <c r="F1282" s="10">
        <v>1192</v>
      </c>
      <c r="G1282" s="11">
        <v>10</v>
      </c>
      <c r="H1282" s="9">
        <v>26</v>
      </c>
      <c r="I1282" s="11">
        <v>36</v>
      </c>
      <c r="J1282" s="8">
        <f t="shared" si="323"/>
        <v>211</v>
      </c>
      <c r="K1282" s="9">
        <f t="shared" si="324"/>
        <v>1017</v>
      </c>
      <c r="L1282" s="9">
        <f t="shared" si="325"/>
        <v>1228</v>
      </c>
    </row>
    <row r="1283" spans="3:12" ht="12.75">
      <c r="C1283" s="12" t="s">
        <v>535</v>
      </c>
      <c r="D1283" s="13">
        <v>233</v>
      </c>
      <c r="E1283" s="14">
        <v>1452</v>
      </c>
      <c r="F1283" s="15">
        <v>1685</v>
      </c>
      <c r="G1283" s="14">
        <v>12</v>
      </c>
      <c r="H1283" s="14">
        <v>37</v>
      </c>
      <c r="I1283" s="14">
        <v>49</v>
      </c>
      <c r="J1283" s="13">
        <f t="shared" si="323"/>
        <v>245</v>
      </c>
      <c r="K1283" s="14">
        <f t="shared" si="324"/>
        <v>1489</v>
      </c>
      <c r="L1283" s="14">
        <f t="shared" si="325"/>
        <v>1734</v>
      </c>
    </row>
    <row r="1284" spans="2:12" ht="12.75">
      <c r="B1284" s="1" t="s">
        <v>304</v>
      </c>
      <c r="C1284" s="31"/>
      <c r="D1284" s="16"/>
      <c r="E1284" s="17"/>
      <c r="F1284" s="18"/>
      <c r="G1284" s="17"/>
      <c r="H1284" s="17"/>
      <c r="I1284" s="17"/>
      <c r="J1284" s="16"/>
      <c r="K1284" s="17"/>
      <c r="L1284" s="17"/>
    </row>
    <row r="1285" spans="3:12" ht="12.75">
      <c r="C1285" t="s">
        <v>45</v>
      </c>
      <c r="D1285" s="25">
        <v>164</v>
      </c>
      <c r="E1285" s="26">
        <v>308</v>
      </c>
      <c r="F1285" s="27">
        <v>472</v>
      </c>
      <c r="G1285" s="26">
        <v>4</v>
      </c>
      <c r="H1285" s="26">
        <v>19</v>
      </c>
      <c r="I1285" s="26">
        <v>23</v>
      </c>
      <c r="J1285" s="25">
        <f t="shared" si="323"/>
        <v>168</v>
      </c>
      <c r="K1285" s="26">
        <f t="shared" si="324"/>
        <v>327</v>
      </c>
      <c r="L1285" s="26">
        <f t="shared" si="325"/>
        <v>495</v>
      </c>
    </row>
    <row r="1286" spans="3:12" ht="12.75">
      <c r="C1286" t="s">
        <v>46</v>
      </c>
      <c r="D1286" s="25">
        <v>688</v>
      </c>
      <c r="E1286" s="26">
        <v>932</v>
      </c>
      <c r="F1286" s="27">
        <v>1620</v>
      </c>
      <c r="G1286" s="26">
        <v>15</v>
      </c>
      <c r="H1286" s="26">
        <v>23</v>
      </c>
      <c r="I1286" s="26">
        <v>38</v>
      </c>
      <c r="J1286" s="25">
        <f t="shared" si="323"/>
        <v>703</v>
      </c>
      <c r="K1286" s="26">
        <f t="shared" si="324"/>
        <v>955</v>
      </c>
      <c r="L1286" s="26">
        <f t="shared" si="325"/>
        <v>1658</v>
      </c>
    </row>
    <row r="1287" spans="3:12" ht="12.75">
      <c r="C1287" s="12" t="s">
        <v>535</v>
      </c>
      <c r="D1287" s="13">
        <f>SUM(D1285:D1286)</f>
        <v>852</v>
      </c>
      <c r="E1287" s="14">
        <f aca="true" t="shared" si="326" ref="E1287:L1287">SUM(E1285:E1286)</f>
        <v>1240</v>
      </c>
      <c r="F1287" s="15">
        <f t="shared" si="326"/>
        <v>2092</v>
      </c>
      <c r="G1287" s="14">
        <f t="shared" si="326"/>
        <v>19</v>
      </c>
      <c r="H1287" s="14">
        <f t="shared" si="326"/>
        <v>42</v>
      </c>
      <c r="I1287" s="14">
        <f t="shared" si="326"/>
        <v>61</v>
      </c>
      <c r="J1287" s="13">
        <f t="shared" si="326"/>
        <v>871</v>
      </c>
      <c r="K1287" s="14">
        <f t="shared" si="326"/>
        <v>1282</v>
      </c>
      <c r="L1287" s="14">
        <f t="shared" si="326"/>
        <v>2153</v>
      </c>
    </row>
    <row r="1288" spans="2:12" ht="12.75">
      <c r="B1288" s="1" t="s">
        <v>215</v>
      </c>
      <c r="C1288" s="12"/>
      <c r="D1288" s="16"/>
      <c r="E1288" s="17"/>
      <c r="F1288" s="18"/>
      <c r="G1288" s="17"/>
      <c r="H1288" s="17"/>
      <c r="I1288" s="17"/>
      <c r="J1288" s="16"/>
      <c r="K1288" s="17"/>
      <c r="L1288" s="17"/>
    </row>
    <row r="1289" spans="3:12" ht="12.75">
      <c r="C1289" t="s">
        <v>47</v>
      </c>
      <c r="D1289" s="8">
        <v>7</v>
      </c>
      <c r="E1289" s="9">
        <v>254</v>
      </c>
      <c r="F1289" s="10">
        <v>261</v>
      </c>
      <c r="G1289" s="11">
        <v>0</v>
      </c>
      <c r="H1289" s="9">
        <v>2</v>
      </c>
      <c r="I1289" s="11">
        <v>2</v>
      </c>
      <c r="J1289" s="8">
        <f t="shared" si="323"/>
        <v>7</v>
      </c>
      <c r="K1289" s="9">
        <f t="shared" si="324"/>
        <v>256</v>
      </c>
      <c r="L1289" s="9">
        <f t="shared" si="325"/>
        <v>263</v>
      </c>
    </row>
    <row r="1290" spans="3:12" ht="12.75">
      <c r="C1290" s="12" t="s">
        <v>535</v>
      </c>
      <c r="D1290" s="13">
        <v>7</v>
      </c>
      <c r="E1290" s="14">
        <v>254</v>
      </c>
      <c r="F1290" s="15">
        <v>261</v>
      </c>
      <c r="G1290" s="14">
        <v>0</v>
      </c>
      <c r="H1290" s="14">
        <v>2</v>
      </c>
      <c r="I1290" s="14">
        <v>2</v>
      </c>
      <c r="J1290" s="13">
        <f t="shared" si="323"/>
        <v>7</v>
      </c>
      <c r="K1290" s="14">
        <f t="shared" si="324"/>
        <v>256</v>
      </c>
      <c r="L1290" s="14">
        <f t="shared" si="325"/>
        <v>263</v>
      </c>
    </row>
    <row r="1291" spans="2:12" ht="12.75">
      <c r="B1291" s="1" t="s">
        <v>216</v>
      </c>
      <c r="C1291" s="12"/>
      <c r="D1291" s="16"/>
      <c r="E1291" s="17"/>
      <c r="F1291" s="18"/>
      <c r="G1291" s="17"/>
      <c r="H1291" s="17"/>
      <c r="I1291" s="17"/>
      <c r="J1291" s="16"/>
      <c r="K1291" s="17"/>
      <c r="L1291" s="17"/>
    </row>
    <row r="1292" spans="3:12" ht="12.75">
      <c r="C1292" t="s">
        <v>48</v>
      </c>
      <c r="D1292" s="8">
        <v>230</v>
      </c>
      <c r="E1292" s="9">
        <v>632</v>
      </c>
      <c r="F1292" s="10">
        <v>862</v>
      </c>
      <c r="G1292" s="11">
        <v>9</v>
      </c>
      <c r="H1292" s="9">
        <v>28</v>
      </c>
      <c r="I1292" s="11">
        <v>37</v>
      </c>
      <c r="J1292" s="8">
        <f t="shared" si="323"/>
        <v>239</v>
      </c>
      <c r="K1292" s="9">
        <f t="shared" si="324"/>
        <v>660</v>
      </c>
      <c r="L1292" s="9">
        <f t="shared" si="325"/>
        <v>899</v>
      </c>
    </row>
    <row r="1293" spans="3:12" ht="12.75">
      <c r="C1293" s="12" t="s">
        <v>535</v>
      </c>
      <c r="D1293" s="13">
        <v>230</v>
      </c>
      <c r="E1293" s="14">
        <v>632</v>
      </c>
      <c r="F1293" s="15">
        <v>862</v>
      </c>
      <c r="G1293" s="14">
        <v>9</v>
      </c>
      <c r="H1293" s="14">
        <v>28</v>
      </c>
      <c r="I1293" s="14">
        <v>37</v>
      </c>
      <c r="J1293" s="13">
        <f t="shared" si="323"/>
        <v>239</v>
      </c>
      <c r="K1293" s="14">
        <f t="shared" si="324"/>
        <v>660</v>
      </c>
      <c r="L1293" s="14">
        <f t="shared" si="325"/>
        <v>899</v>
      </c>
    </row>
    <row r="1294" spans="2:12" ht="12.75">
      <c r="B1294" s="1" t="s">
        <v>225</v>
      </c>
      <c r="C1294" s="12"/>
      <c r="D1294" s="16"/>
      <c r="E1294" s="17"/>
      <c r="F1294" s="18"/>
      <c r="G1294" s="17"/>
      <c r="H1294" s="17"/>
      <c r="I1294" s="17"/>
      <c r="J1294" s="16"/>
      <c r="K1294" s="17"/>
      <c r="L1294" s="17"/>
    </row>
    <row r="1295" spans="3:12" ht="12.75">
      <c r="C1295" t="s">
        <v>225</v>
      </c>
      <c r="D1295" s="8">
        <v>54</v>
      </c>
      <c r="E1295" s="9">
        <v>104</v>
      </c>
      <c r="F1295" s="10">
        <v>158</v>
      </c>
      <c r="G1295" s="11">
        <v>14</v>
      </c>
      <c r="H1295" s="9">
        <v>19</v>
      </c>
      <c r="I1295" s="11">
        <v>33</v>
      </c>
      <c r="J1295" s="8">
        <f t="shared" si="323"/>
        <v>68</v>
      </c>
      <c r="K1295" s="9">
        <f t="shared" si="324"/>
        <v>123</v>
      </c>
      <c r="L1295" s="9">
        <f t="shared" si="325"/>
        <v>191</v>
      </c>
    </row>
    <row r="1296" spans="3:12" ht="12.75">
      <c r="C1296" s="12" t="s">
        <v>535</v>
      </c>
      <c r="D1296" s="13">
        <v>54</v>
      </c>
      <c r="E1296" s="14">
        <v>104</v>
      </c>
      <c r="F1296" s="15">
        <v>158</v>
      </c>
      <c r="G1296" s="14">
        <v>14</v>
      </c>
      <c r="H1296" s="14">
        <v>19</v>
      </c>
      <c r="I1296" s="14">
        <v>33</v>
      </c>
      <c r="J1296" s="13">
        <f t="shared" si="323"/>
        <v>68</v>
      </c>
      <c r="K1296" s="14">
        <f t="shared" si="324"/>
        <v>123</v>
      </c>
      <c r="L1296" s="14">
        <f t="shared" si="325"/>
        <v>191</v>
      </c>
    </row>
    <row r="1297" spans="2:12" ht="12.75">
      <c r="B1297" s="1" t="s">
        <v>217</v>
      </c>
      <c r="C1297" s="12"/>
      <c r="D1297" s="16"/>
      <c r="E1297" s="17"/>
      <c r="F1297" s="18"/>
      <c r="G1297" s="17"/>
      <c r="H1297" s="17"/>
      <c r="I1297" s="17"/>
      <c r="J1297" s="16"/>
      <c r="K1297" s="17"/>
      <c r="L1297" s="17"/>
    </row>
    <row r="1298" spans="3:12" ht="12.75">
      <c r="C1298" t="s">
        <v>49</v>
      </c>
      <c r="D1298" s="8">
        <v>310</v>
      </c>
      <c r="E1298" s="9">
        <v>243</v>
      </c>
      <c r="F1298" s="10">
        <v>553</v>
      </c>
      <c r="G1298" s="11">
        <v>5</v>
      </c>
      <c r="H1298" s="9">
        <v>7</v>
      </c>
      <c r="I1298" s="11">
        <v>12</v>
      </c>
      <c r="J1298" s="8">
        <f t="shared" si="323"/>
        <v>315</v>
      </c>
      <c r="K1298" s="9">
        <f t="shared" si="324"/>
        <v>250</v>
      </c>
      <c r="L1298" s="9">
        <f t="shared" si="325"/>
        <v>565</v>
      </c>
    </row>
    <row r="1299" spans="3:12" ht="12.75">
      <c r="C1299" s="12" t="s">
        <v>535</v>
      </c>
      <c r="D1299" s="13">
        <v>310</v>
      </c>
      <c r="E1299" s="14">
        <v>243</v>
      </c>
      <c r="F1299" s="15">
        <v>553</v>
      </c>
      <c r="G1299" s="14">
        <v>5</v>
      </c>
      <c r="H1299" s="14">
        <v>7</v>
      </c>
      <c r="I1299" s="14">
        <v>12</v>
      </c>
      <c r="J1299" s="13">
        <f t="shared" si="323"/>
        <v>315</v>
      </c>
      <c r="K1299" s="14">
        <f t="shared" si="324"/>
        <v>250</v>
      </c>
      <c r="L1299" s="14">
        <f t="shared" si="325"/>
        <v>565</v>
      </c>
    </row>
    <row r="1300" spans="2:12" ht="12.75">
      <c r="B1300" s="1" t="s">
        <v>218</v>
      </c>
      <c r="C1300" s="12"/>
      <c r="D1300" s="16"/>
      <c r="E1300" s="17"/>
      <c r="F1300" s="18"/>
      <c r="G1300" s="17"/>
      <c r="H1300" s="17"/>
      <c r="I1300" s="17"/>
      <c r="J1300" s="16"/>
      <c r="K1300" s="17"/>
      <c r="L1300" s="17"/>
    </row>
    <row r="1301" spans="3:12" ht="12.75">
      <c r="C1301" t="s">
        <v>50</v>
      </c>
      <c r="D1301" s="25">
        <v>376</v>
      </c>
      <c r="E1301" s="26">
        <v>66</v>
      </c>
      <c r="F1301" s="27">
        <v>442</v>
      </c>
      <c r="G1301" s="26">
        <v>9</v>
      </c>
      <c r="H1301" s="26">
        <v>1</v>
      </c>
      <c r="I1301" s="26">
        <v>10</v>
      </c>
      <c r="J1301" s="25">
        <f aca="true" t="shared" si="327" ref="J1301:L1303">D1301+G1301</f>
        <v>385</v>
      </c>
      <c r="K1301" s="26">
        <f t="shared" si="327"/>
        <v>67</v>
      </c>
      <c r="L1301" s="26">
        <f t="shared" si="327"/>
        <v>452</v>
      </c>
    </row>
    <row r="1302" spans="3:12" ht="12.75">
      <c r="C1302" t="s">
        <v>51</v>
      </c>
      <c r="D1302" s="25">
        <v>170</v>
      </c>
      <c r="E1302" s="26">
        <v>179</v>
      </c>
      <c r="F1302" s="27">
        <v>349</v>
      </c>
      <c r="G1302" s="26">
        <v>6</v>
      </c>
      <c r="H1302" s="26">
        <v>4</v>
      </c>
      <c r="I1302" s="26">
        <v>10</v>
      </c>
      <c r="J1302" s="25">
        <f t="shared" si="327"/>
        <v>176</v>
      </c>
      <c r="K1302" s="26">
        <f t="shared" si="327"/>
        <v>183</v>
      </c>
      <c r="L1302" s="26">
        <f t="shared" si="327"/>
        <v>359</v>
      </c>
    </row>
    <row r="1303" spans="3:12" ht="12.75">
      <c r="C1303" t="s">
        <v>52</v>
      </c>
      <c r="D1303" s="8">
        <v>71</v>
      </c>
      <c r="E1303" s="9">
        <v>16</v>
      </c>
      <c r="F1303" s="10">
        <v>87</v>
      </c>
      <c r="G1303" s="11">
        <v>2</v>
      </c>
      <c r="H1303" s="9">
        <v>2</v>
      </c>
      <c r="I1303" s="11">
        <v>4</v>
      </c>
      <c r="J1303" s="8">
        <f t="shared" si="327"/>
        <v>73</v>
      </c>
      <c r="K1303" s="9">
        <f t="shared" si="327"/>
        <v>18</v>
      </c>
      <c r="L1303" s="9">
        <f t="shared" si="327"/>
        <v>91</v>
      </c>
    </row>
    <row r="1304" spans="3:12" ht="12.75">
      <c r="C1304" t="s">
        <v>164</v>
      </c>
      <c r="D1304" s="25">
        <v>77</v>
      </c>
      <c r="E1304" s="26">
        <v>19</v>
      </c>
      <c r="F1304" s="27">
        <v>96</v>
      </c>
      <c r="G1304" s="26">
        <v>1</v>
      </c>
      <c r="H1304" s="26">
        <v>0</v>
      </c>
      <c r="I1304" s="26">
        <v>1</v>
      </c>
      <c r="J1304" s="25">
        <f t="shared" si="323"/>
        <v>78</v>
      </c>
      <c r="K1304" s="26">
        <f t="shared" si="324"/>
        <v>19</v>
      </c>
      <c r="L1304" s="26">
        <f t="shared" si="325"/>
        <v>97</v>
      </c>
    </row>
    <row r="1305" spans="3:12" ht="12.75">
      <c r="C1305" t="s">
        <v>53</v>
      </c>
      <c r="D1305" s="25">
        <v>70</v>
      </c>
      <c r="E1305" s="26">
        <v>5</v>
      </c>
      <c r="F1305" s="27">
        <v>75</v>
      </c>
      <c r="G1305" s="26">
        <v>1</v>
      </c>
      <c r="H1305" s="26">
        <v>0</v>
      </c>
      <c r="I1305" s="26">
        <v>1</v>
      </c>
      <c r="J1305" s="25">
        <f aca="true" t="shared" si="328" ref="J1305:L1306">D1305+G1305</f>
        <v>71</v>
      </c>
      <c r="K1305" s="26">
        <f t="shared" si="328"/>
        <v>5</v>
      </c>
      <c r="L1305" s="26">
        <f t="shared" si="328"/>
        <v>76</v>
      </c>
    </row>
    <row r="1306" spans="3:12" ht="12.75">
      <c r="C1306" t="s">
        <v>90</v>
      </c>
      <c r="D1306" s="25">
        <v>135</v>
      </c>
      <c r="E1306" s="26">
        <v>19</v>
      </c>
      <c r="F1306" s="27">
        <v>154</v>
      </c>
      <c r="G1306" s="26">
        <v>3</v>
      </c>
      <c r="H1306" s="26">
        <v>1</v>
      </c>
      <c r="I1306" s="26">
        <v>4</v>
      </c>
      <c r="J1306" s="25">
        <f t="shared" si="328"/>
        <v>138</v>
      </c>
      <c r="K1306" s="26">
        <f t="shared" si="328"/>
        <v>20</v>
      </c>
      <c r="L1306" s="26">
        <f t="shared" si="328"/>
        <v>158</v>
      </c>
    </row>
    <row r="1307" spans="3:12" ht="12.75">
      <c r="C1307" t="s">
        <v>169</v>
      </c>
      <c r="D1307" s="8">
        <v>6</v>
      </c>
      <c r="E1307" s="9">
        <v>4</v>
      </c>
      <c r="F1307" s="10">
        <v>10</v>
      </c>
      <c r="G1307" s="11">
        <v>0</v>
      </c>
      <c r="H1307" s="9">
        <v>0</v>
      </c>
      <c r="I1307" s="11">
        <v>0</v>
      </c>
      <c r="J1307" s="8">
        <f t="shared" si="323"/>
        <v>6</v>
      </c>
      <c r="K1307" s="9">
        <f t="shared" si="324"/>
        <v>4</v>
      </c>
      <c r="L1307" s="9">
        <f t="shared" si="325"/>
        <v>10</v>
      </c>
    </row>
    <row r="1308" spans="3:12" ht="12.75">
      <c r="C1308" t="s">
        <v>91</v>
      </c>
      <c r="D1308" s="8">
        <v>16</v>
      </c>
      <c r="E1308" s="9">
        <v>10</v>
      </c>
      <c r="F1308" s="10">
        <v>26</v>
      </c>
      <c r="G1308" s="11">
        <v>0</v>
      </c>
      <c r="H1308" s="9">
        <v>0</v>
      </c>
      <c r="I1308" s="11">
        <v>0</v>
      </c>
      <c r="J1308" s="8">
        <f t="shared" si="323"/>
        <v>16</v>
      </c>
      <c r="K1308" s="9">
        <f t="shared" si="324"/>
        <v>10</v>
      </c>
      <c r="L1308" s="9">
        <f t="shared" si="325"/>
        <v>26</v>
      </c>
    </row>
    <row r="1309" spans="3:12" ht="12.75">
      <c r="C1309" t="s">
        <v>92</v>
      </c>
      <c r="D1309" s="8">
        <v>196</v>
      </c>
      <c r="E1309" s="9">
        <v>26</v>
      </c>
      <c r="F1309" s="10">
        <v>222</v>
      </c>
      <c r="G1309" s="11">
        <v>6</v>
      </c>
      <c r="H1309" s="9">
        <v>0</v>
      </c>
      <c r="I1309" s="11">
        <v>6</v>
      </c>
      <c r="J1309" s="8">
        <f t="shared" si="323"/>
        <v>202</v>
      </c>
      <c r="K1309" s="9">
        <f t="shared" si="324"/>
        <v>26</v>
      </c>
      <c r="L1309" s="9">
        <f t="shared" si="325"/>
        <v>228</v>
      </c>
    </row>
    <row r="1310" spans="3:12" ht="12.75">
      <c r="C1310" s="12" t="s">
        <v>535</v>
      </c>
      <c r="D1310" s="13">
        <v>1117</v>
      </c>
      <c r="E1310" s="14">
        <v>344</v>
      </c>
      <c r="F1310" s="15">
        <v>1461</v>
      </c>
      <c r="G1310" s="14">
        <v>28</v>
      </c>
      <c r="H1310" s="14">
        <v>8</v>
      </c>
      <c r="I1310" s="14">
        <v>36</v>
      </c>
      <c r="J1310" s="13">
        <f t="shared" si="323"/>
        <v>1145</v>
      </c>
      <c r="K1310" s="14">
        <f t="shared" si="324"/>
        <v>352</v>
      </c>
      <c r="L1310" s="14">
        <f t="shared" si="325"/>
        <v>1497</v>
      </c>
    </row>
    <row r="1311" spans="2:12" ht="12.75">
      <c r="B1311" s="1" t="s">
        <v>219</v>
      </c>
      <c r="C1311" s="12"/>
      <c r="D1311" s="16"/>
      <c r="E1311" s="17"/>
      <c r="F1311" s="18"/>
      <c r="G1311" s="17"/>
      <c r="H1311" s="17"/>
      <c r="I1311" s="17"/>
      <c r="J1311" s="16"/>
      <c r="K1311" s="17"/>
      <c r="L1311" s="17"/>
    </row>
    <row r="1312" spans="3:12" ht="12.75">
      <c r="C1312" t="s">
        <v>54</v>
      </c>
      <c r="D1312" s="25">
        <v>63</v>
      </c>
      <c r="E1312" s="26">
        <v>56</v>
      </c>
      <c r="F1312" s="27">
        <v>119</v>
      </c>
      <c r="G1312" s="26">
        <v>4</v>
      </c>
      <c r="H1312" s="26">
        <v>0</v>
      </c>
      <c r="I1312" s="26">
        <v>4</v>
      </c>
      <c r="J1312" s="25">
        <f t="shared" si="323"/>
        <v>67</v>
      </c>
      <c r="K1312" s="26">
        <f t="shared" si="324"/>
        <v>56</v>
      </c>
      <c r="L1312" s="26">
        <f t="shared" si="325"/>
        <v>123</v>
      </c>
    </row>
    <row r="1313" spans="3:12" ht="12.75">
      <c r="C1313" t="s">
        <v>734</v>
      </c>
      <c r="D1313" s="25">
        <v>123</v>
      </c>
      <c r="E1313" s="26">
        <v>98</v>
      </c>
      <c r="F1313" s="27">
        <v>221</v>
      </c>
      <c r="G1313" s="26">
        <v>2</v>
      </c>
      <c r="H1313" s="26">
        <v>3</v>
      </c>
      <c r="I1313" s="26">
        <v>5</v>
      </c>
      <c r="J1313" s="25">
        <f t="shared" si="323"/>
        <v>125</v>
      </c>
      <c r="K1313" s="26">
        <f t="shared" si="324"/>
        <v>101</v>
      </c>
      <c r="L1313" s="26">
        <f t="shared" si="325"/>
        <v>226</v>
      </c>
    </row>
    <row r="1314" spans="3:12" ht="12.75">
      <c r="C1314" t="s">
        <v>781</v>
      </c>
      <c r="D1314" s="25">
        <v>89</v>
      </c>
      <c r="E1314" s="26">
        <v>49</v>
      </c>
      <c r="F1314" s="27">
        <v>138</v>
      </c>
      <c r="G1314" s="26">
        <v>2</v>
      </c>
      <c r="H1314" s="26">
        <v>1</v>
      </c>
      <c r="I1314" s="26">
        <v>3</v>
      </c>
      <c r="J1314" s="25">
        <f t="shared" si="323"/>
        <v>91</v>
      </c>
      <c r="K1314" s="26">
        <f t="shared" si="324"/>
        <v>50</v>
      </c>
      <c r="L1314" s="26">
        <f t="shared" si="325"/>
        <v>141</v>
      </c>
    </row>
    <row r="1315" spans="3:12" ht="12.75">
      <c r="C1315" t="s">
        <v>56</v>
      </c>
      <c r="D1315" s="25">
        <v>109</v>
      </c>
      <c r="E1315" s="26">
        <v>20</v>
      </c>
      <c r="F1315" s="27">
        <v>129</v>
      </c>
      <c r="G1315" s="26">
        <v>9</v>
      </c>
      <c r="H1315" s="26">
        <v>2</v>
      </c>
      <c r="I1315" s="26">
        <v>11</v>
      </c>
      <c r="J1315" s="25">
        <f t="shared" si="323"/>
        <v>118</v>
      </c>
      <c r="K1315" s="26">
        <f t="shared" si="324"/>
        <v>22</v>
      </c>
      <c r="L1315" s="26">
        <f t="shared" si="325"/>
        <v>140</v>
      </c>
    </row>
    <row r="1316" spans="3:12" ht="12.75">
      <c r="C1316" t="s">
        <v>736</v>
      </c>
      <c r="D1316" s="25">
        <v>57</v>
      </c>
      <c r="E1316" s="26">
        <v>34</v>
      </c>
      <c r="F1316" s="27">
        <v>91</v>
      </c>
      <c r="G1316" s="26">
        <v>2</v>
      </c>
      <c r="H1316" s="26">
        <v>1</v>
      </c>
      <c r="I1316" s="26">
        <v>3</v>
      </c>
      <c r="J1316" s="25">
        <f t="shared" si="323"/>
        <v>59</v>
      </c>
      <c r="K1316" s="26">
        <f t="shared" si="324"/>
        <v>35</v>
      </c>
      <c r="L1316" s="26">
        <f t="shared" si="325"/>
        <v>94</v>
      </c>
    </row>
    <row r="1317" spans="3:12" ht="12.75">
      <c r="C1317" t="s">
        <v>59</v>
      </c>
      <c r="D1317" s="25">
        <v>42</v>
      </c>
      <c r="E1317" s="26">
        <v>20</v>
      </c>
      <c r="F1317" s="27">
        <v>62</v>
      </c>
      <c r="G1317" s="26">
        <v>1</v>
      </c>
      <c r="H1317" s="26">
        <v>1</v>
      </c>
      <c r="I1317" s="26">
        <v>2</v>
      </c>
      <c r="J1317" s="25">
        <f t="shared" si="323"/>
        <v>43</v>
      </c>
      <c r="K1317" s="26">
        <f t="shared" si="324"/>
        <v>21</v>
      </c>
      <c r="L1317" s="26">
        <f t="shared" si="325"/>
        <v>64</v>
      </c>
    </row>
    <row r="1318" spans="3:12" ht="12.75">
      <c r="C1318" t="s">
        <v>60</v>
      </c>
      <c r="D1318" s="25">
        <v>161</v>
      </c>
      <c r="E1318" s="26">
        <v>15</v>
      </c>
      <c r="F1318" s="27">
        <v>176</v>
      </c>
      <c r="G1318" s="26">
        <v>6</v>
      </c>
      <c r="H1318" s="26">
        <v>0</v>
      </c>
      <c r="I1318" s="26">
        <v>6</v>
      </c>
      <c r="J1318" s="25">
        <f aca="true" t="shared" si="329" ref="J1318:J1324">D1318+G1318</f>
        <v>167</v>
      </c>
      <c r="K1318" s="26">
        <f aca="true" t="shared" si="330" ref="K1318:K1324">E1318+H1318</f>
        <v>15</v>
      </c>
      <c r="L1318" s="26">
        <f aca="true" t="shared" si="331" ref="L1318:L1324">F1318+I1318</f>
        <v>182</v>
      </c>
    </row>
    <row r="1319" spans="3:12" ht="12.75">
      <c r="C1319" t="s">
        <v>744</v>
      </c>
      <c r="D1319" s="8">
        <v>70</v>
      </c>
      <c r="E1319" s="9">
        <v>48</v>
      </c>
      <c r="F1319" s="10">
        <v>118</v>
      </c>
      <c r="G1319" s="11">
        <v>2</v>
      </c>
      <c r="H1319" s="9">
        <v>2</v>
      </c>
      <c r="I1319" s="11">
        <v>4</v>
      </c>
      <c r="J1319" s="8">
        <f t="shared" si="329"/>
        <v>72</v>
      </c>
      <c r="K1319" s="9">
        <f t="shared" si="330"/>
        <v>50</v>
      </c>
      <c r="L1319" s="9">
        <f t="shared" si="331"/>
        <v>122</v>
      </c>
    </row>
    <row r="1320" spans="3:12" ht="12.75">
      <c r="C1320" s="12" t="s">
        <v>535</v>
      </c>
      <c r="D1320" s="13">
        <v>714</v>
      </c>
      <c r="E1320" s="14">
        <v>340</v>
      </c>
      <c r="F1320" s="15">
        <v>1054</v>
      </c>
      <c r="G1320" s="14">
        <v>28</v>
      </c>
      <c r="H1320" s="14">
        <v>10</v>
      </c>
      <c r="I1320" s="14">
        <v>38</v>
      </c>
      <c r="J1320" s="13">
        <f t="shared" si="329"/>
        <v>742</v>
      </c>
      <c r="K1320" s="14">
        <f t="shared" si="330"/>
        <v>350</v>
      </c>
      <c r="L1320" s="14">
        <f t="shared" si="331"/>
        <v>1092</v>
      </c>
    </row>
    <row r="1321" spans="2:12" ht="12.75">
      <c r="B1321" s="1" t="s">
        <v>220</v>
      </c>
      <c r="C1321" s="12"/>
      <c r="D1321" s="16"/>
      <c r="E1321" s="17"/>
      <c r="F1321" s="18"/>
      <c r="G1321" s="17"/>
      <c r="H1321" s="17"/>
      <c r="I1321" s="17"/>
      <c r="J1321" s="16"/>
      <c r="K1321" s="17"/>
      <c r="L1321" s="17"/>
    </row>
    <row r="1322" spans="3:12" ht="12.75">
      <c r="C1322" t="s">
        <v>263</v>
      </c>
      <c r="D1322" s="25">
        <v>4</v>
      </c>
      <c r="E1322" s="26">
        <v>1</v>
      </c>
      <c r="F1322" s="27">
        <v>5</v>
      </c>
      <c r="G1322" s="26">
        <v>17</v>
      </c>
      <c r="H1322" s="26">
        <v>14</v>
      </c>
      <c r="I1322" s="26">
        <v>31</v>
      </c>
      <c r="J1322" s="25">
        <f t="shared" si="329"/>
        <v>21</v>
      </c>
      <c r="K1322" s="26">
        <f t="shared" si="330"/>
        <v>15</v>
      </c>
      <c r="L1322" s="26">
        <f t="shared" si="331"/>
        <v>36</v>
      </c>
    </row>
    <row r="1323" spans="3:12" ht="12.75">
      <c r="C1323" t="s">
        <v>743</v>
      </c>
      <c r="D1323" s="8">
        <v>114</v>
      </c>
      <c r="E1323" s="9">
        <v>64</v>
      </c>
      <c r="F1323" s="10">
        <v>178</v>
      </c>
      <c r="G1323" s="11">
        <v>7</v>
      </c>
      <c r="H1323" s="9">
        <v>9</v>
      </c>
      <c r="I1323" s="11">
        <v>16</v>
      </c>
      <c r="J1323" s="8">
        <f t="shared" si="329"/>
        <v>121</v>
      </c>
      <c r="K1323" s="9">
        <f t="shared" si="330"/>
        <v>73</v>
      </c>
      <c r="L1323" s="9">
        <f t="shared" si="331"/>
        <v>194</v>
      </c>
    </row>
    <row r="1324" spans="3:12" ht="12.75">
      <c r="C1324" s="12" t="s">
        <v>535</v>
      </c>
      <c r="D1324" s="13">
        <v>118</v>
      </c>
      <c r="E1324" s="14">
        <v>65</v>
      </c>
      <c r="F1324" s="15">
        <v>183</v>
      </c>
      <c r="G1324" s="14">
        <v>24</v>
      </c>
      <c r="H1324" s="14">
        <v>23</v>
      </c>
      <c r="I1324" s="14">
        <v>47</v>
      </c>
      <c r="J1324" s="13">
        <f t="shared" si="329"/>
        <v>142</v>
      </c>
      <c r="K1324" s="14">
        <f t="shared" si="330"/>
        <v>88</v>
      </c>
      <c r="L1324" s="14">
        <f t="shared" si="331"/>
        <v>230</v>
      </c>
    </row>
    <row r="1325" spans="3:12" ht="12.75">
      <c r="C1325" s="12" t="s">
        <v>445</v>
      </c>
      <c r="D1325" s="16">
        <f aca="true" t="shared" si="332" ref="D1325:L1325">D1324+D1320+D1310+D1299+D1296+D1293+D1290+D1287+D1283+D1278+D1274+D1270+D1263+D1260+D1257+D1254+D1248+D1245+D1241</f>
        <v>7137</v>
      </c>
      <c r="E1325" s="17">
        <f t="shared" si="332"/>
        <v>8712</v>
      </c>
      <c r="F1325" s="18">
        <f t="shared" si="332"/>
        <v>15849</v>
      </c>
      <c r="G1325" s="17">
        <f t="shared" si="332"/>
        <v>426</v>
      </c>
      <c r="H1325" s="17">
        <f t="shared" si="332"/>
        <v>479</v>
      </c>
      <c r="I1325" s="17">
        <f t="shared" si="332"/>
        <v>905</v>
      </c>
      <c r="J1325" s="16">
        <f t="shared" si="332"/>
        <v>7563</v>
      </c>
      <c r="K1325" s="17">
        <f t="shared" si="332"/>
        <v>9191</v>
      </c>
      <c r="L1325" s="17">
        <f t="shared" si="332"/>
        <v>16754</v>
      </c>
    </row>
    <row r="1326" spans="1:12" ht="12.75">
      <c r="A1326" s="40" t="s">
        <v>257</v>
      </c>
      <c r="C1326" s="12"/>
      <c r="D1326" s="16"/>
      <c r="E1326" s="17"/>
      <c r="F1326" s="18"/>
      <c r="G1326" s="17"/>
      <c r="H1326" s="17"/>
      <c r="I1326" s="17"/>
      <c r="J1326" s="16"/>
      <c r="K1326" s="17"/>
      <c r="L1326" s="17"/>
    </row>
    <row r="1327" spans="2:12" ht="12.75">
      <c r="B1327" s="1" t="s">
        <v>712</v>
      </c>
      <c r="C1327" s="12"/>
      <c r="D1327" s="16"/>
      <c r="E1327" s="17"/>
      <c r="F1327" s="18"/>
      <c r="G1327" s="17"/>
      <c r="H1327" s="17"/>
      <c r="I1327" s="17"/>
      <c r="J1327" s="16"/>
      <c r="K1327" s="17"/>
      <c r="L1327" s="17"/>
    </row>
    <row r="1328" spans="3:12" ht="12.75">
      <c r="C1328" t="s">
        <v>457</v>
      </c>
      <c r="D1328" s="25">
        <v>0</v>
      </c>
      <c r="E1328" s="26">
        <v>0</v>
      </c>
      <c r="F1328" s="27">
        <v>0</v>
      </c>
      <c r="G1328" s="26">
        <v>3</v>
      </c>
      <c r="H1328" s="26">
        <v>0</v>
      </c>
      <c r="I1328" s="26">
        <v>3</v>
      </c>
      <c r="J1328" s="25">
        <f aca="true" t="shared" si="333" ref="J1328:J1405">D1328+G1328</f>
        <v>3</v>
      </c>
      <c r="K1328" s="26">
        <f aca="true" t="shared" si="334" ref="K1328:K1405">E1328+H1328</f>
        <v>0</v>
      </c>
      <c r="L1328" s="26">
        <f aca="true" t="shared" si="335" ref="L1328:L1405">F1328+I1328</f>
        <v>3</v>
      </c>
    </row>
    <row r="1329" spans="3:12" ht="12.75">
      <c r="C1329" t="s">
        <v>28</v>
      </c>
      <c r="D1329" s="25">
        <v>11</v>
      </c>
      <c r="E1329" s="26">
        <v>14</v>
      </c>
      <c r="F1329" s="27">
        <v>25</v>
      </c>
      <c r="G1329" s="26">
        <v>0</v>
      </c>
      <c r="H1329" s="26">
        <v>0</v>
      </c>
      <c r="I1329" s="26">
        <v>0</v>
      </c>
      <c r="J1329" s="25">
        <f t="shared" si="333"/>
        <v>11</v>
      </c>
      <c r="K1329" s="26">
        <f t="shared" si="334"/>
        <v>14</v>
      </c>
      <c r="L1329" s="26">
        <f t="shared" si="335"/>
        <v>25</v>
      </c>
    </row>
    <row r="1330" spans="3:12" ht="12.75">
      <c r="C1330" t="s">
        <v>29</v>
      </c>
      <c r="D1330" s="25">
        <v>5</v>
      </c>
      <c r="E1330" s="26">
        <v>36</v>
      </c>
      <c r="F1330" s="27">
        <v>41</v>
      </c>
      <c r="G1330" s="26">
        <v>0</v>
      </c>
      <c r="H1330" s="26">
        <v>5</v>
      </c>
      <c r="I1330" s="26">
        <v>5</v>
      </c>
      <c r="J1330" s="25">
        <f t="shared" si="333"/>
        <v>5</v>
      </c>
      <c r="K1330" s="26">
        <f t="shared" si="334"/>
        <v>41</v>
      </c>
      <c r="L1330" s="26">
        <f t="shared" si="335"/>
        <v>46</v>
      </c>
    </row>
    <row r="1331" spans="3:12" ht="12.75">
      <c r="C1331" t="s">
        <v>739</v>
      </c>
      <c r="D1331" s="8">
        <v>8</v>
      </c>
      <c r="E1331" s="9">
        <v>6</v>
      </c>
      <c r="F1331" s="10">
        <v>14</v>
      </c>
      <c r="G1331" s="11">
        <v>0</v>
      </c>
      <c r="H1331" s="9">
        <v>0</v>
      </c>
      <c r="I1331" s="11">
        <v>0</v>
      </c>
      <c r="J1331" s="8">
        <f t="shared" si="333"/>
        <v>8</v>
      </c>
      <c r="K1331" s="9">
        <f t="shared" si="334"/>
        <v>6</v>
      </c>
      <c r="L1331" s="9">
        <f t="shared" si="335"/>
        <v>14</v>
      </c>
    </row>
    <row r="1332" spans="3:12" ht="12.75">
      <c r="C1332" s="12" t="s">
        <v>535</v>
      </c>
      <c r="D1332" s="13">
        <v>24</v>
      </c>
      <c r="E1332" s="14">
        <v>56</v>
      </c>
      <c r="F1332" s="15">
        <v>80</v>
      </c>
      <c r="G1332" s="14">
        <v>3</v>
      </c>
      <c r="H1332" s="14">
        <v>5</v>
      </c>
      <c r="I1332" s="14">
        <v>8</v>
      </c>
      <c r="J1332" s="13">
        <f t="shared" si="333"/>
        <v>27</v>
      </c>
      <c r="K1332" s="14">
        <f t="shared" si="334"/>
        <v>61</v>
      </c>
      <c r="L1332" s="14">
        <f t="shared" si="335"/>
        <v>88</v>
      </c>
    </row>
    <row r="1333" spans="2:12" ht="12.75">
      <c r="B1333" s="1" t="s">
        <v>228</v>
      </c>
      <c r="C1333" s="12"/>
      <c r="D1333" s="16"/>
      <c r="E1333" s="17"/>
      <c r="F1333" s="18"/>
      <c r="G1333" s="17"/>
      <c r="H1333" s="17"/>
      <c r="I1333" s="17"/>
      <c r="J1333" s="16"/>
      <c r="K1333" s="17"/>
      <c r="L1333" s="17"/>
    </row>
    <row r="1334" spans="3:12" ht="12.75">
      <c r="C1334" t="s">
        <v>93</v>
      </c>
      <c r="D1334" s="8">
        <v>24</v>
      </c>
      <c r="E1334" s="9">
        <v>78</v>
      </c>
      <c r="F1334" s="10">
        <v>102</v>
      </c>
      <c r="G1334" s="11">
        <v>0</v>
      </c>
      <c r="H1334" s="9">
        <v>4</v>
      </c>
      <c r="I1334" s="11">
        <v>4</v>
      </c>
      <c r="J1334" s="8">
        <f t="shared" si="333"/>
        <v>24</v>
      </c>
      <c r="K1334" s="9">
        <f t="shared" si="334"/>
        <v>82</v>
      </c>
      <c r="L1334" s="9">
        <f t="shared" si="335"/>
        <v>106</v>
      </c>
    </row>
    <row r="1335" spans="3:12" ht="12.75">
      <c r="C1335" s="12" t="s">
        <v>535</v>
      </c>
      <c r="D1335" s="13">
        <v>24</v>
      </c>
      <c r="E1335" s="14">
        <v>78</v>
      </c>
      <c r="F1335" s="15">
        <v>102</v>
      </c>
      <c r="G1335" s="14">
        <v>0</v>
      </c>
      <c r="H1335" s="14">
        <v>4</v>
      </c>
      <c r="I1335" s="14">
        <v>4</v>
      </c>
      <c r="J1335" s="13">
        <f t="shared" si="333"/>
        <v>24</v>
      </c>
      <c r="K1335" s="14">
        <f t="shared" si="334"/>
        <v>82</v>
      </c>
      <c r="L1335" s="14">
        <f t="shared" si="335"/>
        <v>106</v>
      </c>
    </row>
    <row r="1336" spans="2:12" ht="12.75">
      <c r="B1336" s="1" t="s">
        <v>713</v>
      </c>
      <c r="C1336" s="12"/>
      <c r="D1336" s="16"/>
      <c r="E1336" s="17"/>
      <c r="F1336" s="18"/>
      <c r="G1336" s="17"/>
      <c r="H1336" s="17"/>
      <c r="I1336" s="17"/>
      <c r="J1336" s="16"/>
      <c r="K1336" s="17"/>
      <c r="L1336" s="17"/>
    </row>
    <row r="1337" spans="3:12" ht="12.75">
      <c r="C1337" t="s">
        <v>458</v>
      </c>
      <c r="D1337" s="25">
        <v>2</v>
      </c>
      <c r="E1337" s="26">
        <v>1</v>
      </c>
      <c r="F1337" s="27">
        <v>3</v>
      </c>
      <c r="G1337" s="26">
        <v>7</v>
      </c>
      <c r="H1337" s="26">
        <v>22</v>
      </c>
      <c r="I1337" s="26">
        <v>29</v>
      </c>
      <c r="J1337" s="25">
        <f t="shared" si="333"/>
        <v>9</v>
      </c>
      <c r="K1337" s="26">
        <f t="shared" si="334"/>
        <v>23</v>
      </c>
      <c r="L1337" s="26">
        <f t="shared" si="335"/>
        <v>32</v>
      </c>
    </row>
    <row r="1338" spans="3:12" ht="12.75">
      <c r="C1338" t="s">
        <v>31</v>
      </c>
      <c r="D1338" s="25">
        <v>93</v>
      </c>
      <c r="E1338" s="26">
        <v>55</v>
      </c>
      <c r="F1338" s="27">
        <v>148</v>
      </c>
      <c r="G1338" s="26">
        <v>2</v>
      </c>
      <c r="H1338" s="26">
        <v>2</v>
      </c>
      <c r="I1338" s="26">
        <v>4</v>
      </c>
      <c r="J1338" s="25">
        <f t="shared" si="333"/>
        <v>95</v>
      </c>
      <c r="K1338" s="26">
        <f t="shared" si="334"/>
        <v>57</v>
      </c>
      <c r="L1338" s="26">
        <f t="shared" si="335"/>
        <v>152</v>
      </c>
    </row>
    <row r="1339" spans="3:12" ht="12.75">
      <c r="C1339" t="s">
        <v>264</v>
      </c>
      <c r="D1339" s="25">
        <v>0</v>
      </c>
      <c r="E1339" s="26">
        <v>0</v>
      </c>
      <c r="F1339" s="27">
        <v>0</v>
      </c>
      <c r="G1339" s="26">
        <v>7</v>
      </c>
      <c r="H1339" s="26">
        <v>15</v>
      </c>
      <c r="I1339" s="26">
        <v>22</v>
      </c>
      <c r="J1339" s="25">
        <f t="shared" si="333"/>
        <v>7</v>
      </c>
      <c r="K1339" s="26">
        <f t="shared" si="334"/>
        <v>15</v>
      </c>
      <c r="L1339" s="26">
        <f t="shared" si="335"/>
        <v>22</v>
      </c>
    </row>
    <row r="1340" spans="3:12" ht="12.75">
      <c r="C1340" t="s">
        <v>733</v>
      </c>
      <c r="D1340" s="8">
        <v>66</v>
      </c>
      <c r="E1340" s="9">
        <v>164</v>
      </c>
      <c r="F1340" s="10">
        <v>230</v>
      </c>
      <c r="G1340" s="11">
        <v>0</v>
      </c>
      <c r="H1340" s="9">
        <v>7</v>
      </c>
      <c r="I1340" s="11">
        <v>7</v>
      </c>
      <c r="J1340" s="8">
        <f t="shared" si="333"/>
        <v>66</v>
      </c>
      <c r="K1340" s="9">
        <f t="shared" si="334"/>
        <v>171</v>
      </c>
      <c r="L1340" s="9">
        <f t="shared" si="335"/>
        <v>237</v>
      </c>
    </row>
    <row r="1341" spans="3:12" ht="12.75">
      <c r="C1341" s="12" t="s">
        <v>535</v>
      </c>
      <c r="D1341" s="13">
        <v>161</v>
      </c>
      <c r="E1341" s="14">
        <v>220</v>
      </c>
      <c r="F1341" s="15">
        <v>381</v>
      </c>
      <c r="G1341" s="14">
        <v>16</v>
      </c>
      <c r="H1341" s="14">
        <v>46</v>
      </c>
      <c r="I1341" s="14">
        <v>62</v>
      </c>
      <c r="J1341" s="13">
        <f t="shared" si="333"/>
        <v>177</v>
      </c>
      <c r="K1341" s="14">
        <f t="shared" si="334"/>
        <v>266</v>
      </c>
      <c r="L1341" s="14">
        <f t="shared" si="335"/>
        <v>443</v>
      </c>
    </row>
    <row r="1342" spans="2:12" ht="12.75">
      <c r="B1342" s="1" t="s">
        <v>714</v>
      </c>
      <c r="C1342" s="12"/>
      <c r="D1342" s="16"/>
      <c r="E1342" s="17"/>
      <c r="F1342" s="18"/>
      <c r="G1342" s="17"/>
      <c r="H1342" s="17"/>
      <c r="I1342" s="17"/>
      <c r="J1342" s="16"/>
      <c r="K1342" s="17"/>
      <c r="L1342" s="17"/>
    </row>
    <row r="1343" spans="3:12" ht="12.75">
      <c r="C1343" t="s">
        <v>714</v>
      </c>
      <c r="D1343" s="8">
        <v>42</v>
      </c>
      <c r="E1343" s="9">
        <v>118</v>
      </c>
      <c r="F1343" s="10">
        <v>160</v>
      </c>
      <c r="G1343" s="11">
        <v>2</v>
      </c>
      <c r="H1343" s="9">
        <v>3</v>
      </c>
      <c r="I1343" s="11">
        <v>5</v>
      </c>
      <c r="J1343" s="8">
        <f t="shared" si="333"/>
        <v>44</v>
      </c>
      <c r="K1343" s="9">
        <f t="shared" si="334"/>
        <v>121</v>
      </c>
      <c r="L1343" s="9">
        <f t="shared" si="335"/>
        <v>165</v>
      </c>
    </row>
    <row r="1344" spans="3:12" ht="12.75">
      <c r="C1344" s="12" t="s">
        <v>535</v>
      </c>
      <c r="D1344" s="13">
        <v>42</v>
      </c>
      <c r="E1344" s="14">
        <v>118</v>
      </c>
      <c r="F1344" s="15">
        <v>160</v>
      </c>
      <c r="G1344" s="14">
        <v>2</v>
      </c>
      <c r="H1344" s="14">
        <v>3</v>
      </c>
      <c r="I1344" s="14">
        <v>5</v>
      </c>
      <c r="J1344" s="13">
        <f t="shared" si="333"/>
        <v>44</v>
      </c>
      <c r="K1344" s="14">
        <f t="shared" si="334"/>
        <v>121</v>
      </c>
      <c r="L1344" s="14">
        <f t="shared" si="335"/>
        <v>165</v>
      </c>
    </row>
    <row r="1345" spans="2:12" ht="12.75">
      <c r="B1345" s="1" t="s">
        <v>302</v>
      </c>
      <c r="C1345" s="12"/>
      <c r="D1345" s="16"/>
      <c r="E1345" s="17"/>
      <c r="F1345" s="18"/>
      <c r="G1345" s="17"/>
      <c r="H1345" s="17"/>
      <c r="I1345" s="17"/>
      <c r="J1345" s="16"/>
      <c r="K1345" s="17"/>
      <c r="L1345" s="17"/>
    </row>
    <row r="1346" spans="3:12" ht="12.75">
      <c r="C1346" t="s">
        <v>95</v>
      </c>
      <c r="D1346" s="25">
        <v>39</v>
      </c>
      <c r="E1346" s="26">
        <v>22</v>
      </c>
      <c r="F1346" s="27">
        <v>61</v>
      </c>
      <c r="G1346" s="26">
        <v>1</v>
      </c>
      <c r="H1346" s="26">
        <v>2</v>
      </c>
      <c r="I1346" s="26">
        <v>3</v>
      </c>
      <c r="J1346" s="25">
        <f t="shared" si="333"/>
        <v>40</v>
      </c>
      <c r="K1346" s="26">
        <f t="shared" si="334"/>
        <v>24</v>
      </c>
      <c r="L1346" s="26">
        <f t="shared" si="335"/>
        <v>64</v>
      </c>
    </row>
    <row r="1347" spans="3:12" ht="12.75">
      <c r="C1347" t="s">
        <v>99</v>
      </c>
      <c r="D1347" s="25">
        <v>52</v>
      </c>
      <c r="E1347" s="26">
        <v>15</v>
      </c>
      <c r="F1347" s="27">
        <v>67</v>
      </c>
      <c r="G1347" s="26">
        <v>2</v>
      </c>
      <c r="H1347" s="26">
        <v>3</v>
      </c>
      <c r="I1347" s="26">
        <v>5</v>
      </c>
      <c r="J1347" s="25">
        <f t="shared" si="333"/>
        <v>54</v>
      </c>
      <c r="K1347" s="26">
        <f t="shared" si="334"/>
        <v>18</v>
      </c>
      <c r="L1347" s="26">
        <f t="shared" si="335"/>
        <v>72</v>
      </c>
    </row>
    <row r="1348" spans="3:12" ht="12.75">
      <c r="C1348" t="s">
        <v>459</v>
      </c>
      <c r="D1348" s="25">
        <v>20</v>
      </c>
      <c r="E1348" s="26">
        <v>9</v>
      </c>
      <c r="F1348" s="27">
        <v>29</v>
      </c>
      <c r="G1348" s="26">
        <v>29</v>
      </c>
      <c r="H1348" s="26">
        <v>30</v>
      </c>
      <c r="I1348" s="26">
        <v>59</v>
      </c>
      <c r="J1348" s="25">
        <f t="shared" si="333"/>
        <v>49</v>
      </c>
      <c r="K1348" s="26">
        <f t="shared" si="334"/>
        <v>39</v>
      </c>
      <c r="L1348" s="26">
        <f t="shared" si="335"/>
        <v>88</v>
      </c>
    </row>
    <row r="1349" spans="3:12" ht="12.75">
      <c r="C1349" t="s">
        <v>461</v>
      </c>
      <c r="D1349" s="25">
        <v>5</v>
      </c>
      <c r="E1349" s="26">
        <v>2</v>
      </c>
      <c r="F1349" s="27">
        <v>7</v>
      </c>
      <c r="G1349" s="26">
        <v>8</v>
      </c>
      <c r="H1349" s="26">
        <v>5</v>
      </c>
      <c r="I1349" s="26">
        <v>13</v>
      </c>
      <c r="J1349" s="25">
        <f t="shared" si="333"/>
        <v>13</v>
      </c>
      <c r="K1349" s="26">
        <f t="shared" si="334"/>
        <v>7</v>
      </c>
      <c r="L1349" s="26">
        <f t="shared" si="335"/>
        <v>20</v>
      </c>
    </row>
    <row r="1350" spans="3:12" ht="12.75">
      <c r="C1350" t="s">
        <v>32</v>
      </c>
      <c r="D1350" s="25">
        <v>33</v>
      </c>
      <c r="E1350" s="26">
        <v>13</v>
      </c>
      <c r="F1350" s="27">
        <v>46</v>
      </c>
      <c r="G1350" s="26">
        <v>1</v>
      </c>
      <c r="H1350" s="26">
        <v>0</v>
      </c>
      <c r="I1350" s="26">
        <v>1</v>
      </c>
      <c r="J1350" s="25">
        <f t="shared" si="333"/>
        <v>34</v>
      </c>
      <c r="K1350" s="26">
        <f t="shared" si="334"/>
        <v>13</v>
      </c>
      <c r="L1350" s="26">
        <f t="shared" si="335"/>
        <v>47</v>
      </c>
    </row>
    <row r="1351" spans="3:12" ht="12.75">
      <c r="C1351" t="s">
        <v>102</v>
      </c>
      <c r="D1351" s="25">
        <v>29</v>
      </c>
      <c r="E1351" s="26">
        <v>3</v>
      </c>
      <c r="F1351" s="27">
        <v>32</v>
      </c>
      <c r="G1351" s="26">
        <v>1</v>
      </c>
      <c r="H1351" s="26">
        <v>0</v>
      </c>
      <c r="I1351" s="26">
        <v>1</v>
      </c>
      <c r="J1351" s="25">
        <f t="shared" si="333"/>
        <v>30</v>
      </c>
      <c r="K1351" s="26">
        <f t="shared" si="334"/>
        <v>3</v>
      </c>
      <c r="L1351" s="26">
        <f t="shared" si="335"/>
        <v>33</v>
      </c>
    </row>
    <row r="1352" spans="3:12" ht="12.75">
      <c r="C1352" t="s">
        <v>504</v>
      </c>
      <c r="D1352" s="25">
        <v>4</v>
      </c>
      <c r="E1352" s="26">
        <v>2</v>
      </c>
      <c r="F1352" s="27">
        <v>6</v>
      </c>
      <c r="G1352" s="26">
        <v>18</v>
      </c>
      <c r="H1352" s="26">
        <v>20</v>
      </c>
      <c r="I1352" s="26">
        <v>38</v>
      </c>
      <c r="J1352" s="25">
        <f t="shared" si="333"/>
        <v>22</v>
      </c>
      <c r="K1352" s="26">
        <f t="shared" si="334"/>
        <v>22</v>
      </c>
      <c r="L1352" s="26">
        <f t="shared" si="335"/>
        <v>44</v>
      </c>
    </row>
    <row r="1353" spans="3:12" ht="12.75">
      <c r="C1353" t="s">
        <v>103</v>
      </c>
      <c r="D1353" s="25">
        <v>267</v>
      </c>
      <c r="E1353" s="26">
        <v>149</v>
      </c>
      <c r="F1353" s="27">
        <v>416</v>
      </c>
      <c r="G1353" s="26">
        <v>10</v>
      </c>
      <c r="H1353" s="26">
        <v>10</v>
      </c>
      <c r="I1353" s="26">
        <v>20</v>
      </c>
      <c r="J1353" s="25">
        <f t="shared" si="333"/>
        <v>277</v>
      </c>
      <c r="K1353" s="26">
        <f t="shared" si="334"/>
        <v>159</v>
      </c>
      <c r="L1353" s="26">
        <f t="shared" si="335"/>
        <v>436</v>
      </c>
    </row>
    <row r="1354" spans="3:12" ht="12.75">
      <c r="C1354" t="s">
        <v>248</v>
      </c>
      <c r="D1354" s="25">
        <v>211</v>
      </c>
      <c r="E1354" s="26">
        <v>129</v>
      </c>
      <c r="F1354" s="27">
        <v>340</v>
      </c>
      <c r="G1354" s="26">
        <v>4</v>
      </c>
      <c r="H1354" s="26">
        <v>1</v>
      </c>
      <c r="I1354" s="26">
        <v>5</v>
      </c>
      <c r="J1354" s="25">
        <f t="shared" si="333"/>
        <v>215</v>
      </c>
      <c r="K1354" s="26">
        <f t="shared" si="334"/>
        <v>130</v>
      </c>
      <c r="L1354" s="26">
        <f t="shared" si="335"/>
        <v>345</v>
      </c>
    </row>
    <row r="1355" spans="3:12" ht="12.75">
      <c r="C1355" t="s">
        <v>631</v>
      </c>
      <c r="D1355" s="25">
        <v>39</v>
      </c>
      <c r="E1355" s="26">
        <v>9</v>
      </c>
      <c r="F1355" s="27">
        <v>48</v>
      </c>
      <c r="G1355" s="26">
        <v>0</v>
      </c>
      <c r="H1355" s="26">
        <v>0</v>
      </c>
      <c r="I1355" s="26">
        <v>0</v>
      </c>
      <c r="J1355" s="25">
        <f t="shared" si="333"/>
        <v>39</v>
      </c>
      <c r="K1355" s="26">
        <f t="shared" si="334"/>
        <v>9</v>
      </c>
      <c r="L1355" s="26">
        <f t="shared" si="335"/>
        <v>48</v>
      </c>
    </row>
    <row r="1356" spans="3:12" ht="12.75">
      <c r="C1356" t="s">
        <v>34</v>
      </c>
      <c r="D1356" s="25">
        <v>221</v>
      </c>
      <c r="E1356" s="26">
        <v>141</v>
      </c>
      <c r="F1356" s="27">
        <v>362</v>
      </c>
      <c r="G1356" s="26">
        <v>5</v>
      </c>
      <c r="H1356" s="26">
        <v>7</v>
      </c>
      <c r="I1356" s="26">
        <v>12</v>
      </c>
      <c r="J1356" s="25">
        <f t="shared" si="333"/>
        <v>226</v>
      </c>
      <c r="K1356" s="26">
        <f t="shared" si="334"/>
        <v>148</v>
      </c>
      <c r="L1356" s="26">
        <f t="shared" si="335"/>
        <v>374</v>
      </c>
    </row>
    <row r="1357" spans="3:12" ht="12.75">
      <c r="C1357" t="s">
        <v>105</v>
      </c>
      <c r="D1357" s="8">
        <v>12</v>
      </c>
      <c r="E1357" s="9">
        <v>13</v>
      </c>
      <c r="F1357" s="10">
        <v>25</v>
      </c>
      <c r="G1357" s="11">
        <v>1</v>
      </c>
      <c r="H1357" s="9">
        <v>0</v>
      </c>
      <c r="I1357" s="11">
        <v>1</v>
      </c>
      <c r="J1357" s="8">
        <f t="shared" si="333"/>
        <v>13</v>
      </c>
      <c r="K1357" s="9">
        <f t="shared" si="334"/>
        <v>13</v>
      </c>
      <c r="L1357" s="9">
        <f t="shared" si="335"/>
        <v>26</v>
      </c>
    </row>
    <row r="1358" spans="3:12" ht="12.75">
      <c r="C1358" s="12" t="s">
        <v>535</v>
      </c>
      <c r="D1358" s="13">
        <v>932</v>
      </c>
      <c r="E1358" s="14">
        <v>507</v>
      </c>
      <c r="F1358" s="15">
        <v>1439</v>
      </c>
      <c r="G1358" s="14">
        <v>80</v>
      </c>
      <c r="H1358" s="14">
        <v>78</v>
      </c>
      <c r="I1358" s="14">
        <v>158</v>
      </c>
      <c r="J1358" s="13">
        <f t="shared" si="333"/>
        <v>1012</v>
      </c>
      <c r="K1358" s="14">
        <f t="shared" si="334"/>
        <v>585</v>
      </c>
      <c r="L1358" s="14">
        <f t="shared" si="335"/>
        <v>1597</v>
      </c>
    </row>
    <row r="1359" spans="2:12" ht="12.75">
      <c r="B1359" s="1" t="s">
        <v>716</v>
      </c>
      <c r="C1359" s="12"/>
      <c r="D1359" s="16"/>
      <c r="E1359" s="17"/>
      <c r="F1359" s="18"/>
      <c r="G1359" s="17"/>
      <c r="H1359" s="17"/>
      <c r="I1359" s="17"/>
      <c r="J1359" s="16"/>
      <c r="K1359" s="17"/>
      <c r="L1359" s="17"/>
    </row>
    <row r="1360" spans="3:12" ht="12.75">
      <c r="C1360" t="s">
        <v>107</v>
      </c>
      <c r="D1360" s="8">
        <v>1</v>
      </c>
      <c r="E1360" s="9">
        <v>0</v>
      </c>
      <c r="F1360" s="10">
        <v>1</v>
      </c>
      <c r="G1360" s="11">
        <v>0</v>
      </c>
      <c r="H1360" s="9">
        <v>0</v>
      </c>
      <c r="I1360" s="11">
        <v>0</v>
      </c>
      <c r="J1360" s="8">
        <f t="shared" si="333"/>
        <v>1</v>
      </c>
      <c r="K1360" s="9">
        <f t="shared" si="334"/>
        <v>0</v>
      </c>
      <c r="L1360" s="9">
        <f t="shared" si="335"/>
        <v>1</v>
      </c>
    </row>
    <row r="1361" spans="3:12" ht="12.75" customHeight="1">
      <c r="C1361" t="s">
        <v>108</v>
      </c>
      <c r="D1361" s="8">
        <v>27</v>
      </c>
      <c r="E1361" s="9">
        <v>147</v>
      </c>
      <c r="F1361" s="10">
        <v>174</v>
      </c>
      <c r="G1361" s="11">
        <v>1</v>
      </c>
      <c r="H1361" s="9">
        <v>0</v>
      </c>
      <c r="I1361" s="11">
        <v>1</v>
      </c>
      <c r="J1361" s="8">
        <f t="shared" si="333"/>
        <v>28</v>
      </c>
      <c r="K1361" s="9">
        <f t="shared" si="334"/>
        <v>147</v>
      </c>
      <c r="L1361" s="9">
        <f t="shared" si="335"/>
        <v>175</v>
      </c>
    </row>
    <row r="1362" spans="3:12" ht="12.75">
      <c r="C1362" t="s">
        <v>109</v>
      </c>
      <c r="D1362" s="8">
        <v>37</v>
      </c>
      <c r="E1362" s="9">
        <v>49</v>
      </c>
      <c r="F1362" s="10">
        <v>86</v>
      </c>
      <c r="G1362" s="11">
        <v>1</v>
      </c>
      <c r="H1362" s="9">
        <v>1</v>
      </c>
      <c r="I1362" s="11">
        <v>2</v>
      </c>
      <c r="J1362" s="8">
        <f t="shared" si="333"/>
        <v>38</v>
      </c>
      <c r="K1362" s="9">
        <f t="shared" si="334"/>
        <v>50</v>
      </c>
      <c r="L1362" s="9">
        <f t="shared" si="335"/>
        <v>88</v>
      </c>
    </row>
    <row r="1363" spans="3:12" ht="12.75">
      <c r="C1363" s="12" t="s">
        <v>535</v>
      </c>
      <c r="D1363" s="13">
        <v>65</v>
      </c>
      <c r="E1363" s="14">
        <v>196</v>
      </c>
      <c r="F1363" s="15">
        <v>261</v>
      </c>
      <c r="G1363" s="14">
        <v>2</v>
      </c>
      <c r="H1363" s="14">
        <v>1</v>
      </c>
      <c r="I1363" s="14">
        <v>3</v>
      </c>
      <c r="J1363" s="13">
        <f t="shared" si="333"/>
        <v>67</v>
      </c>
      <c r="K1363" s="14">
        <f t="shared" si="334"/>
        <v>197</v>
      </c>
      <c r="L1363" s="14">
        <f t="shared" si="335"/>
        <v>264</v>
      </c>
    </row>
    <row r="1364" spans="2:12" ht="12.75">
      <c r="B1364" s="1" t="s">
        <v>717</v>
      </c>
      <c r="C1364" s="12"/>
      <c r="D1364" s="16"/>
      <c r="E1364" s="17"/>
      <c r="F1364" s="18"/>
      <c r="G1364" s="17"/>
      <c r="H1364" s="17"/>
      <c r="I1364" s="17"/>
      <c r="J1364" s="16"/>
      <c r="K1364" s="17"/>
      <c r="L1364" s="17"/>
    </row>
    <row r="1365" spans="3:12" ht="12.75">
      <c r="C1365" s="270" t="s">
        <v>735</v>
      </c>
      <c r="D1365" s="8">
        <v>107</v>
      </c>
      <c r="E1365" s="9">
        <v>191</v>
      </c>
      <c r="F1365" s="10">
        <v>298</v>
      </c>
      <c r="G1365" s="11">
        <v>7</v>
      </c>
      <c r="H1365" s="9">
        <v>12</v>
      </c>
      <c r="I1365" s="11">
        <v>19</v>
      </c>
      <c r="J1365" s="8">
        <f t="shared" si="333"/>
        <v>114</v>
      </c>
      <c r="K1365" s="9">
        <f t="shared" si="334"/>
        <v>203</v>
      </c>
      <c r="L1365" s="9">
        <f t="shared" si="335"/>
        <v>317</v>
      </c>
    </row>
    <row r="1366" spans="3:12" ht="12.75">
      <c r="C1366" t="s">
        <v>717</v>
      </c>
      <c r="D1366" s="8">
        <v>398</v>
      </c>
      <c r="E1366" s="9">
        <v>698</v>
      </c>
      <c r="F1366" s="10">
        <v>1096</v>
      </c>
      <c r="G1366" s="11">
        <v>45</v>
      </c>
      <c r="H1366" s="9">
        <v>35</v>
      </c>
      <c r="I1366" s="11">
        <v>80</v>
      </c>
      <c r="J1366" s="8">
        <f t="shared" si="333"/>
        <v>443</v>
      </c>
      <c r="K1366" s="9">
        <f t="shared" si="334"/>
        <v>733</v>
      </c>
      <c r="L1366" s="9">
        <f t="shared" si="335"/>
        <v>1176</v>
      </c>
    </row>
    <row r="1367" spans="3:12" ht="12.75">
      <c r="C1367" s="12" t="s">
        <v>535</v>
      </c>
      <c r="D1367" s="13">
        <f>SUM(D1365:D1366)</f>
        <v>505</v>
      </c>
      <c r="E1367" s="14">
        <f aca="true" t="shared" si="336" ref="E1367:L1367">SUM(E1365:E1366)</f>
        <v>889</v>
      </c>
      <c r="F1367" s="15">
        <f t="shared" si="336"/>
        <v>1394</v>
      </c>
      <c r="G1367" s="14">
        <f t="shared" si="336"/>
        <v>52</v>
      </c>
      <c r="H1367" s="14">
        <f t="shared" si="336"/>
        <v>47</v>
      </c>
      <c r="I1367" s="14">
        <f t="shared" si="336"/>
        <v>99</v>
      </c>
      <c r="J1367" s="13">
        <f t="shared" si="336"/>
        <v>557</v>
      </c>
      <c r="K1367" s="14">
        <f t="shared" si="336"/>
        <v>936</v>
      </c>
      <c r="L1367" s="14">
        <f t="shared" si="336"/>
        <v>1493</v>
      </c>
    </row>
    <row r="1368" spans="2:12" ht="12.75">
      <c r="B1368" s="305" t="s">
        <v>231</v>
      </c>
      <c r="C1368" s="306"/>
      <c r="D1368" s="16"/>
      <c r="E1368" s="17"/>
      <c r="F1368" s="18"/>
      <c r="G1368" s="17"/>
      <c r="H1368" s="17"/>
      <c r="I1368" s="17"/>
      <c r="J1368" s="16"/>
      <c r="K1368" s="17"/>
      <c r="L1368" s="17"/>
    </row>
    <row r="1369" spans="3:12" ht="12.75">
      <c r="C1369" t="s">
        <v>267</v>
      </c>
      <c r="D1369" s="8">
        <v>6</v>
      </c>
      <c r="E1369" s="9">
        <v>4</v>
      </c>
      <c r="F1369" s="10">
        <v>10</v>
      </c>
      <c r="G1369" s="11">
        <v>5</v>
      </c>
      <c r="H1369" s="9">
        <v>4</v>
      </c>
      <c r="I1369" s="11">
        <v>9</v>
      </c>
      <c r="J1369" s="8">
        <f t="shared" si="333"/>
        <v>11</v>
      </c>
      <c r="K1369" s="9">
        <f t="shared" si="334"/>
        <v>8</v>
      </c>
      <c r="L1369" s="9">
        <f t="shared" si="335"/>
        <v>19</v>
      </c>
    </row>
    <row r="1370" spans="3:12" ht="25.5" customHeight="1">
      <c r="C1370" s="12" t="s">
        <v>535</v>
      </c>
      <c r="D1370" s="13">
        <v>6</v>
      </c>
      <c r="E1370" s="14">
        <v>4</v>
      </c>
      <c r="F1370" s="15">
        <v>10</v>
      </c>
      <c r="G1370" s="14">
        <v>5</v>
      </c>
      <c r="H1370" s="14">
        <v>4</v>
      </c>
      <c r="I1370" s="14">
        <v>9</v>
      </c>
      <c r="J1370" s="13">
        <f t="shared" si="333"/>
        <v>11</v>
      </c>
      <c r="K1370" s="14">
        <f t="shared" si="334"/>
        <v>8</v>
      </c>
      <c r="L1370" s="14">
        <f t="shared" si="335"/>
        <v>19</v>
      </c>
    </row>
    <row r="1371" spans="2:12" ht="12.75">
      <c r="B1371" s="1" t="s">
        <v>718</v>
      </c>
      <c r="C1371" s="12"/>
      <c r="D1371" s="16"/>
      <c r="E1371" s="17"/>
      <c r="F1371" s="18"/>
      <c r="G1371" s="17"/>
      <c r="H1371" s="17"/>
      <c r="I1371" s="17"/>
      <c r="J1371" s="16"/>
      <c r="K1371" s="17"/>
      <c r="L1371" s="17"/>
    </row>
    <row r="1372" spans="3:12" ht="12.75">
      <c r="C1372" t="s">
        <v>718</v>
      </c>
      <c r="D1372" s="8">
        <v>122</v>
      </c>
      <c r="E1372" s="9">
        <v>69</v>
      </c>
      <c r="F1372" s="10">
        <v>191</v>
      </c>
      <c r="G1372" s="11">
        <v>1</v>
      </c>
      <c r="H1372" s="9">
        <v>0</v>
      </c>
      <c r="I1372" s="11">
        <v>1</v>
      </c>
      <c r="J1372" s="8">
        <f t="shared" si="333"/>
        <v>123</v>
      </c>
      <c r="K1372" s="9">
        <f t="shared" si="334"/>
        <v>69</v>
      </c>
      <c r="L1372" s="9">
        <f t="shared" si="335"/>
        <v>192</v>
      </c>
    </row>
    <row r="1373" spans="3:12" ht="12.75">
      <c r="C1373" t="s">
        <v>111</v>
      </c>
      <c r="D1373" s="8">
        <v>10</v>
      </c>
      <c r="E1373" s="9">
        <v>7</v>
      </c>
      <c r="F1373" s="10">
        <v>17</v>
      </c>
      <c r="G1373" s="11">
        <v>0</v>
      </c>
      <c r="H1373" s="9">
        <v>0</v>
      </c>
      <c r="I1373" s="11">
        <v>0</v>
      </c>
      <c r="J1373" s="8">
        <f t="shared" si="333"/>
        <v>10</v>
      </c>
      <c r="K1373" s="9">
        <f t="shared" si="334"/>
        <v>7</v>
      </c>
      <c r="L1373" s="9">
        <f t="shared" si="335"/>
        <v>17</v>
      </c>
    </row>
    <row r="1374" spans="3:12" ht="12.75">
      <c r="C1374" s="12" t="s">
        <v>535</v>
      </c>
      <c r="D1374" s="13">
        <v>132</v>
      </c>
      <c r="E1374" s="14">
        <v>76</v>
      </c>
      <c r="F1374" s="15">
        <v>208</v>
      </c>
      <c r="G1374" s="14">
        <v>1</v>
      </c>
      <c r="H1374" s="14">
        <v>0</v>
      </c>
      <c r="I1374" s="14">
        <v>1</v>
      </c>
      <c r="J1374" s="13">
        <f t="shared" si="333"/>
        <v>133</v>
      </c>
      <c r="K1374" s="14">
        <f t="shared" si="334"/>
        <v>76</v>
      </c>
      <c r="L1374" s="14">
        <f t="shared" si="335"/>
        <v>209</v>
      </c>
    </row>
    <row r="1375" spans="2:12" ht="24.75" customHeight="1">
      <c r="B1375" s="305" t="s">
        <v>240</v>
      </c>
      <c r="C1375" s="306"/>
      <c r="D1375" s="16"/>
      <c r="E1375" s="17"/>
      <c r="F1375" s="18"/>
      <c r="G1375" s="17"/>
      <c r="H1375" s="17"/>
      <c r="I1375" s="17"/>
      <c r="J1375" s="16"/>
      <c r="K1375" s="17"/>
      <c r="L1375" s="17"/>
    </row>
    <row r="1376" spans="3:12" ht="12.75">
      <c r="C1376" t="s">
        <v>506</v>
      </c>
      <c r="D1376" s="25">
        <v>17</v>
      </c>
      <c r="E1376" s="26">
        <v>6</v>
      </c>
      <c r="F1376" s="27">
        <v>23</v>
      </c>
      <c r="G1376" s="26">
        <v>0</v>
      </c>
      <c r="H1376" s="26">
        <v>1</v>
      </c>
      <c r="I1376" s="26">
        <v>1</v>
      </c>
      <c r="J1376" s="25">
        <f t="shared" si="333"/>
        <v>17</v>
      </c>
      <c r="K1376" s="26">
        <f t="shared" si="334"/>
        <v>7</v>
      </c>
      <c r="L1376" s="26">
        <f t="shared" si="335"/>
        <v>24</v>
      </c>
    </row>
    <row r="1377" spans="3:12" ht="12.75">
      <c r="C1377" t="s">
        <v>522</v>
      </c>
      <c r="D1377" s="8">
        <v>6</v>
      </c>
      <c r="E1377" s="9">
        <v>8</v>
      </c>
      <c r="F1377" s="10">
        <v>14</v>
      </c>
      <c r="G1377" s="11">
        <v>24</v>
      </c>
      <c r="H1377" s="9">
        <v>43</v>
      </c>
      <c r="I1377" s="11">
        <v>67</v>
      </c>
      <c r="J1377" s="8">
        <f t="shared" si="333"/>
        <v>30</v>
      </c>
      <c r="K1377" s="9">
        <f t="shared" si="334"/>
        <v>51</v>
      </c>
      <c r="L1377" s="9">
        <f t="shared" si="335"/>
        <v>81</v>
      </c>
    </row>
    <row r="1378" spans="3:12" ht="12.75">
      <c r="C1378" s="12" t="s">
        <v>535</v>
      </c>
      <c r="D1378" s="13">
        <v>23</v>
      </c>
      <c r="E1378" s="14">
        <v>14</v>
      </c>
      <c r="F1378" s="15">
        <v>37</v>
      </c>
      <c r="G1378" s="14">
        <v>24</v>
      </c>
      <c r="H1378" s="14">
        <v>44</v>
      </c>
      <c r="I1378" s="14">
        <v>68</v>
      </c>
      <c r="J1378" s="13">
        <f t="shared" si="333"/>
        <v>47</v>
      </c>
      <c r="K1378" s="14">
        <f t="shared" si="334"/>
        <v>58</v>
      </c>
      <c r="L1378" s="14">
        <f t="shared" si="335"/>
        <v>105</v>
      </c>
    </row>
    <row r="1379" spans="2:12" ht="12.75">
      <c r="B1379" s="1" t="s">
        <v>223</v>
      </c>
      <c r="C1379" s="31"/>
      <c r="D1379" s="16"/>
      <c r="E1379" s="17"/>
      <c r="F1379" s="18"/>
      <c r="G1379" s="17"/>
      <c r="H1379" s="17"/>
      <c r="I1379" s="17"/>
      <c r="J1379" s="16"/>
      <c r="K1379" s="17"/>
      <c r="L1379" s="17"/>
    </row>
    <row r="1380" spans="3:12" ht="12.75">
      <c r="C1380" t="s">
        <v>625</v>
      </c>
      <c r="D1380" s="25">
        <v>14</v>
      </c>
      <c r="E1380" s="26">
        <v>16</v>
      </c>
      <c r="F1380" s="27">
        <v>30</v>
      </c>
      <c r="G1380" s="26">
        <v>1</v>
      </c>
      <c r="H1380" s="26">
        <v>2</v>
      </c>
      <c r="I1380" s="26">
        <v>3</v>
      </c>
      <c r="J1380" s="25">
        <f t="shared" si="333"/>
        <v>15</v>
      </c>
      <c r="K1380" s="26">
        <f t="shared" si="334"/>
        <v>18</v>
      </c>
      <c r="L1380" s="26">
        <f t="shared" si="335"/>
        <v>33</v>
      </c>
    </row>
    <row r="1381" spans="3:12" ht="12.75">
      <c r="C1381" t="s">
        <v>36</v>
      </c>
      <c r="D1381" s="25">
        <v>12</v>
      </c>
      <c r="E1381" s="26">
        <v>6</v>
      </c>
      <c r="F1381" s="27">
        <v>18</v>
      </c>
      <c r="G1381" s="26">
        <v>1</v>
      </c>
      <c r="H1381" s="26">
        <v>1</v>
      </c>
      <c r="I1381" s="26">
        <v>2</v>
      </c>
      <c r="J1381" s="25">
        <f aca="true" t="shared" si="337" ref="J1381:L1383">D1381+G1381</f>
        <v>13</v>
      </c>
      <c r="K1381" s="26">
        <f t="shared" si="337"/>
        <v>7</v>
      </c>
      <c r="L1381" s="26">
        <f t="shared" si="337"/>
        <v>20</v>
      </c>
    </row>
    <row r="1382" spans="3:12" ht="12.75">
      <c r="C1382" t="s">
        <v>112</v>
      </c>
      <c r="D1382" s="25">
        <v>2</v>
      </c>
      <c r="E1382" s="26">
        <v>3</v>
      </c>
      <c r="F1382" s="27">
        <v>5</v>
      </c>
      <c r="G1382" s="26">
        <v>0</v>
      </c>
      <c r="H1382" s="26">
        <v>0</v>
      </c>
      <c r="I1382" s="26">
        <v>0</v>
      </c>
      <c r="J1382" s="25">
        <f t="shared" si="337"/>
        <v>2</v>
      </c>
      <c r="K1382" s="26">
        <f t="shared" si="337"/>
        <v>3</v>
      </c>
      <c r="L1382" s="26">
        <f t="shared" si="337"/>
        <v>5</v>
      </c>
    </row>
    <row r="1383" spans="3:12" ht="12.75">
      <c r="C1383" t="s">
        <v>38</v>
      </c>
      <c r="D1383" s="25">
        <v>12</v>
      </c>
      <c r="E1383" s="26">
        <v>17</v>
      </c>
      <c r="F1383" s="27">
        <v>29</v>
      </c>
      <c r="G1383" s="26">
        <v>1</v>
      </c>
      <c r="H1383" s="26">
        <v>3</v>
      </c>
      <c r="I1383" s="26">
        <v>4</v>
      </c>
      <c r="J1383" s="25">
        <f t="shared" si="337"/>
        <v>13</v>
      </c>
      <c r="K1383" s="26">
        <f t="shared" si="337"/>
        <v>20</v>
      </c>
      <c r="L1383" s="26">
        <f t="shared" si="337"/>
        <v>33</v>
      </c>
    </row>
    <row r="1384" spans="3:12" ht="12.75">
      <c r="C1384" t="s">
        <v>66</v>
      </c>
      <c r="D1384" s="8">
        <v>4</v>
      </c>
      <c r="E1384" s="9">
        <v>19</v>
      </c>
      <c r="F1384" s="10">
        <v>23</v>
      </c>
      <c r="G1384" s="11">
        <v>1</v>
      </c>
      <c r="H1384" s="9">
        <v>1</v>
      </c>
      <c r="I1384" s="11">
        <v>2</v>
      </c>
      <c r="J1384" s="8">
        <f t="shared" si="333"/>
        <v>5</v>
      </c>
      <c r="K1384" s="9">
        <f t="shared" si="334"/>
        <v>20</v>
      </c>
      <c r="L1384" s="9">
        <f t="shared" si="335"/>
        <v>25</v>
      </c>
    </row>
    <row r="1385" spans="3:12" ht="12.75">
      <c r="C1385" s="12" t="s">
        <v>535</v>
      </c>
      <c r="D1385" s="13">
        <v>44</v>
      </c>
      <c r="E1385" s="14">
        <v>61</v>
      </c>
      <c r="F1385" s="15">
        <v>105</v>
      </c>
      <c r="G1385" s="14">
        <v>4</v>
      </c>
      <c r="H1385" s="14">
        <v>7</v>
      </c>
      <c r="I1385" s="14">
        <v>11</v>
      </c>
      <c r="J1385" s="13">
        <f t="shared" si="333"/>
        <v>48</v>
      </c>
      <c r="K1385" s="14">
        <f t="shared" si="334"/>
        <v>68</v>
      </c>
      <c r="L1385" s="14">
        <f t="shared" si="335"/>
        <v>116</v>
      </c>
    </row>
    <row r="1386" spans="2:12" ht="12.75">
      <c r="B1386" s="1" t="s">
        <v>303</v>
      </c>
      <c r="C1386" s="31"/>
      <c r="D1386" s="16"/>
      <c r="E1386" s="17"/>
      <c r="F1386" s="18"/>
      <c r="G1386" s="17"/>
      <c r="H1386" s="17"/>
      <c r="I1386" s="17"/>
      <c r="J1386" s="16"/>
      <c r="K1386" s="17"/>
      <c r="L1386" s="17"/>
    </row>
    <row r="1387" spans="3:12" ht="12.75">
      <c r="C1387" t="s">
        <v>39</v>
      </c>
      <c r="D1387" s="25">
        <v>50</v>
      </c>
      <c r="E1387" s="26">
        <v>39</v>
      </c>
      <c r="F1387" s="27">
        <v>89</v>
      </c>
      <c r="G1387" s="26">
        <v>4</v>
      </c>
      <c r="H1387" s="26">
        <v>3</v>
      </c>
      <c r="I1387" s="26">
        <v>7</v>
      </c>
      <c r="J1387" s="25">
        <f t="shared" si="333"/>
        <v>54</v>
      </c>
      <c r="K1387" s="26">
        <f t="shared" si="334"/>
        <v>42</v>
      </c>
      <c r="L1387" s="26">
        <f t="shared" si="335"/>
        <v>96</v>
      </c>
    </row>
    <row r="1388" spans="3:12" ht="12.75">
      <c r="C1388" t="s">
        <v>113</v>
      </c>
      <c r="D1388" s="25">
        <v>1</v>
      </c>
      <c r="E1388" s="26">
        <v>1</v>
      </c>
      <c r="F1388" s="27">
        <v>2</v>
      </c>
      <c r="G1388" s="26">
        <v>0</v>
      </c>
      <c r="H1388" s="26">
        <v>0</v>
      </c>
      <c r="I1388" s="26">
        <v>0</v>
      </c>
      <c r="J1388" s="25">
        <f t="shared" si="333"/>
        <v>1</v>
      </c>
      <c r="K1388" s="26">
        <f t="shared" si="334"/>
        <v>1</v>
      </c>
      <c r="L1388" s="26">
        <f t="shared" si="335"/>
        <v>2</v>
      </c>
    </row>
    <row r="1389" spans="3:12" ht="12.75">
      <c r="C1389" t="s">
        <v>507</v>
      </c>
      <c r="D1389" s="25">
        <v>0</v>
      </c>
      <c r="E1389" s="26">
        <v>0</v>
      </c>
      <c r="F1389" s="27">
        <v>0</v>
      </c>
      <c r="G1389" s="26">
        <v>11</v>
      </c>
      <c r="H1389" s="26">
        <v>6</v>
      </c>
      <c r="I1389" s="26">
        <v>17</v>
      </c>
      <c r="J1389" s="25">
        <f t="shared" si="333"/>
        <v>11</v>
      </c>
      <c r="K1389" s="26">
        <f t="shared" si="334"/>
        <v>6</v>
      </c>
      <c r="L1389" s="26">
        <f t="shared" si="335"/>
        <v>17</v>
      </c>
    </row>
    <row r="1390" spans="3:12" ht="12.75">
      <c r="C1390" t="s">
        <v>258</v>
      </c>
      <c r="D1390" s="25">
        <v>1</v>
      </c>
      <c r="E1390" s="26">
        <v>1</v>
      </c>
      <c r="F1390" s="27">
        <v>2</v>
      </c>
      <c r="G1390" s="26">
        <v>59</v>
      </c>
      <c r="H1390" s="26">
        <v>13</v>
      </c>
      <c r="I1390" s="26">
        <v>72</v>
      </c>
      <c r="J1390" s="25">
        <f t="shared" si="333"/>
        <v>60</v>
      </c>
      <c r="K1390" s="26">
        <f t="shared" si="334"/>
        <v>14</v>
      </c>
      <c r="L1390" s="26">
        <f t="shared" si="335"/>
        <v>74</v>
      </c>
    </row>
    <row r="1391" spans="3:12" ht="12.75">
      <c r="C1391" t="s">
        <v>636</v>
      </c>
      <c r="D1391" s="8">
        <v>13</v>
      </c>
      <c r="E1391" s="9">
        <v>15</v>
      </c>
      <c r="F1391" s="10">
        <v>28</v>
      </c>
      <c r="G1391" s="11">
        <v>1</v>
      </c>
      <c r="H1391" s="9">
        <v>2</v>
      </c>
      <c r="I1391" s="11">
        <v>3</v>
      </c>
      <c r="J1391" s="8">
        <f t="shared" si="333"/>
        <v>14</v>
      </c>
      <c r="K1391" s="9">
        <f t="shared" si="334"/>
        <v>17</v>
      </c>
      <c r="L1391" s="9">
        <f t="shared" si="335"/>
        <v>31</v>
      </c>
    </row>
    <row r="1392" spans="3:12" ht="12.75">
      <c r="C1392" s="12" t="s">
        <v>535</v>
      </c>
      <c r="D1392" s="13">
        <v>65</v>
      </c>
      <c r="E1392" s="14">
        <v>56</v>
      </c>
      <c r="F1392" s="15">
        <v>121</v>
      </c>
      <c r="G1392" s="14">
        <v>75</v>
      </c>
      <c r="H1392" s="14">
        <v>24</v>
      </c>
      <c r="I1392" s="14">
        <v>99</v>
      </c>
      <c r="J1392" s="13">
        <f t="shared" si="333"/>
        <v>140</v>
      </c>
      <c r="K1392" s="14">
        <f t="shared" si="334"/>
        <v>80</v>
      </c>
      <c r="L1392" s="14">
        <f t="shared" si="335"/>
        <v>220</v>
      </c>
    </row>
    <row r="1393" spans="2:12" ht="12.75">
      <c r="B1393" s="1" t="s">
        <v>214</v>
      </c>
      <c r="C1393" s="12"/>
      <c r="D1393" s="16"/>
      <c r="E1393" s="17"/>
      <c r="F1393" s="18"/>
      <c r="G1393" s="17"/>
      <c r="H1393" s="17"/>
      <c r="I1393" s="17"/>
      <c r="J1393" s="16"/>
      <c r="K1393" s="17"/>
      <c r="L1393" s="17"/>
    </row>
    <row r="1394" spans="3:12" ht="12.75">
      <c r="C1394" t="s">
        <v>40</v>
      </c>
      <c r="D1394" s="8">
        <v>91</v>
      </c>
      <c r="E1394" s="9">
        <v>150</v>
      </c>
      <c r="F1394" s="10">
        <v>241</v>
      </c>
      <c r="G1394" s="11">
        <v>0</v>
      </c>
      <c r="H1394" s="9">
        <v>3</v>
      </c>
      <c r="I1394" s="11">
        <v>3</v>
      </c>
      <c r="J1394" s="8">
        <f t="shared" si="333"/>
        <v>91</v>
      </c>
      <c r="K1394" s="9">
        <f t="shared" si="334"/>
        <v>153</v>
      </c>
      <c r="L1394" s="9">
        <f t="shared" si="335"/>
        <v>244</v>
      </c>
    </row>
    <row r="1395" spans="3:12" ht="12.75">
      <c r="C1395" t="s">
        <v>115</v>
      </c>
      <c r="D1395" s="8">
        <v>37</v>
      </c>
      <c r="E1395" s="9">
        <v>36</v>
      </c>
      <c r="F1395" s="10">
        <v>73</v>
      </c>
      <c r="G1395" s="11">
        <v>0</v>
      </c>
      <c r="H1395" s="9">
        <v>2</v>
      </c>
      <c r="I1395" s="11">
        <v>2</v>
      </c>
      <c r="J1395" s="8">
        <f t="shared" si="333"/>
        <v>37</v>
      </c>
      <c r="K1395" s="9">
        <f t="shared" si="334"/>
        <v>38</v>
      </c>
      <c r="L1395" s="9">
        <f t="shared" si="335"/>
        <v>75</v>
      </c>
    </row>
    <row r="1396" spans="3:12" ht="12.75">
      <c r="C1396" t="s">
        <v>42</v>
      </c>
      <c r="D1396" s="8">
        <v>20</v>
      </c>
      <c r="E1396" s="9">
        <v>20</v>
      </c>
      <c r="F1396" s="10">
        <v>40</v>
      </c>
      <c r="G1396" s="11">
        <v>0</v>
      </c>
      <c r="H1396" s="9">
        <v>0</v>
      </c>
      <c r="I1396" s="11">
        <v>0</v>
      </c>
      <c r="J1396" s="8">
        <f t="shared" si="333"/>
        <v>20</v>
      </c>
      <c r="K1396" s="9">
        <f t="shared" si="334"/>
        <v>20</v>
      </c>
      <c r="L1396" s="9">
        <f t="shared" si="335"/>
        <v>40</v>
      </c>
    </row>
    <row r="1397" spans="3:12" ht="12.75">
      <c r="C1397" t="s">
        <v>118</v>
      </c>
      <c r="D1397" s="8">
        <v>135</v>
      </c>
      <c r="E1397" s="9">
        <v>86</v>
      </c>
      <c r="F1397" s="10">
        <v>221</v>
      </c>
      <c r="G1397" s="11">
        <v>7</v>
      </c>
      <c r="H1397" s="9">
        <v>7</v>
      </c>
      <c r="I1397" s="11">
        <v>14</v>
      </c>
      <c r="J1397" s="8">
        <f t="shared" si="333"/>
        <v>142</v>
      </c>
      <c r="K1397" s="9">
        <f t="shared" si="334"/>
        <v>93</v>
      </c>
      <c r="L1397" s="9">
        <f t="shared" si="335"/>
        <v>235</v>
      </c>
    </row>
    <row r="1398" spans="3:12" ht="12.75">
      <c r="C1398" s="12" t="s">
        <v>535</v>
      </c>
      <c r="D1398" s="13">
        <f>SUM(D1394:D1397)</f>
        <v>283</v>
      </c>
      <c r="E1398" s="14">
        <f aca="true" t="shared" si="338" ref="E1398:L1398">SUM(E1394:E1397)</f>
        <v>292</v>
      </c>
      <c r="F1398" s="15">
        <f t="shared" si="338"/>
        <v>575</v>
      </c>
      <c r="G1398" s="14">
        <f t="shared" si="338"/>
        <v>7</v>
      </c>
      <c r="H1398" s="14">
        <f t="shared" si="338"/>
        <v>12</v>
      </c>
      <c r="I1398" s="14">
        <f t="shared" si="338"/>
        <v>19</v>
      </c>
      <c r="J1398" s="13">
        <f t="shared" si="338"/>
        <v>290</v>
      </c>
      <c r="K1398" s="14">
        <f t="shared" si="338"/>
        <v>304</v>
      </c>
      <c r="L1398" s="14">
        <f t="shared" si="338"/>
        <v>594</v>
      </c>
    </row>
    <row r="1399" spans="2:12" ht="12.75">
      <c r="B1399" s="1" t="s">
        <v>232</v>
      </c>
      <c r="C1399" s="12"/>
      <c r="D1399" s="16"/>
      <c r="E1399" s="17"/>
      <c r="F1399" s="18"/>
      <c r="G1399" s="17"/>
      <c r="H1399" s="17"/>
      <c r="I1399" s="17"/>
      <c r="J1399" s="16"/>
      <c r="K1399" s="17"/>
      <c r="L1399" s="17"/>
    </row>
    <row r="1400" spans="3:12" ht="12.75">
      <c r="C1400" t="s">
        <v>119</v>
      </c>
      <c r="D1400" s="8">
        <v>35</v>
      </c>
      <c r="E1400" s="9">
        <v>115</v>
      </c>
      <c r="F1400" s="10">
        <v>150</v>
      </c>
      <c r="G1400" s="11">
        <v>1</v>
      </c>
      <c r="H1400" s="9">
        <v>8</v>
      </c>
      <c r="I1400" s="11">
        <v>9</v>
      </c>
      <c r="J1400" s="8">
        <f t="shared" si="333"/>
        <v>36</v>
      </c>
      <c r="K1400" s="9">
        <f t="shared" si="334"/>
        <v>123</v>
      </c>
      <c r="L1400" s="9">
        <f t="shared" si="335"/>
        <v>159</v>
      </c>
    </row>
    <row r="1401" spans="3:12" ht="12.75">
      <c r="C1401" s="12" t="s">
        <v>535</v>
      </c>
      <c r="D1401" s="13">
        <v>35</v>
      </c>
      <c r="E1401" s="14">
        <v>115</v>
      </c>
      <c r="F1401" s="15">
        <v>150</v>
      </c>
      <c r="G1401" s="14">
        <v>1</v>
      </c>
      <c r="H1401" s="14">
        <v>8</v>
      </c>
      <c r="I1401" s="14">
        <v>9</v>
      </c>
      <c r="J1401" s="13">
        <f t="shared" si="333"/>
        <v>36</v>
      </c>
      <c r="K1401" s="14">
        <f t="shared" si="334"/>
        <v>123</v>
      </c>
      <c r="L1401" s="14">
        <f t="shared" si="335"/>
        <v>159</v>
      </c>
    </row>
    <row r="1402" spans="2:12" ht="12.75">
      <c r="B1402" s="1" t="s">
        <v>221</v>
      </c>
      <c r="C1402" s="12"/>
      <c r="D1402" s="16"/>
      <c r="E1402" s="17"/>
      <c r="F1402" s="18"/>
      <c r="G1402" s="17"/>
      <c r="H1402" s="17"/>
      <c r="I1402" s="17"/>
      <c r="J1402" s="16"/>
      <c r="K1402" s="17"/>
      <c r="L1402" s="17"/>
    </row>
    <row r="1403" spans="3:12" ht="12.75">
      <c r="C1403" t="s">
        <v>121</v>
      </c>
      <c r="D1403" s="25">
        <v>20</v>
      </c>
      <c r="E1403" s="26">
        <v>54</v>
      </c>
      <c r="F1403" s="27">
        <v>74</v>
      </c>
      <c r="G1403" s="26">
        <v>0</v>
      </c>
      <c r="H1403" s="26">
        <v>0</v>
      </c>
      <c r="I1403" s="26">
        <v>0</v>
      </c>
      <c r="J1403" s="25">
        <f t="shared" si="333"/>
        <v>20</v>
      </c>
      <c r="K1403" s="26">
        <f t="shared" si="334"/>
        <v>54</v>
      </c>
      <c r="L1403" s="26">
        <f t="shared" si="335"/>
        <v>74</v>
      </c>
    </row>
    <row r="1404" spans="3:12" ht="12.75">
      <c r="C1404" t="s">
        <v>269</v>
      </c>
      <c r="D1404" s="25">
        <v>0</v>
      </c>
      <c r="E1404" s="26">
        <v>0</v>
      </c>
      <c r="F1404" s="27">
        <v>0</v>
      </c>
      <c r="G1404" s="26">
        <v>7</v>
      </c>
      <c r="H1404" s="26">
        <v>26</v>
      </c>
      <c r="I1404" s="26">
        <v>33</v>
      </c>
      <c r="J1404" s="25">
        <f t="shared" si="333"/>
        <v>7</v>
      </c>
      <c r="K1404" s="26">
        <f t="shared" si="334"/>
        <v>26</v>
      </c>
      <c r="L1404" s="26">
        <f t="shared" si="335"/>
        <v>33</v>
      </c>
    </row>
    <row r="1405" spans="3:12" ht="12.75">
      <c r="C1405" t="s">
        <v>740</v>
      </c>
      <c r="D1405" s="25">
        <v>22</v>
      </c>
      <c r="E1405" s="26">
        <v>344</v>
      </c>
      <c r="F1405" s="27">
        <v>366</v>
      </c>
      <c r="G1405" s="26">
        <v>0</v>
      </c>
      <c r="H1405" s="26">
        <v>8</v>
      </c>
      <c r="I1405" s="26">
        <v>8</v>
      </c>
      <c r="J1405" s="25">
        <f t="shared" si="333"/>
        <v>22</v>
      </c>
      <c r="K1405" s="26">
        <f t="shared" si="334"/>
        <v>352</v>
      </c>
      <c r="L1405" s="26">
        <f t="shared" si="335"/>
        <v>374</v>
      </c>
    </row>
    <row r="1406" spans="3:12" ht="12.75">
      <c r="C1406" t="s">
        <v>732</v>
      </c>
      <c r="D1406" s="25">
        <v>129</v>
      </c>
      <c r="E1406" s="26">
        <v>572</v>
      </c>
      <c r="F1406" s="27">
        <v>701</v>
      </c>
      <c r="G1406" s="26">
        <v>1</v>
      </c>
      <c r="H1406" s="26">
        <v>16</v>
      </c>
      <c r="I1406" s="26">
        <v>17</v>
      </c>
      <c r="J1406" s="25">
        <f aca="true" t="shared" si="339" ref="J1406:J1475">D1406+G1406</f>
        <v>130</v>
      </c>
      <c r="K1406" s="26">
        <f aca="true" t="shared" si="340" ref="K1406:K1475">E1406+H1406</f>
        <v>588</v>
      </c>
      <c r="L1406" s="26">
        <f aca="true" t="shared" si="341" ref="L1406:L1475">F1406+I1406</f>
        <v>718</v>
      </c>
    </row>
    <row r="1407" spans="3:12" ht="12.75">
      <c r="C1407" t="s">
        <v>508</v>
      </c>
      <c r="D1407" s="25">
        <v>1</v>
      </c>
      <c r="E1407" s="26">
        <v>2</v>
      </c>
      <c r="F1407" s="27">
        <v>3</v>
      </c>
      <c r="G1407" s="26">
        <v>23</v>
      </c>
      <c r="H1407" s="26">
        <v>30</v>
      </c>
      <c r="I1407" s="26">
        <v>53</v>
      </c>
      <c r="J1407" s="25">
        <f t="shared" si="339"/>
        <v>24</v>
      </c>
      <c r="K1407" s="26">
        <f t="shared" si="340"/>
        <v>32</v>
      </c>
      <c r="L1407" s="26">
        <f t="shared" si="341"/>
        <v>56</v>
      </c>
    </row>
    <row r="1408" spans="3:12" ht="12.75">
      <c r="C1408" t="s">
        <v>123</v>
      </c>
      <c r="D1408" s="8">
        <v>32</v>
      </c>
      <c r="E1408" s="9">
        <v>78</v>
      </c>
      <c r="F1408" s="10">
        <v>110</v>
      </c>
      <c r="G1408" s="11">
        <v>0</v>
      </c>
      <c r="H1408" s="9">
        <v>5</v>
      </c>
      <c r="I1408" s="11">
        <v>5</v>
      </c>
      <c r="J1408" s="8">
        <f t="shared" si="339"/>
        <v>32</v>
      </c>
      <c r="K1408" s="9">
        <f t="shared" si="340"/>
        <v>83</v>
      </c>
      <c r="L1408" s="9">
        <f t="shared" si="341"/>
        <v>115</v>
      </c>
    </row>
    <row r="1409" spans="3:12" ht="12.75">
      <c r="C1409" s="12" t="s">
        <v>535</v>
      </c>
      <c r="D1409" s="13">
        <v>204</v>
      </c>
      <c r="E1409" s="14">
        <v>1050</v>
      </c>
      <c r="F1409" s="15">
        <v>1254</v>
      </c>
      <c r="G1409" s="14">
        <v>31</v>
      </c>
      <c r="H1409" s="14">
        <v>85</v>
      </c>
      <c r="I1409" s="14">
        <v>116</v>
      </c>
      <c r="J1409" s="13">
        <f t="shared" si="339"/>
        <v>235</v>
      </c>
      <c r="K1409" s="14">
        <f t="shared" si="340"/>
        <v>1135</v>
      </c>
      <c r="L1409" s="14">
        <f t="shared" si="341"/>
        <v>1370</v>
      </c>
    </row>
    <row r="1410" spans="2:12" ht="12.75">
      <c r="B1410" s="1" t="s">
        <v>304</v>
      </c>
      <c r="C1410" s="12"/>
      <c r="D1410" s="16"/>
      <c r="E1410" s="17"/>
      <c r="F1410" s="18"/>
      <c r="G1410" s="17"/>
      <c r="H1410" s="17"/>
      <c r="I1410" s="17"/>
      <c r="J1410" s="16"/>
      <c r="K1410" s="17"/>
      <c r="L1410" s="17"/>
    </row>
    <row r="1411" spans="3:12" ht="12.75">
      <c r="C1411" t="s">
        <v>45</v>
      </c>
      <c r="D1411" s="8">
        <v>68</v>
      </c>
      <c r="E1411" s="9">
        <v>179</v>
      </c>
      <c r="F1411" s="10">
        <v>247</v>
      </c>
      <c r="G1411" s="11">
        <v>1</v>
      </c>
      <c r="H1411" s="9">
        <v>8</v>
      </c>
      <c r="I1411" s="11">
        <v>9</v>
      </c>
      <c r="J1411" s="8">
        <f t="shared" si="339"/>
        <v>69</v>
      </c>
      <c r="K1411" s="9">
        <f t="shared" si="340"/>
        <v>187</v>
      </c>
      <c r="L1411" s="9">
        <f t="shared" si="341"/>
        <v>256</v>
      </c>
    </row>
    <row r="1412" spans="3:12" ht="12.75">
      <c r="C1412" t="s">
        <v>270</v>
      </c>
      <c r="D1412" s="8">
        <v>1</v>
      </c>
      <c r="E1412" s="9">
        <v>0</v>
      </c>
      <c r="F1412" s="10">
        <v>1</v>
      </c>
      <c r="G1412" s="11">
        <v>4</v>
      </c>
      <c r="H1412" s="9">
        <v>4</v>
      </c>
      <c r="I1412" s="11">
        <v>8</v>
      </c>
      <c r="J1412" s="8">
        <f t="shared" si="339"/>
        <v>5</v>
      </c>
      <c r="K1412" s="9">
        <f t="shared" si="340"/>
        <v>4</v>
      </c>
      <c r="L1412" s="9">
        <f t="shared" si="341"/>
        <v>9</v>
      </c>
    </row>
    <row r="1413" spans="3:12" ht="12.75">
      <c r="C1413" t="s">
        <v>46</v>
      </c>
      <c r="D1413" s="8">
        <v>402</v>
      </c>
      <c r="E1413" s="9">
        <v>544</v>
      </c>
      <c r="F1413" s="10">
        <v>946</v>
      </c>
      <c r="G1413" s="11">
        <v>2</v>
      </c>
      <c r="H1413" s="9">
        <v>8</v>
      </c>
      <c r="I1413" s="11">
        <v>10</v>
      </c>
      <c r="J1413" s="8">
        <f t="shared" si="339"/>
        <v>404</v>
      </c>
      <c r="K1413" s="9">
        <f t="shared" si="340"/>
        <v>552</v>
      </c>
      <c r="L1413" s="9">
        <f t="shared" si="341"/>
        <v>956</v>
      </c>
    </row>
    <row r="1414" spans="3:12" ht="12.75">
      <c r="C1414" s="12" t="s">
        <v>535</v>
      </c>
      <c r="D1414" s="13">
        <v>471</v>
      </c>
      <c r="E1414" s="14">
        <v>723</v>
      </c>
      <c r="F1414" s="15">
        <v>1194</v>
      </c>
      <c r="G1414" s="14">
        <v>7</v>
      </c>
      <c r="H1414" s="14">
        <v>20</v>
      </c>
      <c r="I1414" s="14">
        <v>27</v>
      </c>
      <c r="J1414" s="13">
        <f t="shared" si="339"/>
        <v>478</v>
      </c>
      <c r="K1414" s="14">
        <f t="shared" si="340"/>
        <v>743</v>
      </c>
      <c r="L1414" s="14">
        <f t="shared" si="341"/>
        <v>1221</v>
      </c>
    </row>
    <row r="1415" spans="2:12" ht="27.75" customHeight="1">
      <c r="B1415" s="305" t="s">
        <v>728</v>
      </c>
      <c r="C1415" s="306"/>
      <c r="D1415" s="16"/>
      <c r="E1415" s="17"/>
      <c r="F1415" s="18"/>
      <c r="G1415" s="17"/>
      <c r="H1415" s="17"/>
      <c r="I1415" s="17"/>
      <c r="J1415" s="16"/>
      <c r="K1415" s="17"/>
      <c r="L1415" s="17"/>
    </row>
    <row r="1416" spans="3:12" ht="12.75">
      <c r="C1416" t="s">
        <v>125</v>
      </c>
      <c r="D1416" s="8">
        <v>36</v>
      </c>
      <c r="E1416" s="9">
        <v>27</v>
      </c>
      <c r="F1416" s="10">
        <v>63</v>
      </c>
      <c r="G1416" s="11">
        <v>0</v>
      </c>
      <c r="H1416" s="9">
        <v>1</v>
      </c>
      <c r="I1416" s="11">
        <v>1</v>
      </c>
      <c r="J1416" s="8">
        <f t="shared" si="339"/>
        <v>36</v>
      </c>
      <c r="K1416" s="9">
        <f t="shared" si="340"/>
        <v>28</v>
      </c>
      <c r="L1416" s="9">
        <f t="shared" si="341"/>
        <v>64</v>
      </c>
    </row>
    <row r="1417" spans="3:12" ht="12.75">
      <c r="C1417" s="12" t="s">
        <v>535</v>
      </c>
      <c r="D1417" s="13">
        <v>36</v>
      </c>
      <c r="E1417" s="14">
        <v>27</v>
      </c>
      <c r="F1417" s="15">
        <v>63</v>
      </c>
      <c r="G1417" s="14">
        <v>0</v>
      </c>
      <c r="H1417" s="14">
        <v>1</v>
      </c>
      <c r="I1417" s="14">
        <v>1</v>
      </c>
      <c r="J1417" s="13">
        <f t="shared" si="339"/>
        <v>36</v>
      </c>
      <c r="K1417" s="14">
        <f t="shared" si="340"/>
        <v>28</v>
      </c>
      <c r="L1417" s="14">
        <f t="shared" si="341"/>
        <v>64</v>
      </c>
    </row>
    <row r="1418" spans="2:12" ht="12.75">
      <c r="B1418" s="1" t="s">
        <v>215</v>
      </c>
      <c r="C1418" s="12"/>
      <c r="D1418" s="16"/>
      <c r="E1418" s="17"/>
      <c r="F1418" s="18"/>
      <c r="G1418" s="17"/>
      <c r="H1418" s="17"/>
      <c r="I1418" s="17"/>
      <c r="J1418" s="16"/>
      <c r="K1418" s="17"/>
      <c r="L1418" s="17"/>
    </row>
    <row r="1419" spans="3:12" ht="12.75">
      <c r="C1419" t="s">
        <v>272</v>
      </c>
      <c r="D1419" s="25">
        <v>0</v>
      </c>
      <c r="E1419" s="26">
        <v>0</v>
      </c>
      <c r="F1419" s="27">
        <v>0</v>
      </c>
      <c r="G1419" s="26">
        <v>0</v>
      </c>
      <c r="H1419" s="26">
        <v>5</v>
      </c>
      <c r="I1419" s="26">
        <v>5</v>
      </c>
      <c r="J1419" s="25">
        <f t="shared" si="339"/>
        <v>0</v>
      </c>
      <c r="K1419" s="26">
        <f t="shared" si="340"/>
        <v>5</v>
      </c>
      <c r="L1419" s="26">
        <f t="shared" si="341"/>
        <v>5</v>
      </c>
    </row>
    <row r="1420" spans="3:12" ht="12.75">
      <c r="C1420" t="s">
        <v>47</v>
      </c>
      <c r="D1420" s="25">
        <v>1</v>
      </c>
      <c r="E1420" s="26">
        <v>59</v>
      </c>
      <c r="F1420" s="27">
        <v>60</v>
      </c>
      <c r="G1420" s="26">
        <v>0</v>
      </c>
      <c r="H1420" s="26">
        <v>1</v>
      </c>
      <c r="I1420" s="26">
        <v>1</v>
      </c>
      <c r="J1420" s="25">
        <f t="shared" si="339"/>
        <v>1</v>
      </c>
      <c r="K1420" s="26">
        <f t="shared" si="340"/>
        <v>60</v>
      </c>
      <c r="L1420" s="26">
        <f t="shared" si="341"/>
        <v>61</v>
      </c>
    </row>
    <row r="1421" spans="3:12" ht="12.75">
      <c r="C1421" t="s">
        <v>128</v>
      </c>
      <c r="D1421" s="25">
        <v>40</v>
      </c>
      <c r="E1421" s="26">
        <v>60</v>
      </c>
      <c r="F1421" s="27">
        <v>100</v>
      </c>
      <c r="G1421" s="26">
        <v>1</v>
      </c>
      <c r="H1421" s="26">
        <v>1</v>
      </c>
      <c r="I1421" s="26">
        <v>2</v>
      </c>
      <c r="J1421" s="25">
        <f t="shared" si="339"/>
        <v>41</v>
      </c>
      <c r="K1421" s="26">
        <f t="shared" si="340"/>
        <v>61</v>
      </c>
      <c r="L1421" s="26">
        <f t="shared" si="341"/>
        <v>102</v>
      </c>
    </row>
    <row r="1422" spans="3:12" ht="12.75">
      <c r="C1422" t="s">
        <v>131</v>
      </c>
      <c r="D1422" s="8">
        <v>8</v>
      </c>
      <c r="E1422" s="9">
        <v>93</v>
      </c>
      <c r="F1422" s="10">
        <v>101</v>
      </c>
      <c r="G1422" s="11">
        <v>0</v>
      </c>
      <c r="H1422" s="9">
        <v>8</v>
      </c>
      <c r="I1422" s="11">
        <v>8</v>
      </c>
      <c r="J1422" s="8">
        <f t="shared" si="339"/>
        <v>8</v>
      </c>
      <c r="K1422" s="9">
        <f t="shared" si="340"/>
        <v>101</v>
      </c>
      <c r="L1422" s="9">
        <f t="shared" si="341"/>
        <v>109</v>
      </c>
    </row>
    <row r="1423" spans="3:12" ht="12.75">
      <c r="C1423" s="12" t="s">
        <v>535</v>
      </c>
      <c r="D1423" s="13">
        <v>49</v>
      </c>
      <c r="E1423" s="14">
        <v>212</v>
      </c>
      <c r="F1423" s="15">
        <v>261</v>
      </c>
      <c r="G1423" s="14">
        <v>1</v>
      </c>
      <c r="H1423" s="14">
        <v>15</v>
      </c>
      <c r="I1423" s="14">
        <v>16</v>
      </c>
      <c r="J1423" s="13">
        <f t="shared" si="339"/>
        <v>50</v>
      </c>
      <c r="K1423" s="14">
        <f t="shared" si="340"/>
        <v>227</v>
      </c>
      <c r="L1423" s="14">
        <f t="shared" si="341"/>
        <v>277</v>
      </c>
    </row>
    <row r="1424" spans="2:12" ht="12.75">
      <c r="B1424" s="1" t="s">
        <v>216</v>
      </c>
      <c r="C1424" s="12"/>
      <c r="D1424" s="16"/>
      <c r="E1424" s="17"/>
      <c r="F1424" s="18"/>
      <c r="G1424" s="17"/>
      <c r="H1424" s="17"/>
      <c r="I1424" s="17"/>
      <c r="J1424" s="16"/>
      <c r="K1424" s="17"/>
      <c r="L1424" s="17"/>
    </row>
    <row r="1425" spans="3:12" ht="12.75">
      <c r="C1425" t="s">
        <v>133</v>
      </c>
      <c r="D1425" s="25">
        <v>0</v>
      </c>
      <c r="E1425" s="26">
        <v>2</v>
      </c>
      <c r="F1425" s="27">
        <v>2</v>
      </c>
      <c r="G1425" s="26">
        <v>0</v>
      </c>
      <c r="H1425" s="26">
        <v>0</v>
      </c>
      <c r="I1425" s="26">
        <v>0</v>
      </c>
      <c r="J1425" s="25">
        <f t="shared" si="339"/>
        <v>0</v>
      </c>
      <c r="K1425" s="26">
        <f t="shared" si="340"/>
        <v>2</v>
      </c>
      <c r="L1425" s="26">
        <f t="shared" si="341"/>
        <v>2</v>
      </c>
    </row>
    <row r="1426" spans="3:12" ht="12.75">
      <c r="C1426" t="s">
        <v>509</v>
      </c>
      <c r="D1426" s="25">
        <v>0</v>
      </c>
      <c r="E1426" s="26">
        <v>0</v>
      </c>
      <c r="F1426" s="27">
        <v>0</v>
      </c>
      <c r="G1426" s="26">
        <v>0</v>
      </c>
      <c r="H1426" s="26">
        <v>4</v>
      </c>
      <c r="I1426" s="26">
        <v>4</v>
      </c>
      <c r="J1426" s="25">
        <f t="shared" si="339"/>
        <v>0</v>
      </c>
      <c r="K1426" s="26">
        <f t="shared" si="340"/>
        <v>4</v>
      </c>
      <c r="L1426" s="26">
        <f t="shared" si="341"/>
        <v>4</v>
      </c>
    </row>
    <row r="1427" spans="3:12" ht="12.75">
      <c r="C1427" t="s">
        <v>216</v>
      </c>
      <c r="D1427" s="25">
        <v>30</v>
      </c>
      <c r="E1427" s="26">
        <v>104</v>
      </c>
      <c r="F1427" s="27">
        <v>134</v>
      </c>
      <c r="G1427" s="26">
        <v>1</v>
      </c>
      <c r="H1427" s="26">
        <v>5</v>
      </c>
      <c r="I1427" s="26">
        <v>6</v>
      </c>
      <c r="J1427" s="25">
        <f t="shared" si="339"/>
        <v>31</v>
      </c>
      <c r="K1427" s="26">
        <f t="shared" si="340"/>
        <v>109</v>
      </c>
      <c r="L1427" s="26">
        <f t="shared" si="341"/>
        <v>140</v>
      </c>
    </row>
    <row r="1428" spans="3:12" ht="12.75">
      <c r="C1428" t="s">
        <v>136</v>
      </c>
      <c r="D1428" s="25">
        <v>7</v>
      </c>
      <c r="E1428" s="26">
        <v>6</v>
      </c>
      <c r="F1428" s="27">
        <v>13</v>
      </c>
      <c r="G1428" s="26">
        <v>0</v>
      </c>
      <c r="H1428" s="26">
        <v>0</v>
      </c>
      <c r="I1428" s="26">
        <v>0</v>
      </c>
      <c r="J1428" s="25">
        <f t="shared" si="339"/>
        <v>7</v>
      </c>
      <c r="K1428" s="26">
        <f t="shared" si="340"/>
        <v>6</v>
      </c>
      <c r="L1428" s="26">
        <f t="shared" si="341"/>
        <v>13</v>
      </c>
    </row>
    <row r="1429" spans="3:12" ht="12.75">
      <c r="C1429" t="s">
        <v>510</v>
      </c>
      <c r="D1429" s="25">
        <v>2</v>
      </c>
      <c r="E1429" s="26">
        <v>0</v>
      </c>
      <c r="F1429" s="27">
        <v>2</v>
      </c>
      <c r="G1429" s="26">
        <v>3</v>
      </c>
      <c r="H1429" s="26">
        <v>14</v>
      </c>
      <c r="I1429" s="26">
        <v>17</v>
      </c>
      <c r="J1429" s="25">
        <f t="shared" si="339"/>
        <v>5</v>
      </c>
      <c r="K1429" s="26">
        <f t="shared" si="340"/>
        <v>14</v>
      </c>
      <c r="L1429" s="26">
        <f t="shared" si="341"/>
        <v>19</v>
      </c>
    </row>
    <row r="1430" spans="3:12" ht="12.75">
      <c r="C1430" t="s">
        <v>139</v>
      </c>
      <c r="D1430" s="8">
        <v>20</v>
      </c>
      <c r="E1430" s="9">
        <v>52</v>
      </c>
      <c r="F1430" s="10">
        <v>72</v>
      </c>
      <c r="G1430" s="11">
        <v>1</v>
      </c>
      <c r="H1430" s="9">
        <v>0</v>
      </c>
      <c r="I1430" s="11">
        <v>1</v>
      </c>
      <c r="J1430" s="8">
        <f t="shared" si="339"/>
        <v>21</v>
      </c>
      <c r="K1430" s="9">
        <f t="shared" si="340"/>
        <v>52</v>
      </c>
      <c r="L1430" s="9">
        <f t="shared" si="341"/>
        <v>73</v>
      </c>
    </row>
    <row r="1431" spans="3:12" ht="12.75">
      <c r="C1431" s="12" t="s">
        <v>535</v>
      </c>
      <c r="D1431" s="13">
        <v>59</v>
      </c>
      <c r="E1431" s="14">
        <v>164</v>
      </c>
      <c r="F1431" s="15">
        <v>223</v>
      </c>
      <c r="G1431" s="14">
        <v>5</v>
      </c>
      <c r="H1431" s="14">
        <v>23</v>
      </c>
      <c r="I1431" s="14">
        <v>28</v>
      </c>
      <c r="J1431" s="13">
        <f t="shared" si="339"/>
        <v>64</v>
      </c>
      <c r="K1431" s="14">
        <f t="shared" si="340"/>
        <v>187</v>
      </c>
      <c r="L1431" s="14">
        <f t="shared" si="341"/>
        <v>251</v>
      </c>
    </row>
    <row r="1432" spans="2:12" ht="12.75">
      <c r="B1432" s="1" t="s">
        <v>225</v>
      </c>
      <c r="C1432" s="12"/>
      <c r="D1432" s="16"/>
      <c r="E1432" s="17"/>
      <c r="F1432" s="18"/>
      <c r="G1432" s="17"/>
      <c r="H1432" s="17"/>
      <c r="I1432" s="17"/>
      <c r="J1432" s="16"/>
      <c r="K1432" s="17"/>
      <c r="L1432" s="17"/>
    </row>
    <row r="1433" spans="3:12" ht="12.75">
      <c r="C1433" t="s">
        <v>225</v>
      </c>
      <c r="D1433" s="8">
        <v>38</v>
      </c>
      <c r="E1433" s="9">
        <v>83</v>
      </c>
      <c r="F1433" s="10">
        <v>121</v>
      </c>
      <c r="G1433" s="11">
        <v>6</v>
      </c>
      <c r="H1433" s="9">
        <v>12</v>
      </c>
      <c r="I1433" s="11">
        <v>18</v>
      </c>
      <c r="J1433" s="8">
        <f t="shared" si="339"/>
        <v>44</v>
      </c>
      <c r="K1433" s="9">
        <f t="shared" si="340"/>
        <v>95</v>
      </c>
      <c r="L1433" s="9">
        <f t="shared" si="341"/>
        <v>139</v>
      </c>
    </row>
    <row r="1434" spans="3:12" ht="12.75">
      <c r="C1434" s="12" t="s">
        <v>535</v>
      </c>
      <c r="D1434" s="13">
        <v>38</v>
      </c>
      <c r="E1434" s="14">
        <v>83</v>
      </c>
      <c r="F1434" s="15">
        <v>121</v>
      </c>
      <c r="G1434" s="14">
        <v>6</v>
      </c>
      <c r="H1434" s="14">
        <v>12</v>
      </c>
      <c r="I1434" s="14">
        <v>18</v>
      </c>
      <c r="J1434" s="13">
        <f t="shared" si="339"/>
        <v>44</v>
      </c>
      <c r="K1434" s="14">
        <f t="shared" si="340"/>
        <v>95</v>
      </c>
      <c r="L1434" s="14">
        <f t="shared" si="341"/>
        <v>139</v>
      </c>
    </row>
    <row r="1435" spans="2:12" ht="12.75">
      <c r="B1435" s="1" t="s">
        <v>217</v>
      </c>
      <c r="C1435" s="12"/>
      <c r="D1435" s="16"/>
      <c r="E1435" s="17"/>
      <c r="F1435" s="18"/>
      <c r="G1435" s="17"/>
      <c r="H1435" s="17"/>
      <c r="I1435" s="17"/>
      <c r="J1435" s="16"/>
      <c r="K1435" s="17"/>
      <c r="L1435" s="17"/>
    </row>
    <row r="1436" spans="3:12" ht="12.75">
      <c r="C1436" t="s">
        <v>143</v>
      </c>
      <c r="D1436" s="25">
        <v>17</v>
      </c>
      <c r="E1436" s="26">
        <v>4</v>
      </c>
      <c r="F1436" s="27">
        <v>21</v>
      </c>
      <c r="G1436" s="26">
        <v>0</v>
      </c>
      <c r="H1436" s="26">
        <v>0</v>
      </c>
      <c r="I1436" s="26">
        <v>0</v>
      </c>
      <c r="J1436" s="25">
        <f t="shared" si="339"/>
        <v>17</v>
      </c>
      <c r="K1436" s="26">
        <f t="shared" si="340"/>
        <v>4</v>
      </c>
      <c r="L1436" s="26">
        <f t="shared" si="341"/>
        <v>21</v>
      </c>
    </row>
    <row r="1437" spans="3:12" ht="12.75">
      <c r="C1437" t="s">
        <v>146</v>
      </c>
      <c r="D1437" s="25">
        <v>39</v>
      </c>
      <c r="E1437" s="26">
        <v>30</v>
      </c>
      <c r="F1437" s="27">
        <v>69</v>
      </c>
      <c r="G1437" s="26">
        <v>0</v>
      </c>
      <c r="H1437" s="26">
        <v>0</v>
      </c>
      <c r="I1437" s="26">
        <v>0</v>
      </c>
      <c r="J1437" s="25">
        <f t="shared" si="339"/>
        <v>39</v>
      </c>
      <c r="K1437" s="26">
        <f t="shared" si="340"/>
        <v>30</v>
      </c>
      <c r="L1437" s="26">
        <f t="shared" si="341"/>
        <v>69</v>
      </c>
    </row>
    <row r="1438" spans="3:12" ht="12.75">
      <c r="C1438" t="s">
        <v>148</v>
      </c>
      <c r="D1438" s="25">
        <v>45</v>
      </c>
      <c r="E1438" s="26">
        <v>7</v>
      </c>
      <c r="F1438" s="27">
        <v>52</v>
      </c>
      <c r="G1438" s="26">
        <v>0</v>
      </c>
      <c r="H1438" s="26">
        <v>0</v>
      </c>
      <c r="I1438" s="26">
        <v>0</v>
      </c>
      <c r="J1438" s="25">
        <f>D1438+G1438</f>
        <v>45</v>
      </c>
      <c r="K1438" s="26">
        <f>E1438+H1438</f>
        <v>7</v>
      </c>
      <c r="L1438" s="26">
        <f>F1438+I1438</f>
        <v>52</v>
      </c>
    </row>
    <row r="1439" spans="3:12" ht="12.75">
      <c r="C1439" t="s">
        <v>149</v>
      </c>
      <c r="D1439" s="25">
        <v>24</v>
      </c>
      <c r="E1439" s="26">
        <v>16</v>
      </c>
      <c r="F1439" s="27">
        <v>40</v>
      </c>
      <c r="G1439" s="26">
        <v>0</v>
      </c>
      <c r="H1439" s="26">
        <v>0</v>
      </c>
      <c r="I1439" s="26">
        <v>0</v>
      </c>
      <c r="J1439" s="25">
        <f t="shared" si="339"/>
        <v>24</v>
      </c>
      <c r="K1439" s="26">
        <f t="shared" si="340"/>
        <v>16</v>
      </c>
      <c r="L1439" s="26">
        <f t="shared" si="341"/>
        <v>40</v>
      </c>
    </row>
    <row r="1440" spans="3:12" ht="12.75">
      <c r="C1440" t="s">
        <v>151</v>
      </c>
      <c r="D1440" s="25">
        <v>24</v>
      </c>
      <c r="E1440" s="26">
        <v>17</v>
      </c>
      <c r="F1440" s="27">
        <v>41</v>
      </c>
      <c r="G1440" s="26">
        <v>0</v>
      </c>
      <c r="H1440" s="26">
        <v>0</v>
      </c>
      <c r="I1440" s="26">
        <v>0</v>
      </c>
      <c r="J1440" s="25">
        <f t="shared" si="339"/>
        <v>24</v>
      </c>
      <c r="K1440" s="26">
        <f t="shared" si="340"/>
        <v>17</v>
      </c>
      <c r="L1440" s="26">
        <f t="shared" si="341"/>
        <v>41</v>
      </c>
    </row>
    <row r="1441" spans="3:12" ht="12.75">
      <c r="C1441" t="s">
        <v>152</v>
      </c>
      <c r="D1441" s="25">
        <v>23</v>
      </c>
      <c r="E1441" s="26">
        <v>37</v>
      </c>
      <c r="F1441" s="27">
        <v>60</v>
      </c>
      <c r="G1441" s="26">
        <v>0</v>
      </c>
      <c r="H1441" s="26">
        <v>0</v>
      </c>
      <c r="I1441" s="26">
        <v>0</v>
      </c>
      <c r="J1441" s="25">
        <f t="shared" si="339"/>
        <v>23</v>
      </c>
      <c r="K1441" s="26">
        <f t="shared" si="340"/>
        <v>37</v>
      </c>
      <c r="L1441" s="26">
        <f t="shared" si="341"/>
        <v>60</v>
      </c>
    </row>
    <row r="1442" spans="3:12" ht="12.75">
      <c r="C1442" t="s">
        <v>276</v>
      </c>
      <c r="D1442" s="25">
        <v>0</v>
      </c>
      <c r="E1442" s="26">
        <v>0</v>
      </c>
      <c r="F1442" s="27">
        <v>0</v>
      </c>
      <c r="G1442" s="26">
        <v>9</v>
      </c>
      <c r="H1442" s="26">
        <v>3</v>
      </c>
      <c r="I1442" s="26">
        <v>12</v>
      </c>
      <c r="J1442" s="25">
        <f t="shared" si="339"/>
        <v>9</v>
      </c>
      <c r="K1442" s="26">
        <f t="shared" si="340"/>
        <v>3</v>
      </c>
      <c r="L1442" s="26">
        <f t="shared" si="341"/>
        <v>12</v>
      </c>
    </row>
    <row r="1443" spans="3:12" ht="12.75">
      <c r="C1443" t="s">
        <v>278</v>
      </c>
      <c r="D1443" s="8">
        <v>5</v>
      </c>
      <c r="E1443" s="9">
        <v>2</v>
      </c>
      <c r="F1443" s="10">
        <v>7</v>
      </c>
      <c r="G1443" s="11">
        <v>3</v>
      </c>
      <c r="H1443" s="9">
        <v>2</v>
      </c>
      <c r="I1443" s="11">
        <v>5</v>
      </c>
      <c r="J1443" s="8">
        <f t="shared" si="339"/>
        <v>8</v>
      </c>
      <c r="K1443" s="9">
        <f t="shared" si="340"/>
        <v>4</v>
      </c>
      <c r="L1443" s="9">
        <f t="shared" si="341"/>
        <v>12</v>
      </c>
    </row>
    <row r="1444" spans="3:12" ht="12.75">
      <c r="C1444" s="12" t="s">
        <v>535</v>
      </c>
      <c r="D1444" s="13">
        <f>SUM(D1436:D1443)</f>
        <v>177</v>
      </c>
      <c r="E1444" s="14">
        <f aca="true" t="shared" si="342" ref="E1444:L1444">SUM(E1436:E1443)</f>
        <v>113</v>
      </c>
      <c r="F1444" s="15">
        <f t="shared" si="342"/>
        <v>290</v>
      </c>
      <c r="G1444" s="14">
        <f t="shared" si="342"/>
        <v>12</v>
      </c>
      <c r="H1444" s="14">
        <f t="shared" si="342"/>
        <v>5</v>
      </c>
      <c r="I1444" s="14">
        <f t="shared" si="342"/>
        <v>17</v>
      </c>
      <c r="J1444" s="13">
        <f t="shared" si="342"/>
        <v>189</v>
      </c>
      <c r="K1444" s="14">
        <f t="shared" si="342"/>
        <v>118</v>
      </c>
      <c r="L1444" s="14">
        <f t="shared" si="342"/>
        <v>307</v>
      </c>
    </row>
    <row r="1445" spans="2:12" ht="28.5" customHeight="1">
      <c r="B1445" s="305" t="s">
        <v>235</v>
      </c>
      <c r="C1445" s="306"/>
      <c r="D1445" s="16"/>
      <c r="E1445" s="17"/>
      <c r="F1445" s="18"/>
      <c r="G1445" s="17"/>
      <c r="H1445" s="17"/>
      <c r="I1445" s="17"/>
      <c r="J1445" s="16"/>
      <c r="K1445" s="17"/>
      <c r="L1445" s="17"/>
    </row>
    <row r="1446" spans="3:12" ht="12.75">
      <c r="C1446" t="s">
        <v>280</v>
      </c>
      <c r="D1446" s="25">
        <v>1</v>
      </c>
      <c r="E1446" s="26">
        <v>1</v>
      </c>
      <c r="F1446" s="27">
        <v>2</v>
      </c>
      <c r="G1446" s="26">
        <v>2</v>
      </c>
      <c r="H1446" s="26">
        <v>0</v>
      </c>
      <c r="I1446" s="26">
        <v>2</v>
      </c>
      <c r="J1446" s="25">
        <f t="shared" si="339"/>
        <v>3</v>
      </c>
      <c r="K1446" s="26">
        <f t="shared" si="340"/>
        <v>1</v>
      </c>
      <c r="L1446" s="26">
        <f t="shared" si="341"/>
        <v>4</v>
      </c>
    </row>
    <row r="1447" spans="3:12" ht="14.25" customHeight="1">
      <c r="C1447" t="s">
        <v>637</v>
      </c>
      <c r="D1447" s="25">
        <v>24</v>
      </c>
      <c r="E1447" s="26">
        <v>14</v>
      </c>
      <c r="F1447" s="27">
        <v>38</v>
      </c>
      <c r="G1447" s="26">
        <v>1</v>
      </c>
      <c r="H1447" s="26">
        <v>0</v>
      </c>
      <c r="I1447" s="26">
        <v>1</v>
      </c>
      <c r="J1447" s="25">
        <f t="shared" si="339"/>
        <v>25</v>
      </c>
      <c r="K1447" s="26">
        <f t="shared" si="340"/>
        <v>14</v>
      </c>
      <c r="L1447" s="26">
        <f t="shared" si="341"/>
        <v>39</v>
      </c>
    </row>
    <row r="1448" spans="3:12" ht="12.75">
      <c r="C1448" t="s">
        <v>281</v>
      </c>
      <c r="D1448" s="25">
        <v>3</v>
      </c>
      <c r="E1448" s="26">
        <v>1</v>
      </c>
      <c r="F1448" s="27">
        <v>4</v>
      </c>
      <c r="G1448" s="26">
        <v>20</v>
      </c>
      <c r="H1448" s="26">
        <v>4</v>
      </c>
      <c r="I1448" s="26">
        <v>24</v>
      </c>
      <c r="J1448" s="25">
        <f t="shared" si="339"/>
        <v>23</v>
      </c>
      <c r="K1448" s="26">
        <f t="shared" si="340"/>
        <v>5</v>
      </c>
      <c r="L1448" s="26">
        <f t="shared" si="341"/>
        <v>28</v>
      </c>
    </row>
    <row r="1449" spans="3:12" ht="12.75">
      <c r="C1449" t="s">
        <v>511</v>
      </c>
      <c r="D1449" s="25">
        <v>7</v>
      </c>
      <c r="E1449" s="26">
        <v>1</v>
      </c>
      <c r="F1449" s="27">
        <v>8</v>
      </c>
      <c r="G1449" s="26">
        <v>30</v>
      </c>
      <c r="H1449" s="26">
        <v>11</v>
      </c>
      <c r="I1449" s="26">
        <v>41</v>
      </c>
      <c r="J1449" s="25">
        <f t="shared" si="339"/>
        <v>37</v>
      </c>
      <c r="K1449" s="26">
        <f t="shared" si="340"/>
        <v>12</v>
      </c>
      <c r="L1449" s="26">
        <f t="shared" si="341"/>
        <v>49</v>
      </c>
    </row>
    <row r="1450" spans="3:12" ht="12.75">
      <c r="C1450" t="s">
        <v>155</v>
      </c>
      <c r="D1450" s="8">
        <v>27</v>
      </c>
      <c r="E1450" s="9">
        <v>4</v>
      </c>
      <c r="F1450" s="10">
        <v>31</v>
      </c>
      <c r="G1450" s="11">
        <v>0</v>
      </c>
      <c r="H1450" s="9">
        <v>0</v>
      </c>
      <c r="I1450" s="11">
        <v>0</v>
      </c>
      <c r="J1450" s="8">
        <f t="shared" si="339"/>
        <v>27</v>
      </c>
      <c r="K1450" s="9">
        <f t="shared" si="340"/>
        <v>4</v>
      </c>
      <c r="L1450" s="9">
        <f t="shared" si="341"/>
        <v>31</v>
      </c>
    </row>
    <row r="1451" spans="3:12" ht="12.75">
      <c r="C1451" s="12" t="s">
        <v>535</v>
      </c>
      <c r="D1451" s="13">
        <v>62</v>
      </c>
      <c r="E1451" s="14">
        <v>21</v>
      </c>
      <c r="F1451" s="15">
        <v>83</v>
      </c>
      <c r="G1451" s="14">
        <v>53</v>
      </c>
      <c r="H1451" s="14">
        <v>15</v>
      </c>
      <c r="I1451" s="14">
        <v>68</v>
      </c>
      <c r="J1451" s="13">
        <f t="shared" si="339"/>
        <v>115</v>
      </c>
      <c r="K1451" s="14">
        <f t="shared" si="340"/>
        <v>36</v>
      </c>
      <c r="L1451" s="14">
        <f t="shared" si="341"/>
        <v>151</v>
      </c>
    </row>
    <row r="1452" spans="2:12" ht="12.75">
      <c r="B1452" s="1" t="s">
        <v>218</v>
      </c>
      <c r="C1452" s="12"/>
      <c r="D1452" s="16"/>
      <c r="E1452" s="17"/>
      <c r="F1452" s="18"/>
      <c r="G1452" s="17"/>
      <c r="H1452" s="17"/>
      <c r="I1452" s="17"/>
      <c r="J1452" s="16"/>
      <c r="K1452" s="17"/>
      <c r="L1452" s="17"/>
    </row>
    <row r="1453" spans="3:12" ht="12.75">
      <c r="C1453" t="s">
        <v>467</v>
      </c>
      <c r="D1453" s="25">
        <v>0</v>
      </c>
      <c r="E1453" s="26">
        <v>1</v>
      </c>
      <c r="F1453" s="27">
        <v>1</v>
      </c>
      <c r="G1453" s="26">
        <v>7</v>
      </c>
      <c r="H1453" s="26">
        <v>4</v>
      </c>
      <c r="I1453" s="26">
        <v>11</v>
      </c>
      <c r="J1453" s="25">
        <f t="shared" si="339"/>
        <v>7</v>
      </c>
      <c r="K1453" s="26">
        <f t="shared" si="340"/>
        <v>5</v>
      </c>
      <c r="L1453" s="26">
        <f t="shared" si="341"/>
        <v>12</v>
      </c>
    </row>
    <row r="1454" spans="3:12" ht="12.75">
      <c r="C1454" t="s">
        <v>462</v>
      </c>
      <c r="D1454" s="25">
        <v>0</v>
      </c>
      <c r="E1454" s="26">
        <v>0</v>
      </c>
      <c r="F1454" s="27">
        <v>0</v>
      </c>
      <c r="G1454" s="26">
        <v>39</v>
      </c>
      <c r="H1454" s="26">
        <v>13</v>
      </c>
      <c r="I1454" s="26">
        <v>52</v>
      </c>
      <c r="J1454" s="25">
        <f t="shared" si="339"/>
        <v>39</v>
      </c>
      <c r="K1454" s="26">
        <f t="shared" si="340"/>
        <v>13</v>
      </c>
      <c r="L1454" s="26">
        <f t="shared" si="341"/>
        <v>52</v>
      </c>
    </row>
    <row r="1455" spans="3:12" ht="12.75">
      <c r="C1455" t="s">
        <v>285</v>
      </c>
      <c r="D1455" s="25">
        <v>1</v>
      </c>
      <c r="E1455" s="26">
        <v>0</v>
      </c>
      <c r="F1455" s="27">
        <v>1</v>
      </c>
      <c r="G1455" s="26">
        <v>30</v>
      </c>
      <c r="H1455" s="26">
        <v>9</v>
      </c>
      <c r="I1455" s="26">
        <v>39</v>
      </c>
      <c r="J1455" s="25">
        <f t="shared" si="339"/>
        <v>31</v>
      </c>
      <c r="K1455" s="26">
        <f t="shared" si="340"/>
        <v>9</v>
      </c>
      <c r="L1455" s="26">
        <f t="shared" si="341"/>
        <v>40</v>
      </c>
    </row>
    <row r="1456" spans="3:12" ht="12.75">
      <c r="C1456" t="s">
        <v>51</v>
      </c>
      <c r="D1456" s="25">
        <v>82</v>
      </c>
      <c r="E1456" s="26">
        <v>100</v>
      </c>
      <c r="F1456" s="27">
        <v>182</v>
      </c>
      <c r="G1456" s="26">
        <v>1</v>
      </c>
      <c r="H1456" s="26">
        <v>0</v>
      </c>
      <c r="I1456" s="26">
        <v>1</v>
      </c>
      <c r="J1456" s="25">
        <f t="shared" si="339"/>
        <v>83</v>
      </c>
      <c r="K1456" s="26">
        <f t="shared" si="340"/>
        <v>100</v>
      </c>
      <c r="L1456" s="26">
        <f t="shared" si="341"/>
        <v>183</v>
      </c>
    </row>
    <row r="1457" spans="3:12" ht="12.75">
      <c r="C1457" t="s">
        <v>162</v>
      </c>
      <c r="D1457" s="25">
        <v>30</v>
      </c>
      <c r="E1457" s="26">
        <v>13</v>
      </c>
      <c r="F1457" s="27">
        <v>43</v>
      </c>
      <c r="G1457" s="26">
        <v>2</v>
      </c>
      <c r="H1457" s="26">
        <v>1</v>
      </c>
      <c r="I1457" s="26">
        <v>3</v>
      </c>
      <c r="J1457" s="25">
        <f>D1457+G1457</f>
        <v>32</v>
      </c>
      <c r="K1457" s="26">
        <f>E1457+H1457</f>
        <v>14</v>
      </c>
      <c r="L1457" s="26">
        <f>F1457+I1457</f>
        <v>46</v>
      </c>
    </row>
    <row r="1458" spans="3:12" ht="12.75">
      <c r="C1458" t="s">
        <v>52</v>
      </c>
      <c r="D1458" s="25">
        <v>84</v>
      </c>
      <c r="E1458" s="26">
        <v>23</v>
      </c>
      <c r="F1458" s="27">
        <v>107</v>
      </c>
      <c r="G1458" s="26">
        <v>2</v>
      </c>
      <c r="H1458" s="26">
        <v>0</v>
      </c>
      <c r="I1458" s="26">
        <v>2</v>
      </c>
      <c r="J1458" s="25">
        <f t="shared" si="339"/>
        <v>86</v>
      </c>
      <c r="K1458" s="26">
        <f t="shared" si="340"/>
        <v>23</v>
      </c>
      <c r="L1458" s="26">
        <f t="shared" si="341"/>
        <v>109</v>
      </c>
    </row>
    <row r="1459" spans="3:12" ht="12.75">
      <c r="C1459" t="s">
        <v>164</v>
      </c>
      <c r="D1459" s="25">
        <v>90</v>
      </c>
      <c r="E1459" s="26">
        <v>26</v>
      </c>
      <c r="F1459" s="27">
        <v>116</v>
      </c>
      <c r="G1459" s="26">
        <v>0</v>
      </c>
      <c r="H1459" s="26">
        <v>1</v>
      </c>
      <c r="I1459" s="26">
        <v>1</v>
      </c>
      <c r="J1459" s="25">
        <f aca="true" t="shared" si="343" ref="J1459:L1460">D1459+G1459</f>
        <v>90</v>
      </c>
      <c r="K1459" s="26">
        <f t="shared" si="343"/>
        <v>27</v>
      </c>
      <c r="L1459" s="26">
        <f t="shared" si="343"/>
        <v>117</v>
      </c>
    </row>
    <row r="1460" spans="3:12" ht="12.75">
      <c r="C1460" t="s">
        <v>53</v>
      </c>
      <c r="D1460" s="25">
        <v>64</v>
      </c>
      <c r="E1460" s="26">
        <v>3</v>
      </c>
      <c r="F1460" s="27">
        <v>67</v>
      </c>
      <c r="G1460" s="26">
        <v>1</v>
      </c>
      <c r="H1460" s="26">
        <v>0</v>
      </c>
      <c r="I1460" s="26">
        <v>1</v>
      </c>
      <c r="J1460" s="25">
        <f t="shared" si="343"/>
        <v>65</v>
      </c>
      <c r="K1460" s="26">
        <f t="shared" si="343"/>
        <v>3</v>
      </c>
      <c r="L1460" s="26">
        <f t="shared" si="343"/>
        <v>68</v>
      </c>
    </row>
    <row r="1461" spans="3:12" ht="12.75">
      <c r="C1461" t="s">
        <v>90</v>
      </c>
      <c r="D1461" s="25">
        <v>65</v>
      </c>
      <c r="E1461" s="26">
        <v>2</v>
      </c>
      <c r="F1461" s="27">
        <v>67</v>
      </c>
      <c r="G1461" s="26">
        <v>3</v>
      </c>
      <c r="H1461" s="26">
        <v>0</v>
      </c>
      <c r="I1461" s="26">
        <v>3</v>
      </c>
      <c r="J1461" s="25">
        <f t="shared" si="339"/>
        <v>68</v>
      </c>
      <c r="K1461" s="26">
        <f t="shared" si="340"/>
        <v>2</v>
      </c>
      <c r="L1461" s="26">
        <f t="shared" si="341"/>
        <v>70</v>
      </c>
    </row>
    <row r="1462" spans="3:12" ht="12.75">
      <c r="C1462" t="s">
        <v>167</v>
      </c>
      <c r="D1462" s="25">
        <v>87</v>
      </c>
      <c r="E1462" s="26">
        <v>2</v>
      </c>
      <c r="F1462" s="27">
        <v>89</v>
      </c>
      <c r="G1462" s="26">
        <v>2</v>
      </c>
      <c r="H1462" s="26">
        <v>0</v>
      </c>
      <c r="I1462" s="26">
        <v>2</v>
      </c>
      <c r="J1462" s="25">
        <f t="shared" si="339"/>
        <v>89</v>
      </c>
      <c r="K1462" s="26">
        <f t="shared" si="340"/>
        <v>2</v>
      </c>
      <c r="L1462" s="26">
        <f t="shared" si="341"/>
        <v>91</v>
      </c>
    </row>
    <row r="1463" spans="3:12" ht="12.75">
      <c r="C1463" t="s">
        <v>91</v>
      </c>
      <c r="D1463" s="25">
        <v>17</v>
      </c>
      <c r="E1463" s="26">
        <v>5</v>
      </c>
      <c r="F1463" s="27">
        <v>22</v>
      </c>
      <c r="G1463" s="26">
        <v>1</v>
      </c>
      <c r="H1463" s="26">
        <v>1</v>
      </c>
      <c r="I1463" s="26">
        <v>2</v>
      </c>
      <c r="J1463" s="25">
        <f t="shared" si="339"/>
        <v>18</v>
      </c>
      <c r="K1463" s="26">
        <f t="shared" si="340"/>
        <v>6</v>
      </c>
      <c r="L1463" s="26">
        <f t="shared" si="341"/>
        <v>24</v>
      </c>
    </row>
    <row r="1464" spans="3:12" ht="12.75">
      <c r="C1464" t="s">
        <v>92</v>
      </c>
      <c r="D1464" s="25">
        <v>181</v>
      </c>
      <c r="E1464" s="26">
        <v>10</v>
      </c>
      <c r="F1464" s="27">
        <v>191</v>
      </c>
      <c r="G1464" s="26">
        <v>2</v>
      </c>
      <c r="H1464" s="26">
        <v>0</v>
      </c>
      <c r="I1464" s="26">
        <v>2</v>
      </c>
      <c r="J1464" s="25">
        <f t="shared" si="339"/>
        <v>183</v>
      </c>
      <c r="K1464" s="26">
        <f t="shared" si="340"/>
        <v>10</v>
      </c>
      <c r="L1464" s="26">
        <f t="shared" si="341"/>
        <v>193</v>
      </c>
    </row>
    <row r="1465" spans="3:12" ht="12.75">
      <c r="C1465" t="s">
        <v>174</v>
      </c>
      <c r="D1465" s="25">
        <v>23</v>
      </c>
      <c r="E1465" s="26">
        <v>0</v>
      </c>
      <c r="F1465" s="27">
        <v>23</v>
      </c>
      <c r="G1465" s="26">
        <v>0</v>
      </c>
      <c r="H1465" s="26">
        <v>0</v>
      </c>
      <c r="I1465" s="26">
        <v>0</v>
      </c>
      <c r="J1465" s="25">
        <f t="shared" si="339"/>
        <v>23</v>
      </c>
      <c r="K1465" s="26">
        <f t="shared" si="340"/>
        <v>0</v>
      </c>
      <c r="L1465" s="26">
        <f t="shared" si="341"/>
        <v>23</v>
      </c>
    </row>
    <row r="1466" spans="3:12" ht="12.75">
      <c r="C1466" t="s">
        <v>169</v>
      </c>
      <c r="D1466" s="8">
        <v>10</v>
      </c>
      <c r="E1466" s="9">
        <v>4</v>
      </c>
      <c r="F1466" s="10">
        <v>14</v>
      </c>
      <c r="G1466" s="11">
        <v>1</v>
      </c>
      <c r="H1466" s="9">
        <v>0</v>
      </c>
      <c r="I1466" s="11">
        <v>1</v>
      </c>
      <c r="J1466" s="8">
        <f t="shared" si="339"/>
        <v>11</v>
      </c>
      <c r="K1466" s="9">
        <f t="shared" si="340"/>
        <v>4</v>
      </c>
      <c r="L1466" s="9">
        <f t="shared" si="341"/>
        <v>15</v>
      </c>
    </row>
    <row r="1467" spans="3:12" ht="12.75">
      <c r="C1467" s="12" t="s">
        <v>535</v>
      </c>
      <c r="D1467" s="13">
        <v>734</v>
      </c>
      <c r="E1467" s="14">
        <v>189</v>
      </c>
      <c r="F1467" s="15">
        <v>923</v>
      </c>
      <c r="G1467" s="14">
        <v>91</v>
      </c>
      <c r="H1467" s="14">
        <v>29</v>
      </c>
      <c r="I1467" s="14">
        <v>120</v>
      </c>
      <c r="J1467" s="13">
        <f t="shared" si="339"/>
        <v>825</v>
      </c>
      <c r="K1467" s="14">
        <f t="shared" si="340"/>
        <v>218</v>
      </c>
      <c r="L1467" s="14">
        <f t="shared" si="341"/>
        <v>1043</v>
      </c>
    </row>
    <row r="1468" spans="2:12" ht="12.75">
      <c r="B1468" s="1" t="s">
        <v>219</v>
      </c>
      <c r="C1468" s="12"/>
      <c r="D1468" s="16"/>
      <c r="E1468" s="17"/>
      <c r="F1468" s="18"/>
      <c r="G1468" s="17"/>
      <c r="H1468" s="17"/>
      <c r="I1468" s="17"/>
      <c r="J1468" s="16"/>
      <c r="K1468" s="17"/>
      <c r="L1468" s="17"/>
    </row>
    <row r="1469" spans="3:12" ht="12.75">
      <c r="C1469" t="s">
        <v>287</v>
      </c>
      <c r="D1469" s="25">
        <v>2</v>
      </c>
      <c r="E1469" s="26">
        <v>1</v>
      </c>
      <c r="F1469" s="27">
        <v>3</v>
      </c>
      <c r="G1469" s="26">
        <v>2</v>
      </c>
      <c r="H1469" s="26">
        <v>0</v>
      </c>
      <c r="I1469" s="26">
        <v>2</v>
      </c>
      <c r="J1469" s="25">
        <f t="shared" si="339"/>
        <v>4</v>
      </c>
      <c r="K1469" s="26">
        <f t="shared" si="340"/>
        <v>1</v>
      </c>
      <c r="L1469" s="26">
        <f t="shared" si="341"/>
        <v>5</v>
      </c>
    </row>
    <row r="1470" spans="3:12" ht="12.75">
      <c r="C1470" t="s">
        <v>54</v>
      </c>
      <c r="D1470" s="25">
        <v>30</v>
      </c>
      <c r="E1470" s="26">
        <v>26</v>
      </c>
      <c r="F1470" s="27">
        <v>56</v>
      </c>
      <c r="G1470" s="26">
        <v>0</v>
      </c>
      <c r="H1470" s="26">
        <v>1</v>
      </c>
      <c r="I1470" s="26">
        <v>1</v>
      </c>
      <c r="J1470" s="25">
        <f t="shared" si="339"/>
        <v>30</v>
      </c>
      <c r="K1470" s="26">
        <f t="shared" si="340"/>
        <v>27</v>
      </c>
      <c r="L1470" s="26">
        <f t="shared" si="341"/>
        <v>57</v>
      </c>
    </row>
    <row r="1471" spans="3:12" ht="12.75">
      <c r="C1471" t="s">
        <v>734</v>
      </c>
      <c r="D1471" s="25">
        <v>28</v>
      </c>
      <c r="E1471" s="26">
        <v>55</v>
      </c>
      <c r="F1471" s="27">
        <v>83</v>
      </c>
      <c r="G1471" s="26">
        <v>0</v>
      </c>
      <c r="H1471" s="26">
        <v>3</v>
      </c>
      <c r="I1471" s="26">
        <v>3</v>
      </c>
      <c r="J1471" s="25">
        <f t="shared" si="339"/>
        <v>28</v>
      </c>
      <c r="K1471" s="26">
        <f t="shared" si="340"/>
        <v>58</v>
      </c>
      <c r="L1471" s="26">
        <f t="shared" si="341"/>
        <v>86</v>
      </c>
    </row>
    <row r="1472" spans="3:12" ht="12.75">
      <c r="C1472" t="s">
        <v>288</v>
      </c>
      <c r="D1472" s="25">
        <v>0</v>
      </c>
      <c r="E1472" s="26">
        <v>0</v>
      </c>
      <c r="F1472" s="27">
        <v>0</v>
      </c>
      <c r="G1472" s="26">
        <v>3</v>
      </c>
      <c r="H1472" s="26">
        <v>9</v>
      </c>
      <c r="I1472" s="26">
        <v>12</v>
      </c>
      <c r="J1472" s="25">
        <f t="shared" si="339"/>
        <v>3</v>
      </c>
      <c r="K1472" s="26">
        <f t="shared" si="340"/>
        <v>9</v>
      </c>
      <c r="L1472" s="26">
        <f t="shared" si="341"/>
        <v>12</v>
      </c>
    </row>
    <row r="1473" spans="3:12" ht="12.75">
      <c r="C1473" t="s">
        <v>781</v>
      </c>
      <c r="D1473" s="25">
        <v>44</v>
      </c>
      <c r="E1473" s="26">
        <v>15</v>
      </c>
      <c r="F1473" s="27">
        <v>59</v>
      </c>
      <c r="G1473" s="26">
        <v>0</v>
      </c>
      <c r="H1473" s="26">
        <v>1</v>
      </c>
      <c r="I1473" s="26">
        <v>1</v>
      </c>
      <c r="J1473" s="25">
        <f t="shared" si="339"/>
        <v>44</v>
      </c>
      <c r="K1473" s="26">
        <f t="shared" si="340"/>
        <v>16</v>
      </c>
      <c r="L1473" s="26">
        <f t="shared" si="341"/>
        <v>60</v>
      </c>
    </row>
    <row r="1474" spans="3:12" ht="12.75">
      <c r="C1474" t="s">
        <v>512</v>
      </c>
      <c r="D1474" s="25">
        <v>0</v>
      </c>
      <c r="E1474" s="26">
        <v>0</v>
      </c>
      <c r="F1474" s="27">
        <v>0</v>
      </c>
      <c r="G1474" s="26">
        <v>2</v>
      </c>
      <c r="H1474" s="26">
        <v>1</v>
      </c>
      <c r="I1474" s="26">
        <v>3</v>
      </c>
      <c r="J1474" s="25">
        <f t="shared" si="339"/>
        <v>2</v>
      </c>
      <c r="K1474" s="26">
        <f t="shared" si="340"/>
        <v>1</v>
      </c>
      <c r="L1474" s="26">
        <f t="shared" si="341"/>
        <v>3</v>
      </c>
    </row>
    <row r="1475" spans="3:12" ht="12.75">
      <c r="C1475" t="s">
        <v>56</v>
      </c>
      <c r="D1475" s="25">
        <v>41</v>
      </c>
      <c r="E1475" s="26">
        <v>6</v>
      </c>
      <c r="F1475" s="27">
        <v>47</v>
      </c>
      <c r="G1475" s="26">
        <v>0</v>
      </c>
      <c r="H1475" s="26">
        <v>0</v>
      </c>
      <c r="I1475" s="26">
        <v>0</v>
      </c>
      <c r="J1475" s="25">
        <f t="shared" si="339"/>
        <v>41</v>
      </c>
      <c r="K1475" s="26">
        <f t="shared" si="340"/>
        <v>6</v>
      </c>
      <c r="L1475" s="26">
        <f t="shared" si="341"/>
        <v>47</v>
      </c>
    </row>
    <row r="1476" spans="3:12" ht="12.75">
      <c r="C1476" t="s">
        <v>59</v>
      </c>
      <c r="D1476" s="25">
        <v>19</v>
      </c>
      <c r="E1476" s="26">
        <v>13</v>
      </c>
      <c r="F1476" s="27">
        <v>32</v>
      </c>
      <c r="G1476" s="26">
        <v>0</v>
      </c>
      <c r="H1476" s="26">
        <v>0</v>
      </c>
      <c r="I1476" s="26">
        <v>0</v>
      </c>
      <c r="J1476" s="25">
        <f aca="true" t="shared" si="344" ref="J1476:J1490">D1476+G1476</f>
        <v>19</v>
      </c>
      <c r="K1476" s="26">
        <f aca="true" t="shared" si="345" ref="K1476:K1490">E1476+H1476</f>
        <v>13</v>
      </c>
      <c r="L1476" s="26">
        <f aca="true" t="shared" si="346" ref="L1476:L1489">F1476+I1476</f>
        <v>32</v>
      </c>
    </row>
    <row r="1477" spans="3:12" ht="12.75">
      <c r="C1477" t="s">
        <v>60</v>
      </c>
      <c r="D1477" s="25">
        <v>68</v>
      </c>
      <c r="E1477" s="26">
        <v>7</v>
      </c>
      <c r="F1477" s="27">
        <v>75</v>
      </c>
      <c r="G1477" s="26">
        <v>0</v>
      </c>
      <c r="H1477" s="26">
        <v>0</v>
      </c>
      <c r="I1477" s="26">
        <v>0</v>
      </c>
      <c r="J1477" s="25">
        <f t="shared" si="344"/>
        <v>68</v>
      </c>
      <c r="K1477" s="26">
        <f t="shared" si="345"/>
        <v>7</v>
      </c>
      <c r="L1477" s="26">
        <f t="shared" si="346"/>
        <v>75</v>
      </c>
    </row>
    <row r="1478" spans="3:12" ht="12.75">
      <c r="C1478" t="s">
        <v>465</v>
      </c>
      <c r="D1478" s="25">
        <v>0</v>
      </c>
      <c r="E1478" s="26">
        <v>0</v>
      </c>
      <c r="F1478" s="27">
        <v>0</v>
      </c>
      <c r="G1478" s="26">
        <v>0</v>
      </c>
      <c r="H1478" s="26">
        <v>1</v>
      </c>
      <c r="I1478" s="26">
        <v>1</v>
      </c>
      <c r="J1478" s="25">
        <f t="shared" si="344"/>
        <v>0</v>
      </c>
      <c r="K1478" s="26">
        <f t="shared" si="345"/>
        <v>1</v>
      </c>
      <c r="L1478" s="26">
        <f t="shared" si="346"/>
        <v>1</v>
      </c>
    </row>
    <row r="1479" spans="3:12" ht="12.75">
      <c r="C1479" t="s">
        <v>291</v>
      </c>
      <c r="D1479" s="25">
        <v>0</v>
      </c>
      <c r="E1479" s="26">
        <v>0</v>
      </c>
      <c r="F1479" s="27">
        <v>0</v>
      </c>
      <c r="G1479" s="26">
        <v>5</v>
      </c>
      <c r="H1479" s="26">
        <v>1</v>
      </c>
      <c r="I1479" s="26">
        <v>6</v>
      </c>
      <c r="J1479" s="25">
        <f t="shared" si="344"/>
        <v>5</v>
      </c>
      <c r="K1479" s="26">
        <f t="shared" si="345"/>
        <v>1</v>
      </c>
      <c r="L1479" s="26">
        <f t="shared" si="346"/>
        <v>6</v>
      </c>
    </row>
    <row r="1480" spans="3:12" ht="12.75">
      <c r="C1480" t="s">
        <v>513</v>
      </c>
      <c r="D1480" s="25">
        <v>1</v>
      </c>
      <c r="E1480" s="26">
        <v>1</v>
      </c>
      <c r="F1480" s="27">
        <v>2</v>
      </c>
      <c r="G1480" s="26">
        <v>1</v>
      </c>
      <c r="H1480" s="26">
        <v>1</v>
      </c>
      <c r="I1480" s="26">
        <v>2</v>
      </c>
      <c r="J1480" s="25">
        <f t="shared" si="344"/>
        <v>2</v>
      </c>
      <c r="K1480" s="26">
        <f t="shared" si="345"/>
        <v>2</v>
      </c>
      <c r="L1480" s="26">
        <f t="shared" si="346"/>
        <v>4</v>
      </c>
    </row>
    <row r="1481" spans="3:12" ht="12.75">
      <c r="C1481" t="s">
        <v>293</v>
      </c>
      <c r="D1481" s="25">
        <v>4</v>
      </c>
      <c r="E1481" s="26">
        <v>4</v>
      </c>
      <c r="F1481" s="27">
        <v>8</v>
      </c>
      <c r="G1481" s="26">
        <v>10</v>
      </c>
      <c r="H1481" s="26">
        <v>12</v>
      </c>
      <c r="I1481" s="26">
        <v>22</v>
      </c>
      <c r="J1481" s="25">
        <f t="shared" si="344"/>
        <v>14</v>
      </c>
      <c r="K1481" s="26">
        <f t="shared" si="345"/>
        <v>16</v>
      </c>
      <c r="L1481" s="26">
        <f t="shared" si="346"/>
        <v>30</v>
      </c>
    </row>
    <row r="1482" spans="3:12" ht="12.75">
      <c r="C1482" t="s">
        <v>178</v>
      </c>
      <c r="D1482" s="25">
        <v>3</v>
      </c>
      <c r="E1482" s="26">
        <v>3</v>
      </c>
      <c r="F1482" s="27">
        <v>6</v>
      </c>
      <c r="G1482" s="26">
        <v>1</v>
      </c>
      <c r="H1482" s="26">
        <v>1</v>
      </c>
      <c r="I1482" s="26">
        <v>2</v>
      </c>
      <c r="J1482" s="25">
        <f t="shared" si="344"/>
        <v>4</v>
      </c>
      <c r="K1482" s="26">
        <f t="shared" si="345"/>
        <v>4</v>
      </c>
      <c r="L1482" s="26">
        <f t="shared" si="346"/>
        <v>8</v>
      </c>
    </row>
    <row r="1483" spans="3:12" ht="12.75">
      <c r="C1483" t="s">
        <v>179</v>
      </c>
      <c r="D1483" s="25">
        <v>11</v>
      </c>
      <c r="E1483" s="26">
        <v>2</v>
      </c>
      <c r="F1483" s="27">
        <v>13</v>
      </c>
      <c r="G1483" s="26">
        <v>0</v>
      </c>
      <c r="H1483" s="26">
        <v>0</v>
      </c>
      <c r="I1483" s="26">
        <v>0</v>
      </c>
      <c r="J1483" s="25">
        <f t="shared" si="344"/>
        <v>11</v>
      </c>
      <c r="K1483" s="26">
        <f t="shared" si="345"/>
        <v>2</v>
      </c>
      <c r="L1483" s="26">
        <f t="shared" si="346"/>
        <v>13</v>
      </c>
    </row>
    <row r="1484" spans="3:12" ht="12.75">
      <c r="C1484" t="s">
        <v>777</v>
      </c>
      <c r="D1484" s="25">
        <v>16</v>
      </c>
      <c r="E1484" s="26">
        <v>0</v>
      </c>
      <c r="F1484" s="27">
        <v>16</v>
      </c>
      <c r="G1484" s="26">
        <v>1</v>
      </c>
      <c r="H1484" s="26">
        <v>0</v>
      </c>
      <c r="I1484" s="26">
        <v>1</v>
      </c>
      <c r="J1484" s="25">
        <f t="shared" si="344"/>
        <v>17</v>
      </c>
      <c r="K1484" s="26">
        <f t="shared" si="345"/>
        <v>0</v>
      </c>
      <c r="L1484" s="26">
        <f t="shared" si="346"/>
        <v>17</v>
      </c>
    </row>
    <row r="1485" spans="3:12" ht="12.75">
      <c r="C1485" t="s">
        <v>744</v>
      </c>
      <c r="D1485" s="8">
        <v>23</v>
      </c>
      <c r="E1485" s="9">
        <v>17</v>
      </c>
      <c r="F1485" s="10">
        <v>40</v>
      </c>
      <c r="G1485" s="11">
        <v>1</v>
      </c>
      <c r="H1485" s="9">
        <v>0</v>
      </c>
      <c r="I1485" s="11">
        <v>1</v>
      </c>
      <c r="J1485" s="8">
        <f t="shared" si="344"/>
        <v>24</v>
      </c>
      <c r="K1485" s="9">
        <f t="shared" si="345"/>
        <v>17</v>
      </c>
      <c r="L1485" s="9">
        <f t="shared" si="346"/>
        <v>41</v>
      </c>
    </row>
    <row r="1486" spans="3:12" ht="12.75">
      <c r="C1486" s="12" t="s">
        <v>535</v>
      </c>
      <c r="D1486" s="13">
        <f>SUM(D1469:D1485)</f>
        <v>290</v>
      </c>
      <c r="E1486" s="14">
        <f aca="true" t="shared" si="347" ref="E1486:L1486">SUM(E1469:E1485)</f>
        <v>150</v>
      </c>
      <c r="F1486" s="15">
        <f t="shared" si="347"/>
        <v>440</v>
      </c>
      <c r="G1486" s="14">
        <f t="shared" si="347"/>
        <v>26</v>
      </c>
      <c r="H1486" s="14">
        <f t="shared" si="347"/>
        <v>31</v>
      </c>
      <c r="I1486" s="14">
        <f t="shared" si="347"/>
        <v>57</v>
      </c>
      <c r="J1486" s="13">
        <f t="shared" si="347"/>
        <v>316</v>
      </c>
      <c r="K1486" s="14">
        <f t="shared" si="347"/>
        <v>181</v>
      </c>
      <c r="L1486" s="14">
        <f t="shared" si="347"/>
        <v>497</v>
      </c>
    </row>
    <row r="1487" spans="2:12" ht="12.75">
      <c r="B1487" s="1" t="s">
        <v>220</v>
      </c>
      <c r="C1487" s="12"/>
      <c r="D1487" s="16"/>
      <c r="E1487" s="17"/>
      <c r="F1487" s="18"/>
      <c r="G1487" s="17"/>
      <c r="H1487" s="17"/>
      <c r="I1487" s="17"/>
      <c r="J1487" s="16"/>
      <c r="K1487" s="17"/>
      <c r="L1487" s="17"/>
    </row>
    <row r="1488" spans="3:12" ht="12.75">
      <c r="C1488" t="s">
        <v>263</v>
      </c>
      <c r="D1488" s="25">
        <v>0</v>
      </c>
      <c r="E1488" s="26">
        <v>0</v>
      </c>
      <c r="F1488" s="27">
        <v>0</v>
      </c>
      <c r="G1488" s="26">
        <v>33</v>
      </c>
      <c r="H1488" s="26">
        <v>13</v>
      </c>
      <c r="I1488" s="26">
        <v>46</v>
      </c>
      <c r="J1488" s="25">
        <f t="shared" si="344"/>
        <v>33</v>
      </c>
      <c r="K1488" s="26">
        <f t="shared" si="345"/>
        <v>13</v>
      </c>
      <c r="L1488" s="26">
        <f t="shared" si="346"/>
        <v>46</v>
      </c>
    </row>
    <row r="1489" spans="3:12" ht="12.75">
      <c r="C1489" t="s">
        <v>743</v>
      </c>
      <c r="D1489" s="8">
        <v>36</v>
      </c>
      <c r="E1489" s="9">
        <v>23</v>
      </c>
      <c r="F1489" s="10">
        <v>59</v>
      </c>
      <c r="G1489" s="11">
        <v>3</v>
      </c>
      <c r="H1489" s="9">
        <v>2</v>
      </c>
      <c r="I1489" s="11">
        <v>5</v>
      </c>
      <c r="J1489" s="8">
        <f t="shared" si="344"/>
        <v>39</v>
      </c>
      <c r="K1489" s="9">
        <f t="shared" si="345"/>
        <v>25</v>
      </c>
      <c r="L1489" s="9">
        <f t="shared" si="346"/>
        <v>64</v>
      </c>
    </row>
    <row r="1490" spans="3:12" ht="12.75">
      <c r="C1490" s="12" t="s">
        <v>535</v>
      </c>
      <c r="D1490" s="13">
        <v>36</v>
      </c>
      <c r="E1490" s="14">
        <v>23</v>
      </c>
      <c r="F1490" s="15">
        <v>59</v>
      </c>
      <c r="G1490" s="14">
        <v>36</v>
      </c>
      <c r="H1490" s="14">
        <v>15</v>
      </c>
      <c r="I1490" s="14">
        <v>51</v>
      </c>
      <c r="J1490" s="13">
        <f t="shared" si="344"/>
        <v>72</v>
      </c>
      <c r="K1490" s="14">
        <f t="shared" si="345"/>
        <v>38</v>
      </c>
      <c r="L1490" s="14">
        <f>F1490+I1490</f>
        <v>110</v>
      </c>
    </row>
    <row r="1491" spans="3:12" ht="26.25">
      <c r="C1491" s="44" t="s">
        <v>642</v>
      </c>
      <c r="D1491" s="47">
        <f>D1490+D1486+D1467+D1451+D1444+D1434+D1431+D1423+D1417+D1414+D1409+D1401+D1398+D1392+D1385+D1378+D1374+D1370+D1367+D1363+D1358+D1344+D1341+D1335+D1332</f>
        <v>4497</v>
      </c>
      <c r="E1491" s="48">
        <f aca="true" t="shared" si="348" ref="E1491:L1491">E1490+E1486+E1467+E1451+E1444+E1434+E1431+E1423+E1417+E1414+E1409+E1401+E1398+E1392+E1385+E1378+E1374+E1370+E1367+E1363+E1358+E1344+E1341+E1335+E1332</f>
        <v>5437</v>
      </c>
      <c r="F1491" s="17">
        <f t="shared" si="348"/>
        <v>9934</v>
      </c>
      <c r="G1491" s="47">
        <f t="shared" si="348"/>
        <v>540</v>
      </c>
      <c r="H1491" s="48">
        <f t="shared" si="348"/>
        <v>534</v>
      </c>
      <c r="I1491" s="17">
        <f t="shared" si="348"/>
        <v>1074</v>
      </c>
      <c r="J1491" s="47">
        <f t="shared" si="348"/>
        <v>5037</v>
      </c>
      <c r="K1491" s="48">
        <f t="shared" si="348"/>
        <v>5971</v>
      </c>
      <c r="L1491" s="17">
        <f t="shared" si="348"/>
        <v>11008</v>
      </c>
    </row>
    <row r="1492" spans="3:12" ht="12.75">
      <c r="C1492" s="44" t="s">
        <v>606</v>
      </c>
      <c r="D1492" s="13">
        <f aca="true" t="shared" si="349" ref="D1492:L1492">D1491+D1325</f>
        <v>11634</v>
      </c>
      <c r="E1492" s="14">
        <f t="shared" si="349"/>
        <v>14149</v>
      </c>
      <c r="F1492" s="14">
        <f t="shared" si="349"/>
        <v>25783</v>
      </c>
      <c r="G1492" s="13">
        <f t="shared" si="349"/>
        <v>966</v>
      </c>
      <c r="H1492" s="14">
        <f t="shared" si="349"/>
        <v>1013</v>
      </c>
      <c r="I1492" s="14">
        <f t="shared" si="349"/>
        <v>1979</v>
      </c>
      <c r="J1492" s="13">
        <f t="shared" si="349"/>
        <v>12600</v>
      </c>
      <c r="K1492" s="14">
        <f t="shared" si="349"/>
        <v>15162</v>
      </c>
      <c r="L1492" s="14">
        <f t="shared" si="349"/>
        <v>27762</v>
      </c>
    </row>
    <row r="1493" spans="1:12" ht="12.75">
      <c r="A1493" s="40" t="s">
        <v>546</v>
      </c>
      <c r="D1493" s="8">
        <v>369</v>
      </c>
      <c r="E1493" s="11">
        <v>494</v>
      </c>
      <c r="F1493" s="11">
        <v>863</v>
      </c>
      <c r="G1493" s="8">
        <v>233</v>
      </c>
      <c r="H1493" s="9">
        <v>221</v>
      </c>
      <c r="I1493" s="11">
        <v>454</v>
      </c>
      <c r="J1493" s="8">
        <f>D1493+G1493</f>
        <v>602</v>
      </c>
      <c r="K1493" s="9">
        <f>E1493+H1493</f>
        <v>715</v>
      </c>
      <c r="L1493" s="9">
        <f>F1493+I1493</f>
        <v>1317</v>
      </c>
    </row>
    <row r="1494" spans="1:12" ht="12.75">
      <c r="A1494" s="40" t="s">
        <v>549</v>
      </c>
      <c r="D1494" s="8">
        <v>4</v>
      </c>
      <c r="E1494" s="11">
        <v>25</v>
      </c>
      <c r="F1494" s="11">
        <v>29</v>
      </c>
      <c r="G1494" s="8">
        <v>0</v>
      </c>
      <c r="H1494" s="9">
        <v>0</v>
      </c>
      <c r="I1494" s="11">
        <v>0</v>
      </c>
      <c r="J1494" s="8">
        <f aca="true" t="shared" si="350" ref="J1494:J1499">D1494+G1494</f>
        <v>4</v>
      </c>
      <c r="K1494" s="9">
        <f aca="true" t="shared" si="351" ref="K1494:K1499">E1494+H1494</f>
        <v>25</v>
      </c>
      <c r="L1494" s="9">
        <f aca="true" t="shared" si="352" ref="L1494:L1499">F1494+I1494</f>
        <v>29</v>
      </c>
    </row>
    <row r="1495" spans="1:12" ht="12.75">
      <c r="A1495" s="40" t="s">
        <v>690</v>
      </c>
      <c r="D1495" s="8">
        <v>173</v>
      </c>
      <c r="E1495" s="11">
        <v>391</v>
      </c>
      <c r="F1495" s="11">
        <v>564</v>
      </c>
      <c r="G1495" s="8">
        <v>5</v>
      </c>
      <c r="H1495" s="9">
        <v>11</v>
      </c>
      <c r="I1495" s="11">
        <v>16</v>
      </c>
      <c r="J1495" s="8">
        <f t="shared" si="350"/>
        <v>178</v>
      </c>
      <c r="K1495" s="9">
        <f t="shared" si="351"/>
        <v>402</v>
      </c>
      <c r="L1495" s="9">
        <f t="shared" si="352"/>
        <v>580</v>
      </c>
    </row>
    <row r="1496" spans="1:12" ht="12.75">
      <c r="A1496" s="40" t="s">
        <v>542</v>
      </c>
      <c r="D1496" s="8">
        <v>19</v>
      </c>
      <c r="E1496" s="11">
        <v>73</v>
      </c>
      <c r="F1496" s="11">
        <v>92</v>
      </c>
      <c r="G1496" s="8">
        <v>0</v>
      </c>
      <c r="H1496" s="9">
        <v>0</v>
      </c>
      <c r="I1496" s="11">
        <v>0</v>
      </c>
      <c r="J1496" s="8">
        <f t="shared" si="350"/>
        <v>19</v>
      </c>
      <c r="K1496" s="9">
        <f t="shared" si="351"/>
        <v>73</v>
      </c>
      <c r="L1496" s="9">
        <f t="shared" si="352"/>
        <v>92</v>
      </c>
    </row>
    <row r="1497" spans="1:12" ht="12.75">
      <c r="A1497" s="40" t="s">
        <v>550</v>
      </c>
      <c r="D1497" s="8">
        <v>1355</v>
      </c>
      <c r="E1497" s="11">
        <v>1127</v>
      </c>
      <c r="F1497" s="11">
        <v>2482</v>
      </c>
      <c r="G1497" s="8">
        <v>931</v>
      </c>
      <c r="H1497" s="9">
        <v>597</v>
      </c>
      <c r="I1497" s="11">
        <v>1528</v>
      </c>
      <c r="J1497" s="8">
        <f t="shared" si="350"/>
        <v>2286</v>
      </c>
      <c r="K1497" s="9">
        <f t="shared" si="351"/>
        <v>1724</v>
      </c>
      <c r="L1497" s="9">
        <f t="shared" si="352"/>
        <v>4010</v>
      </c>
    </row>
    <row r="1498" spans="1:12" ht="12.75">
      <c r="A1498" s="40" t="s">
        <v>551</v>
      </c>
      <c r="D1498" s="8">
        <v>285</v>
      </c>
      <c r="E1498" s="11">
        <v>211</v>
      </c>
      <c r="F1498" s="11">
        <v>496</v>
      </c>
      <c r="G1498" s="8">
        <v>143</v>
      </c>
      <c r="H1498" s="9">
        <v>75</v>
      </c>
      <c r="I1498" s="11">
        <v>218</v>
      </c>
      <c r="J1498" s="8">
        <f t="shared" si="350"/>
        <v>428</v>
      </c>
      <c r="K1498" s="9">
        <f t="shared" si="351"/>
        <v>286</v>
      </c>
      <c r="L1498" s="9">
        <f t="shared" si="352"/>
        <v>714</v>
      </c>
    </row>
    <row r="1499" spans="1:12" ht="12.75">
      <c r="A1499" s="40" t="s">
        <v>554</v>
      </c>
      <c r="D1499" s="8">
        <v>156</v>
      </c>
      <c r="E1499" s="9">
        <v>158</v>
      </c>
      <c r="F1499" s="9">
        <v>314</v>
      </c>
      <c r="G1499" s="8">
        <v>18</v>
      </c>
      <c r="H1499" s="9">
        <v>37</v>
      </c>
      <c r="I1499" s="9">
        <v>55</v>
      </c>
      <c r="J1499" s="8">
        <f t="shared" si="350"/>
        <v>174</v>
      </c>
      <c r="K1499" s="9">
        <f t="shared" si="351"/>
        <v>195</v>
      </c>
      <c r="L1499" s="9">
        <f t="shared" si="352"/>
        <v>369</v>
      </c>
    </row>
    <row r="1500" spans="1:12" ht="12.75">
      <c r="A1500" s="40" t="s">
        <v>555</v>
      </c>
      <c r="D1500" s="32">
        <v>292</v>
      </c>
      <c r="E1500" s="33">
        <v>675</v>
      </c>
      <c r="F1500" s="33">
        <v>967</v>
      </c>
      <c r="G1500" s="32">
        <v>16</v>
      </c>
      <c r="H1500" s="33">
        <v>26</v>
      </c>
      <c r="I1500" s="33">
        <v>42</v>
      </c>
      <c r="J1500" s="32">
        <f>D1500+G1500</f>
        <v>308</v>
      </c>
      <c r="K1500" s="33">
        <f>E1500+H1500</f>
        <v>701</v>
      </c>
      <c r="L1500" s="33">
        <f>F1500+I1500</f>
        <v>1009</v>
      </c>
    </row>
    <row r="1501" spans="3:12" ht="12.75">
      <c r="C1501" s="12" t="s">
        <v>455</v>
      </c>
      <c r="D1501" s="16">
        <f aca="true" t="shared" si="353" ref="D1501:L1501">SUM(D1492:D1500)</f>
        <v>14287</v>
      </c>
      <c r="E1501" s="103">
        <f t="shared" si="353"/>
        <v>17303</v>
      </c>
      <c r="F1501" s="103">
        <f t="shared" si="353"/>
        <v>31590</v>
      </c>
      <c r="G1501" s="16">
        <f t="shared" si="353"/>
        <v>2312</v>
      </c>
      <c r="H1501" s="17">
        <f t="shared" si="353"/>
        <v>1980</v>
      </c>
      <c r="I1501" s="103">
        <f t="shared" si="353"/>
        <v>4292</v>
      </c>
      <c r="J1501" s="16">
        <f t="shared" si="353"/>
        <v>16599</v>
      </c>
      <c r="K1501" s="17">
        <f t="shared" si="353"/>
        <v>19283</v>
      </c>
      <c r="L1501" s="17">
        <f t="shared" si="353"/>
        <v>35882</v>
      </c>
    </row>
    <row r="1502" spans="3:10" ht="12.75">
      <c r="C1502" s="12"/>
      <c r="D1502" s="5"/>
      <c r="G1502" s="5"/>
      <c r="J1502" s="5"/>
    </row>
    <row r="1503" spans="1:12" ht="26.25" customHeight="1">
      <c r="A1503" s="300" t="s">
        <v>514</v>
      </c>
      <c r="B1503" s="300"/>
      <c r="C1503" s="300"/>
      <c r="D1503" s="300"/>
      <c r="E1503" s="300"/>
      <c r="F1503" s="300"/>
      <c r="G1503" s="300"/>
      <c r="H1503" s="300"/>
      <c r="I1503" s="300"/>
      <c r="J1503" s="300"/>
      <c r="K1503" s="300"/>
      <c r="L1503" s="300"/>
    </row>
    <row r="1504" spans="1:12" ht="13.5" customHeight="1" thickBot="1">
      <c r="A1504" s="199"/>
      <c r="B1504" s="199"/>
      <c r="C1504" s="199"/>
      <c r="D1504" s="199"/>
      <c r="E1504" s="199"/>
      <c r="F1504" s="199"/>
      <c r="G1504" s="199"/>
      <c r="H1504" s="199"/>
      <c r="I1504" s="199"/>
      <c r="J1504" s="200"/>
      <c r="K1504" s="200"/>
      <c r="L1504" s="200"/>
    </row>
    <row r="1505" spans="1:12" ht="26.25" customHeight="1">
      <c r="A1505" s="205"/>
      <c r="B1505" s="205"/>
      <c r="C1505" s="206"/>
      <c r="D1505" s="302" t="s">
        <v>533</v>
      </c>
      <c r="E1505" s="303"/>
      <c r="F1505" s="304"/>
      <c r="G1505" s="303" t="s">
        <v>534</v>
      </c>
      <c r="H1505" s="303"/>
      <c r="I1505" s="303"/>
      <c r="J1505" s="302" t="s">
        <v>535</v>
      </c>
      <c r="K1505" s="303"/>
      <c r="L1505" s="303"/>
    </row>
    <row r="1506" spans="1:12" ht="12.75">
      <c r="A1506" s="50"/>
      <c r="B1506" s="50"/>
      <c r="C1506" s="207"/>
      <c r="D1506" s="202" t="s">
        <v>536</v>
      </c>
      <c r="E1506" s="203" t="s">
        <v>537</v>
      </c>
      <c r="F1506" s="204" t="s">
        <v>538</v>
      </c>
      <c r="G1506" s="203" t="s">
        <v>536</v>
      </c>
      <c r="H1506" s="203" t="s">
        <v>537</v>
      </c>
      <c r="I1506" s="203" t="s">
        <v>538</v>
      </c>
      <c r="J1506" s="202" t="s">
        <v>536</v>
      </c>
      <c r="K1506" s="203" t="s">
        <v>537</v>
      </c>
      <c r="L1506" s="203" t="s">
        <v>538</v>
      </c>
    </row>
    <row r="1507" spans="1:12" ht="12.75">
      <c r="A1507" s="40" t="s">
        <v>544</v>
      </c>
      <c r="C1507" s="12"/>
      <c r="D1507" s="16"/>
      <c r="E1507" s="17"/>
      <c r="F1507" s="18"/>
      <c r="G1507" s="17"/>
      <c r="H1507" s="17"/>
      <c r="I1507" s="17"/>
      <c r="J1507" s="16"/>
      <c r="K1507" s="17"/>
      <c r="L1507" s="17"/>
    </row>
    <row r="1508" spans="2:12" ht="12.75">
      <c r="B1508" s="1" t="s">
        <v>714</v>
      </c>
      <c r="C1508" s="31"/>
      <c r="D1508" s="8"/>
      <c r="E1508" s="9"/>
      <c r="F1508" s="10"/>
      <c r="G1508" s="11"/>
      <c r="H1508" s="9"/>
      <c r="I1508" s="11"/>
      <c r="J1508" s="8"/>
      <c r="K1508" s="9"/>
      <c r="L1508" s="9"/>
    </row>
    <row r="1509" spans="3:12" ht="12.75">
      <c r="C1509" t="s">
        <v>714</v>
      </c>
      <c r="D1509" s="8">
        <v>74</v>
      </c>
      <c r="E1509" s="9">
        <v>135</v>
      </c>
      <c r="F1509" s="10">
        <v>209</v>
      </c>
      <c r="G1509" s="11">
        <v>3</v>
      </c>
      <c r="H1509" s="9">
        <v>10</v>
      </c>
      <c r="I1509" s="11">
        <v>13</v>
      </c>
      <c r="J1509" s="8">
        <f aca="true" t="shared" si="354" ref="J1509:L1510">D1509+G1509</f>
        <v>77</v>
      </c>
      <c r="K1509" s="9">
        <f t="shared" si="354"/>
        <v>145</v>
      </c>
      <c r="L1509" s="9">
        <f t="shared" si="354"/>
        <v>222</v>
      </c>
    </row>
    <row r="1510" spans="3:12" ht="12.75">
      <c r="C1510" s="12" t="s">
        <v>535</v>
      </c>
      <c r="D1510" s="13">
        <v>74</v>
      </c>
      <c r="E1510" s="14">
        <v>135</v>
      </c>
      <c r="F1510" s="15">
        <v>209</v>
      </c>
      <c r="G1510" s="14">
        <v>3</v>
      </c>
      <c r="H1510" s="14">
        <v>10</v>
      </c>
      <c r="I1510" s="14">
        <v>13</v>
      </c>
      <c r="J1510" s="13">
        <f t="shared" si="354"/>
        <v>77</v>
      </c>
      <c r="K1510" s="14">
        <f t="shared" si="354"/>
        <v>145</v>
      </c>
      <c r="L1510" s="14">
        <f t="shared" si="354"/>
        <v>222</v>
      </c>
    </row>
    <row r="1511" spans="2:12" ht="12.75">
      <c r="B1511" s="1" t="s">
        <v>219</v>
      </c>
      <c r="C1511" s="31"/>
      <c r="D1511" s="16"/>
      <c r="E1511" s="17"/>
      <c r="F1511" s="18"/>
      <c r="G1511" s="17"/>
      <c r="H1511" s="17"/>
      <c r="I1511" s="17"/>
      <c r="J1511" s="16"/>
      <c r="K1511" s="17"/>
      <c r="L1511" s="17"/>
    </row>
    <row r="1512" spans="3:12" ht="12.75">
      <c r="C1512" t="s">
        <v>60</v>
      </c>
      <c r="D1512" s="8">
        <v>128</v>
      </c>
      <c r="E1512" s="9">
        <v>6</v>
      </c>
      <c r="F1512" s="10">
        <v>134</v>
      </c>
      <c r="G1512" s="11">
        <v>3</v>
      </c>
      <c r="H1512" s="9">
        <v>0</v>
      </c>
      <c r="I1512" s="11">
        <v>3</v>
      </c>
      <c r="J1512" s="8">
        <f aca="true" t="shared" si="355" ref="J1512:L1513">D1512+G1512</f>
        <v>131</v>
      </c>
      <c r="K1512" s="9">
        <f t="shared" si="355"/>
        <v>6</v>
      </c>
      <c r="L1512" s="9">
        <f t="shared" si="355"/>
        <v>137</v>
      </c>
    </row>
    <row r="1513" spans="3:12" ht="12.75">
      <c r="C1513" s="12" t="s">
        <v>535</v>
      </c>
      <c r="D1513" s="13">
        <v>128</v>
      </c>
      <c r="E1513" s="14">
        <v>6</v>
      </c>
      <c r="F1513" s="15">
        <v>134</v>
      </c>
      <c r="G1513" s="14">
        <v>3</v>
      </c>
      <c r="H1513" s="14">
        <v>0</v>
      </c>
      <c r="I1513" s="14">
        <v>3</v>
      </c>
      <c r="J1513" s="13">
        <f t="shared" si="355"/>
        <v>131</v>
      </c>
      <c r="K1513" s="14">
        <f t="shared" si="355"/>
        <v>6</v>
      </c>
      <c r="L1513" s="14">
        <f t="shared" si="355"/>
        <v>137</v>
      </c>
    </row>
    <row r="1514" spans="3:12" ht="12.75">
      <c r="C1514" s="12" t="s">
        <v>445</v>
      </c>
      <c r="D1514" s="16">
        <f>D1513+D1510</f>
        <v>202</v>
      </c>
      <c r="E1514" s="17">
        <f aca="true" t="shared" si="356" ref="E1514:L1514">E1513+E1510</f>
        <v>141</v>
      </c>
      <c r="F1514" s="18">
        <f t="shared" si="356"/>
        <v>343</v>
      </c>
      <c r="G1514" s="17">
        <f t="shared" si="356"/>
        <v>6</v>
      </c>
      <c r="H1514" s="17">
        <f t="shared" si="356"/>
        <v>10</v>
      </c>
      <c r="I1514" s="17">
        <f t="shared" si="356"/>
        <v>16</v>
      </c>
      <c r="J1514" s="16">
        <f t="shared" si="356"/>
        <v>208</v>
      </c>
      <c r="K1514" s="17">
        <f t="shared" si="356"/>
        <v>151</v>
      </c>
      <c r="L1514" s="17">
        <f t="shared" si="356"/>
        <v>359</v>
      </c>
    </row>
    <row r="1515" spans="1:12" ht="12.75">
      <c r="A1515" s="40" t="s">
        <v>257</v>
      </c>
      <c r="C1515" s="12"/>
      <c r="D1515" s="16"/>
      <c r="E1515" s="17"/>
      <c r="F1515" s="18"/>
      <c r="G1515" s="17"/>
      <c r="H1515" s="17"/>
      <c r="I1515" s="17"/>
      <c r="J1515" s="16"/>
      <c r="K1515" s="17"/>
      <c r="L1515" s="17"/>
    </row>
    <row r="1516" spans="2:12" ht="12.75">
      <c r="B1516" s="1" t="s">
        <v>714</v>
      </c>
      <c r="C1516" s="31"/>
      <c r="D1516" s="8"/>
      <c r="E1516" s="9"/>
      <c r="F1516" s="10"/>
      <c r="G1516" s="11"/>
      <c r="H1516" s="9"/>
      <c r="I1516" s="11"/>
      <c r="J1516" s="8"/>
      <c r="K1516" s="9"/>
      <c r="L1516" s="9"/>
    </row>
    <row r="1517" spans="3:12" ht="12.75">
      <c r="C1517" t="s">
        <v>714</v>
      </c>
      <c r="D1517" s="8">
        <v>28</v>
      </c>
      <c r="E1517" s="9">
        <v>52</v>
      </c>
      <c r="F1517" s="10">
        <v>80</v>
      </c>
      <c r="G1517" s="11">
        <v>5</v>
      </c>
      <c r="H1517" s="9">
        <v>4</v>
      </c>
      <c r="I1517" s="11">
        <v>9</v>
      </c>
      <c r="J1517" s="8">
        <f aca="true" t="shared" si="357" ref="J1517:L1518">D1517+G1517</f>
        <v>33</v>
      </c>
      <c r="K1517" s="9">
        <f t="shared" si="357"/>
        <v>56</v>
      </c>
      <c r="L1517" s="9">
        <f t="shared" si="357"/>
        <v>89</v>
      </c>
    </row>
    <row r="1518" spans="3:12" ht="12.75">
      <c r="C1518" s="12" t="s">
        <v>535</v>
      </c>
      <c r="D1518" s="13">
        <v>28</v>
      </c>
      <c r="E1518" s="14">
        <v>52</v>
      </c>
      <c r="F1518" s="15">
        <v>80</v>
      </c>
      <c r="G1518" s="14">
        <v>5</v>
      </c>
      <c r="H1518" s="14">
        <v>4</v>
      </c>
      <c r="I1518" s="14">
        <v>9</v>
      </c>
      <c r="J1518" s="13">
        <f t="shared" si="357"/>
        <v>33</v>
      </c>
      <c r="K1518" s="14">
        <f t="shared" si="357"/>
        <v>56</v>
      </c>
      <c r="L1518" s="14">
        <f t="shared" si="357"/>
        <v>89</v>
      </c>
    </row>
    <row r="1519" spans="2:12" ht="12.75">
      <c r="B1519" s="1" t="s">
        <v>219</v>
      </c>
      <c r="C1519" s="31"/>
      <c r="D1519" s="16"/>
      <c r="E1519" s="17"/>
      <c r="F1519" s="18"/>
      <c r="G1519" s="17"/>
      <c r="H1519" s="17"/>
      <c r="I1519" s="17"/>
      <c r="J1519" s="16"/>
      <c r="K1519" s="17"/>
      <c r="L1519" s="17"/>
    </row>
    <row r="1520" spans="3:12" ht="12.75">
      <c r="C1520" t="s">
        <v>60</v>
      </c>
      <c r="D1520" s="25">
        <v>62</v>
      </c>
      <c r="E1520" s="26">
        <v>3</v>
      </c>
      <c r="F1520" s="27">
        <v>65</v>
      </c>
      <c r="G1520" s="26">
        <v>1</v>
      </c>
      <c r="H1520" s="26">
        <v>0</v>
      </c>
      <c r="I1520" s="26">
        <v>1</v>
      </c>
      <c r="J1520" s="25">
        <f aca="true" t="shared" si="358" ref="J1520:L1522">D1520+G1520</f>
        <v>63</v>
      </c>
      <c r="K1520" s="26">
        <f t="shared" si="358"/>
        <v>3</v>
      </c>
      <c r="L1520" s="26">
        <f t="shared" si="358"/>
        <v>66</v>
      </c>
    </row>
    <row r="1521" spans="3:12" ht="12.75">
      <c r="C1521" t="s">
        <v>293</v>
      </c>
      <c r="D1521" s="25">
        <v>13</v>
      </c>
      <c r="E1521" s="26">
        <v>9</v>
      </c>
      <c r="F1521" s="27">
        <v>22</v>
      </c>
      <c r="G1521" s="28">
        <v>71</v>
      </c>
      <c r="H1521" s="26">
        <v>37</v>
      </c>
      <c r="I1521" s="28">
        <v>108</v>
      </c>
      <c r="J1521" s="25">
        <f t="shared" si="358"/>
        <v>84</v>
      </c>
      <c r="K1521" s="26">
        <f t="shared" si="358"/>
        <v>46</v>
      </c>
      <c r="L1521" s="26">
        <f t="shared" si="358"/>
        <v>130</v>
      </c>
    </row>
    <row r="1522" spans="3:12" ht="12.75">
      <c r="C1522" s="12" t="s">
        <v>535</v>
      </c>
      <c r="D1522" s="13">
        <v>75</v>
      </c>
      <c r="E1522" s="14">
        <v>12</v>
      </c>
      <c r="F1522" s="15">
        <v>87</v>
      </c>
      <c r="G1522" s="14">
        <v>72</v>
      </c>
      <c r="H1522" s="14">
        <v>37</v>
      </c>
      <c r="I1522" s="14">
        <v>109</v>
      </c>
      <c r="J1522" s="13">
        <f t="shared" si="358"/>
        <v>147</v>
      </c>
      <c r="K1522" s="14">
        <f t="shared" si="358"/>
        <v>49</v>
      </c>
      <c r="L1522" s="14">
        <f t="shared" si="358"/>
        <v>196</v>
      </c>
    </row>
    <row r="1523" spans="3:12" ht="26.25">
      <c r="C1523" s="44" t="s">
        <v>642</v>
      </c>
      <c r="D1523" s="16">
        <f aca="true" t="shared" si="359" ref="D1523:L1523">D1522+D1518</f>
        <v>103</v>
      </c>
      <c r="E1523" s="103">
        <f t="shared" si="359"/>
        <v>64</v>
      </c>
      <c r="F1523" s="103">
        <f t="shared" si="359"/>
        <v>167</v>
      </c>
      <c r="G1523" s="16">
        <f t="shared" si="359"/>
        <v>77</v>
      </c>
      <c r="H1523" s="17">
        <f t="shared" si="359"/>
        <v>41</v>
      </c>
      <c r="I1523" s="103">
        <f t="shared" si="359"/>
        <v>118</v>
      </c>
      <c r="J1523" s="16">
        <f t="shared" si="359"/>
        <v>180</v>
      </c>
      <c r="K1523" s="17">
        <f t="shared" si="359"/>
        <v>105</v>
      </c>
      <c r="L1523" s="17">
        <f t="shared" si="359"/>
        <v>285</v>
      </c>
    </row>
    <row r="1524" spans="3:12" ht="12.75">
      <c r="C1524" s="44" t="s">
        <v>606</v>
      </c>
      <c r="D1524" s="13">
        <f aca="true" t="shared" si="360" ref="D1524:L1524">D1523+D1514</f>
        <v>305</v>
      </c>
      <c r="E1524" s="14">
        <f t="shared" si="360"/>
        <v>205</v>
      </c>
      <c r="F1524" s="14">
        <f t="shared" si="360"/>
        <v>510</v>
      </c>
      <c r="G1524" s="13">
        <f t="shared" si="360"/>
        <v>83</v>
      </c>
      <c r="H1524" s="14">
        <f t="shared" si="360"/>
        <v>51</v>
      </c>
      <c r="I1524" s="14">
        <f t="shared" si="360"/>
        <v>134</v>
      </c>
      <c r="J1524" s="13">
        <f t="shared" si="360"/>
        <v>388</v>
      </c>
      <c r="K1524" s="14">
        <f t="shared" si="360"/>
        <v>256</v>
      </c>
      <c r="L1524" s="14">
        <f t="shared" si="360"/>
        <v>644</v>
      </c>
    </row>
    <row r="1525" spans="1:12" s="20" customFormat="1" ht="12.75">
      <c r="A1525" s="40" t="s">
        <v>550</v>
      </c>
      <c r="B1525" s="1"/>
      <c r="C1525"/>
      <c r="D1525" s="8">
        <v>2</v>
      </c>
      <c r="E1525" s="11">
        <v>4</v>
      </c>
      <c r="F1525" s="11">
        <v>6</v>
      </c>
      <c r="G1525" s="8">
        <v>0</v>
      </c>
      <c r="H1525" s="9">
        <v>0</v>
      </c>
      <c r="I1525" s="11">
        <v>0</v>
      </c>
      <c r="J1525" s="8">
        <f>D1525+G1525</f>
        <v>2</v>
      </c>
      <c r="K1525" s="9">
        <f>E1525+H1525</f>
        <v>4</v>
      </c>
      <c r="L1525" s="9">
        <f>F1525+I1525</f>
        <v>6</v>
      </c>
    </row>
    <row r="1526" spans="1:12" ht="12.75">
      <c r="A1526" s="40" t="s">
        <v>551</v>
      </c>
      <c r="D1526" s="8">
        <v>42</v>
      </c>
      <c r="E1526" s="11">
        <v>33</v>
      </c>
      <c r="F1526" s="11">
        <v>75</v>
      </c>
      <c r="G1526" s="8">
        <v>14</v>
      </c>
      <c r="H1526" s="9">
        <v>10</v>
      </c>
      <c r="I1526" s="11">
        <v>24</v>
      </c>
      <c r="J1526" s="8">
        <f aca="true" t="shared" si="361" ref="J1526:L1527">D1526+G1526</f>
        <v>56</v>
      </c>
      <c r="K1526" s="9">
        <f t="shared" si="361"/>
        <v>43</v>
      </c>
      <c r="L1526" s="9">
        <f t="shared" si="361"/>
        <v>99</v>
      </c>
    </row>
    <row r="1527" spans="1:12" s="20" customFormat="1" ht="12.75">
      <c r="A1527" s="40" t="s">
        <v>555</v>
      </c>
      <c r="B1527" s="1"/>
      <c r="C1527"/>
      <c r="D1527" s="32">
        <v>11</v>
      </c>
      <c r="E1527" s="33">
        <v>0</v>
      </c>
      <c r="F1527" s="33">
        <v>11</v>
      </c>
      <c r="G1527" s="32">
        <v>0</v>
      </c>
      <c r="H1527" s="33">
        <v>0</v>
      </c>
      <c r="I1527" s="33">
        <v>0</v>
      </c>
      <c r="J1527" s="32">
        <f t="shared" si="361"/>
        <v>11</v>
      </c>
      <c r="K1527" s="33">
        <f t="shared" si="361"/>
        <v>0</v>
      </c>
      <c r="L1527" s="33">
        <f t="shared" si="361"/>
        <v>11</v>
      </c>
    </row>
    <row r="1528" spans="3:12" ht="12.75">
      <c r="C1528" s="12" t="s">
        <v>515</v>
      </c>
      <c r="D1528" s="16">
        <f aca="true" t="shared" si="362" ref="D1528:L1528">SUM(D1524:D1527)</f>
        <v>360</v>
      </c>
      <c r="E1528" s="103">
        <f t="shared" si="362"/>
        <v>242</v>
      </c>
      <c r="F1528" s="103">
        <f t="shared" si="362"/>
        <v>602</v>
      </c>
      <c r="G1528" s="16">
        <f t="shared" si="362"/>
        <v>97</v>
      </c>
      <c r="H1528" s="17">
        <f t="shared" si="362"/>
        <v>61</v>
      </c>
      <c r="I1528" s="103">
        <f t="shared" si="362"/>
        <v>158</v>
      </c>
      <c r="J1528" s="16">
        <f t="shared" si="362"/>
        <v>457</v>
      </c>
      <c r="K1528" s="17">
        <f t="shared" si="362"/>
        <v>303</v>
      </c>
      <c r="L1528" s="17">
        <f t="shared" si="362"/>
        <v>760</v>
      </c>
    </row>
    <row r="1529" spans="3:12" ht="12.75">
      <c r="C1529" s="12"/>
      <c r="D1529" s="9"/>
      <c r="E1529" s="11"/>
      <c r="F1529" s="11"/>
      <c r="G1529" s="9"/>
      <c r="H1529" s="9"/>
      <c r="I1529" s="11"/>
      <c r="J1529" s="9"/>
      <c r="K1529" s="9"/>
      <c r="L1529" s="9"/>
    </row>
    <row r="1530" spans="1:12" ht="26.25" customHeight="1">
      <c r="A1530" s="300" t="s">
        <v>516</v>
      </c>
      <c r="B1530" s="300"/>
      <c r="C1530" s="300"/>
      <c r="D1530" s="300"/>
      <c r="E1530" s="300"/>
      <c r="F1530" s="300"/>
      <c r="G1530" s="300"/>
      <c r="H1530" s="300"/>
      <c r="I1530" s="300"/>
      <c r="J1530" s="300"/>
      <c r="K1530" s="300"/>
      <c r="L1530" s="300"/>
    </row>
    <row r="1531" spans="1:12" ht="13.5" customHeight="1" thickBot="1">
      <c r="A1531" s="199"/>
      <c r="B1531" s="199"/>
      <c r="C1531" s="199"/>
      <c r="D1531" s="199"/>
      <c r="E1531" s="199"/>
      <c r="F1531" s="199"/>
      <c r="G1531" s="199"/>
      <c r="H1531" s="199"/>
      <c r="I1531" s="199"/>
      <c r="J1531" s="200"/>
      <c r="K1531" s="200"/>
      <c r="L1531" s="200"/>
    </row>
    <row r="1532" spans="1:12" ht="26.25" customHeight="1">
      <c r="A1532" s="205"/>
      <c r="B1532" s="205"/>
      <c r="C1532" s="206"/>
      <c r="D1532" s="302" t="s">
        <v>533</v>
      </c>
      <c r="E1532" s="303"/>
      <c r="F1532" s="304"/>
      <c r="G1532" s="303" t="s">
        <v>534</v>
      </c>
      <c r="H1532" s="303"/>
      <c r="I1532" s="303"/>
      <c r="J1532" s="302" t="s">
        <v>535</v>
      </c>
      <c r="K1532" s="303"/>
      <c r="L1532" s="303"/>
    </row>
    <row r="1533" spans="1:12" ht="12.75">
      <c r="A1533" s="50"/>
      <c r="B1533" s="50"/>
      <c r="C1533" s="207"/>
      <c r="D1533" s="202" t="s">
        <v>536</v>
      </c>
      <c r="E1533" s="203" t="s">
        <v>537</v>
      </c>
      <c r="F1533" s="204" t="s">
        <v>538</v>
      </c>
      <c r="G1533" s="203" t="s">
        <v>536</v>
      </c>
      <c r="H1533" s="203" t="s">
        <v>537</v>
      </c>
      <c r="I1533" s="203" t="s">
        <v>538</v>
      </c>
      <c r="J1533" s="202" t="s">
        <v>536</v>
      </c>
      <c r="K1533" s="203" t="s">
        <v>537</v>
      </c>
      <c r="L1533" s="203" t="s">
        <v>538</v>
      </c>
    </row>
    <row r="1534" spans="1:12" ht="12.75">
      <c r="A1534" s="40" t="s">
        <v>544</v>
      </c>
      <c r="C1534" s="12"/>
      <c r="D1534" s="16"/>
      <c r="E1534" s="17"/>
      <c r="F1534" s="18"/>
      <c r="G1534" s="17"/>
      <c r="H1534" s="17"/>
      <c r="I1534" s="17"/>
      <c r="J1534" s="16"/>
      <c r="K1534" s="17"/>
      <c r="L1534" s="17"/>
    </row>
    <row r="1535" spans="2:12" ht="12.75">
      <c r="B1535" s="1" t="s">
        <v>714</v>
      </c>
      <c r="C1535" s="31"/>
      <c r="D1535" s="8"/>
      <c r="E1535" s="9"/>
      <c r="F1535" s="10"/>
      <c r="G1535" s="11"/>
      <c r="H1535" s="9"/>
      <c r="I1535" s="11"/>
      <c r="J1535" s="8"/>
      <c r="K1535" s="9"/>
      <c r="L1535" s="9"/>
    </row>
    <row r="1536" spans="3:12" ht="12.75">
      <c r="C1536" t="s">
        <v>714</v>
      </c>
      <c r="D1536" s="8">
        <v>82</v>
      </c>
      <c r="E1536" s="9">
        <v>165</v>
      </c>
      <c r="F1536" s="10">
        <v>247</v>
      </c>
      <c r="G1536" s="11">
        <v>38</v>
      </c>
      <c r="H1536" s="9">
        <v>44</v>
      </c>
      <c r="I1536" s="11">
        <v>82</v>
      </c>
      <c r="J1536" s="8">
        <f aca="true" t="shared" si="363" ref="J1536:J1583">D1536+G1536</f>
        <v>120</v>
      </c>
      <c r="K1536" s="9">
        <f aca="true" t="shared" si="364" ref="K1536:K1583">E1536+H1536</f>
        <v>209</v>
      </c>
      <c r="L1536" s="9">
        <f aca="true" t="shared" si="365" ref="L1536:L1583">F1536+I1536</f>
        <v>329</v>
      </c>
    </row>
    <row r="1537" spans="3:12" ht="12.75">
      <c r="C1537" s="12" t="s">
        <v>535</v>
      </c>
      <c r="D1537" s="13">
        <v>82</v>
      </c>
      <c r="E1537" s="14">
        <v>165</v>
      </c>
      <c r="F1537" s="15">
        <v>247</v>
      </c>
      <c r="G1537" s="14">
        <v>38</v>
      </c>
      <c r="H1537" s="14">
        <v>44</v>
      </c>
      <c r="I1537" s="14">
        <v>82</v>
      </c>
      <c r="J1537" s="13">
        <f t="shared" si="363"/>
        <v>120</v>
      </c>
      <c r="K1537" s="14">
        <f t="shared" si="364"/>
        <v>209</v>
      </c>
      <c r="L1537" s="14">
        <f t="shared" si="365"/>
        <v>329</v>
      </c>
    </row>
    <row r="1538" spans="2:12" ht="12.75">
      <c r="B1538" s="1" t="s">
        <v>715</v>
      </c>
      <c r="C1538" s="31"/>
      <c r="D1538" s="8"/>
      <c r="E1538" s="9"/>
      <c r="F1538" s="10"/>
      <c r="G1538" s="11"/>
      <c r="H1538" s="9"/>
      <c r="I1538" s="11"/>
      <c r="J1538" s="8"/>
      <c r="K1538" s="9"/>
      <c r="L1538" s="9"/>
    </row>
    <row r="1539" spans="3:12" ht="12.75">
      <c r="C1539" t="s">
        <v>715</v>
      </c>
      <c r="D1539" s="8">
        <v>42</v>
      </c>
      <c r="E1539" s="9">
        <v>140</v>
      </c>
      <c r="F1539" s="10">
        <v>182</v>
      </c>
      <c r="G1539" s="11">
        <v>32</v>
      </c>
      <c r="H1539" s="9">
        <v>163</v>
      </c>
      <c r="I1539" s="11">
        <v>195</v>
      </c>
      <c r="J1539" s="8">
        <f t="shared" si="363"/>
        <v>74</v>
      </c>
      <c r="K1539" s="9">
        <f t="shared" si="364"/>
        <v>303</v>
      </c>
      <c r="L1539" s="9">
        <f t="shared" si="365"/>
        <v>377</v>
      </c>
    </row>
    <row r="1540" spans="3:12" ht="12.75">
      <c r="C1540" s="12" t="s">
        <v>535</v>
      </c>
      <c r="D1540" s="13">
        <v>42</v>
      </c>
      <c r="E1540" s="14">
        <v>140</v>
      </c>
      <c r="F1540" s="15">
        <v>182</v>
      </c>
      <c r="G1540" s="14">
        <v>32</v>
      </c>
      <c r="H1540" s="14">
        <v>163</v>
      </c>
      <c r="I1540" s="14">
        <v>195</v>
      </c>
      <c r="J1540" s="13">
        <f t="shared" si="363"/>
        <v>74</v>
      </c>
      <c r="K1540" s="14">
        <f t="shared" si="364"/>
        <v>303</v>
      </c>
      <c r="L1540" s="14">
        <f t="shared" si="365"/>
        <v>377</v>
      </c>
    </row>
    <row r="1541" spans="2:12" ht="12.75">
      <c r="B1541" s="1" t="s">
        <v>302</v>
      </c>
      <c r="C1541" s="12"/>
      <c r="D1541" s="16"/>
      <c r="E1541" s="17"/>
      <c r="F1541" s="18"/>
      <c r="G1541" s="17"/>
      <c r="H1541" s="17"/>
      <c r="I1541" s="17"/>
      <c r="J1541" s="16"/>
      <c r="K1541" s="17"/>
      <c r="L1541" s="17"/>
    </row>
    <row r="1542" spans="3:12" ht="12.75">
      <c r="C1542" t="s">
        <v>246</v>
      </c>
      <c r="D1542" s="25">
        <v>455</v>
      </c>
      <c r="E1542" s="26">
        <v>312</v>
      </c>
      <c r="F1542" s="27">
        <v>767</v>
      </c>
      <c r="G1542" s="26">
        <v>31</v>
      </c>
      <c r="H1542" s="26">
        <v>35</v>
      </c>
      <c r="I1542" s="26">
        <v>66</v>
      </c>
      <c r="J1542" s="25">
        <f t="shared" si="363"/>
        <v>486</v>
      </c>
      <c r="K1542" s="26">
        <f t="shared" si="364"/>
        <v>347</v>
      </c>
      <c r="L1542" s="26">
        <f t="shared" si="365"/>
        <v>833</v>
      </c>
    </row>
    <row r="1543" spans="3:12" ht="12.75">
      <c r="C1543" t="s">
        <v>247</v>
      </c>
      <c r="D1543" s="25">
        <v>33</v>
      </c>
      <c r="E1543" s="26">
        <v>15</v>
      </c>
      <c r="F1543" s="27">
        <v>48</v>
      </c>
      <c r="G1543" s="26">
        <v>5</v>
      </c>
      <c r="H1543" s="26">
        <v>1</v>
      </c>
      <c r="I1543" s="26">
        <v>6</v>
      </c>
      <c r="J1543" s="25">
        <f t="shared" si="363"/>
        <v>38</v>
      </c>
      <c r="K1543" s="26">
        <f t="shared" si="364"/>
        <v>16</v>
      </c>
      <c r="L1543" s="26">
        <f t="shared" si="365"/>
        <v>54</v>
      </c>
    </row>
    <row r="1544" spans="3:12" ht="12.75">
      <c r="C1544" t="s">
        <v>248</v>
      </c>
      <c r="D1544" s="25">
        <v>265</v>
      </c>
      <c r="E1544" s="26">
        <v>138</v>
      </c>
      <c r="F1544" s="27">
        <v>403</v>
      </c>
      <c r="G1544" s="26">
        <v>8</v>
      </c>
      <c r="H1544" s="26">
        <v>8</v>
      </c>
      <c r="I1544" s="26">
        <v>16</v>
      </c>
      <c r="J1544" s="25">
        <f t="shared" si="363"/>
        <v>273</v>
      </c>
      <c r="K1544" s="26">
        <f t="shared" si="364"/>
        <v>146</v>
      </c>
      <c r="L1544" s="26">
        <f t="shared" si="365"/>
        <v>419</v>
      </c>
    </row>
    <row r="1545" spans="3:12" ht="12.75">
      <c r="C1545" t="s">
        <v>456</v>
      </c>
      <c r="D1545" s="8">
        <v>101</v>
      </c>
      <c r="E1545" s="9">
        <v>37</v>
      </c>
      <c r="F1545" s="10">
        <v>138</v>
      </c>
      <c r="G1545" s="11">
        <v>4</v>
      </c>
      <c r="H1545" s="9">
        <v>0</v>
      </c>
      <c r="I1545" s="11">
        <v>4</v>
      </c>
      <c r="J1545" s="8">
        <f t="shared" si="363"/>
        <v>105</v>
      </c>
      <c r="K1545" s="9">
        <f t="shared" si="364"/>
        <v>37</v>
      </c>
      <c r="L1545" s="9">
        <f t="shared" si="365"/>
        <v>142</v>
      </c>
    </row>
    <row r="1546" spans="3:12" ht="12.75">
      <c r="C1546" s="12" t="s">
        <v>535</v>
      </c>
      <c r="D1546" s="13">
        <v>854</v>
      </c>
      <c r="E1546" s="14">
        <v>502</v>
      </c>
      <c r="F1546" s="15">
        <v>1356</v>
      </c>
      <c r="G1546" s="14">
        <v>48</v>
      </c>
      <c r="H1546" s="14">
        <v>44</v>
      </c>
      <c r="I1546" s="14">
        <v>92</v>
      </c>
      <c r="J1546" s="13">
        <f t="shared" si="363"/>
        <v>902</v>
      </c>
      <c r="K1546" s="14">
        <f t="shared" si="364"/>
        <v>546</v>
      </c>
      <c r="L1546" s="14">
        <f t="shared" si="365"/>
        <v>1448</v>
      </c>
    </row>
    <row r="1547" spans="2:12" ht="28.5" customHeight="1">
      <c r="B1547" s="305" t="s">
        <v>723</v>
      </c>
      <c r="C1547" s="306"/>
      <c r="D1547" s="16"/>
      <c r="E1547" s="17"/>
      <c r="F1547" s="18"/>
      <c r="G1547" s="17"/>
      <c r="H1547" s="17"/>
      <c r="I1547" s="17"/>
      <c r="J1547" s="16"/>
      <c r="K1547" s="17"/>
      <c r="L1547" s="17"/>
    </row>
    <row r="1548" spans="3:12" ht="12.75">
      <c r="C1548" t="s">
        <v>35</v>
      </c>
      <c r="D1548" s="8">
        <v>63</v>
      </c>
      <c r="E1548" s="9">
        <v>132</v>
      </c>
      <c r="F1548" s="10">
        <v>195</v>
      </c>
      <c r="G1548" s="11">
        <v>6</v>
      </c>
      <c r="H1548" s="9">
        <v>12</v>
      </c>
      <c r="I1548" s="11">
        <v>18</v>
      </c>
      <c r="J1548" s="8">
        <f t="shared" si="363"/>
        <v>69</v>
      </c>
      <c r="K1548" s="9">
        <f t="shared" si="364"/>
        <v>144</v>
      </c>
      <c r="L1548" s="9">
        <f t="shared" si="365"/>
        <v>213</v>
      </c>
    </row>
    <row r="1549" spans="3:12" ht="12.75">
      <c r="C1549" s="12" t="s">
        <v>535</v>
      </c>
      <c r="D1549" s="13">
        <v>63</v>
      </c>
      <c r="E1549" s="14">
        <v>132</v>
      </c>
      <c r="F1549" s="15">
        <v>195</v>
      </c>
      <c r="G1549" s="14">
        <v>6</v>
      </c>
      <c r="H1549" s="14">
        <v>12</v>
      </c>
      <c r="I1549" s="14">
        <v>18</v>
      </c>
      <c r="J1549" s="13">
        <f t="shared" si="363"/>
        <v>69</v>
      </c>
      <c r="K1549" s="14">
        <f t="shared" si="364"/>
        <v>144</v>
      </c>
      <c r="L1549" s="14">
        <f t="shared" si="365"/>
        <v>213</v>
      </c>
    </row>
    <row r="1550" spans="2:12" ht="12.75">
      <c r="B1550" s="1" t="s">
        <v>716</v>
      </c>
      <c r="C1550" s="31"/>
      <c r="D1550" s="8"/>
      <c r="E1550" s="9"/>
      <c r="F1550" s="10"/>
      <c r="G1550" s="11"/>
      <c r="H1550" s="9"/>
      <c r="I1550" s="11"/>
      <c r="J1550" s="8"/>
      <c r="K1550" s="9"/>
      <c r="L1550" s="9"/>
    </row>
    <row r="1551" spans="3:12" ht="12.75">
      <c r="C1551" t="s">
        <v>716</v>
      </c>
      <c r="D1551" s="8">
        <v>62</v>
      </c>
      <c r="E1551" s="9">
        <v>193</v>
      </c>
      <c r="F1551" s="10">
        <v>255</v>
      </c>
      <c r="G1551" s="11">
        <v>8</v>
      </c>
      <c r="H1551" s="9">
        <v>26</v>
      </c>
      <c r="I1551" s="11">
        <v>34</v>
      </c>
      <c r="J1551" s="8">
        <f t="shared" si="363"/>
        <v>70</v>
      </c>
      <c r="K1551" s="9">
        <f t="shared" si="364"/>
        <v>219</v>
      </c>
      <c r="L1551" s="9">
        <f t="shared" si="365"/>
        <v>289</v>
      </c>
    </row>
    <row r="1552" spans="3:12" ht="12.75">
      <c r="C1552" s="12" t="s">
        <v>535</v>
      </c>
      <c r="D1552" s="13">
        <v>62</v>
      </c>
      <c r="E1552" s="14">
        <v>193</v>
      </c>
      <c r="F1552" s="15">
        <v>255</v>
      </c>
      <c r="G1552" s="14">
        <v>8</v>
      </c>
      <c r="H1552" s="14">
        <v>26</v>
      </c>
      <c r="I1552" s="14">
        <v>34</v>
      </c>
      <c r="J1552" s="13">
        <f t="shared" si="363"/>
        <v>70</v>
      </c>
      <c r="K1552" s="14">
        <f t="shared" si="364"/>
        <v>219</v>
      </c>
      <c r="L1552" s="14">
        <f t="shared" si="365"/>
        <v>289</v>
      </c>
    </row>
    <row r="1553" spans="2:12" ht="12.75">
      <c r="B1553" s="1" t="s">
        <v>717</v>
      </c>
      <c r="C1553" s="12"/>
      <c r="D1553" s="16"/>
      <c r="E1553" s="17"/>
      <c r="F1553" s="18"/>
      <c r="G1553" s="17"/>
      <c r="H1553" s="17"/>
      <c r="I1553" s="17"/>
      <c r="J1553" s="16"/>
      <c r="K1553" s="17"/>
      <c r="L1553" s="17"/>
    </row>
    <row r="1554" spans="3:12" ht="12.75">
      <c r="C1554" t="s">
        <v>717</v>
      </c>
      <c r="D1554" s="8">
        <v>103</v>
      </c>
      <c r="E1554" s="9">
        <v>146</v>
      </c>
      <c r="F1554" s="10">
        <v>249</v>
      </c>
      <c r="G1554" s="11">
        <v>38</v>
      </c>
      <c r="H1554" s="9">
        <v>42</v>
      </c>
      <c r="I1554" s="11">
        <v>80</v>
      </c>
      <c r="J1554" s="8">
        <f t="shared" si="363"/>
        <v>141</v>
      </c>
      <c r="K1554" s="9">
        <f t="shared" si="364"/>
        <v>188</v>
      </c>
      <c r="L1554" s="9">
        <f t="shared" si="365"/>
        <v>329</v>
      </c>
    </row>
    <row r="1555" spans="3:12" ht="12.75">
      <c r="C1555" s="12" t="s">
        <v>535</v>
      </c>
      <c r="D1555" s="13">
        <v>103</v>
      </c>
      <c r="E1555" s="14">
        <v>146</v>
      </c>
      <c r="F1555" s="15">
        <v>249</v>
      </c>
      <c r="G1555" s="14">
        <v>38</v>
      </c>
      <c r="H1555" s="14">
        <v>42</v>
      </c>
      <c r="I1555" s="14">
        <v>80</v>
      </c>
      <c r="J1555" s="13">
        <f t="shared" si="363"/>
        <v>141</v>
      </c>
      <c r="K1555" s="14">
        <f t="shared" si="364"/>
        <v>188</v>
      </c>
      <c r="L1555" s="14">
        <f t="shared" si="365"/>
        <v>329</v>
      </c>
    </row>
    <row r="1556" spans="1:12" s="20" customFormat="1" ht="12.75">
      <c r="A1556" s="40"/>
      <c r="B1556" s="1" t="s">
        <v>718</v>
      </c>
      <c r="C1556" s="12"/>
      <c r="D1556" s="16"/>
      <c r="E1556" s="17"/>
      <c r="F1556" s="18"/>
      <c r="G1556" s="17"/>
      <c r="H1556" s="17"/>
      <c r="I1556" s="17"/>
      <c r="J1556" s="16"/>
      <c r="K1556" s="17"/>
      <c r="L1556" s="17"/>
    </row>
    <row r="1557" spans="1:12" s="20" customFormat="1" ht="12.75">
      <c r="A1557" s="40"/>
      <c r="B1557" s="1"/>
      <c r="C1557" t="s">
        <v>718</v>
      </c>
      <c r="D1557" s="8">
        <v>176</v>
      </c>
      <c r="E1557" s="9">
        <v>103</v>
      </c>
      <c r="F1557" s="10">
        <v>279</v>
      </c>
      <c r="G1557" s="11">
        <v>2</v>
      </c>
      <c r="H1557" s="9">
        <v>4</v>
      </c>
      <c r="I1557" s="11">
        <v>6</v>
      </c>
      <c r="J1557" s="8">
        <f t="shared" si="363"/>
        <v>178</v>
      </c>
      <c r="K1557" s="9">
        <f t="shared" si="364"/>
        <v>107</v>
      </c>
      <c r="L1557" s="9">
        <f t="shared" si="365"/>
        <v>285</v>
      </c>
    </row>
    <row r="1558" spans="3:12" ht="12.75">
      <c r="C1558" s="12" t="s">
        <v>535</v>
      </c>
      <c r="D1558" s="13">
        <v>176</v>
      </c>
      <c r="E1558" s="14">
        <v>103</v>
      </c>
      <c r="F1558" s="15">
        <v>279</v>
      </c>
      <c r="G1558" s="14">
        <v>2</v>
      </c>
      <c r="H1558" s="14">
        <v>4</v>
      </c>
      <c r="I1558" s="14">
        <v>6</v>
      </c>
      <c r="J1558" s="13">
        <f t="shared" si="363"/>
        <v>178</v>
      </c>
      <c r="K1558" s="14">
        <f t="shared" si="364"/>
        <v>107</v>
      </c>
      <c r="L1558" s="14">
        <f t="shared" si="365"/>
        <v>285</v>
      </c>
    </row>
    <row r="1559" spans="2:12" ht="12.75">
      <c r="B1559" s="1" t="s">
        <v>214</v>
      </c>
      <c r="C1559" s="12"/>
      <c r="D1559" s="16"/>
      <c r="E1559" s="17"/>
      <c r="F1559" s="18"/>
      <c r="G1559" s="17"/>
      <c r="H1559" s="17"/>
      <c r="I1559" s="17"/>
      <c r="J1559" s="16"/>
      <c r="K1559" s="17"/>
      <c r="L1559" s="17"/>
    </row>
    <row r="1560" spans="3:12" ht="12.75">
      <c r="C1560" t="s">
        <v>40</v>
      </c>
      <c r="D1560" s="25">
        <v>111</v>
      </c>
      <c r="E1560" s="26">
        <v>232</v>
      </c>
      <c r="F1560" s="27">
        <v>343</v>
      </c>
      <c r="G1560" s="26">
        <v>4</v>
      </c>
      <c r="H1560" s="26">
        <v>14</v>
      </c>
      <c r="I1560" s="26">
        <v>18</v>
      </c>
      <c r="J1560" s="25">
        <f t="shared" si="363"/>
        <v>115</v>
      </c>
      <c r="K1560" s="26">
        <f t="shared" si="364"/>
        <v>246</v>
      </c>
      <c r="L1560" s="26">
        <f t="shared" si="365"/>
        <v>361</v>
      </c>
    </row>
    <row r="1561" spans="3:12" ht="12.75">
      <c r="C1561" t="s">
        <v>41</v>
      </c>
      <c r="D1561" s="25">
        <v>130</v>
      </c>
      <c r="E1561" s="26">
        <v>55</v>
      </c>
      <c r="F1561" s="27">
        <v>185</v>
      </c>
      <c r="G1561" s="26">
        <v>5</v>
      </c>
      <c r="H1561" s="26">
        <v>5</v>
      </c>
      <c r="I1561" s="26">
        <v>10</v>
      </c>
      <c r="J1561" s="25">
        <f t="shared" si="363"/>
        <v>135</v>
      </c>
      <c r="K1561" s="26">
        <f t="shared" si="364"/>
        <v>60</v>
      </c>
      <c r="L1561" s="26">
        <f t="shared" si="365"/>
        <v>195</v>
      </c>
    </row>
    <row r="1562" spans="3:12" ht="12.75">
      <c r="C1562" t="s">
        <v>42</v>
      </c>
      <c r="D1562" s="8">
        <v>69</v>
      </c>
      <c r="E1562" s="9">
        <v>117</v>
      </c>
      <c r="F1562" s="10">
        <v>186</v>
      </c>
      <c r="G1562" s="11">
        <v>2</v>
      </c>
      <c r="H1562" s="9">
        <v>7</v>
      </c>
      <c r="I1562" s="11">
        <v>9</v>
      </c>
      <c r="J1562" s="8">
        <f t="shared" si="363"/>
        <v>71</v>
      </c>
      <c r="K1562" s="9">
        <f t="shared" si="364"/>
        <v>124</v>
      </c>
      <c r="L1562" s="9">
        <f t="shared" si="365"/>
        <v>195</v>
      </c>
    </row>
    <row r="1563" spans="3:12" ht="12.75">
      <c r="C1563" s="12" t="s">
        <v>535</v>
      </c>
      <c r="D1563" s="13">
        <v>310</v>
      </c>
      <c r="E1563" s="14">
        <v>404</v>
      </c>
      <c r="F1563" s="15">
        <v>714</v>
      </c>
      <c r="G1563" s="14">
        <v>11</v>
      </c>
      <c r="H1563" s="14">
        <v>26</v>
      </c>
      <c r="I1563" s="14">
        <v>37</v>
      </c>
      <c r="J1563" s="13">
        <f t="shared" si="363"/>
        <v>321</v>
      </c>
      <c r="K1563" s="14">
        <f t="shared" si="364"/>
        <v>430</v>
      </c>
      <c r="L1563" s="14">
        <f t="shared" si="365"/>
        <v>751</v>
      </c>
    </row>
    <row r="1564" spans="2:12" ht="12.75">
      <c r="B1564" s="1" t="s">
        <v>304</v>
      </c>
      <c r="C1564" s="12"/>
      <c r="D1564" s="16"/>
      <c r="E1564" s="17"/>
      <c r="F1564" s="18"/>
      <c r="G1564" s="17"/>
      <c r="H1564" s="17"/>
      <c r="I1564" s="17"/>
      <c r="J1564" s="16"/>
      <c r="K1564" s="17"/>
      <c r="L1564" s="17"/>
    </row>
    <row r="1565" spans="3:12" ht="12.75">
      <c r="C1565" t="s">
        <v>46</v>
      </c>
      <c r="D1565" s="8">
        <v>490</v>
      </c>
      <c r="E1565" s="9">
        <v>648</v>
      </c>
      <c r="F1565" s="10">
        <v>1138</v>
      </c>
      <c r="G1565" s="11">
        <v>21</v>
      </c>
      <c r="H1565" s="9">
        <v>49</v>
      </c>
      <c r="I1565" s="11">
        <v>70</v>
      </c>
      <c r="J1565" s="8">
        <f t="shared" si="363"/>
        <v>511</v>
      </c>
      <c r="K1565" s="9">
        <f t="shared" si="364"/>
        <v>697</v>
      </c>
      <c r="L1565" s="9">
        <f t="shared" si="365"/>
        <v>1208</v>
      </c>
    </row>
    <row r="1566" spans="3:12" ht="12.75">
      <c r="C1566" s="12" t="s">
        <v>535</v>
      </c>
      <c r="D1566" s="13">
        <v>490</v>
      </c>
      <c r="E1566" s="14">
        <v>648</v>
      </c>
      <c r="F1566" s="15">
        <v>1138</v>
      </c>
      <c r="G1566" s="14">
        <v>21</v>
      </c>
      <c r="H1566" s="14">
        <v>49</v>
      </c>
      <c r="I1566" s="14">
        <v>70</v>
      </c>
      <c r="J1566" s="13">
        <f t="shared" si="363"/>
        <v>511</v>
      </c>
      <c r="K1566" s="14">
        <f t="shared" si="364"/>
        <v>697</v>
      </c>
      <c r="L1566" s="14">
        <f t="shared" si="365"/>
        <v>1208</v>
      </c>
    </row>
    <row r="1567" spans="2:12" ht="12.75">
      <c r="B1567" s="1" t="s">
        <v>216</v>
      </c>
      <c r="C1567" s="12"/>
      <c r="D1567" s="16"/>
      <c r="E1567" s="17"/>
      <c r="F1567" s="18"/>
      <c r="G1567" s="17"/>
      <c r="H1567" s="17"/>
      <c r="I1567" s="17"/>
      <c r="J1567" s="16"/>
      <c r="K1567" s="17"/>
      <c r="L1567" s="17"/>
    </row>
    <row r="1568" spans="3:12" ht="12.75">
      <c r="C1568" t="s">
        <v>48</v>
      </c>
      <c r="D1568" s="8">
        <v>204</v>
      </c>
      <c r="E1568" s="9">
        <v>553</v>
      </c>
      <c r="F1568" s="10">
        <v>757</v>
      </c>
      <c r="G1568" s="11">
        <v>11</v>
      </c>
      <c r="H1568" s="9">
        <v>42</v>
      </c>
      <c r="I1568" s="11">
        <v>53</v>
      </c>
      <c r="J1568" s="8">
        <f t="shared" si="363"/>
        <v>215</v>
      </c>
      <c r="K1568" s="9">
        <f t="shared" si="364"/>
        <v>595</v>
      </c>
      <c r="L1568" s="9">
        <f t="shared" si="365"/>
        <v>810</v>
      </c>
    </row>
    <row r="1569" spans="3:12" ht="12.75">
      <c r="C1569" s="12" t="s">
        <v>535</v>
      </c>
      <c r="D1569" s="13">
        <v>204</v>
      </c>
      <c r="E1569" s="14">
        <v>553</v>
      </c>
      <c r="F1569" s="15">
        <v>757</v>
      </c>
      <c r="G1569" s="14">
        <v>11</v>
      </c>
      <c r="H1569" s="14">
        <v>42</v>
      </c>
      <c r="I1569" s="14">
        <v>53</v>
      </c>
      <c r="J1569" s="13">
        <f t="shared" si="363"/>
        <v>215</v>
      </c>
      <c r="K1569" s="14">
        <f t="shared" si="364"/>
        <v>595</v>
      </c>
      <c r="L1569" s="14">
        <f t="shared" si="365"/>
        <v>810</v>
      </c>
    </row>
    <row r="1570" spans="2:12" ht="12.75">
      <c r="B1570" s="1" t="s">
        <v>217</v>
      </c>
      <c r="C1570" s="12"/>
      <c r="D1570" s="16"/>
      <c r="E1570" s="17"/>
      <c r="F1570" s="18"/>
      <c r="G1570" s="17"/>
      <c r="H1570" s="17"/>
      <c r="I1570" s="17"/>
      <c r="J1570" s="16"/>
      <c r="K1570" s="17"/>
      <c r="L1570" s="17"/>
    </row>
    <row r="1571" spans="3:12" ht="12.75">
      <c r="C1571" t="s">
        <v>49</v>
      </c>
      <c r="D1571" s="8">
        <v>98</v>
      </c>
      <c r="E1571" s="9">
        <v>70</v>
      </c>
      <c r="F1571" s="10">
        <v>168</v>
      </c>
      <c r="G1571" s="11">
        <v>2</v>
      </c>
      <c r="H1571" s="9">
        <v>3</v>
      </c>
      <c r="I1571" s="11">
        <v>5</v>
      </c>
      <c r="J1571" s="8">
        <f t="shared" si="363"/>
        <v>100</v>
      </c>
      <c r="K1571" s="9">
        <f t="shared" si="364"/>
        <v>73</v>
      </c>
      <c r="L1571" s="9">
        <f t="shared" si="365"/>
        <v>173</v>
      </c>
    </row>
    <row r="1572" spans="3:12" ht="12.75">
      <c r="C1572" s="12" t="s">
        <v>535</v>
      </c>
      <c r="D1572" s="13">
        <v>98</v>
      </c>
      <c r="E1572" s="14">
        <v>70</v>
      </c>
      <c r="F1572" s="15">
        <v>168</v>
      </c>
      <c r="G1572" s="14">
        <v>2</v>
      </c>
      <c r="H1572" s="14">
        <v>3</v>
      </c>
      <c r="I1572" s="14">
        <v>5</v>
      </c>
      <c r="J1572" s="13">
        <f t="shared" si="363"/>
        <v>100</v>
      </c>
      <c r="K1572" s="14">
        <f t="shared" si="364"/>
        <v>73</v>
      </c>
      <c r="L1572" s="14">
        <f t="shared" si="365"/>
        <v>173</v>
      </c>
    </row>
    <row r="1573" spans="2:12" ht="12.75">
      <c r="B1573" s="1" t="s">
        <v>219</v>
      </c>
      <c r="C1573" s="12"/>
      <c r="D1573" s="16"/>
      <c r="E1573" s="17"/>
      <c r="F1573" s="18"/>
      <c r="G1573" s="17"/>
      <c r="H1573" s="17"/>
      <c r="I1573" s="17"/>
      <c r="J1573" s="16"/>
      <c r="K1573" s="17"/>
      <c r="L1573" s="17"/>
    </row>
    <row r="1574" spans="3:12" ht="12.75">
      <c r="C1574" t="s">
        <v>54</v>
      </c>
      <c r="D1574" s="25">
        <v>47</v>
      </c>
      <c r="E1574" s="26">
        <v>29</v>
      </c>
      <c r="F1574" s="27">
        <v>76</v>
      </c>
      <c r="G1574" s="26">
        <v>4</v>
      </c>
      <c r="H1574" s="26">
        <v>1</v>
      </c>
      <c r="I1574" s="26">
        <v>5</v>
      </c>
      <c r="J1574" s="25">
        <f t="shared" si="363"/>
        <v>51</v>
      </c>
      <c r="K1574" s="26">
        <f t="shared" si="364"/>
        <v>30</v>
      </c>
      <c r="L1574" s="26">
        <f t="shared" si="365"/>
        <v>81</v>
      </c>
    </row>
    <row r="1575" spans="3:12" ht="12.75">
      <c r="C1575" t="s">
        <v>734</v>
      </c>
      <c r="D1575" s="25">
        <v>90</v>
      </c>
      <c r="E1575" s="26">
        <v>74</v>
      </c>
      <c r="F1575" s="27">
        <v>164</v>
      </c>
      <c r="G1575" s="26">
        <v>1</v>
      </c>
      <c r="H1575" s="26">
        <v>5</v>
      </c>
      <c r="I1575" s="26">
        <v>6</v>
      </c>
      <c r="J1575" s="25">
        <f t="shared" si="363"/>
        <v>91</v>
      </c>
      <c r="K1575" s="26">
        <f t="shared" si="364"/>
        <v>79</v>
      </c>
      <c r="L1575" s="26">
        <f t="shared" si="365"/>
        <v>170</v>
      </c>
    </row>
    <row r="1576" spans="3:12" ht="12.75">
      <c r="C1576" t="s">
        <v>781</v>
      </c>
      <c r="D1576" s="25">
        <v>56</v>
      </c>
      <c r="E1576" s="26">
        <v>15</v>
      </c>
      <c r="F1576" s="27">
        <v>71</v>
      </c>
      <c r="G1576" s="26">
        <v>3</v>
      </c>
      <c r="H1576" s="26">
        <v>0</v>
      </c>
      <c r="I1576" s="26">
        <v>3</v>
      </c>
      <c r="J1576" s="25">
        <f t="shared" si="363"/>
        <v>59</v>
      </c>
      <c r="K1576" s="26">
        <f t="shared" si="364"/>
        <v>15</v>
      </c>
      <c r="L1576" s="26">
        <f t="shared" si="365"/>
        <v>74</v>
      </c>
    </row>
    <row r="1577" spans="3:12" ht="12.75">
      <c r="C1577" t="s">
        <v>56</v>
      </c>
      <c r="D1577" s="25">
        <v>61</v>
      </c>
      <c r="E1577" s="26">
        <v>16</v>
      </c>
      <c r="F1577" s="27">
        <v>77</v>
      </c>
      <c r="G1577" s="26">
        <v>0</v>
      </c>
      <c r="H1577" s="26">
        <v>0</v>
      </c>
      <c r="I1577" s="26">
        <v>0</v>
      </c>
      <c r="J1577" s="25">
        <f t="shared" si="363"/>
        <v>61</v>
      </c>
      <c r="K1577" s="26">
        <f t="shared" si="364"/>
        <v>16</v>
      </c>
      <c r="L1577" s="26">
        <f t="shared" si="365"/>
        <v>77</v>
      </c>
    </row>
    <row r="1578" spans="3:12" ht="12.75">
      <c r="C1578" t="s">
        <v>60</v>
      </c>
      <c r="D1578" s="25">
        <v>117</v>
      </c>
      <c r="E1578" s="26">
        <v>5</v>
      </c>
      <c r="F1578" s="27">
        <v>122</v>
      </c>
      <c r="G1578" s="26">
        <v>1</v>
      </c>
      <c r="H1578" s="26">
        <v>0</v>
      </c>
      <c r="I1578" s="26">
        <v>1</v>
      </c>
      <c r="J1578" s="25">
        <f t="shared" si="363"/>
        <v>118</v>
      </c>
      <c r="K1578" s="26">
        <f t="shared" si="364"/>
        <v>5</v>
      </c>
      <c r="L1578" s="26">
        <f t="shared" si="365"/>
        <v>123</v>
      </c>
    </row>
    <row r="1579" spans="3:12" ht="12.75">
      <c r="C1579" t="s">
        <v>744</v>
      </c>
      <c r="D1579" s="8">
        <v>30</v>
      </c>
      <c r="E1579" s="9">
        <v>21</v>
      </c>
      <c r="F1579" s="10">
        <v>51</v>
      </c>
      <c r="G1579" s="11">
        <v>1</v>
      </c>
      <c r="H1579" s="9">
        <v>0</v>
      </c>
      <c r="I1579" s="11">
        <v>1</v>
      </c>
      <c r="J1579" s="8">
        <f t="shared" si="363"/>
        <v>31</v>
      </c>
      <c r="K1579" s="9">
        <f t="shared" si="364"/>
        <v>21</v>
      </c>
      <c r="L1579" s="9">
        <f t="shared" si="365"/>
        <v>52</v>
      </c>
    </row>
    <row r="1580" spans="3:12" ht="12.75">
      <c r="C1580" s="12" t="s">
        <v>535</v>
      </c>
      <c r="D1580" s="13">
        <v>401</v>
      </c>
      <c r="E1580" s="14">
        <v>160</v>
      </c>
      <c r="F1580" s="15">
        <v>561</v>
      </c>
      <c r="G1580" s="14">
        <v>10</v>
      </c>
      <c r="H1580" s="14">
        <v>6</v>
      </c>
      <c r="I1580" s="14">
        <v>16</v>
      </c>
      <c r="J1580" s="13">
        <f t="shared" si="363"/>
        <v>411</v>
      </c>
      <c r="K1580" s="14">
        <f t="shared" si="364"/>
        <v>166</v>
      </c>
      <c r="L1580" s="14">
        <f t="shared" si="365"/>
        <v>577</v>
      </c>
    </row>
    <row r="1581" spans="2:12" ht="12.75">
      <c r="B1581" s="1" t="s">
        <v>220</v>
      </c>
      <c r="C1581" s="12"/>
      <c r="D1581" s="16"/>
      <c r="E1581" s="17"/>
      <c r="F1581" s="18"/>
      <c r="G1581" s="17"/>
      <c r="H1581" s="17"/>
      <c r="I1581" s="17"/>
      <c r="J1581" s="16"/>
      <c r="K1581" s="17"/>
      <c r="L1581" s="17"/>
    </row>
    <row r="1582" spans="3:12" ht="12.75">
      <c r="C1582" t="s">
        <v>743</v>
      </c>
      <c r="D1582" s="8">
        <v>122</v>
      </c>
      <c r="E1582" s="9">
        <v>55</v>
      </c>
      <c r="F1582" s="10">
        <v>177</v>
      </c>
      <c r="G1582" s="11">
        <v>4</v>
      </c>
      <c r="H1582" s="9">
        <v>4</v>
      </c>
      <c r="I1582" s="11">
        <v>8</v>
      </c>
      <c r="J1582" s="8">
        <f t="shared" si="363"/>
        <v>126</v>
      </c>
      <c r="K1582" s="9">
        <f t="shared" si="364"/>
        <v>59</v>
      </c>
      <c r="L1582" s="9">
        <f t="shared" si="365"/>
        <v>185</v>
      </c>
    </row>
    <row r="1583" spans="3:12" ht="12.75">
      <c r="C1583" s="12" t="s">
        <v>535</v>
      </c>
      <c r="D1583" s="13">
        <v>122</v>
      </c>
      <c r="E1583" s="14">
        <v>55</v>
      </c>
      <c r="F1583" s="15">
        <v>177</v>
      </c>
      <c r="G1583" s="14">
        <v>4</v>
      </c>
      <c r="H1583" s="14">
        <v>4</v>
      </c>
      <c r="I1583" s="14">
        <v>8</v>
      </c>
      <c r="J1583" s="13">
        <f t="shared" si="363"/>
        <v>126</v>
      </c>
      <c r="K1583" s="14">
        <f t="shared" si="364"/>
        <v>59</v>
      </c>
      <c r="L1583" s="14">
        <f t="shared" si="365"/>
        <v>185</v>
      </c>
    </row>
    <row r="1584" spans="3:12" ht="12.75">
      <c r="C1584" s="12" t="s">
        <v>445</v>
      </c>
      <c r="D1584" s="16">
        <f>D1583+D1580+D1572+D1569+D1566+D1563+D1558+D1555+D1552+D1549+D1546+D1540+D1537</f>
        <v>3007</v>
      </c>
      <c r="E1584" s="17">
        <f>E1583+E1580+E1572+E1569+E1566+E1563+E1558+E1555+E1552+E1549+E1546+E1540+E1537</f>
        <v>3271</v>
      </c>
      <c r="F1584" s="18">
        <f aca="true" t="shared" si="366" ref="F1584:K1584">F1583+F1580+F1572+F1569+F1566+F1563+F1558+F1555+F1552+F1549+F1546+F1540+F1537</f>
        <v>6278</v>
      </c>
      <c r="G1584" s="103">
        <f t="shared" si="366"/>
        <v>231</v>
      </c>
      <c r="H1584" s="17">
        <f t="shared" si="366"/>
        <v>465</v>
      </c>
      <c r="I1584" s="103">
        <f t="shared" si="366"/>
        <v>696</v>
      </c>
      <c r="J1584" s="16">
        <f t="shared" si="366"/>
        <v>3238</v>
      </c>
      <c r="K1584" s="17">
        <f t="shared" si="366"/>
        <v>3736</v>
      </c>
      <c r="L1584" s="17">
        <f>L1583+L1580+L1572+L1569+L1566+L1563+L1558+L1555+L1552+L1549+L1546+L1540+L1537</f>
        <v>6974</v>
      </c>
    </row>
    <row r="1585" spans="1:12" ht="12.75">
      <c r="A1585" s="40" t="s">
        <v>257</v>
      </c>
      <c r="C1585" s="12"/>
      <c r="D1585" s="16"/>
      <c r="E1585" s="17"/>
      <c r="F1585" s="18"/>
      <c r="G1585" s="17"/>
      <c r="H1585" s="17"/>
      <c r="I1585" s="17"/>
      <c r="J1585" s="16"/>
      <c r="K1585" s="17"/>
      <c r="L1585" s="17"/>
    </row>
    <row r="1586" spans="2:12" ht="12.75">
      <c r="B1586" s="1" t="s">
        <v>714</v>
      </c>
      <c r="C1586" s="12"/>
      <c r="D1586" s="16"/>
      <c r="E1586" s="17"/>
      <c r="F1586" s="18"/>
      <c r="G1586" s="17"/>
      <c r="H1586" s="17"/>
      <c r="I1586" s="17"/>
      <c r="J1586" s="16"/>
      <c r="K1586" s="17"/>
      <c r="L1586" s="17"/>
    </row>
    <row r="1587" spans="3:12" ht="12.75">
      <c r="C1587" t="s">
        <v>714</v>
      </c>
      <c r="D1587" s="8">
        <v>14</v>
      </c>
      <c r="E1587" s="9">
        <v>53</v>
      </c>
      <c r="F1587" s="10">
        <v>67</v>
      </c>
      <c r="G1587" s="11">
        <v>2</v>
      </c>
      <c r="H1587" s="9">
        <v>3</v>
      </c>
      <c r="I1587" s="11">
        <v>5</v>
      </c>
      <c r="J1587" s="8">
        <f aca="true" t="shared" si="367" ref="J1587:J1649">D1587+G1587</f>
        <v>16</v>
      </c>
      <c r="K1587" s="9">
        <f aca="true" t="shared" si="368" ref="K1587:K1649">E1587+H1587</f>
        <v>56</v>
      </c>
      <c r="L1587" s="9">
        <f aca="true" t="shared" si="369" ref="L1587:L1649">F1587+I1587</f>
        <v>72</v>
      </c>
    </row>
    <row r="1588" spans="3:12" ht="12.75">
      <c r="C1588" s="12" t="s">
        <v>535</v>
      </c>
      <c r="D1588" s="13">
        <v>14</v>
      </c>
      <c r="E1588" s="14">
        <v>53</v>
      </c>
      <c r="F1588" s="15">
        <v>67</v>
      </c>
      <c r="G1588" s="14">
        <v>2</v>
      </c>
      <c r="H1588" s="14">
        <v>3</v>
      </c>
      <c r="I1588" s="14">
        <v>5</v>
      </c>
      <c r="J1588" s="13">
        <f t="shared" si="367"/>
        <v>16</v>
      </c>
      <c r="K1588" s="14">
        <f t="shared" si="368"/>
        <v>56</v>
      </c>
      <c r="L1588" s="14">
        <f t="shared" si="369"/>
        <v>72</v>
      </c>
    </row>
    <row r="1589" spans="2:12" ht="12.75">
      <c r="B1589" s="1" t="s">
        <v>302</v>
      </c>
      <c r="C1589" s="12"/>
      <c r="D1589" s="16"/>
      <c r="E1589" s="17"/>
      <c r="F1589" s="18"/>
      <c r="G1589" s="17"/>
      <c r="H1589" s="17"/>
      <c r="I1589" s="17"/>
      <c r="J1589" s="16"/>
      <c r="K1589" s="17"/>
      <c r="L1589" s="17"/>
    </row>
    <row r="1590" spans="3:12" ht="12.75">
      <c r="C1590" t="s">
        <v>518</v>
      </c>
      <c r="D1590" s="25">
        <v>3</v>
      </c>
      <c r="E1590" s="26">
        <v>0</v>
      </c>
      <c r="F1590" s="27">
        <v>3</v>
      </c>
      <c r="G1590" s="26">
        <v>9</v>
      </c>
      <c r="H1590" s="26">
        <v>23</v>
      </c>
      <c r="I1590" s="26">
        <v>32</v>
      </c>
      <c r="J1590" s="25">
        <f t="shared" si="367"/>
        <v>12</v>
      </c>
      <c r="K1590" s="26">
        <f t="shared" si="368"/>
        <v>23</v>
      </c>
      <c r="L1590" s="26">
        <f t="shared" si="369"/>
        <v>35</v>
      </c>
    </row>
    <row r="1591" spans="3:12" ht="12.75">
      <c r="C1591" t="s">
        <v>523</v>
      </c>
      <c r="D1591" s="25">
        <v>2</v>
      </c>
      <c r="E1591" s="26">
        <v>0</v>
      </c>
      <c r="F1591" s="27">
        <v>2</v>
      </c>
      <c r="G1591" s="26">
        <v>4</v>
      </c>
      <c r="H1591" s="26">
        <v>5</v>
      </c>
      <c r="I1591" s="26">
        <v>9</v>
      </c>
      <c r="J1591" s="25">
        <f t="shared" si="367"/>
        <v>6</v>
      </c>
      <c r="K1591" s="26">
        <f t="shared" si="368"/>
        <v>5</v>
      </c>
      <c r="L1591" s="26">
        <f t="shared" si="369"/>
        <v>11</v>
      </c>
    </row>
    <row r="1592" spans="3:12" ht="12.75">
      <c r="C1592" t="s">
        <v>100</v>
      </c>
      <c r="D1592" s="25">
        <v>19</v>
      </c>
      <c r="E1592" s="26">
        <v>67</v>
      </c>
      <c r="F1592" s="27">
        <v>86</v>
      </c>
      <c r="G1592" s="26">
        <v>1</v>
      </c>
      <c r="H1592" s="26">
        <v>7</v>
      </c>
      <c r="I1592" s="26">
        <v>8</v>
      </c>
      <c r="J1592" s="25">
        <f t="shared" si="367"/>
        <v>20</v>
      </c>
      <c r="K1592" s="26">
        <f t="shared" si="368"/>
        <v>74</v>
      </c>
      <c r="L1592" s="26">
        <f t="shared" si="369"/>
        <v>94</v>
      </c>
    </row>
    <row r="1593" spans="3:12" ht="13.5" customHeight="1">
      <c r="C1593" t="s">
        <v>101</v>
      </c>
      <c r="D1593" s="25">
        <v>1</v>
      </c>
      <c r="E1593" s="26">
        <v>0</v>
      </c>
      <c r="F1593" s="27">
        <v>1</v>
      </c>
      <c r="G1593" s="26">
        <v>0</v>
      </c>
      <c r="H1593" s="26">
        <v>0</v>
      </c>
      <c r="I1593" s="26">
        <v>0</v>
      </c>
      <c r="J1593" s="25">
        <f>D1593+G1593</f>
        <v>1</v>
      </c>
      <c r="K1593" s="26">
        <f>E1593+H1593</f>
        <v>0</v>
      </c>
      <c r="L1593" s="26">
        <f>F1593+I1593</f>
        <v>1</v>
      </c>
    </row>
    <row r="1594" spans="3:12" ht="12.75">
      <c r="C1594" t="s">
        <v>104</v>
      </c>
      <c r="D1594" s="25">
        <v>18</v>
      </c>
      <c r="E1594" s="26">
        <v>15</v>
      </c>
      <c r="F1594" s="27">
        <v>33</v>
      </c>
      <c r="G1594" s="26">
        <v>7</v>
      </c>
      <c r="H1594" s="26">
        <v>9</v>
      </c>
      <c r="I1594" s="26">
        <v>16</v>
      </c>
      <c r="J1594" s="25">
        <f t="shared" si="367"/>
        <v>25</v>
      </c>
      <c r="K1594" s="26">
        <f t="shared" si="368"/>
        <v>24</v>
      </c>
      <c r="L1594" s="26">
        <f t="shared" si="369"/>
        <v>49</v>
      </c>
    </row>
    <row r="1595" spans="3:12" ht="12.75">
      <c r="C1595" t="s">
        <v>246</v>
      </c>
      <c r="D1595" s="25">
        <v>107</v>
      </c>
      <c r="E1595" s="26">
        <v>109</v>
      </c>
      <c r="F1595" s="27">
        <v>216</v>
      </c>
      <c r="G1595" s="26">
        <v>8</v>
      </c>
      <c r="H1595" s="26">
        <v>4</v>
      </c>
      <c r="I1595" s="26">
        <v>12</v>
      </c>
      <c r="J1595" s="25">
        <f t="shared" si="367"/>
        <v>115</v>
      </c>
      <c r="K1595" s="26">
        <f t="shared" si="368"/>
        <v>113</v>
      </c>
      <c r="L1595" s="26">
        <f t="shared" si="369"/>
        <v>228</v>
      </c>
    </row>
    <row r="1596" spans="3:12" ht="12.75">
      <c r="C1596" t="s">
        <v>247</v>
      </c>
      <c r="D1596" s="25">
        <v>9</v>
      </c>
      <c r="E1596" s="26">
        <v>5</v>
      </c>
      <c r="F1596" s="27">
        <v>14</v>
      </c>
      <c r="G1596" s="26">
        <v>0</v>
      </c>
      <c r="H1596" s="26">
        <v>0</v>
      </c>
      <c r="I1596" s="26">
        <v>0</v>
      </c>
      <c r="J1596" s="25">
        <f t="shared" si="367"/>
        <v>9</v>
      </c>
      <c r="K1596" s="26">
        <f t="shared" si="368"/>
        <v>5</v>
      </c>
      <c r="L1596" s="26">
        <f t="shared" si="369"/>
        <v>14</v>
      </c>
    </row>
    <row r="1597" spans="3:12" ht="12.75">
      <c r="C1597" t="s">
        <v>248</v>
      </c>
      <c r="D1597" s="25">
        <v>106</v>
      </c>
      <c r="E1597" s="26">
        <v>60</v>
      </c>
      <c r="F1597" s="27">
        <v>166</v>
      </c>
      <c r="G1597" s="26">
        <v>3</v>
      </c>
      <c r="H1597" s="26">
        <v>1</v>
      </c>
      <c r="I1597" s="26">
        <v>4</v>
      </c>
      <c r="J1597" s="25">
        <f t="shared" si="367"/>
        <v>109</v>
      </c>
      <c r="K1597" s="26">
        <f t="shared" si="368"/>
        <v>61</v>
      </c>
      <c r="L1597" s="26">
        <f t="shared" si="369"/>
        <v>170</v>
      </c>
    </row>
    <row r="1598" spans="3:12" ht="12.75">
      <c r="C1598" t="s">
        <v>631</v>
      </c>
      <c r="D1598" s="8">
        <v>50</v>
      </c>
      <c r="E1598" s="9">
        <v>8</v>
      </c>
      <c r="F1598" s="10">
        <v>58</v>
      </c>
      <c r="G1598" s="11">
        <v>1</v>
      </c>
      <c r="H1598" s="9">
        <v>1</v>
      </c>
      <c r="I1598" s="11">
        <v>2</v>
      </c>
      <c r="J1598" s="8">
        <f t="shared" si="367"/>
        <v>51</v>
      </c>
      <c r="K1598" s="9">
        <f t="shared" si="368"/>
        <v>9</v>
      </c>
      <c r="L1598" s="9">
        <f t="shared" si="369"/>
        <v>60</v>
      </c>
    </row>
    <row r="1599" spans="3:12" ht="12.75">
      <c r="C1599" s="12" t="s">
        <v>535</v>
      </c>
      <c r="D1599" s="13">
        <v>315</v>
      </c>
      <c r="E1599" s="14">
        <v>264</v>
      </c>
      <c r="F1599" s="15">
        <v>579</v>
      </c>
      <c r="G1599" s="14">
        <v>33</v>
      </c>
      <c r="H1599" s="14">
        <v>50</v>
      </c>
      <c r="I1599" s="14">
        <v>83</v>
      </c>
      <c r="J1599" s="13">
        <f t="shared" si="367"/>
        <v>348</v>
      </c>
      <c r="K1599" s="14">
        <f t="shared" si="368"/>
        <v>314</v>
      </c>
      <c r="L1599" s="14">
        <f t="shared" si="369"/>
        <v>662</v>
      </c>
    </row>
    <row r="1600" spans="2:12" ht="27" customHeight="1">
      <c r="B1600" s="305" t="s">
        <v>723</v>
      </c>
      <c r="C1600" s="306"/>
      <c r="D1600" s="16"/>
      <c r="E1600" s="17"/>
      <c r="F1600" s="18"/>
      <c r="G1600" s="17"/>
      <c r="H1600" s="17"/>
      <c r="I1600" s="17"/>
      <c r="J1600" s="16"/>
      <c r="K1600" s="17"/>
      <c r="L1600" s="17"/>
    </row>
    <row r="1601" spans="3:12" ht="12.75">
      <c r="C1601" t="s">
        <v>35</v>
      </c>
      <c r="D1601" s="8">
        <v>15</v>
      </c>
      <c r="E1601" s="9">
        <v>20</v>
      </c>
      <c r="F1601" s="10">
        <v>35</v>
      </c>
      <c r="G1601" s="11">
        <v>0</v>
      </c>
      <c r="H1601" s="9">
        <v>2</v>
      </c>
      <c r="I1601" s="11">
        <v>2</v>
      </c>
      <c r="J1601" s="8">
        <f t="shared" si="367"/>
        <v>15</v>
      </c>
      <c r="K1601" s="9">
        <f t="shared" si="368"/>
        <v>22</v>
      </c>
      <c r="L1601" s="9">
        <f t="shared" si="369"/>
        <v>37</v>
      </c>
    </row>
    <row r="1602" spans="3:12" ht="12.75">
      <c r="C1602" s="12" t="s">
        <v>535</v>
      </c>
      <c r="D1602" s="13">
        <v>15</v>
      </c>
      <c r="E1602" s="14">
        <v>20</v>
      </c>
      <c r="F1602" s="15">
        <v>35</v>
      </c>
      <c r="G1602" s="14">
        <v>0</v>
      </c>
      <c r="H1602" s="14">
        <v>2</v>
      </c>
      <c r="I1602" s="14">
        <v>2</v>
      </c>
      <c r="J1602" s="13">
        <f t="shared" si="367"/>
        <v>15</v>
      </c>
      <c r="K1602" s="14">
        <f t="shared" si="368"/>
        <v>22</v>
      </c>
      <c r="L1602" s="14">
        <f t="shared" si="369"/>
        <v>37</v>
      </c>
    </row>
    <row r="1603" spans="2:12" ht="12.75">
      <c r="B1603" s="1" t="s">
        <v>716</v>
      </c>
      <c r="C1603" s="12"/>
      <c r="D1603" s="16"/>
      <c r="E1603" s="17"/>
      <c r="F1603" s="18"/>
      <c r="G1603" s="17"/>
      <c r="H1603" s="17"/>
      <c r="I1603" s="17"/>
      <c r="J1603" s="16"/>
      <c r="K1603" s="17"/>
      <c r="L1603" s="17"/>
    </row>
    <row r="1604" spans="3:12" ht="12.75">
      <c r="C1604" t="s">
        <v>108</v>
      </c>
      <c r="D1604" s="25">
        <v>10</v>
      </c>
      <c r="E1604" s="26">
        <v>71</v>
      </c>
      <c r="F1604" s="27">
        <v>81</v>
      </c>
      <c r="G1604" s="26">
        <v>0</v>
      </c>
      <c r="H1604" s="26">
        <v>12</v>
      </c>
      <c r="I1604" s="26">
        <v>12</v>
      </c>
      <c r="J1604" s="25">
        <f t="shared" si="367"/>
        <v>10</v>
      </c>
      <c r="K1604" s="26">
        <f t="shared" si="368"/>
        <v>83</v>
      </c>
      <c r="L1604" s="26">
        <f t="shared" si="369"/>
        <v>93</v>
      </c>
    </row>
    <row r="1605" spans="3:12" ht="12.75">
      <c r="C1605" t="s">
        <v>109</v>
      </c>
      <c r="D1605" s="8">
        <v>16</v>
      </c>
      <c r="E1605" s="9">
        <v>17</v>
      </c>
      <c r="F1605" s="10">
        <v>33</v>
      </c>
      <c r="G1605" s="11">
        <v>2</v>
      </c>
      <c r="H1605" s="9">
        <v>2</v>
      </c>
      <c r="I1605" s="11">
        <v>4</v>
      </c>
      <c r="J1605" s="8">
        <f t="shared" si="367"/>
        <v>18</v>
      </c>
      <c r="K1605" s="9">
        <f t="shared" si="368"/>
        <v>19</v>
      </c>
      <c r="L1605" s="9">
        <f t="shared" si="369"/>
        <v>37</v>
      </c>
    </row>
    <row r="1606" spans="3:12" ht="12.75">
      <c r="C1606" s="12" t="s">
        <v>535</v>
      </c>
      <c r="D1606" s="13">
        <v>26</v>
      </c>
      <c r="E1606" s="14">
        <v>88</v>
      </c>
      <c r="F1606" s="15">
        <v>114</v>
      </c>
      <c r="G1606" s="14">
        <v>2</v>
      </c>
      <c r="H1606" s="14">
        <v>14</v>
      </c>
      <c r="I1606" s="14">
        <v>16</v>
      </c>
      <c r="J1606" s="13">
        <f t="shared" si="367"/>
        <v>28</v>
      </c>
      <c r="K1606" s="14">
        <f t="shared" si="368"/>
        <v>102</v>
      </c>
      <c r="L1606" s="14">
        <f t="shared" si="369"/>
        <v>130</v>
      </c>
    </row>
    <row r="1607" spans="2:12" ht="12.75">
      <c r="B1607" s="1" t="s">
        <v>717</v>
      </c>
      <c r="C1607" s="12"/>
      <c r="D1607" s="16"/>
      <c r="E1607" s="17"/>
      <c r="F1607" s="18"/>
      <c r="G1607" s="17"/>
      <c r="H1607" s="17"/>
      <c r="I1607" s="17"/>
      <c r="J1607" s="16"/>
      <c r="K1607" s="17"/>
      <c r="L1607" s="17"/>
    </row>
    <row r="1608" spans="3:12" ht="12.75">
      <c r="C1608" t="s">
        <v>735</v>
      </c>
      <c r="D1608" s="25">
        <v>28</v>
      </c>
      <c r="E1608" s="26">
        <v>47</v>
      </c>
      <c r="F1608" s="27">
        <v>75</v>
      </c>
      <c r="G1608" s="26">
        <v>4</v>
      </c>
      <c r="H1608" s="26">
        <v>13</v>
      </c>
      <c r="I1608" s="26">
        <v>17</v>
      </c>
      <c r="J1608" s="25">
        <f>D1608+G1608</f>
        <v>32</v>
      </c>
      <c r="K1608" s="26">
        <f>E1608+H1608</f>
        <v>60</v>
      </c>
      <c r="L1608" s="26">
        <f>F1608+I1608</f>
        <v>92</v>
      </c>
    </row>
    <row r="1609" spans="3:12" ht="12.75">
      <c r="C1609" t="s">
        <v>717</v>
      </c>
      <c r="D1609" s="25">
        <v>99</v>
      </c>
      <c r="E1609" s="26">
        <v>152</v>
      </c>
      <c r="F1609" s="27">
        <v>251</v>
      </c>
      <c r="G1609" s="26">
        <v>31</v>
      </c>
      <c r="H1609" s="26">
        <v>28</v>
      </c>
      <c r="I1609" s="26">
        <v>59</v>
      </c>
      <c r="J1609" s="25">
        <f t="shared" si="367"/>
        <v>130</v>
      </c>
      <c r="K1609" s="26">
        <f t="shared" si="368"/>
        <v>180</v>
      </c>
      <c r="L1609" s="26">
        <f t="shared" si="369"/>
        <v>310</v>
      </c>
    </row>
    <row r="1610" spans="3:12" ht="12.75">
      <c r="C1610" t="s">
        <v>110</v>
      </c>
      <c r="D1610" s="8">
        <v>26</v>
      </c>
      <c r="E1610" s="9">
        <v>37</v>
      </c>
      <c r="F1610" s="10">
        <v>63</v>
      </c>
      <c r="G1610" s="11">
        <v>4</v>
      </c>
      <c r="H1610" s="9">
        <v>6</v>
      </c>
      <c r="I1610" s="11">
        <v>10</v>
      </c>
      <c r="J1610" s="8">
        <f t="shared" si="367"/>
        <v>30</v>
      </c>
      <c r="K1610" s="9">
        <f t="shared" si="368"/>
        <v>43</v>
      </c>
      <c r="L1610" s="9">
        <f t="shared" si="369"/>
        <v>73</v>
      </c>
    </row>
    <row r="1611" spans="3:12" ht="12.75">
      <c r="C1611" s="12" t="s">
        <v>535</v>
      </c>
      <c r="D1611" s="13">
        <v>153</v>
      </c>
      <c r="E1611" s="14">
        <v>236</v>
      </c>
      <c r="F1611" s="15">
        <v>389</v>
      </c>
      <c r="G1611" s="14">
        <v>39</v>
      </c>
      <c r="H1611" s="14">
        <v>47</v>
      </c>
      <c r="I1611" s="14">
        <v>86</v>
      </c>
      <c r="J1611" s="13">
        <f t="shared" si="367"/>
        <v>192</v>
      </c>
      <c r="K1611" s="14">
        <f t="shared" si="368"/>
        <v>283</v>
      </c>
      <c r="L1611" s="14">
        <f t="shared" si="369"/>
        <v>475</v>
      </c>
    </row>
    <row r="1612" spans="2:12" ht="12.75">
      <c r="B1612" s="1" t="s">
        <v>718</v>
      </c>
      <c r="C1612" s="12"/>
      <c r="D1612" s="16"/>
      <c r="E1612" s="17"/>
      <c r="F1612" s="18"/>
      <c r="G1612" s="17"/>
      <c r="H1612" s="17"/>
      <c r="I1612" s="17"/>
      <c r="J1612" s="16"/>
      <c r="K1612" s="17"/>
      <c r="L1612" s="17"/>
    </row>
    <row r="1613" spans="3:12" ht="12.75">
      <c r="C1613" t="s">
        <v>718</v>
      </c>
      <c r="D1613" s="8">
        <v>62</v>
      </c>
      <c r="E1613" s="9">
        <v>21</v>
      </c>
      <c r="F1613" s="10">
        <v>83</v>
      </c>
      <c r="G1613" s="11">
        <v>1</v>
      </c>
      <c r="H1613" s="9">
        <v>1</v>
      </c>
      <c r="I1613" s="11">
        <v>2</v>
      </c>
      <c r="J1613" s="8">
        <f t="shared" si="367"/>
        <v>63</v>
      </c>
      <c r="K1613" s="9">
        <f t="shared" si="368"/>
        <v>22</v>
      </c>
      <c r="L1613" s="9">
        <f t="shared" si="369"/>
        <v>85</v>
      </c>
    </row>
    <row r="1614" spans="3:12" ht="12.75">
      <c r="C1614" s="12" t="s">
        <v>535</v>
      </c>
      <c r="D1614" s="13">
        <v>62</v>
      </c>
      <c r="E1614" s="14">
        <v>21</v>
      </c>
      <c r="F1614" s="15">
        <v>83</v>
      </c>
      <c r="G1614" s="14">
        <v>1</v>
      </c>
      <c r="H1614" s="14">
        <v>1</v>
      </c>
      <c r="I1614" s="14">
        <v>2</v>
      </c>
      <c r="J1614" s="13">
        <f t="shared" si="367"/>
        <v>63</v>
      </c>
      <c r="K1614" s="14">
        <f t="shared" si="368"/>
        <v>22</v>
      </c>
      <c r="L1614" s="14">
        <f t="shared" si="369"/>
        <v>85</v>
      </c>
    </row>
    <row r="1615" spans="2:12" ht="12.75">
      <c r="B1615" s="1" t="s">
        <v>214</v>
      </c>
      <c r="C1615" s="12"/>
      <c r="D1615" s="16"/>
      <c r="E1615" s="17"/>
      <c r="F1615" s="18"/>
      <c r="G1615" s="17"/>
      <c r="H1615" s="17"/>
      <c r="I1615" s="17"/>
      <c r="J1615" s="16"/>
      <c r="K1615" s="17"/>
      <c r="L1615" s="17"/>
    </row>
    <row r="1616" spans="3:12" ht="12.75">
      <c r="C1616" t="s">
        <v>40</v>
      </c>
      <c r="D1616" s="25">
        <v>43</v>
      </c>
      <c r="E1616" s="26">
        <v>73</v>
      </c>
      <c r="F1616" s="27">
        <v>116</v>
      </c>
      <c r="G1616" s="26">
        <v>2</v>
      </c>
      <c r="H1616" s="26">
        <v>9</v>
      </c>
      <c r="I1616" s="26">
        <v>11</v>
      </c>
      <c r="J1616" s="25">
        <f t="shared" si="367"/>
        <v>45</v>
      </c>
      <c r="K1616" s="26">
        <f t="shared" si="368"/>
        <v>82</v>
      </c>
      <c r="L1616" s="26">
        <f t="shared" si="369"/>
        <v>127</v>
      </c>
    </row>
    <row r="1617" spans="3:12" ht="12.75">
      <c r="C1617" t="s">
        <v>114</v>
      </c>
      <c r="D1617" s="25">
        <v>22</v>
      </c>
      <c r="E1617" s="26">
        <v>26</v>
      </c>
      <c r="F1617" s="27">
        <v>48</v>
      </c>
      <c r="G1617" s="26">
        <v>3</v>
      </c>
      <c r="H1617" s="26">
        <v>4</v>
      </c>
      <c r="I1617" s="26">
        <v>7</v>
      </c>
      <c r="J1617" s="25">
        <f t="shared" si="367"/>
        <v>25</v>
      </c>
      <c r="K1617" s="26">
        <f t="shared" si="368"/>
        <v>30</v>
      </c>
      <c r="L1617" s="26">
        <f t="shared" si="369"/>
        <v>55</v>
      </c>
    </row>
    <row r="1618" spans="3:12" ht="12.75">
      <c r="C1618" t="s">
        <v>116</v>
      </c>
      <c r="D1618" s="25">
        <v>10</v>
      </c>
      <c r="E1618" s="26">
        <v>6</v>
      </c>
      <c r="F1618" s="27">
        <v>16</v>
      </c>
      <c r="G1618" s="26">
        <v>2</v>
      </c>
      <c r="H1618" s="26">
        <v>4</v>
      </c>
      <c r="I1618" s="26">
        <v>6</v>
      </c>
      <c r="J1618" s="25">
        <f t="shared" si="367"/>
        <v>12</v>
      </c>
      <c r="K1618" s="26">
        <f t="shared" si="368"/>
        <v>10</v>
      </c>
      <c r="L1618" s="26">
        <f t="shared" si="369"/>
        <v>22</v>
      </c>
    </row>
    <row r="1619" spans="3:12" ht="12.75">
      <c r="C1619" t="s">
        <v>2</v>
      </c>
      <c r="D1619" s="25">
        <v>11</v>
      </c>
      <c r="E1619" s="26">
        <v>15</v>
      </c>
      <c r="F1619" s="27">
        <v>26</v>
      </c>
      <c r="G1619" s="26">
        <v>0</v>
      </c>
      <c r="H1619" s="26">
        <v>0</v>
      </c>
      <c r="I1619" s="26">
        <v>0</v>
      </c>
      <c r="J1619" s="25">
        <f t="shared" si="367"/>
        <v>11</v>
      </c>
      <c r="K1619" s="26">
        <f t="shared" si="368"/>
        <v>15</v>
      </c>
      <c r="L1619" s="26">
        <f t="shared" si="369"/>
        <v>26</v>
      </c>
    </row>
    <row r="1620" spans="3:12" ht="12.75">
      <c r="C1620" t="s">
        <v>42</v>
      </c>
      <c r="D1620" s="25">
        <v>21</v>
      </c>
      <c r="E1620" s="26">
        <v>49</v>
      </c>
      <c r="F1620" s="27">
        <v>70</v>
      </c>
      <c r="G1620" s="26">
        <v>3</v>
      </c>
      <c r="H1620" s="26">
        <v>3</v>
      </c>
      <c r="I1620" s="26">
        <v>6</v>
      </c>
      <c r="J1620" s="25">
        <f t="shared" si="367"/>
        <v>24</v>
      </c>
      <c r="K1620" s="26">
        <f t="shared" si="368"/>
        <v>52</v>
      </c>
      <c r="L1620" s="26">
        <f t="shared" si="369"/>
        <v>76</v>
      </c>
    </row>
    <row r="1621" spans="3:12" ht="12.75">
      <c r="C1621" t="s">
        <v>117</v>
      </c>
      <c r="D1621" s="8">
        <v>21</v>
      </c>
      <c r="E1621" s="9">
        <v>6</v>
      </c>
      <c r="F1621" s="10">
        <v>27</v>
      </c>
      <c r="G1621" s="11">
        <v>2</v>
      </c>
      <c r="H1621" s="9">
        <v>4</v>
      </c>
      <c r="I1621" s="11">
        <v>6</v>
      </c>
      <c r="J1621" s="8">
        <f t="shared" si="367"/>
        <v>23</v>
      </c>
      <c r="K1621" s="9">
        <f t="shared" si="368"/>
        <v>10</v>
      </c>
      <c r="L1621" s="9">
        <f t="shared" si="369"/>
        <v>33</v>
      </c>
    </row>
    <row r="1622" spans="3:12" ht="12.75">
      <c r="C1622" s="12" t="s">
        <v>535</v>
      </c>
      <c r="D1622" s="13">
        <v>128</v>
      </c>
      <c r="E1622" s="14">
        <v>175</v>
      </c>
      <c r="F1622" s="15">
        <v>303</v>
      </c>
      <c r="G1622" s="14">
        <v>12</v>
      </c>
      <c r="H1622" s="14">
        <v>24</v>
      </c>
      <c r="I1622" s="14">
        <v>36</v>
      </c>
      <c r="J1622" s="13">
        <f t="shared" si="367"/>
        <v>140</v>
      </c>
      <c r="K1622" s="14">
        <f t="shared" si="368"/>
        <v>199</v>
      </c>
      <c r="L1622" s="14">
        <f t="shared" si="369"/>
        <v>339</v>
      </c>
    </row>
    <row r="1623" spans="2:12" ht="12.75">
      <c r="B1623" s="1" t="s">
        <v>233</v>
      </c>
      <c r="C1623" s="12"/>
      <c r="D1623" s="16"/>
      <c r="E1623" s="17"/>
      <c r="F1623" s="18"/>
      <c r="G1623" s="17"/>
      <c r="H1623" s="17"/>
      <c r="I1623" s="17"/>
      <c r="J1623" s="16"/>
      <c r="K1623" s="17"/>
      <c r="L1623" s="17"/>
    </row>
    <row r="1624" spans="3:12" ht="12" customHeight="1">
      <c r="C1624" t="s">
        <v>120</v>
      </c>
      <c r="D1624" s="8">
        <v>30</v>
      </c>
      <c r="E1624" s="9">
        <v>12</v>
      </c>
      <c r="F1624" s="10">
        <v>42</v>
      </c>
      <c r="G1624" s="11">
        <v>2</v>
      </c>
      <c r="H1624" s="9">
        <v>1</v>
      </c>
      <c r="I1624" s="11">
        <v>3</v>
      </c>
      <c r="J1624" s="8">
        <f t="shared" si="367"/>
        <v>32</v>
      </c>
      <c r="K1624" s="9">
        <f t="shared" si="368"/>
        <v>13</v>
      </c>
      <c r="L1624" s="9">
        <f t="shared" si="369"/>
        <v>45</v>
      </c>
    </row>
    <row r="1625" spans="3:12" ht="12.75">
      <c r="C1625" s="12" t="s">
        <v>535</v>
      </c>
      <c r="D1625" s="13">
        <v>30</v>
      </c>
      <c r="E1625" s="14">
        <v>12</v>
      </c>
      <c r="F1625" s="15">
        <v>42</v>
      </c>
      <c r="G1625" s="14">
        <v>2</v>
      </c>
      <c r="H1625" s="14">
        <v>1</v>
      </c>
      <c r="I1625" s="14">
        <v>3</v>
      </c>
      <c r="J1625" s="13">
        <f t="shared" si="367"/>
        <v>32</v>
      </c>
      <c r="K1625" s="14">
        <f t="shared" si="368"/>
        <v>13</v>
      </c>
      <c r="L1625" s="14">
        <f t="shared" si="369"/>
        <v>45</v>
      </c>
    </row>
    <row r="1626" spans="2:12" ht="12.75">
      <c r="B1626" s="1" t="s">
        <v>221</v>
      </c>
      <c r="C1626" s="12"/>
      <c r="D1626" s="16"/>
      <c r="E1626" s="17"/>
      <c r="F1626" s="18"/>
      <c r="G1626" s="17"/>
      <c r="H1626" s="17"/>
      <c r="I1626" s="17"/>
      <c r="J1626" s="16"/>
      <c r="K1626" s="17"/>
      <c r="L1626" s="17"/>
    </row>
    <row r="1627" spans="3:12" ht="12.75">
      <c r="C1627" t="s">
        <v>122</v>
      </c>
      <c r="D1627" s="8">
        <v>27</v>
      </c>
      <c r="E1627" s="9">
        <v>46</v>
      </c>
      <c r="F1627" s="10">
        <v>73</v>
      </c>
      <c r="G1627" s="11">
        <v>1</v>
      </c>
      <c r="H1627" s="9">
        <v>0</v>
      </c>
      <c r="I1627" s="11">
        <v>1</v>
      </c>
      <c r="J1627" s="8">
        <f t="shared" si="367"/>
        <v>28</v>
      </c>
      <c r="K1627" s="9">
        <f t="shared" si="368"/>
        <v>46</v>
      </c>
      <c r="L1627" s="9">
        <f t="shared" si="369"/>
        <v>74</v>
      </c>
    </row>
    <row r="1628" spans="3:12" ht="12.75">
      <c r="C1628" s="12" t="s">
        <v>535</v>
      </c>
      <c r="D1628" s="13">
        <v>27</v>
      </c>
      <c r="E1628" s="14">
        <v>46</v>
      </c>
      <c r="F1628" s="15">
        <v>73</v>
      </c>
      <c r="G1628" s="14">
        <v>1</v>
      </c>
      <c r="H1628" s="14">
        <v>0</v>
      </c>
      <c r="I1628" s="14">
        <v>1</v>
      </c>
      <c r="J1628" s="13">
        <f t="shared" si="367"/>
        <v>28</v>
      </c>
      <c r="K1628" s="14">
        <f t="shared" si="368"/>
        <v>46</v>
      </c>
      <c r="L1628" s="14">
        <f t="shared" si="369"/>
        <v>74</v>
      </c>
    </row>
    <row r="1629" spans="2:12" ht="12.75">
      <c r="B1629" s="1" t="s">
        <v>304</v>
      </c>
      <c r="C1629" s="12"/>
      <c r="D1629" s="16"/>
      <c r="E1629" s="17"/>
      <c r="F1629" s="18"/>
      <c r="G1629" s="17"/>
      <c r="H1629" s="17"/>
      <c r="I1629" s="17"/>
      <c r="J1629" s="16"/>
      <c r="K1629" s="17"/>
      <c r="L1629" s="17"/>
    </row>
    <row r="1630" spans="3:12" ht="12.75">
      <c r="C1630" t="s">
        <v>46</v>
      </c>
      <c r="D1630" s="8">
        <v>163</v>
      </c>
      <c r="E1630" s="9">
        <v>258</v>
      </c>
      <c r="F1630" s="10">
        <v>421</v>
      </c>
      <c r="G1630" s="11">
        <v>3</v>
      </c>
      <c r="H1630" s="9">
        <v>10</v>
      </c>
      <c r="I1630" s="11">
        <v>13</v>
      </c>
      <c r="J1630" s="8">
        <f t="shared" si="367"/>
        <v>166</v>
      </c>
      <c r="K1630" s="9">
        <f t="shared" si="368"/>
        <v>268</v>
      </c>
      <c r="L1630" s="9">
        <f t="shared" si="369"/>
        <v>434</v>
      </c>
    </row>
    <row r="1631" spans="3:12" ht="12.75">
      <c r="C1631" s="12" t="s">
        <v>535</v>
      </c>
      <c r="D1631" s="13">
        <v>163</v>
      </c>
      <c r="E1631" s="14">
        <v>258</v>
      </c>
      <c r="F1631" s="15">
        <v>421</v>
      </c>
      <c r="G1631" s="14">
        <v>3</v>
      </c>
      <c r="H1631" s="14">
        <v>10</v>
      </c>
      <c r="I1631" s="14">
        <v>13</v>
      </c>
      <c r="J1631" s="13">
        <f t="shared" si="367"/>
        <v>166</v>
      </c>
      <c r="K1631" s="14">
        <f t="shared" si="368"/>
        <v>268</v>
      </c>
      <c r="L1631" s="14">
        <f t="shared" si="369"/>
        <v>434</v>
      </c>
    </row>
    <row r="1632" spans="2:12" ht="12.75">
      <c r="B1632" s="1" t="s">
        <v>216</v>
      </c>
      <c r="C1632" s="12"/>
      <c r="D1632" s="16"/>
      <c r="E1632" s="17"/>
      <c r="F1632" s="18"/>
      <c r="G1632" s="17"/>
      <c r="H1632" s="17"/>
      <c r="I1632" s="17"/>
      <c r="J1632" s="16"/>
      <c r="K1632" s="17"/>
      <c r="L1632" s="17"/>
    </row>
    <row r="1633" spans="3:12" ht="12.75">
      <c r="C1633" t="s">
        <v>134</v>
      </c>
      <c r="D1633" s="25">
        <v>9</v>
      </c>
      <c r="E1633" s="26">
        <v>13</v>
      </c>
      <c r="F1633" s="27">
        <v>22</v>
      </c>
      <c r="G1633" s="26">
        <v>0</v>
      </c>
      <c r="H1633" s="26">
        <v>1</v>
      </c>
      <c r="I1633" s="26">
        <v>1</v>
      </c>
      <c r="J1633" s="25">
        <f t="shared" si="367"/>
        <v>9</v>
      </c>
      <c r="K1633" s="26">
        <f t="shared" si="368"/>
        <v>14</v>
      </c>
      <c r="L1633" s="26">
        <f t="shared" si="369"/>
        <v>23</v>
      </c>
    </row>
    <row r="1634" spans="3:12" ht="12.75">
      <c r="C1634" t="s">
        <v>135</v>
      </c>
      <c r="D1634" s="25">
        <v>18</v>
      </c>
      <c r="E1634" s="26">
        <v>42</v>
      </c>
      <c r="F1634" s="27">
        <v>60</v>
      </c>
      <c r="G1634" s="26">
        <v>1</v>
      </c>
      <c r="H1634" s="26">
        <v>7</v>
      </c>
      <c r="I1634" s="26">
        <v>8</v>
      </c>
      <c r="J1634" s="25">
        <f t="shared" si="367"/>
        <v>19</v>
      </c>
      <c r="K1634" s="26">
        <f t="shared" si="368"/>
        <v>49</v>
      </c>
      <c r="L1634" s="26">
        <f t="shared" si="369"/>
        <v>68</v>
      </c>
    </row>
    <row r="1635" spans="3:12" ht="12.75">
      <c r="C1635" t="s">
        <v>216</v>
      </c>
      <c r="D1635" s="25">
        <v>26</v>
      </c>
      <c r="E1635" s="26">
        <v>71</v>
      </c>
      <c r="F1635" s="27">
        <v>97</v>
      </c>
      <c r="G1635" s="26">
        <v>4</v>
      </c>
      <c r="H1635" s="26">
        <v>11</v>
      </c>
      <c r="I1635" s="26">
        <v>15</v>
      </c>
      <c r="J1635" s="25">
        <f t="shared" si="367"/>
        <v>30</v>
      </c>
      <c r="K1635" s="26">
        <f t="shared" si="368"/>
        <v>82</v>
      </c>
      <c r="L1635" s="26">
        <f t="shared" si="369"/>
        <v>112</v>
      </c>
    </row>
    <row r="1636" spans="3:12" ht="12.75">
      <c r="C1636" t="s">
        <v>136</v>
      </c>
      <c r="D1636" s="25">
        <v>1</v>
      </c>
      <c r="E1636" s="26">
        <v>10</v>
      </c>
      <c r="F1636" s="27">
        <v>11</v>
      </c>
      <c r="G1636" s="26">
        <v>0</v>
      </c>
      <c r="H1636" s="26">
        <v>1</v>
      </c>
      <c r="I1636" s="26">
        <v>1</v>
      </c>
      <c r="J1636" s="25">
        <f t="shared" si="367"/>
        <v>1</v>
      </c>
      <c r="K1636" s="26">
        <f t="shared" si="368"/>
        <v>11</v>
      </c>
      <c r="L1636" s="26">
        <f t="shared" si="369"/>
        <v>12</v>
      </c>
    </row>
    <row r="1637" spans="3:12" ht="12.75">
      <c r="C1637" t="s">
        <v>137</v>
      </c>
      <c r="D1637" s="25">
        <v>12</v>
      </c>
      <c r="E1637" s="26">
        <v>28</v>
      </c>
      <c r="F1637" s="27">
        <v>40</v>
      </c>
      <c r="G1637" s="26">
        <v>0</v>
      </c>
      <c r="H1637" s="26">
        <v>11</v>
      </c>
      <c r="I1637" s="26">
        <v>11</v>
      </c>
      <c r="J1637" s="25">
        <f t="shared" si="367"/>
        <v>12</v>
      </c>
      <c r="K1637" s="26">
        <f t="shared" si="368"/>
        <v>39</v>
      </c>
      <c r="L1637" s="26">
        <f t="shared" si="369"/>
        <v>51</v>
      </c>
    </row>
    <row r="1638" spans="3:12" ht="12.75">
      <c r="C1638" s="12" t="s">
        <v>535</v>
      </c>
      <c r="D1638" s="13">
        <v>66</v>
      </c>
      <c r="E1638" s="14">
        <v>164</v>
      </c>
      <c r="F1638" s="15">
        <v>230</v>
      </c>
      <c r="G1638" s="14">
        <v>5</v>
      </c>
      <c r="H1638" s="14">
        <v>31</v>
      </c>
      <c r="I1638" s="14">
        <v>36</v>
      </c>
      <c r="J1638" s="13">
        <f t="shared" si="367"/>
        <v>71</v>
      </c>
      <c r="K1638" s="14">
        <f t="shared" si="368"/>
        <v>195</v>
      </c>
      <c r="L1638" s="14">
        <f t="shared" si="369"/>
        <v>266</v>
      </c>
    </row>
    <row r="1639" spans="2:12" ht="12.75">
      <c r="B1639" s="1" t="s">
        <v>219</v>
      </c>
      <c r="C1639" s="12"/>
      <c r="D1639" s="16"/>
      <c r="E1639" s="17"/>
      <c r="F1639" s="18"/>
      <c r="G1639" s="17"/>
      <c r="H1639" s="17"/>
      <c r="I1639" s="17"/>
      <c r="J1639" s="16"/>
      <c r="K1639" s="17"/>
      <c r="L1639" s="17"/>
    </row>
    <row r="1640" spans="3:12" ht="12.75">
      <c r="C1640" t="s">
        <v>54</v>
      </c>
      <c r="D1640" s="25">
        <v>14</v>
      </c>
      <c r="E1640" s="26">
        <v>19</v>
      </c>
      <c r="F1640" s="27">
        <v>33</v>
      </c>
      <c r="G1640" s="26">
        <v>0</v>
      </c>
      <c r="H1640" s="26">
        <v>0</v>
      </c>
      <c r="I1640" s="26">
        <v>0</v>
      </c>
      <c r="J1640" s="25">
        <f t="shared" si="367"/>
        <v>14</v>
      </c>
      <c r="K1640" s="26">
        <f t="shared" si="368"/>
        <v>19</v>
      </c>
      <c r="L1640" s="26">
        <f t="shared" si="369"/>
        <v>33</v>
      </c>
    </row>
    <row r="1641" spans="3:12" ht="12.75">
      <c r="C1641" t="s">
        <v>734</v>
      </c>
      <c r="D1641" s="25">
        <v>44</v>
      </c>
      <c r="E1641" s="26">
        <v>34</v>
      </c>
      <c r="F1641" s="27">
        <v>78</v>
      </c>
      <c r="G1641" s="26">
        <v>0</v>
      </c>
      <c r="H1641" s="26">
        <v>0</v>
      </c>
      <c r="I1641" s="26">
        <v>0</v>
      </c>
      <c r="J1641" s="25">
        <f t="shared" si="367"/>
        <v>44</v>
      </c>
      <c r="K1641" s="26">
        <f t="shared" si="368"/>
        <v>34</v>
      </c>
      <c r="L1641" s="26">
        <f t="shared" si="369"/>
        <v>78</v>
      </c>
    </row>
    <row r="1642" spans="3:12" ht="12.75">
      <c r="C1642" t="s">
        <v>781</v>
      </c>
      <c r="D1642" s="25">
        <v>17</v>
      </c>
      <c r="E1642" s="26">
        <v>5</v>
      </c>
      <c r="F1642" s="27">
        <v>22</v>
      </c>
      <c r="G1642" s="26">
        <v>1</v>
      </c>
      <c r="H1642" s="26">
        <v>0</v>
      </c>
      <c r="I1642" s="26">
        <v>1</v>
      </c>
      <c r="J1642" s="25">
        <f t="shared" si="367"/>
        <v>18</v>
      </c>
      <c r="K1642" s="26">
        <f t="shared" si="368"/>
        <v>5</v>
      </c>
      <c r="L1642" s="26">
        <f t="shared" si="369"/>
        <v>23</v>
      </c>
    </row>
    <row r="1643" spans="3:12" ht="12.75">
      <c r="C1643" t="s">
        <v>56</v>
      </c>
      <c r="D1643" s="25">
        <v>21</v>
      </c>
      <c r="E1643" s="26">
        <v>6</v>
      </c>
      <c r="F1643" s="27">
        <v>27</v>
      </c>
      <c r="G1643" s="26">
        <v>0</v>
      </c>
      <c r="H1643" s="26">
        <v>0</v>
      </c>
      <c r="I1643" s="26">
        <v>0</v>
      </c>
      <c r="J1643" s="25">
        <f t="shared" si="367"/>
        <v>21</v>
      </c>
      <c r="K1643" s="26">
        <f t="shared" si="368"/>
        <v>6</v>
      </c>
      <c r="L1643" s="26">
        <f t="shared" si="369"/>
        <v>27</v>
      </c>
    </row>
    <row r="1644" spans="3:12" ht="12.75">
      <c r="C1644" t="s">
        <v>60</v>
      </c>
      <c r="D1644" s="25">
        <v>38</v>
      </c>
      <c r="E1644" s="26">
        <v>4</v>
      </c>
      <c r="F1644" s="27">
        <v>42</v>
      </c>
      <c r="G1644" s="26">
        <v>0</v>
      </c>
      <c r="H1644" s="26">
        <v>0</v>
      </c>
      <c r="I1644" s="26">
        <v>0</v>
      </c>
      <c r="J1644" s="25">
        <f t="shared" si="367"/>
        <v>38</v>
      </c>
      <c r="K1644" s="26">
        <f t="shared" si="368"/>
        <v>4</v>
      </c>
      <c r="L1644" s="26">
        <f t="shared" si="369"/>
        <v>42</v>
      </c>
    </row>
    <row r="1645" spans="3:12" ht="12.75">
      <c r="C1645" t="s">
        <v>744</v>
      </c>
      <c r="D1645" s="25">
        <v>12</v>
      </c>
      <c r="E1645" s="26">
        <v>9</v>
      </c>
      <c r="F1645" s="27">
        <v>21</v>
      </c>
      <c r="G1645" s="26">
        <v>1</v>
      </c>
      <c r="H1645" s="26">
        <v>0</v>
      </c>
      <c r="I1645" s="26">
        <v>1</v>
      </c>
      <c r="J1645" s="25">
        <f t="shared" si="367"/>
        <v>13</v>
      </c>
      <c r="K1645" s="26">
        <f t="shared" si="368"/>
        <v>9</v>
      </c>
      <c r="L1645" s="26">
        <f t="shared" si="369"/>
        <v>22</v>
      </c>
    </row>
    <row r="1646" spans="3:12" ht="12.75">
      <c r="C1646" s="12" t="s">
        <v>535</v>
      </c>
      <c r="D1646" s="13">
        <v>146</v>
      </c>
      <c r="E1646" s="14">
        <v>77</v>
      </c>
      <c r="F1646" s="15">
        <v>223</v>
      </c>
      <c r="G1646" s="14">
        <v>2</v>
      </c>
      <c r="H1646" s="14"/>
      <c r="I1646" s="14">
        <v>2</v>
      </c>
      <c r="J1646" s="13">
        <f t="shared" si="367"/>
        <v>148</v>
      </c>
      <c r="K1646" s="14">
        <f t="shared" si="368"/>
        <v>77</v>
      </c>
      <c r="L1646" s="14">
        <f t="shared" si="369"/>
        <v>225</v>
      </c>
    </row>
    <row r="1647" spans="2:12" ht="12.75">
      <c r="B1647" s="1" t="s">
        <v>220</v>
      </c>
      <c r="C1647" s="12"/>
      <c r="D1647" s="16"/>
      <c r="E1647" s="17"/>
      <c r="F1647" s="18"/>
      <c r="G1647" s="17"/>
      <c r="H1647" s="17"/>
      <c r="I1647" s="17"/>
      <c r="J1647" s="16"/>
      <c r="K1647" s="17"/>
      <c r="L1647" s="17"/>
    </row>
    <row r="1648" spans="3:12" ht="12.75">
      <c r="C1648" t="s">
        <v>743</v>
      </c>
      <c r="D1648" s="8">
        <v>33</v>
      </c>
      <c r="E1648" s="9">
        <v>22</v>
      </c>
      <c r="F1648" s="10">
        <v>55</v>
      </c>
      <c r="G1648" s="11">
        <v>5</v>
      </c>
      <c r="H1648" s="9">
        <v>1</v>
      </c>
      <c r="I1648" s="11">
        <v>6</v>
      </c>
      <c r="J1648" s="8">
        <f t="shared" si="367"/>
        <v>38</v>
      </c>
      <c r="K1648" s="9">
        <f t="shared" si="368"/>
        <v>23</v>
      </c>
      <c r="L1648" s="9">
        <f t="shared" si="369"/>
        <v>61</v>
      </c>
    </row>
    <row r="1649" spans="3:12" ht="12.75">
      <c r="C1649" s="12" t="s">
        <v>535</v>
      </c>
      <c r="D1649" s="13">
        <v>33</v>
      </c>
      <c r="E1649" s="14">
        <v>22</v>
      </c>
      <c r="F1649" s="15">
        <v>55</v>
      </c>
      <c r="G1649" s="14">
        <v>5</v>
      </c>
      <c r="H1649" s="14">
        <v>1</v>
      </c>
      <c r="I1649" s="14">
        <v>6</v>
      </c>
      <c r="J1649" s="13">
        <f t="shared" si="367"/>
        <v>38</v>
      </c>
      <c r="K1649" s="14">
        <f t="shared" si="368"/>
        <v>23</v>
      </c>
      <c r="L1649" s="14">
        <f t="shared" si="369"/>
        <v>61</v>
      </c>
    </row>
    <row r="1650" spans="3:12" ht="26.25">
      <c r="C1650" s="44" t="s">
        <v>642</v>
      </c>
      <c r="D1650" s="47">
        <f aca="true" t="shared" si="370" ref="D1650:I1650">D1649+D1646+D1638+D1631+D1628+D1625+D1622+D1614+D1611+D1606+D1602+D1599+D1588</f>
        <v>1178</v>
      </c>
      <c r="E1650" s="48">
        <f t="shared" si="370"/>
        <v>1436</v>
      </c>
      <c r="F1650" s="49">
        <f t="shared" si="370"/>
        <v>2614</v>
      </c>
      <c r="G1650" s="48">
        <f t="shared" si="370"/>
        <v>107</v>
      </c>
      <c r="H1650" s="48">
        <f t="shared" si="370"/>
        <v>184</v>
      </c>
      <c r="I1650" s="48">
        <f t="shared" si="370"/>
        <v>291</v>
      </c>
      <c r="J1650" s="47">
        <f>D1650+G1650</f>
        <v>1285</v>
      </c>
      <c r="K1650" s="48">
        <f>E1650+H1650</f>
        <v>1620</v>
      </c>
      <c r="L1650" s="48">
        <f>F1650+I1650</f>
        <v>2905</v>
      </c>
    </row>
    <row r="1651" spans="3:12" ht="12.75">
      <c r="C1651" s="44" t="s">
        <v>606</v>
      </c>
      <c r="D1651" s="16">
        <f>D1650+D1584</f>
        <v>4185</v>
      </c>
      <c r="E1651" s="103">
        <f>E1650+E1584</f>
        <v>4707</v>
      </c>
      <c r="F1651" s="103">
        <f aca="true" t="shared" si="371" ref="F1651:L1651">F1650+F1584</f>
        <v>8892</v>
      </c>
      <c r="G1651" s="16">
        <f t="shared" si="371"/>
        <v>338</v>
      </c>
      <c r="H1651" s="17">
        <f t="shared" si="371"/>
        <v>649</v>
      </c>
      <c r="I1651" s="103">
        <f t="shared" si="371"/>
        <v>987</v>
      </c>
      <c r="J1651" s="16">
        <f>J1650+J1584</f>
        <v>4523</v>
      </c>
      <c r="K1651" s="17">
        <f>K1650+K1584</f>
        <v>5356</v>
      </c>
      <c r="L1651" s="17">
        <f t="shared" si="371"/>
        <v>9879</v>
      </c>
    </row>
    <row r="1652" spans="1:12" ht="12.75">
      <c r="A1652" s="40" t="s">
        <v>546</v>
      </c>
      <c r="D1652" s="8">
        <v>206</v>
      </c>
      <c r="E1652" s="11">
        <v>233</v>
      </c>
      <c r="F1652" s="11">
        <v>439</v>
      </c>
      <c r="G1652" s="8">
        <v>112</v>
      </c>
      <c r="H1652" s="9">
        <v>97</v>
      </c>
      <c r="I1652" s="11">
        <v>209</v>
      </c>
      <c r="J1652" s="8">
        <f aca="true" t="shared" si="372" ref="J1652:J1657">D1652+G1652</f>
        <v>318</v>
      </c>
      <c r="K1652" s="9">
        <f aca="true" t="shared" si="373" ref="K1652:K1657">E1652+H1652</f>
        <v>330</v>
      </c>
      <c r="L1652" s="9">
        <f aca="true" t="shared" si="374" ref="L1652:L1657">F1652+I1652</f>
        <v>648</v>
      </c>
    </row>
    <row r="1653" spans="1:12" ht="12.75">
      <c r="A1653" s="40" t="s">
        <v>690</v>
      </c>
      <c r="D1653" s="8">
        <v>50</v>
      </c>
      <c r="E1653" s="11">
        <v>143</v>
      </c>
      <c r="F1653" s="11">
        <v>193</v>
      </c>
      <c r="G1653" s="8">
        <v>2</v>
      </c>
      <c r="H1653" s="106">
        <v>4</v>
      </c>
      <c r="I1653" s="106">
        <v>6</v>
      </c>
      <c r="J1653" s="8">
        <f t="shared" si="372"/>
        <v>52</v>
      </c>
      <c r="K1653" s="9">
        <f t="shared" si="373"/>
        <v>147</v>
      </c>
      <c r="L1653" s="9">
        <f t="shared" si="374"/>
        <v>199</v>
      </c>
    </row>
    <row r="1654" spans="1:12" ht="12.75">
      <c r="A1654" s="40" t="s">
        <v>542</v>
      </c>
      <c r="D1654" s="8">
        <v>2</v>
      </c>
      <c r="E1654" s="11">
        <v>2</v>
      </c>
      <c r="F1654" s="11">
        <v>4</v>
      </c>
      <c r="G1654" s="8">
        <v>0</v>
      </c>
      <c r="H1654" s="9">
        <v>0</v>
      </c>
      <c r="I1654" s="11">
        <v>0</v>
      </c>
      <c r="J1654" s="8">
        <f t="shared" si="372"/>
        <v>2</v>
      </c>
      <c r="K1654" s="9">
        <f t="shared" si="373"/>
        <v>2</v>
      </c>
      <c r="L1654" s="9">
        <f t="shared" si="374"/>
        <v>4</v>
      </c>
    </row>
    <row r="1655" spans="1:12" ht="12.75">
      <c r="A1655" s="40" t="s">
        <v>551</v>
      </c>
      <c r="D1655" s="8">
        <v>454</v>
      </c>
      <c r="E1655" s="11">
        <v>422</v>
      </c>
      <c r="F1655" s="11">
        <v>876</v>
      </c>
      <c r="G1655" s="8">
        <v>217</v>
      </c>
      <c r="H1655" s="106">
        <v>158</v>
      </c>
      <c r="I1655" s="11">
        <v>375</v>
      </c>
      <c r="J1655" s="8">
        <f t="shared" si="372"/>
        <v>671</v>
      </c>
      <c r="K1655" s="9">
        <f t="shared" si="373"/>
        <v>580</v>
      </c>
      <c r="L1655" s="9">
        <f t="shared" si="374"/>
        <v>1251</v>
      </c>
    </row>
    <row r="1656" spans="1:12" ht="12.75">
      <c r="A1656" s="40" t="s">
        <v>554</v>
      </c>
      <c r="D1656" s="8">
        <v>66</v>
      </c>
      <c r="E1656" s="11">
        <v>80</v>
      </c>
      <c r="F1656" s="11">
        <v>146</v>
      </c>
      <c r="G1656" s="8">
        <v>24</v>
      </c>
      <c r="H1656" s="9">
        <v>75</v>
      </c>
      <c r="I1656" s="11">
        <v>99</v>
      </c>
      <c r="J1656" s="8">
        <f t="shared" si="372"/>
        <v>90</v>
      </c>
      <c r="K1656" s="9">
        <f t="shared" si="373"/>
        <v>155</v>
      </c>
      <c r="L1656" s="9">
        <f t="shared" si="374"/>
        <v>245</v>
      </c>
    </row>
    <row r="1657" spans="1:12" ht="12.75">
      <c r="A1657" s="40" t="s">
        <v>555</v>
      </c>
      <c r="D1657" s="32">
        <v>190</v>
      </c>
      <c r="E1657" s="33">
        <v>346</v>
      </c>
      <c r="F1657" s="33">
        <v>536</v>
      </c>
      <c r="G1657" s="32">
        <v>3</v>
      </c>
      <c r="H1657" s="33">
        <v>4</v>
      </c>
      <c r="I1657" s="33">
        <v>7</v>
      </c>
      <c r="J1657" s="32">
        <f t="shared" si="372"/>
        <v>193</v>
      </c>
      <c r="K1657" s="33">
        <f t="shared" si="373"/>
        <v>350</v>
      </c>
      <c r="L1657" s="33">
        <f t="shared" si="374"/>
        <v>543</v>
      </c>
    </row>
    <row r="1658" spans="3:12" ht="12.75">
      <c r="C1658" s="12" t="s">
        <v>517</v>
      </c>
      <c r="D1658" s="16">
        <f aca="true" t="shared" si="375" ref="D1658:L1658">SUM(D1651:D1657)</f>
        <v>5153</v>
      </c>
      <c r="E1658" s="103">
        <f t="shared" si="375"/>
        <v>5933</v>
      </c>
      <c r="F1658" s="103">
        <f t="shared" si="375"/>
        <v>11086</v>
      </c>
      <c r="G1658" s="16">
        <f t="shared" si="375"/>
        <v>696</v>
      </c>
      <c r="H1658" s="17">
        <f t="shared" si="375"/>
        <v>987</v>
      </c>
      <c r="I1658" s="103">
        <f t="shared" si="375"/>
        <v>1683</v>
      </c>
      <c r="J1658" s="16">
        <f t="shared" si="375"/>
        <v>5849</v>
      </c>
      <c r="K1658" s="17">
        <f t="shared" si="375"/>
        <v>6920</v>
      </c>
      <c r="L1658" s="17">
        <f t="shared" si="375"/>
        <v>12769</v>
      </c>
    </row>
    <row r="1659" spans="3:10" ht="12.75">
      <c r="C1659" s="12"/>
      <c r="D1659" s="5"/>
      <c r="G1659" s="5"/>
      <c r="J1659" s="5"/>
    </row>
    <row r="1660" spans="1:12" ht="26.25" customHeight="1">
      <c r="A1660" s="300" t="s">
        <v>519</v>
      </c>
      <c r="B1660" s="300"/>
      <c r="C1660" s="300"/>
      <c r="D1660" s="300"/>
      <c r="E1660" s="300"/>
      <c r="F1660" s="300"/>
      <c r="G1660" s="300"/>
      <c r="H1660" s="300"/>
      <c r="I1660" s="300"/>
      <c r="J1660" s="300"/>
      <c r="K1660" s="300"/>
      <c r="L1660" s="300"/>
    </row>
    <row r="1661" spans="1:12" ht="13.5" thickBot="1">
      <c r="A1661" s="199"/>
      <c r="B1661" s="199"/>
      <c r="C1661" s="199"/>
      <c r="D1661" s="199"/>
      <c r="E1661" s="199"/>
      <c r="F1661" s="199"/>
      <c r="G1661" s="199"/>
      <c r="H1661" s="199"/>
      <c r="I1661" s="199"/>
      <c r="J1661" s="200"/>
      <c r="K1661" s="200"/>
      <c r="L1661" s="200"/>
    </row>
    <row r="1662" spans="1:12" ht="27" customHeight="1">
      <c r="A1662" s="205"/>
      <c r="B1662" s="205"/>
      <c r="C1662" s="206"/>
      <c r="D1662" s="302" t="s">
        <v>533</v>
      </c>
      <c r="E1662" s="303"/>
      <c r="F1662" s="304"/>
      <c r="G1662" s="303" t="s">
        <v>534</v>
      </c>
      <c r="H1662" s="303"/>
      <c r="I1662" s="303"/>
      <c r="J1662" s="302" t="s">
        <v>535</v>
      </c>
      <c r="K1662" s="303"/>
      <c r="L1662" s="303"/>
    </row>
    <row r="1663" spans="1:12" ht="12.75">
      <c r="A1663" s="50"/>
      <c r="B1663" s="50"/>
      <c r="C1663" s="207"/>
      <c r="D1663" s="202" t="s">
        <v>536</v>
      </c>
      <c r="E1663" s="203" t="s">
        <v>537</v>
      </c>
      <c r="F1663" s="204" t="s">
        <v>538</v>
      </c>
      <c r="G1663" s="203" t="s">
        <v>536</v>
      </c>
      <c r="H1663" s="203" t="s">
        <v>537</v>
      </c>
      <c r="I1663" s="203" t="s">
        <v>538</v>
      </c>
      <c r="J1663" s="202" t="s">
        <v>536</v>
      </c>
      <c r="K1663" s="203" t="s">
        <v>537</v>
      </c>
      <c r="L1663" s="203" t="s">
        <v>538</v>
      </c>
    </row>
    <row r="1664" spans="1:12" ht="12.75">
      <c r="A1664" s="40" t="s">
        <v>544</v>
      </c>
      <c r="C1664" s="12"/>
      <c r="D1664" s="16"/>
      <c r="E1664" s="17"/>
      <c r="F1664" s="18"/>
      <c r="G1664" s="17"/>
      <c r="H1664" s="17"/>
      <c r="I1664" s="17"/>
      <c r="J1664" s="16"/>
      <c r="K1664" s="17"/>
      <c r="L1664" s="17"/>
    </row>
    <row r="1665" spans="2:12" ht="12.75">
      <c r="B1665" s="1" t="s">
        <v>712</v>
      </c>
      <c r="C1665" s="12"/>
      <c r="D1665" s="16"/>
      <c r="E1665" s="17"/>
      <c r="F1665" s="18"/>
      <c r="G1665" s="17"/>
      <c r="H1665" s="17"/>
      <c r="I1665" s="17"/>
      <c r="J1665" s="16"/>
      <c r="K1665" s="17"/>
      <c r="L1665" s="17"/>
    </row>
    <row r="1666" spans="3:12" ht="12.75">
      <c r="C1666" t="s">
        <v>28</v>
      </c>
      <c r="D1666" s="25">
        <v>81</v>
      </c>
      <c r="E1666" s="26">
        <v>87</v>
      </c>
      <c r="F1666" s="27">
        <v>168</v>
      </c>
      <c r="G1666" s="26">
        <v>3</v>
      </c>
      <c r="H1666" s="26">
        <v>1</v>
      </c>
      <c r="I1666" s="26">
        <v>4</v>
      </c>
      <c r="J1666" s="25">
        <f aca="true" t="shared" si="376" ref="J1666:J1746">D1666+G1666</f>
        <v>84</v>
      </c>
      <c r="K1666" s="26">
        <f aca="true" t="shared" si="377" ref="K1666:K1746">E1666+H1666</f>
        <v>88</v>
      </c>
      <c r="L1666" s="26">
        <f aca="true" t="shared" si="378" ref="L1666:L1746">F1666+I1666</f>
        <v>172</v>
      </c>
    </row>
    <row r="1667" spans="3:12" ht="12.75">
      <c r="C1667" t="s">
        <v>29</v>
      </c>
      <c r="D1667" s="25">
        <v>71</v>
      </c>
      <c r="E1667" s="26">
        <v>262</v>
      </c>
      <c r="F1667" s="27">
        <v>333</v>
      </c>
      <c r="G1667" s="26">
        <v>2</v>
      </c>
      <c r="H1667" s="26">
        <v>12</v>
      </c>
      <c r="I1667" s="26">
        <v>14</v>
      </c>
      <c r="J1667" s="25">
        <f t="shared" si="376"/>
        <v>73</v>
      </c>
      <c r="K1667" s="26">
        <f t="shared" si="377"/>
        <v>274</v>
      </c>
      <c r="L1667" s="26">
        <f t="shared" si="378"/>
        <v>347</v>
      </c>
    </row>
    <row r="1668" spans="3:12" ht="12.75">
      <c r="C1668" s="12" t="s">
        <v>535</v>
      </c>
      <c r="D1668" s="13">
        <v>152</v>
      </c>
      <c r="E1668" s="14">
        <v>349</v>
      </c>
      <c r="F1668" s="15">
        <v>501</v>
      </c>
      <c r="G1668" s="14">
        <v>5</v>
      </c>
      <c r="H1668" s="14">
        <v>13</v>
      </c>
      <c r="I1668" s="14">
        <v>18</v>
      </c>
      <c r="J1668" s="13">
        <f t="shared" si="376"/>
        <v>157</v>
      </c>
      <c r="K1668" s="14">
        <f t="shared" si="377"/>
        <v>362</v>
      </c>
      <c r="L1668" s="14">
        <f t="shared" si="378"/>
        <v>519</v>
      </c>
    </row>
    <row r="1669" spans="2:12" ht="12.75">
      <c r="B1669" s="1" t="s">
        <v>713</v>
      </c>
      <c r="C1669" s="12"/>
      <c r="D1669" s="16"/>
      <c r="E1669" s="17"/>
      <c r="F1669" s="18"/>
      <c r="G1669" s="17"/>
      <c r="H1669" s="17"/>
      <c r="I1669" s="17"/>
      <c r="J1669" s="16"/>
      <c r="K1669" s="17"/>
      <c r="L1669" s="17"/>
    </row>
    <row r="1670" spans="3:12" ht="12.75">
      <c r="C1670" t="s">
        <v>31</v>
      </c>
      <c r="D1670" s="25">
        <v>254</v>
      </c>
      <c r="E1670" s="26">
        <v>121</v>
      </c>
      <c r="F1670" s="27">
        <v>375</v>
      </c>
      <c r="G1670" s="26">
        <v>4</v>
      </c>
      <c r="H1670" s="26"/>
      <c r="I1670" s="26">
        <v>4</v>
      </c>
      <c r="J1670" s="25">
        <f t="shared" si="376"/>
        <v>258</v>
      </c>
      <c r="K1670" s="26">
        <f t="shared" si="377"/>
        <v>121</v>
      </c>
      <c r="L1670" s="26">
        <f t="shared" si="378"/>
        <v>379</v>
      </c>
    </row>
    <row r="1671" spans="3:12" ht="12.75">
      <c r="C1671" s="12" t="s">
        <v>535</v>
      </c>
      <c r="D1671" s="13">
        <f>SUM(D1670)</f>
        <v>254</v>
      </c>
      <c r="E1671" s="14">
        <f aca="true" t="shared" si="379" ref="E1671:L1671">SUM(E1670)</f>
        <v>121</v>
      </c>
      <c r="F1671" s="15">
        <f t="shared" si="379"/>
        <v>375</v>
      </c>
      <c r="G1671" s="14">
        <f t="shared" si="379"/>
        <v>4</v>
      </c>
      <c r="H1671" s="14">
        <f t="shared" si="379"/>
        <v>0</v>
      </c>
      <c r="I1671" s="14">
        <f t="shared" si="379"/>
        <v>4</v>
      </c>
      <c r="J1671" s="13">
        <f t="shared" si="379"/>
        <v>258</v>
      </c>
      <c r="K1671" s="14">
        <f t="shared" si="379"/>
        <v>121</v>
      </c>
      <c r="L1671" s="14">
        <f t="shared" si="379"/>
        <v>379</v>
      </c>
    </row>
    <row r="1672" spans="2:12" ht="12.75">
      <c r="B1672" s="1" t="s">
        <v>714</v>
      </c>
      <c r="C1672" s="12"/>
      <c r="D1672" s="16"/>
      <c r="E1672" s="17"/>
      <c r="F1672" s="18"/>
      <c r="G1672" s="17"/>
      <c r="H1672" s="17"/>
      <c r="I1672" s="17"/>
      <c r="J1672" s="16"/>
      <c r="K1672" s="17"/>
      <c r="L1672" s="17"/>
    </row>
    <row r="1673" spans="3:12" ht="12.75">
      <c r="C1673" t="s">
        <v>714</v>
      </c>
      <c r="D1673" s="8">
        <v>86</v>
      </c>
      <c r="E1673" s="9">
        <v>254</v>
      </c>
      <c r="F1673" s="10">
        <v>340</v>
      </c>
      <c r="G1673" s="11">
        <v>6</v>
      </c>
      <c r="H1673" s="9">
        <v>12</v>
      </c>
      <c r="I1673" s="11">
        <v>18</v>
      </c>
      <c r="J1673" s="8">
        <f t="shared" si="376"/>
        <v>92</v>
      </c>
      <c r="K1673" s="9">
        <f t="shared" si="377"/>
        <v>266</v>
      </c>
      <c r="L1673" s="9">
        <f t="shared" si="378"/>
        <v>358</v>
      </c>
    </row>
    <row r="1674" spans="3:12" ht="12.75">
      <c r="C1674" s="12" t="s">
        <v>535</v>
      </c>
      <c r="D1674" s="13">
        <v>86</v>
      </c>
      <c r="E1674" s="14">
        <v>254</v>
      </c>
      <c r="F1674" s="15">
        <v>340</v>
      </c>
      <c r="G1674" s="14">
        <v>6</v>
      </c>
      <c r="H1674" s="14">
        <v>12</v>
      </c>
      <c r="I1674" s="14">
        <v>18</v>
      </c>
      <c r="J1674" s="13">
        <f t="shared" si="376"/>
        <v>92</v>
      </c>
      <c r="K1674" s="14">
        <f t="shared" si="377"/>
        <v>266</v>
      </c>
      <c r="L1674" s="14">
        <f t="shared" si="378"/>
        <v>358</v>
      </c>
    </row>
    <row r="1675" spans="2:12" ht="12.75">
      <c r="B1675" s="1" t="s">
        <v>715</v>
      </c>
      <c r="C1675" s="12"/>
      <c r="D1675" s="16"/>
      <c r="E1675" s="17"/>
      <c r="F1675" s="18"/>
      <c r="G1675" s="17"/>
      <c r="H1675" s="17"/>
      <c r="I1675" s="17"/>
      <c r="J1675" s="16"/>
      <c r="K1675" s="17"/>
      <c r="L1675" s="17"/>
    </row>
    <row r="1676" spans="3:12" ht="12.75">
      <c r="C1676" t="s">
        <v>715</v>
      </c>
      <c r="D1676" s="8">
        <v>147</v>
      </c>
      <c r="E1676" s="9">
        <v>382</v>
      </c>
      <c r="F1676" s="10">
        <v>529</v>
      </c>
      <c r="G1676" s="11">
        <v>41</v>
      </c>
      <c r="H1676" s="9">
        <v>152</v>
      </c>
      <c r="I1676" s="11">
        <v>193</v>
      </c>
      <c r="J1676" s="8">
        <f t="shared" si="376"/>
        <v>188</v>
      </c>
      <c r="K1676" s="9">
        <f t="shared" si="377"/>
        <v>534</v>
      </c>
      <c r="L1676" s="9">
        <f t="shared" si="378"/>
        <v>722</v>
      </c>
    </row>
    <row r="1677" spans="3:12" ht="12.75">
      <c r="C1677" s="12" t="s">
        <v>535</v>
      </c>
      <c r="D1677" s="13">
        <v>147</v>
      </c>
      <c r="E1677" s="14">
        <v>382</v>
      </c>
      <c r="F1677" s="15">
        <v>529</v>
      </c>
      <c r="G1677" s="14">
        <v>41</v>
      </c>
      <c r="H1677" s="14">
        <v>152</v>
      </c>
      <c r="I1677" s="14">
        <v>193</v>
      </c>
      <c r="J1677" s="13">
        <f t="shared" si="376"/>
        <v>188</v>
      </c>
      <c r="K1677" s="14">
        <f t="shared" si="377"/>
        <v>534</v>
      </c>
      <c r="L1677" s="14">
        <f t="shared" si="378"/>
        <v>722</v>
      </c>
    </row>
    <row r="1678" spans="2:12" ht="12.75">
      <c r="B1678" s="1" t="s">
        <v>302</v>
      </c>
      <c r="C1678" s="12"/>
      <c r="D1678" s="16"/>
      <c r="E1678" s="17"/>
      <c r="F1678" s="18"/>
      <c r="G1678" s="17"/>
      <c r="H1678" s="17"/>
      <c r="I1678" s="17"/>
      <c r="J1678" s="16"/>
      <c r="K1678" s="17"/>
      <c r="L1678" s="17"/>
    </row>
    <row r="1679" spans="3:12" ht="12.75">
      <c r="C1679" t="s">
        <v>32</v>
      </c>
      <c r="D1679" s="25">
        <v>35</v>
      </c>
      <c r="E1679" s="26">
        <v>20</v>
      </c>
      <c r="F1679" s="27">
        <v>55</v>
      </c>
      <c r="G1679" s="26">
        <v>3</v>
      </c>
      <c r="H1679" s="26">
        <v>2</v>
      </c>
      <c r="I1679" s="26">
        <v>5</v>
      </c>
      <c r="J1679" s="25">
        <f t="shared" si="376"/>
        <v>38</v>
      </c>
      <c r="K1679" s="26">
        <f t="shared" si="377"/>
        <v>22</v>
      </c>
      <c r="L1679" s="26">
        <f t="shared" si="378"/>
        <v>60</v>
      </c>
    </row>
    <row r="1680" spans="3:12" ht="12.75">
      <c r="C1680" t="s">
        <v>626</v>
      </c>
      <c r="D1680" s="25">
        <v>476</v>
      </c>
      <c r="E1680" s="26">
        <v>296</v>
      </c>
      <c r="F1680" s="27">
        <v>772</v>
      </c>
      <c r="G1680" s="26">
        <v>12</v>
      </c>
      <c r="H1680" s="26">
        <v>16</v>
      </c>
      <c r="I1680" s="26">
        <v>28</v>
      </c>
      <c r="J1680" s="25">
        <f t="shared" si="376"/>
        <v>488</v>
      </c>
      <c r="K1680" s="26">
        <f t="shared" si="377"/>
        <v>312</v>
      </c>
      <c r="L1680" s="26">
        <f t="shared" si="378"/>
        <v>800</v>
      </c>
    </row>
    <row r="1681" spans="3:12" ht="12.75">
      <c r="C1681" t="s">
        <v>248</v>
      </c>
      <c r="D1681" s="25">
        <v>270</v>
      </c>
      <c r="E1681" s="26">
        <v>122</v>
      </c>
      <c r="F1681" s="27">
        <v>392</v>
      </c>
      <c r="G1681" s="26">
        <v>2</v>
      </c>
      <c r="H1681" s="26">
        <v>1</v>
      </c>
      <c r="I1681" s="26">
        <v>3</v>
      </c>
      <c r="J1681" s="25">
        <f t="shared" si="376"/>
        <v>272</v>
      </c>
      <c r="K1681" s="26">
        <f t="shared" si="377"/>
        <v>123</v>
      </c>
      <c r="L1681" s="26">
        <f t="shared" si="378"/>
        <v>395</v>
      </c>
    </row>
    <row r="1682" spans="3:12" ht="12.75">
      <c r="C1682" t="s">
        <v>34</v>
      </c>
      <c r="D1682" s="8">
        <v>245</v>
      </c>
      <c r="E1682" s="9">
        <v>249</v>
      </c>
      <c r="F1682" s="10">
        <v>494</v>
      </c>
      <c r="G1682" s="11">
        <v>2</v>
      </c>
      <c r="H1682" s="9">
        <v>7</v>
      </c>
      <c r="I1682" s="11">
        <v>9</v>
      </c>
      <c r="J1682" s="8">
        <f t="shared" si="376"/>
        <v>247</v>
      </c>
      <c r="K1682" s="9">
        <f t="shared" si="377"/>
        <v>256</v>
      </c>
      <c r="L1682" s="9">
        <f t="shared" si="378"/>
        <v>503</v>
      </c>
    </row>
    <row r="1683" spans="3:12" ht="12.75">
      <c r="C1683" s="12" t="s">
        <v>535</v>
      </c>
      <c r="D1683" s="13">
        <v>1026</v>
      </c>
      <c r="E1683" s="14">
        <v>687</v>
      </c>
      <c r="F1683" s="15">
        <v>1713</v>
      </c>
      <c r="G1683" s="14">
        <v>19</v>
      </c>
      <c r="H1683" s="14">
        <v>26</v>
      </c>
      <c r="I1683" s="14">
        <v>45</v>
      </c>
      <c r="J1683" s="13">
        <f t="shared" si="376"/>
        <v>1045</v>
      </c>
      <c r="K1683" s="14">
        <f t="shared" si="377"/>
        <v>713</v>
      </c>
      <c r="L1683" s="14">
        <f t="shared" si="378"/>
        <v>1758</v>
      </c>
    </row>
    <row r="1684" spans="2:12" ht="12.75">
      <c r="B1684" s="1" t="s">
        <v>716</v>
      </c>
      <c r="C1684" s="12"/>
      <c r="D1684" s="16"/>
      <c r="E1684" s="17"/>
      <c r="F1684" s="18"/>
      <c r="G1684" s="17"/>
      <c r="H1684" s="17"/>
      <c r="I1684" s="17"/>
      <c r="J1684" s="16"/>
      <c r="K1684" s="17"/>
      <c r="L1684" s="17"/>
    </row>
    <row r="1685" spans="3:12" ht="12.75">
      <c r="C1685" t="s">
        <v>716</v>
      </c>
      <c r="D1685" s="8">
        <v>140</v>
      </c>
      <c r="E1685" s="9">
        <v>410</v>
      </c>
      <c r="F1685" s="10">
        <v>550</v>
      </c>
      <c r="G1685" s="11">
        <v>8</v>
      </c>
      <c r="H1685" s="9">
        <v>9</v>
      </c>
      <c r="I1685" s="11">
        <v>17</v>
      </c>
      <c r="J1685" s="8">
        <f t="shared" si="376"/>
        <v>148</v>
      </c>
      <c r="K1685" s="9">
        <f t="shared" si="377"/>
        <v>419</v>
      </c>
      <c r="L1685" s="9">
        <f t="shared" si="378"/>
        <v>567</v>
      </c>
    </row>
    <row r="1686" spans="1:12" s="20" customFormat="1" ht="12.75">
      <c r="A1686" s="40"/>
      <c r="B1686" s="1"/>
      <c r="C1686" s="12" t="s">
        <v>535</v>
      </c>
      <c r="D1686" s="13">
        <v>140</v>
      </c>
      <c r="E1686" s="14">
        <v>410</v>
      </c>
      <c r="F1686" s="15">
        <v>550</v>
      </c>
      <c r="G1686" s="14">
        <v>8</v>
      </c>
      <c r="H1686" s="14">
        <v>9</v>
      </c>
      <c r="I1686" s="14">
        <v>17</v>
      </c>
      <c r="J1686" s="13">
        <f t="shared" si="376"/>
        <v>148</v>
      </c>
      <c r="K1686" s="14">
        <f t="shared" si="377"/>
        <v>419</v>
      </c>
      <c r="L1686" s="14">
        <f t="shared" si="378"/>
        <v>567</v>
      </c>
    </row>
    <row r="1687" spans="1:12" s="20" customFormat="1" ht="12.75">
      <c r="A1687" s="40"/>
      <c r="B1687" s="1" t="s">
        <v>717</v>
      </c>
      <c r="C1687" s="12"/>
      <c r="D1687" s="16"/>
      <c r="E1687" s="17"/>
      <c r="F1687" s="18"/>
      <c r="G1687" s="17"/>
      <c r="H1687" s="17"/>
      <c r="I1687" s="17"/>
      <c r="J1687" s="16"/>
      <c r="K1687" s="17"/>
      <c r="L1687" s="17"/>
    </row>
    <row r="1688" spans="3:12" ht="12.75">
      <c r="C1688" t="s">
        <v>717</v>
      </c>
      <c r="D1688" s="8">
        <v>296</v>
      </c>
      <c r="E1688" s="9">
        <v>433</v>
      </c>
      <c r="F1688" s="10">
        <v>729</v>
      </c>
      <c r="G1688" s="11">
        <v>8</v>
      </c>
      <c r="H1688" s="9">
        <v>8</v>
      </c>
      <c r="I1688" s="11">
        <v>16</v>
      </c>
      <c r="J1688" s="8">
        <f t="shared" si="376"/>
        <v>304</v>
      </c>
      <c r="K1688" s="9">
        <f t="shared" si="377"/>
        <v>441</v>
      </c>
      <c r="L1688" s="9">
        <f t="shared" si="378"/>
        <v>745</v>
      </c>
    </row>
    <row r="1689" spans="3:12" ht="12.75">
      <c r="C1689" s="12" t="s">
        <v>535</v>
      </c>
      <c r="D1689" s="13">
        <v>296</v>
      </c>
      <c r="E1689" s="14">
        <v>433</v>
      </c>
      <c r="F1689" s="15">
        <v>729</v>
      </c>
      <c r="G1689" s="14">
        <v>8</v>
      </c>
      <c r="H1689" s="14">
        <v>8</v>
      </c>
      <c r="I1689" s="14">
        <v>16</v>
      </c>
      <c r="J1689" s="13">
        <f t="shared" si="376"/>
        <v>304</v>
      </c>
      <c r="K1689" s="14">
        <f t="shared" si="377"/>
        <v>441</v>
      </c>
      <c r="L1689" s="14">
        <f t="shared" si="378"/>
        <v>745</v>
      </c>
    </row>
    <row r="1690" spans="2:12" ht="12.75">
      <c r="B1690" s="1" t="s">
        <v>718</v>
      </c>
      <c r="C1690" s="12"/>
      <c r="D1690" s="16"/>
      <c r="E1690" s="17"/>
      <c r="F1690" s="18"/>
      <c r="G1690" s="17"/>
      <c r="H1690" s="17"/>
      <c r="I1690" s="17"/>
      <c r="J1690" s="16"/>
      <c r="K1690" s="17"/>
      <c r="L1690" s="17"/>
    </row>
    <row r="1691" spans="3:12" ht="12.75">
      <c r="C1691" t="s">
        <v>718</v>
      </c>
      <c r="D1691" s="8">
        <v>433</v>
      </c>
      <c r="E1691" s="9">
        <v>222</v>
      </c>
      <c r="F1691" s="10">
        <v>655</v>
      </c>
      <c r="G1691" s="11">
        <v>6</v>
      </c>
      <c r="H1691" s="9">
        <v>5</v>
      </c>
      <c r="I1691" s="11">
        <v>11</v>
      </c>
      <c r="J1691" s="8">
        <f t="shared" si="376"/>
        <v>439</v>
      </c>
      <c r="K1691" s="9">
        <f t="shared" si="377"/>
        <v>227</v>
      </c>
      <c r="L1691" s="9">
        <f t="shared" si="378"/>
        <v>666</v>
      </c>
    </row>
    <row r="1692" spans="3:12" ht="12.75">
      <c r="C1692" s="12" t="s">
        <v>535</v>
      </c>
      <c r="D1692" s="13">
        <v>433</v>
      </c>
      <c r="E1692" s="14">
        <v>222</v>
      </c>
      <c r="F1692" s="15">
        <v>655</v>
      </c>
      <c r="G1692" s="14">
        <v>6</v>
      </c>
      <c r="H1692" s="14">
        <v>5</v>
      </c>
      <c r="I1692" s="14">
        <v>11</v>
      </c>
      <c r="J1692" s="13">
        <f t="shared" si="376"/>
        <v>439</v>
      </c>
      <c r="K1692" s="14">
        <f t="shared" si="377"/>
        <v>227</v>
      </c>
      <c r="L1692" s="14">
        <f t="shared" si="378"/>
        <v>666</v>
      </c>
    </row>
    <row r="1693" spans="2:12" ht="12.75">
      <c r="B1693" s="1" t="s">
        <v>223</v>
      </c>
      <c r="C1693" s="12"/>
      <c r="D1693" s="16"/>
      <c r="E1693" s="17"/>
      <c r="F1693" s="18"/>
      <c r="G1693" s="17"/>
      <c r="H1693" s="17"/>
      <c r="I1693" s="17"/>
      <c r="J1693" s="16"/>
      <c r="K1693" s="17"/>
      <c r="L1693" s="17"/>
    </row>
    <row r="1694" spans="3:12" ht="12.75">
      <c r="C1694" t="s">
        <v>249</v>
      </c>
      <c r="D1694" s="25">
        <v>13</v>
      </c>
      <c r="E1694" s="26">
        <v>34</v>
      </c>
      <c r="F1694" s="27">
        <v>47</v>
      </c>
      <c r="G1694" s="26">
        <v>0</v>
      </c>
      <c r="H1694" s="26">
        <v>1</v>
      </c>
      <c r="I1694" s="26">
        <v>1</v>
      </c>
      <c r="J1694" s="25">
        <f t="shared" si="376"/>
        <v>13</v>
      </c>
      <c r="K1694" s="26">
        <f t="shared" si="377"/>
        <v>35</v>
      </c>
      <c r="L1694" s="26">
        <f t="shared" si="378"/>
        <v>48</v>
      </c>
    </row>
    <row r="1695" spans="3:12" ht="12.75">
      <c r="C1695" t="s">
        <v>250</v>
      </c>
      <c r="D1695" s="25">
        <v>97</v>
      </c>
      <c r="E1695" s="26">
        <v>132</v>
      </c>
      <c r="F1695" s="27">
        <v>229</v>
      </c>
      <c r="G1695" s="26">
        <v>8</v>
      </c>
      <c r="H1695" s="26">
        <v>8</v>
      </c>
      <c r="I1695" s="26">
        <v>16</v>
      </c>
      <c r="J1695" s="25">
        <f t="shared" si="376"/>
        <v>105</v>
      </c>
      <c r="K1695" s="26">
        <f t="shared" si="377"/>
        <v>140</v>
      </c>
      <c r="L1695" s="26">
        <f t="shared" si="378"/>
        <v>245</v>
      </c>
    </row>
    <row r="1696" spans="3:12" ht="12.75">
      <c r="C1696" t="s">
        <v>251</v>
      </c>
      <c r="D1696" s="25">
        <v>36</v>
      </c>
      <c r="E1696" s="26">
        <v>54</v>
      </c>
      <c r="F1696" s="27">
        <v>90</v>
      </c>
      <c r="G1696" s="26">
        <v>4</v>
      </c>
      <c r="H1696" s="26">
        <v>12</v>
      </c>
      <c r="I1696" s="26">
        <v>16</v>
      </c>
      <c r="J1696" s="25">
        <f t="shared" si="376"/>
        <v>40</v>
      </c>
      <c r="K1696" s="26">
        <f t="shared" si="377"/>
        <v>66</v>
      </c>
      <c r="L1696" s="26">
        <f t="shared" si="378"/>
        <v>106</v>
      </c>
    </row>
    <row r="1697" spans="3:12" ht="12.75">
      <c r="C1697" s="12" t="s">
        <v>535</v>
      </c>
      <c r="D1697" s="13">
        <v>146</v>
      </c>
      <c r="E1697" s="14">
        <v>220</v>
      </c>
      <c r="F1697" s="15">
        <v>366</v>
      </c>
      <c r="G1697" s="14">
        <v>12</v>
      </c>
      <c r="H1697" s="14">
        <v>21</v>
      </c>
      <c r="I1697" s="14">
        <v>33</v>
      </c>
      <c r="J1697" s="13">
        <f t="shared" si="376"/>
        <v>158</v>
      </c>
      <c r="K1697" s="14">
        <f t="shared" si="377"/>
        <v>241</v>
      </c>
      <c r="L1697" s="14">
        <f t="shared" si="378"/>
        <v>399</v>
      </c>
    </row>
    <row r="1698" spans="2:12" ht="12.75">
      <c r="B1698" s="1" t="s">
        <v>214</v>
      </c>
      <c r="C1698" s="12"/>
      <c r="D1698" s="16"/>
      <c r="E1698" s="17"/>
      <c r="F1698" s="18"/>
      <c r="G1698" s="17"/>
      <c r="H1698" s="17"/>
      <c r="I1698" s="17"/>
      <c r="J1698" s="16"/>
      <c r="K1698" s="17"/>
      <c r="L1698" s="17"/>
    </row>
    <row r="1699" spans="3:12" ht="12.75">
      <c r="C1699" t="s">
        <v>40</v>
      </c>
      <c r="D1699" s="25">
        <v>262</v>
      </c>
      <c r="E1699" s="26">
        <v>488</v>
      </c>
      <c r="F1699" s="27">
        <v>750</v>
      </c>
      <c r="G1699" s="26">
        <v>7</v>
      </c>
      <c r="H1699" s="26">
        <v>18</v>
      </c>
      <c r="I1699" s="26">
        <v>25</v>
      </c>
      <c r="J1699" s="25">
        <f t="shared" si="376"/>
        <v>269</v>
      </c>
      <c r="K1699" s="26">
        <f t="shared" si="377"/>
        <v>506</v>
      </c>
      <c r="L1699" s="26">
        <f t="shared" si="378"/>
        <v>775</v>
      </c>
    </row>
    <row r="1700" spans="3:12" ht="12.75">
      <c r="C1700" t="s">
        <v>41</v>
      </c>
      <c r="D1700" s="25">
        <v>339</v>
      </c>
      <c r="E1700" s="26">
        <v>184</v>
      </c>
      <c r="F1700" s="27">
        <v>523</v>
      </c>
      <c r="G1700" s="26">
        <v>7</v>
      </c>
      <c r="H1700" s="26">
        <v>5</v>
      </c>
      <c r="I1700" s="26">
        <v>12</v>
      </c>
      <c r="J1700" s="25">
        <f t="shared" si="376"/>
        <v>346</v>
      </c>
      <c r="K1700" s="26">
        <f t="shared" si="377"/>
        <v>189</v>
      </c>
      <c r="L1700" s="26">
        <f t="shared" si="378"/>
        <v>535</v>
      </c>
    </row>
    <row r="1701" spans="3:12" ht="12.75">
      <c r="C1701" t="s">
        <v>42</v>
      </c>
      <c r="D1701" s="25">
        <v>68</v>
      </c>
      <c r="E1701" s="26">
        <v>117</v>
      </c>
      <c r="F1701" s="27">
        <v>185</v>
      </c>
      <c r="G1701" s="26">
        <v>2</v>
      </c>
      <c r="H1701" s="26">
        <v>2</v>
      </c>
      <c r="I1701" s="26">
        <v>4</v>
      </c>
      <c r="J1701" s="25">
        <f t="shared" si="376"/>
        <v>70</v>
      </c>
      <c r="K1701" s="26">
        <f t="shared" si="377"/>
        <v>119</v>
      </c>
      <c r="L1701" s="26">
        <f t="shared" si="378"/>
        <v>189</v>
      </c>
    </row>
    <row r="1702" spans="3:12" ht="12.75">
      <c r="C1702" s="12" t="s">
        <v>535</v>
      </c>
      <c r="D1702" s="13">
        <v>669</v>
      </c>
      <c r="E1702" s="14">
        <v>789</v>
      </c>
      <c r="F1702" s="15">
        <v>1458</v>
      </c>
      <c r="G1702" s="14">
        <v>16</v>
      </c>
      <c r="H1702" s="14">
        <v>25</v>
      </c>
      <c r="I1702" s="14">
        <v>41</v>
      </c>
      <c r="J1702" s="13">
        <f t="shared" si="376"/>
        <v>685</v>
      </c>
      <c r="K1702" s="14">
        <f t="shared" si="377"/>
        <v>814</v>
      </c>
      <c r="L1702" s="14">
        <f t="shared" si="378"/>
        <v>1499</v>
      </c>
    </row>
    <row r="1703" spans="2:12" ht="12.75">
      <c r="B1703" s="1" t="s">
        <v>221</v>
      </c>
      <c r="C1703" s="12"/>
      <c r="D1703" s="16"/>
      <c r="E1703" s="17"/>
      <c r="F1703" s="18"/>
      <c r="G1703" s="17"/>
      <c r="H1703" s="17"/>
      <c r="I1703" s="17"/>
      <c r="J1703" s="16"/>
      <c r="K1703" s="17"/>
      <c r="L1703" s="17"/>
    </row>
    <row r="1704" spans="3:12" ht="12.75">
      <c r="C1704" t="s">
        <v>740</v>
      </c>
      <c r="D1704" s="25">
        <v>44</v>
      </c>
      <c r="E1704" s="26">
        <v>579</v>
      </c>
      <c r="F1704" s="27">
        <v>623</v>
      </c>
      <c r="G1704" s="26">
        <v>1</v>
      </c>
      <c r="H1704" s="26">
        <v>6</v>
      </c>
      <c r="I1704" s="26">
        <v>7</v>
      </c>
      <c r="J1704" s="25">
        <f t="shared" si="376"/>
        <v>45</v>
      </c>
      <c r="K1704" s="26">
        <f t="shared" si="377"/>
        <v>585</v>
      </c>
      <c r="L1704" s="26">
        <f t="shared" si="378"/>
        <v>630</v>
      </c>
    </row>
    <row r="1705" spans="3:12" ht="12.75">
      <c r="C1705" t="s">
        <v>732</v>
      </c>
      <c r="D1705" s="25">
        <v>346</v>
      </c>
      <c r="E1705" s="26">
        <v>1199</v>
      </c>
      <c r="F1705" s="27">
        <v>1545</v>
      </c>
      <c r="G1705" s="26">
        <v>11</v>
      </c>
      <c r="H1705" s="26">
        <v>31</v>
      </c>
      <c r="I1705" s="26">
        <v>42</v>
      </c>
      <c r="J1705" s="25">
        <f t="shared" si="376"/>
        <v>357</v>
      </c>
      <c r="K1705" s="26">
        <f t="shared" si="377"/>
        <v>1230</v>
      </c>
      <c r="L1705" s="26">
        <f t="shared" si="378"/>
        <v>1587</v>
      </c>
    </row>
    <row r="1706" spans="3:12" ht="12.75">
      <c r="C1706" s="12" t="s">
        <v>535</v>
      </c>
      <c r="D1706" s="13">
        <v>390</v>
      </c>
      <c r="E1706" s="14">
        <v>1778</v>
      </c>
      <c r="F1706" s="15">
        <v>2168</v>
      </c>
      <c r="G1706" s="14">
        <v>12</v>
      </c>
      <c r="H1706" s="14">
        <v>37</v>
      </c>
      <c r="I1706" s="14">
        <v>49</v>
      </c>
      <c r="J1706" s="13">
        <f t="shared" si="376"/>
        <v>402</v>
      </c>
      <c r="K1706" s="14">
        <f t="shared" si="377"/>
        <v>1815</v>
      </c>
      <c r="L1706" s="14">
        <f t="shared" si="378"/>
        <v>2217</v>
      </c>
    </row>
    <row r="1707" spans="2:12" ht="12.75">
      <c r="B1707" s="1" t="s">
        <v>304</v>
      </c>
      <c r="C1707" s="12"/>
      <c r="D1707" s="16"/>
      <c r="E1707" s="17"/>
      <c r="F1707" s="18"/>
      <c r="G1707" s="17"/>
      <c r="H1707" s="17"/>
      <c r="I1707" s="17"/>
      <c r="J1707" s="16"/>
      <c r="K1707" s="17"/>
      <c r="L1707" s="17"/>
    </row>
    <row r="1708" spans="3:12" ht="12.75">
      <c r="C1708" t="s">
        <v>45</v>
      </c>
      <c r="D1708" s="25">
        <v>239</v>
      </c>
      <c r="E1708" s="26">
        <v>364</v>
      </c>
      <c r="F1708" s="27">
        <v>603</v>
      </c>
      <c r="G1708" s="26">
        <v>5</v>
      </c>
      <c r="H1708" s="26">
        <v>14</v>
      </c>
      <c r="I1708" s="26">
        <v>19</v>
      </c>
      <c r="J1708" s="25">
        <f t="shared" si="376"/>
        <v>244</v>
      </c>
      <c r="K1708" s="26">
        <f t="shared" si="377"/>
        <v>378</v>
      </c>
      <c r="L1708" s="26">
        <f t="shared" si="378"/>
        <v>622</v>
      </c>
    </row>
    <row r="1709" spans="3:12" ht="12.75">
      <c r="C1709" t="s">
        <v>46</v>
      </c>
      <c r="D1709" s="25">
        <v>757</v>
      </c>
      <c r="E1709" s="26">
        <v>1007</v>
      </c>
      <c r="F1709" s="27">
        <v>1764</v>
      </c>
      <c r="G1709" s="26">
        <v>17</v>
      </c>
      <c r="H1709" s="26">
        <v>26</v>
      </c>
      <c r="I1709" s="26">
        <v>43</v>
      </c>
      <c r="J1709" s="25">
        <f t="shared" si="376"/>
        <v>774</v>
      </c>
      <c r="K1709" s="26">
        <f t="shared" si="377"/>
        <v>1033</v>
      </c>
      <c r="L1709" s="26">
        <f t="shared" si="378"/>
        <v>1807</v>
      </c>
    </row>
    <row r="1710" spans="3:12" ht="12.75">
      <c r="C1710" s="12" t="s">
        <v>535</v>
      </c>
      <c r="D1710" s="13">
        <v>996</v>
      </c>
      <c r="E1710" s="14">
        <v>1371</v>
      </c>
      <c r="F1710" s="15">
        <v>2367</v>
      </c>
      <c r="G1710" s="14">
        <v>22</v>
      </c>
      <c r="H1710" s="14">
        <v>40</v>
      </c>
      <c r="I1710" s="14">
        <v>62</v>
      </c>
      <c r="J1710" s="13">
        <f t="shared" si="376"/>
        <v>1018</v>
      </c>
      <c r="K1710" s="14">
        <f t="shared" si="377"/>
        <v>1411</v>
      </c>
      <c r="L1710" s="14">
        <f t="shared" si="378"/>
        <v>2429</v>
      </c>
    </row>
    <row r="1711" spans="2:12" ht="12.75">
      <c r="B1711" s="1" t="s">
        <v>215</v>
      </c>
      <c r="C1711" s="12"/>
      <c r="D1711" s="16"/>
      <c r="E1711" s="17"/>
      <c r="F1711" s="18"/>
      <c r="G1711" s="17"/>
      <c r="H1711" s="17"/>
      <c r="I1711" s="17"/>
      <c r="J1711" s="16"/>
      <c r="K1711" s="17"/>
      <c r="L1711" s="17"/>
    </row>
    <row r="1712" spans="3:12" ht="12.75">
      <c r="C1712" t="s">
        <v>47</v>
      </c>
      <c r="D1712" s="8">
        <v>4</v>
      </c>
      <c r="E1712" s="9">
        <v>210</v>
      </c>
      <c r="F1712" s="10">
        <v>214</v>
      </c>
      <c r="G1712" s="11">
        <v>0</v>
      </c>
      <c r="H1712" s="9">
        <v>2</v>
      </c>
      <c r="I1712" s="11">
        <v>2</v>
      </c>
      <c r="J1712" s="8">
        <f t="shared" si="376"/>
        <v>4</v>
      </c>
      <c r="K1712" s="9">
        <f t="shared" si="377"/>
        <v>212</v>
      </c>
      <c r="L1712" s="9">
        <f t="shared" si="378"/>
        <v>216</v>
      </c>
    </row>
    <row r="1713" spans="3:12" ht="12.75">
      <c r="C1713" s="12" t="s">
        <v>535</v>
      </c>
      <c r="D1713" s="13">
        <v>4</v>
      </c>
      <c r="E1713" s="14">
        <v>210</v>
      </c>
      <c r="F1713" s="15">
        <v>214</v>
      </c>
      <c r="G1713" s="14">
        <v>0</v>
      </c>
      <c r="H1713" s="14">
        <v>2</v>
      </c>
      <c r="I1713" s="14">
        <v>2</v>
      </c>
      <c r="J1713" s="13">
        <f t="shared" si="376"/>
        <v>4</v>
      </c>
      <c r="K1713" s="14">
        <f t="shared" si="377"/>
        <v>212</v>
      </c>
      <c r="L1713" s="14">
        <f t="shared" si="378"/>
        <v>216</v>
      </c>
    </row>
    <row r="1714" spans="2:12" ht="12.75">
      <c r="B1714" s="1" t="s">
        <v>216</v>
      </c>
      <c r="C1714" s="12"/>
      <c r="D1714" s="16"/>
      <c r="E1714" s="17"/>
      <c r="F1714" s="18"/>
      <c r="G1714" s="17"/>
      <c r="H1714" s="17"/>
      <c r="I1714" s="17"/>
      <c r="J1714" s="16"/>
      <c r="K1714" s="17"/>
      <c r="L1714" s="17"/>
    </row>
    <row r="1715" spans="3:12" ht="12.75">
      <c r="C1715" t="s">
        <v>48</v>
      </c>
      <c r="D1715" s="8">
        <v>317</v>
      </c>
      <c r="E1715" s="9">
        <v>799</v>
      </c>
      <c r="F1715" s="10">
        <v>1116</v>
      </c>
      <c r="G1715" s="11">
        <v>6</v>
      </c>
      <c r="H1715" s="9">
        <v>19</v>
      </c>
      <c r="I1715" s="11">
        <v>25</v>
      </c>
      <c r="J1715" s="8">
        <f t="shared" si="376"/>
        <v>323</v>
      </c>
      <c r="K1715" s="9">
        <f t="shared" si="377"/>
        <v>818</v>
      </c>
      <c r="L1715" s="9">
        <f t="shared" si="378"/>
        <v>1141</v>
      </c>
    </row>
    <row r="1716" spans="3:12" ht="12.75">
      <c r="C1716" s="12" t="s">
        <v>535</v>
      </c>
      <c r="D1716" s="13">
        <v>317</v>
      </c>
      <c r="E1716" s="14">
        <v>799</v>
      </c>
      <c r="F1716" s="15">
        <v>1116</v>
      </c>
      <c r="G1716" s="14">
        <v>6</v>
      </c>
      <c r="H1716" s="14">
        <v>19</v>
      </c>
      <c r="I1716" s="14">
        <v>25</v>
      </c>
      <c r="J1716" s="13">
        <f t="shared" si="376"/>
        <v>323</v>
      </c>
      <c r="K1716" s="14">
        <f t="shared" si="377"/>
        <v>818</v>
      </c>
      <c r="L1716" s="14">
        <f t="shared" si="378"/>
        <v>1141</v>
      </c>
    </row>
    <row r="1717" spans="2:12" ht="12.75">
      <c r="B1717" s="1" t="s">
        <v>225</v>
      </c>
      <c r="C1717" s="12"/>
      <c r="D1717" s="16"/>
      <c r="E1717" s="17"/>
      <c r="F1717" s="18"/>
      <c r="G1717" s="17"/>
      <c r="H1717" s="17"/>
      <c r="I1717" s="17"/>
      <c r="J1717" s="16"/>
      <c r="K1717" s="17"/>
      <c r="L1717" s="17"/>
    </row>
    <row r="1718" spans="3:12" ht="12.75">
      <c r="C1718" t="s">
        <v>225</v>
      </c>
      <c r="D1718" s="8">
        <v>51</v>
      </c>
      <c r="E1718" s="9">
        <v>82</v>
      </c>
      <c r="F1718" s="10">
        <v>133</v>
      </c>
      <c r="G1718" s="11">
        <v>5</v>
      </c>
      <c r="H1718" s="9">
        <v>6</v>
      </c>
      <c r="I1718" s="11">
        <v>11</v>
      </c>
      <c r="J1718" s="8">
        <f t="shared" si="376"/>
        <v>56</v>
      </c>
      <c r="K1718" s="9">
        <f t="shared" si="377"/>
        <v>88</v>
      </c>
      <c r="L1718" s="9">
        <f t="shared" si="378"/>
        <v>144</v>
      </c>
    </row>
    <row r="1719" spans="3:12" ht="12.75">
      <c r="C1719" s="12" t="s">
        <v>535</v>
      </c>
      <c r="D1719" s="13">
        <v>51</v>
      </c>
      <c r="E1719" s="14">
        <v>82</v>
      </c>
      <c r="F1719" s="15">
        <v>133</v>
      </c>
      <c r="G1719" s="14">
        <v>5</v>
      </c>
      <c r="H1719" s="14">
        <v>6</v>
      </c>
      <c r="I1719" s="14">
        <v>11</v>
      </c>
      <c r="J1719" s="13">
        <f t="shared" si="376"/>
        <v>56</v>
      </c>
      <c r="K1719" s="14">
        <f t="shared" si="377"/>
        <v>88</v>
      </c>
      <c r="L1719" s="14">
        <f t="shared" si="378"/>
        <v>144</v>
      </c>
    </row>
    <row r="1720" spans="2:12" ht="12.75">
      <c r="B1720" s="1" t="s">
        <v>217</v>
      </c>
      <c r="C1720" s="12"/>
      <c r="D1720" s="16"/>
      <c r="E1720" s="17"/>
      <c r="F1720" s="18"/>
      <c r="G1720" s="17"/>
      <c r="H1720" s="17"/>
      <c r="I1720" s="17"/>
      <c r="J1720" s="16"/>
      <c r="K1720" s="17"/>
      <c r="L1720" s="17"/>
    </row>
    <row r="1721" spans="3:12" ht="12.75">
      <c r="C1721" t="s">
        <v>49</v>
      </c>
      <c r="D1721" s="8">
        <v>327</v>
      </c>
      <c r="E1721" s="9">
        <v>283</v>
      </c>
      <c r="F1721" s="10">
        <v>610</v>
      </c>
      <c r="G1721" s="11">
        <v>3</v>
      </c>
      <c r="H1721" s="9">
        <v>3</v>
      </c>
      <c r="I1721" s="11">
        <v>6</v>
      </c>
      <c r="J1721" s="8">
        <f t="shared" si="376"/>
        <v>330</v>
      </c>
      <c r="K1721" s="9">
        <f t="shared" si="377"/>
        <v>286</v>
      </c>
      <c r="L1721" s="9">
        <f t="shared" si="378"/>
        <v>616</v>
      </c>
    </row>
    <row r="1722" spans="3:12" ht="12.75">
      <c r="C1722" s="12" t="s">
        <v>535</v>
      </c>
      <c r="D1722" s="13">
        <v>327</v>
      </c>
      <c r="E1722" s="14">
        <v>283</v>
      </c>
      <c r="F1722" s="15">
        <v>610</v>
      </c>
      <c r="G1722" s="14">
        <v>3</v>
      </c>
      <c r="H1722" s="14">
        <v>3</v>
      </c>
      <c r="I1722" s="14">
        <v>6</v>
      </c>
      <c r="J1722" s="13">
        <f t="shared" si="376"/>
        <v>330</v>
      </c>
      <c r="K1722" s="14">
        <f t="shared" si="377"/>
        <v>286</v>
      </c>
      <c r="L1722" s="14">
        <f t="shared" si="378"/>
        <v>616</v>
      </c>
    </row>
    <row r="1723" spans="2:12" ht="12.75">
      <c r="B1723" s="1" t="s">
        <v>218</v>
      </c>
      <c r="C1723" s="12"/>
      <c r="D1723" s="16"/>
      <c r="E1723" s="17"/>
      <c r="F1723" s="18"/>
      <c r="G1723" s="17"/>
      <c r="H1723" s="17"/>
      <c r="I1723" s="17"/>
      <c r="J1723" s="16"/>
      <c r="K1723" s="17"/>
      <c r="L1723" s="17"/>
    </row>
    <row r="1724" spans="3:12" ht="12.75">
      <c r="C1724" t="s">
        <v>50</v>
      </c>
      <c r="D1724" s="25">
        <v>368</v>
      </c>
      <c r="E1724" s="26">
        <v>70</v>
      </c>
      <c r="F1724" s="27">
        <v>438</v>
      </c>
      <c r="G1724" s="26">
        <v>11</v>
      </c>
      <c r="H1724" s="26">
        <v>0</v>
      </c>
      <c r="I1724" s="26">
        <v>11</v>
      </c>
      <c r="J1724" s="25">
        <f aca="true" t="shared" si="380" ref="J1724:L1729">D1724+G1724</f>
        <v>379</v>
      </c>
      <c r="K1724" s="26">
        <f t="shared" si="380"/>
        <v>70</v>
      </c>
      <c r="L1724" s="26">
        <f t="shared" si="380"/>
        <v>449</v>
      </c>
    </row>
    <row r="1725" spans="3:12" ht="12.75">
      <c r="C1725" t="s">
        <v>51</v>
      </c>
      <c r="D1725" s="25">
        <v>223</v>
      </c>
      <c r="E1725" s="26">
        <v>161</v>
      </c>
      <c r="F1725" s="27">
        <v>384</v>
      </c>
      <c r="G1725" s="26">
        <v>9</v>
      </c>
      <c r="H1725" s="26">
        <v>3</v>
      </c>
      <c r="I1725" s="26">
        <v>12</v>
      </c>
      <c r="J1725" s="25">
        <f t="shared" si="380"/>
        <v>232</v>
      </c>
      <c r="K1725" s="26">
        <f t="shared" si="380"/>
        <v>164</v>
      </c>
      <c r="L1725" s="26">
        <f t="shared" si="380"/>
        <v>396</v>
      </c>
    </row>
    <row r="1726" spans="3:12" ht="12.75">
      <c r="C1726" t="s">
        <v>52</v>
      </c>
      <c r="D1726" s="25">
        <v>97</v>
      </c>
      <c r="E1726" s="26">
        <v>27</v>
      </c>
      <c r="F1726" s="27">
        <v>124</v>
      </c>
      <c r="G1726" s="26">
        <v>1</v>
      </c>
      <c r="H1726" s="26">
        <v>0</v>
      </c>
      <c r="I1726" s="26">
        <v>1</v>
      </c>
      <c r="J1726" s="25">
        <f t="shared" si="380"/>
        <v>98</v>
      </c>
      <c r="K1726" s="26">
        <f t="shared" si="380"/>
        <v>27</v>
      </c>
      <c r="L1726" s="26">
        <f t="shared" si="380"/>
        <v>125</v>
      </c>
    </row>
    <row r="1727" spans="3:12" ht="26.25">
      <c r="C1727" s="19" t="s">
        <v>638</v>
      </c>
      <c r="D1727" s="25">
        <v>42</v>
      </c>
      <c r="E1727" s="26">
        <v>24</v>
      </c>
      <c r="F1727" s="27">
        <v>66</v>
      </c>
      <c r="G1727" s="26">
        <v>0</v>
      </c>
      <c r="H1727" s="26">
        <v>1</v>
      </c>
      <c r="I1727" s="26">
        <v>1</v>
      </c>
      <c r="J1727" s="25">
        <f t="shared" si="380"/>
        <v>42</v>
      </c>
      <c r="K1727" s="26">
        <f t="shared" si="380"/>
        <v>25</v>
      </c>
      <c r="L1727" s="26">
        <f t="shared" si="380"/>
        <v>67</v>
      </c>
    </row>
    <row r="1728" spans="3:12" ht="12.75">
      <c r="C1728" t="s">
        <v>53</v>
      </c>
      <c r="D1728" s="25">
        <v>64</v>
      </c>
      <c r="E1728" s="26">
        <v>5</v>
      </c>
      <c r="F1728" s="27">
        <v>69</v>
      </c>
      <c r="G1728" s="26">
        <v>0</v>
      </c>
      <c r="H1728" s="26">
        <v>0</v>
      </c>
      <c r="I1728" s="26">
        <v>0</v>
      </c>
      <c r="J1728" s="25">
        <f t="shared" si="380"/>
        <v>64</v>
      </c>
      <c r="K1728" s="26">
        <f t="shared" si="380"/>
        <v>5</v>
      </c>
      <c r="L1728" s="26">
        <f t="shared" si="380"/>
        <v>69</v>
      </c>
    </row>
    <row r="1729" spans="3:12" ht="12.75">
      <c r="C1729" t="s">
        <v>90</v>
      </c>
      <c r="D1729" s="25">
        <v>81</v>
      </c>
      <c r="E1729" s="26">
        <v>8</v>
      </c>
      <c r="F1729" s="27">
        <v>89</v>
      </c>
      <c r="G1729" s="26">
        <v>2</v>
      </c>
      <c r="H1729" s="26">
        <v>0</v>
      </c>
      <c r="I1729" s="26">
        <v>2</v>
      </c>
      <c r="J1729" s="25">
        <f t="shared" si="380"/>
        <v>83</v>
      </c>
      <c r="K1729" s="26">
        <f t="shared" si="380"/>
        <v>8</v>
      </c>
      <c r="L1729" s="26">
        <f t="shared" si="380"/>
        <v>91</v>
      </c>
    </row>
    <row r="1730" spans="3:12" ht="12.75">
      <c r="C1730" t="s">
        <v>172</v>
      </c>
      <c r="D1730" s="25">
        <v>45</v>
      </c>
      <c r="E1730" s="26">
        <v>7</v>
      </c>
      <c r="F1730" s="27">
        <v>52</v>
      </c>
      <c r="G1730" s="26">
        <v>1</v>
      </c>
      <c r="H1730" s="26">
        <v>0</v>
      </c>
      <c r="I1730" s="26">
        <v>1</v>
      </c>
      <c r="J1730" s="25">
        <f t="shared" si="376"/>
        <v>46</v>
      </c>
      <c r="K1730" s="26">
        <f t="shared" si="377"/>
        <v>7</v>
      </c>
      <c r="L1730" s="26">
        <f t="shared" si="378"/>
        <v>53</v>
      </c>
    </row>
    <row r="1731" spans="3:12" ht="12.75">
      <c r="C1731" t="s">
        <v>173</v>
      </c>
      <c r="D1731" s="8">
        <v>122</v>
      </c>
      <c r="E1731" s="9">
        <v>10</v>
      </c>
      <c r="F1731" s="10">
        <v>132</v>
      </c>
      <c r="G1731" s="11">
        <v>0</v>
      </c>
      <c r="H1731" s="9">
        <v>0</v>
      </c>
      <c r="I1731" s="11">
        <v>0</v>
      </c>
      <c r="J1731" s="8">
        <f t="shared" si="376"/>
        <v>122</v>
      </c>
      <c r="K1731" s="9">
        <f t="shared" si="377"/>
        <v>10</v>
      </c>
      <c r="L1731" s="9">
        <f t="shared" si="378"/>
        <v>132</v>
      </c>
    </row>
    <row r="1732" spans="3:12" ht="12.75">
      <c r="C1732" s="12" t="s">
        <v>535</v>
      </c>
      <c r="D1732" s="13">
        <v>1042</v>
      </c>
      <c r="E1732" s="14">
        <v>312</v>
      </c>
      <c r="F1732" s="15">
        <v>1354</v>
      </c>
      <c r="G1732" s="14">
        <v>24</v>
      </c>
      <c r="H1732" s="14">
        <v>4</v>
      </c>
      <c r="I1732" s="14">
        <v>28</v>
      </c>
      <c r="J1732" s="13">
        <f t="shared" si="376"/>
        <v>1066</v>
      </c>
      <c r="K1732" s="14">
        <f t="shared" si="377"/>
        <v>316</v>
      </c>
      <c r="L1732" s="14">
        <f t="shared" si="378"/>
        <v>1382</v>
      </c>
    </row>
    <row r="1733" spans="2:12" ht="12.75">
      <c r="B1733" s="1" t="s">
        <v>219</v>
      </c>
      <c r="C1733" s="12"/>
      <c r="D1733" s="16"/>
      <c r="E1733" s="17"/>
      <c r="F1733" s="18"/>
      <c r="G1733" s="17"/>
      <c r="H1733" s="17"/>
      <c r="I1733" s="17"/>
      <c r="J1733" s="16"/>
      <c r="K1733" s="17"/>
      <c r="L1733" s="17"/>
    </row>
    <row r="1734" spans="3:12" ht="12.75">
      <c r="C1734" t="s">
        <v>54</v>
      </c>
      <c r="D1734" s="25">
        <v>97</v>
      </c>
      <c r="E1734" s="26">
        <v>120</v>
      </c>
      <c r="F1734" s="27">
        <v>217</v>
      </c>
      <c r="G1734" s="26">
        <v>1</v>
      </c>
      <c r="H1734" s="26">
        <v>2</v>
      </c>
      <c r="I1734" s="26">
        <v>3</v>
      </c>
      <c r="J1734" s="25">
        <f t="shared" si="376"/>
        <v>98</v>
      </c>
      <c r="K1734" s="26">
        <f t="shared" si="377"/>
        <v>122</v>
      </c>
      <c r="L1734" s="26">
        <f t="shared" si="378"/>
        <v>220</v>
      </c>
    </row>
    <row r="1735" spans="3:12" ht="12.75">
      <c r="C1735" t="s">
        <v>734</v>
      </c>
      <c r="D1735" s="25">
        <v>103</v>
      </c>
      <c r="E1735" s="26">
        <v>94</v>
      </c>
      <c r="F1735" s="27">
        <v>197</v>
      </c>
      <c r="G1735" s="26">
        <v>3</v>
      </c>
      <c r="H1735" s="26">
        <v>2</v>
      </c>
      <c r="I1735" s="26">
        <v>5</v>
      </c>
      <c r="J1735" s="25">
        <f t="shared" si="376"/>
        <v>106</v>
      </c>
      <c r="K1735" s="26">
        <f t="shared" si="377"/>
        <v>96</v>
      </c>
      <c r="L1735" s="26">
        <f t="shared" si="378"/>
        <v>202</v>
      </c>
    </row>
    <row r="1736" spans="3:12" ht="12.75">
      <c r="C1736" t="s">
        <v>781</v>
      </c>
      <c r="D1736" s="25">
        <v>115</v>
      </c>
      <c r="E1736" s="26">
        <v>47</v>
      </c>
      <c r="F1736" s="27">
        <v>162</v>
      </c>
      <c r="G1736" s="26">
        <v>1</v>
      </c>
      <c r="H1736" s="26">
        <v>3</v>
      </c>
      <c r="I1736" s="26">
        <v>4</v>
      </c>
      <c r="J1736" s="25">
        <f t="shared" si="376"/>
        <v>116</v>
      </c>
      <c r="K1736" s="26">
        <f t="shared" si="377"/>
        <v>50</v>
      </c>
      <c r="L1736" s="26">
        <f t="shared" si="378"/>
        <v>166</v>
      </c>
    </row>
    <row r="1737" spans="3:12" ht="12.75">
      <c r="C1737" t="s">
        <v>57</v>
      </c>
      <c r="D1737" s="25">
        <v>109</v>
      </c>
      <c r="E1737" s="26">
        <v>21</v>
      </c>
      <c r="F1737" s="27">
        <v>130</v>
      </c>
      <c r="G1737" s="26">
        <v>7</v>
      </c>
      <c r="H1737" s="26">
        <v>0</v>
      </c>
      <c r="I1737" s="26">
        <v>7</v>
      </c>
      <c r="J1737" s="25">
        <f t="shared" si="376"/>
        <v>116</v>
      </c>
      <c r="K1737" s="26">
        <f t="shared" si="377"/>
        <v>21</v>
      </c>
      <c r="L1737" s="26">
        <f t="shared" si="378"/>
        <v>137</v>
      </c>
    </row>
    <row r="1738" spans="3:12" ht="12.75">
      <c r="C1738" t="s">
        <v>58</v>
      </c>
      <c r="D1738" s="25">
        <v>88</v>
      </c>
      <c r="E1738" s="26">
        <v>57</v>
      </c>
      <c r="F1738" s="27">
        <v>145</v>
      </c>
      <c r="G1738" s="26">
        <v>2</v>
      </c>
      <c r="H1738" s="26">
        <v>0</v>
      </c>
      <c r="I1738" s="26">
        <v>2</v>
      </c>
      <c r="J1738" s="25">
        <f t="shared" si="376"/>
        <v>90</v>
      </c>
      <c r="K1738" s="26">
        <f t="shared" si="377"/>
        <v>57</v>
      </c>
      <c r="L1738" s="26">
        <f t="shared" si="378"/>
        <v>147</v>
      </c>
    </row>
    <row r="1739" spans="3:12" ht="12.75">
      <c r="C1739" t="s">
        <v>59</v>
      </c>
      <c r="D1739" s="25">
        <v>64</v>
      </c>
      <c r="E1739" s="26">
        <v>37</v>
      </c>
      <c r="F1739" s="27">
        <v>101</v>
      </c>
      <c r="G1739" s="26">
        <v>0</v>
      </c>
      <c r="H1739" s="26">
        <v>0</v>
      </c>
      <c r="I1739" s="26">
        <v>0</v>
      </c>
      <c r="J1739" s="25">
        <f t="shared" si="376"/>
        <v>64</v>
      </c>
      <c r="K1739" s="26">
        <f t="shared" si="377"/>
        <v>37</v>
      </c>
      <c r="L1739" s="26">
        <f t="shared" si="378"/>
        <v>101</v>
      </c>
    </row>
    <row r="1740" spans="3:12" ht="12.75">
      <c r="C1740" t="s">
        <v>60</v>
      </c>
      <c r="D1740" s="25">
        <v>195</v>
      </c>
      <c r="E1740" s="26">
        <v>14</v>
      </c>
      <c r="F1740" s="27">
        <v>209</v>
      </c>
      <c r="G1740" s="26">
        <v>6</v>
      </c>
      <c r="H1740" s="26">
        <v>1</v>
      </c>
      <c r="I1740" s="26">
        <v>7</v>
      </c>
      <c r="J1740" s="25">
        <f t="shared" si="376"/>
        <v>201</v>
      </c>
      <c r="K1740" s="26">
        <f t="shared" si="377"/>
        <v>15</v>
      </c>
      <c r="L1740" s="26">
        <f t="shared" si="378"/>
        <v>216</v>
      </c>
    </row>
    <row r="1741" spans="3:12" ht="12.75">
      <c r="C1741" t="s">
        <v>744</v>
      </c>
      <c r="D1741" s="8">
        <v>67</v>
      </c>
      <c r="E1741" s="9">
        <v>40</v>
      </c>
      <c r="F1741" s="10">
        <v>107</v>
      </c>
      <c r="G1741" s="11">
        <v>3</v>
      </c>
      <c r="H1741" s="9">
        <v>0</v>
      </c>
      <c r="I1741" s="11">
        <v>3</v>
      </c>
      <c r="J1741" s="8">
        <f t="shared" si="376"/>
        <v>70</v>
      </c>
      <c r="K1741" s="9">
        <f t="shared" si="377"/>
        <v>40</v>
      </c>
      <c r="L1741" s="9">
        <f t="shared" si="378"/>
        <v>110</v>
      </c>
    </row>
    <row r="1742" spans="3:12" ht="12.75">
      <c r="C1742" s="12" t="s">
        <v>535</v>
      </c>
      <c r="D1742" s="13">
        <v>838</v>
      </c>
      <c r="E1742" s="14">
        <v>430</v>
      </c>
      <c r="F1742" s="15">
        <v>1268</v>
      </c>
      <c r="G1742" s="14">
        <v>23</v>
      </c>
      <c r="H1742" s="14">
        <v>8</v>
      </c>
      <c r="I1742" s="14">
        <v>31</v>
      </c>
      <c r="J1742" s="13">
        <f t="shared" si="376"/>
        <v>861</v>
      </c>
      <c r="K1742" s="14">
        <f t="shared" si="377"/>
        <v>438</v>
      </c>
      <c r="L1742" s="14">
        <f t="shared" si="378"/>
        <v>1299</v>
      </c>
    </row>
    <row r="1743" spans="2:12" ht="12.75">
      <c r="B1743" s="1" t="s">
        <v>220</v>
      </c>
      <c r="C1743" s="12"/>
      <c r="D1743" s="16"/>
      <c r="E1743" s="17"/>
      <c r="F1743" s="18"/>
      <c r="G1743" s="17"/>
      <c r="H1743" s="17"/>
      <c r="I1743" s="17"/>
      <c r="J1743" s="16"/>
      <c r="K1743" s="17"/>
      <c r="L1743" s="17"/>
    </row>
    <row r="1744" spans="3:12" ht="12.75">
      <c r="C1744" t="s">
        <v>61</v>
      </c>
      <c r="D1744" s="25">
        <v>45</v>
      </c>
      <c r="E1744" s="26">
        <v>57</v>
      </c>
      <c r="F1744" s="27">
        <v>102</v>
      </c>
      <c r="G1744" s="26">
        <v>0</v>
      </c>
      <c r="H1744" s="26">
        <v>0</v>
      </c>
      <c r="I1744" s="26">
        <v>0</v>
      </c>
      <c r="J1744" s="25">
        <f t="shared" si="376"/>
        <v>45</v>
      </c>
      <c r="K1744" s="26">
        <f t="shared" si="377"/>
        <v>57</v>
      </c>
      <c r="L1744" s="26">
        <f t="shared" si="378"/>
        <v>102</v>
      </c>
    </row>
    <row r="1745" spans="3:12" ht="12.75">
      <c r="C1745" t="s">
        <v>743</v>
      </c>
      <c r="D1745" s="8">
        <v>101</v>
      </c>
      <c r="E1745" s="9">
        <v>29</v>
      </c>
      <c r="F1745" s="10">
        <v>130</v>
      </c>
      <c r="G1745" s="11">
        <v>2</v>
      </c>
      <c r="H1745" s="9">
        <v>3</v>
      </c>
      <c r="I1745" s="11">
        <v>5</v>
      </c>
      <c r="J1745" s="8">
        <f t="shared" si="376"/>
        <v>103</v>
      </c>
      <c r="K1745" s="9">
        <f t="shared" si="377"/>
        <v>32</v>
      </c>
      <c r="L1745" s="9">
        <f t="shared" si="378"/>
        <v>135</v>
      </c>
    </row>
    <row r="1746" spans="3:12" ht="12.75">
      <c r="C1746" s="12" t="s">
        <v>535</v>
      </c>
      <c r="D1746" s="13">
        <v>146</v>
      </c>
      <c r="E1746" s="14">
        <v>86</v>
      </c>
      <c r="F1746" s="15">
        <v>232</v>
      </c>
      <c r="G1746" s="14">
        <v>2</v>
      </c>
      <c r="H1746" s="14">
        <v>3</v>
      </c>
      <c r="I1746" s="14">
        <v>5</v>
      </c>
      <c r="J1746" s="13">
        <f t="shared" si="376"/>
        <v>148</v>
      </c>
      <c r="K1746" s="14">
        <f t="shared" si="377"/>
        <v>89</v>
      </c>
      <c r="L1746" s="14">
        <f t="shared" si="378"/>
        <v>237</v>
      </c>
    </row>
    <row r="1747" spans="3:12" ht="12.75">
      <c r="C1747" s="12" t="s">
        <v>445</v>
      </c>
      <c r="D1747" s="16">
        <f aca="true" t="shared" si="381" ref="D1747:L1747">D1746+D1742+D1732+D1722+D1719+D1716+D1713+D1710+D1706+D1702+D1697+D1692+D1689+D1686+D1683+D1677+D1674+D1671+D1668</f>
        <v>7460</v>
      </c>
      <c r="E1747" s="17">
        <f t="shared" si="381"/>
        <v>9218</v>
      </c>
      <c r="F1747" s="18">
        <f t="shared" si="381"/>
        <v>16678</v>
      </c>
      <c r="G1747" s="17">
        <f t="shared" si="381"/>
        <v>222</v>
      </c>
      <c r="H1747" s="17">
        <f t="shared" si="381"/>
        <v>393</v>
      </c>
      <c r="I1747" s="17">
        <f t="shared" si="381"/>
        <v>615</v>
      </c>
      <c r="J1747" s="16">
        <f t="shared" si="381"/>
        <v>7682</v>
      </c>
      <c r="K1747" s="17">
        <f t="shared" si="381"/>
        <v>9611</v>
      </c>
      <c r="L1747" s="17">
        <f t="shared" si="381"/>
        <v>17293</v>
      </c>
    </row>
    <row r="1748" spans="1:12" ht="12.75">
      <c r="A1748" s="40" t="s">
        <v>257</v>
      </c>
      <c r="C1748" s="12"/>
      <c r="D1748" s="16"/>
      <c r="E1748" s="17"/>
      <c r="F1748" s="18"/>
      <c r="G1748" s="17"/>
      <c r="H1748" s="17"/>
      <c r="I1748" s="17"/>
      <c r="J1748" s="16"/>
      <c r="K1748" s="17"/>
      <c r="L1748" s="17"/>
    </row>
    <row r="1749" spans="2:12" ht="12.75">
      <c r="B1749" s="1" t="s">
        <v>712</v>
      </c>
      <c r="C1749" s="12"/>
      <c r="D1749" s="16"/>
      <c r="E1749" s="17"/>
      <c r="F1749" s="18"/>
      <c r="G1749" s="17"/>
      <c r="H1749" s="17"/>
      <c r="I1749" s="17"/>
      <c r="J1749" s="16"/>
      <c r="K1749" s="17"/>
      <c r="L1749" s="17"/>
    </row>
    <row r="1750" spans="3:12" ht="12.75">
      <c r="C1750" t="s">
        <v>28</v>
      </c>
      <c r="D1750" s="25">
        <v>31</v>
      </c>
      <c r="E1750" s="26">
        <v>29</v>
      </c>
      <c r="F1750" s="27">
        <v>60</v>
      </c>
      <c r="G1750" s="26">
        <v>0</v>
      </c>
      <c r="H1750" s="26">
        <v>0</v>
      </c>
      <c r="I1750" s="26">
        <v>0</v>
      </c>
      <c r="J1750" s="25">
        <f aca="true" t="shared" si="382" ref="J1750:J1821">D1750+G1750</f>
        <v>31</v>
      </c>
      <c r="K1750" s="26">
        <f aca="true" t="shared" si="383" ref="K1750:K1821">E1750+H1750</f>
        <v>29</v>
      </c>
      <c r="L1750" s="26">
        <f aca="true" t="shared" si="384" ref="L1750:L1821">F1750+I1750</f>
        <v>60</v>
      </c>
    </row>
    <row r="1751" spans="3:12" ht="12.75">
      <c r="C1751" t="s">
        <v>29</v>
      </c>
      <c r="D1751" s="8">
        <v>27</v>
      </c>
      <c r="E1751" s="9">
        <v>93</v>
      </c>
      <c r="F1751" s="10">
        <v>120</v>
      </c>
      <c r="G1751" s="11">
        <v>1</v>
      </c>
      <c r="H1751" s="9">
        <v>5</v>
      </c>
      <c r="I1751" s="11">
        <v>6</v>
      </c>
      <c r="J1751" s="8">
        <f t="shared" si="382"/>
        <v>28</v>
      </c>
      <c r="K1751" s="9">
        <f t="shared" si="383"/>
        <v>98</v>
      </c>
      <c r="L1751" s="9">
        <f t="shared" si="384"/>
        <v>126</v>
      </c>
    </row>
    <row r="1752" spans="3:12" ht="12.75">
      <c r="C1752" s="12" t="s">
        <v>535</v>
      </c>
      <c r="D1752" s="13">
        <v>58</v>
      </c>
      <c r="E1752" s="14">
        <v>122</v>
      </c>
      <c r="F1752" s="15">
        <v>180</v>
      </c>
      <c r="G1752" s="14">
        <v>1</v>
      </c>
      <c r="H1752" s="14">
        <v>5</v>
      </c>
      <c r="I1752" s="14">
        <v>6</v>
      </c>
      <c r="J1752" s="13">
        <f t="shared" si="382"/>
        <v>59</v>
      </c>
      <c r="K1752" s="14">
        <f t="shared" si="383"/>
        <v>127</v>
      </c>
      <c r="L1752" s="14">
        <f t="shared" si="384"/>
        <v>186</v>
      </c>
    </row>
    <row r="1753" spans="2:12" ht="12.75">
      <c r="B1753" s="1" t="s">
        <v>713</v>
      </c>
      <c r="C1753" s="12"/>
      <c r="D1753" s="16"/>
      <c r="E1753" s="17"/>
      <c r="F1753" s="18"/>
      <c r="G1753" s="17"/>
      <c r="H1753" s="17"/>
      <c r="I1753" s="17"/>
      <c r="J1753" s="16"/>
      <c r="K1753" s="17"/>
      <c r="L1753" s="17"/>
    </row>
    <row r="1754" spans="3:12" ht="12.75">
      <c r="C1754" t="s">
        <v>31</v>
      </c>
      <c r="D1754" s="25">
        <v>70</v>
      </c>
      <c r="E1754" s="26">
        <v>40</v>
      </c>
      <c r="F1754" s="27">
        <v>110</v>
      </c>
      <c r="G1754" s="26">
        <v>0</v>
      </c>
      <c r="H1754" s="26">
        <v>0</v>
      </c>
      <c r="I1754" s="26">
        <v>0</v>
      </c>
      <c r="J1754" s="25">
        <f t="shared" si="382"/>
        <v>70</v>
      </c>
      <c r="K1754" s="26">
        <f t="shared" si="383"/>
        <v>40</v>
      </c>
      <c r="L1754" s="26">
        <f t="shared" si="384"/>
        <v>110</v>
      </c>
    </row>
    <row r="1755" spans="3:12" ht="12.75">
      <c r="C1755" s="12" t="s">
        <v>535</v>
      </c>
      <c r="D1755" s="13">
        <f>SUM(D1754)</f>
        <v>70</v>
      </c>
      <c r="E1755" s="14">
        <f aca="true" t="shared" si="385" ref="E1755:L1755">SUM(E1754)</f>
        <v>40</v>
      </c>
      <c r="F1755" s="15">
        <f t="shared" si="385"/>
        <v>110</v>
      </c>
      <c r="G1755" s="14">
        <f t="shared" si="385"/>
        <v>0</v>
      </c>
      <c r="H1755" s="14">
        <f t="shared" si="385"/>
        <v>0</v>
      </c>
      <c r="I1755" s="14">
        <f t="shared" si="385"/>
        <v>0</v>
      </c>
      <c r="J1755" s="13">
        <f t="shared" si="385"/>
        <v>70</v>
      </c>
      <c r="K1755" s="14">
        <f t="shared" si="385"/>
        <v>40</v>
      </c>
      <c r="L1755" s="14">
        <f t="shared" si="385"/>
        <v>110</v>
      </c>
    </row>
    <row r="1756" spans="2:12" ht="12.75">
      <c r="B1756" s="1" t="s">
        <v>714</v>
      </c>
      <c r="C1756" s="12"/>
      <c r="D1756" s="16"/>
      <c r="E1756" s="17"/>
      <c r="F1756" s="18"/>
      <c r="G1756" s="17"/>
      <c r="H1756" s="17"/>
      <c r="I1756" s="17"/>
      <c r="J1756" s="16"/>
      <c r="K1756" s="17"/>
      <c r="L1756" s="17"/>
    </row>
    <row r="1757" spans="3:12" ht="12.75">
      <c r="C1757" t="s">
        <v>714</v>
      </c>
      <c r="D1757" s="8">
        <v>19</v>
      </c>
      <c r="E1757" s="9">
        <v>86</v>
      </c>
      <c r="F1757" s="10">
        <v>105</v>
      </c>
      <c r="G1757" s="11">
        <v>0</v>
      </c>
      <c r="H1757" s="9">
        <v>2</v>
      </c>
      <c r="I1757" s="11">
        <v>2</v>
      </c>
      <c r="J1757" s="8">
        <f t="shared" si="382"/>
        <v>19</v>
      </c>
      <c r="K1757" s="9">
        <f t="shared" si="383"/>
        <v>88</v>
      </c>
      <c r="L1757" s="9">
        <f t="shared" si="384"/>
        <v>107</v>
      </c>
    </row>
    <row r="1758" spans="3:12" ht="12.75">
      <c r="C1758" s="12" t="s">
        <v>535</v>
      </c>
      <c r="D1758" s="13">
        <v>19</v>
      </c>
      <c r="E1758" s="14">
        <v>86</v>
      </c>
      <c r="F1758" s="15">
        <v>105</v>
      </c>
      <c r="G1758" s="14">
        <v>0</v>
      </c>
      <c r="H1758" s="14">
        <v>2</v>
      </c>
      <c r="I1758" s="14">
        <v>2</v>
      </c>
      <c r="J1758" s="13">
        <f t="shared" si="382"/>
        <v>19</v>
      </c>
      <c r="K1758" s="14">
        <f t="shared" si="383"/>
        <v>88</v>
      </c>
      <c r="L1758" s="14">
        <f t="shared" si="384"/>
        <v>107</v>
      </c>
    </row>
    <row r="1759" spans="2:12" ht="12.75">
      <c r="B1759" s="1" t="s">
        <v>715</v>
      </c>
      <c r="C1759" s="12"/>
      <c r="D1759" s="16"/>
      <c r="E1759" s="17"/>
      <c r="F1759" s="18"/>
      <c r="G1759" s="17"/>
      <c r="H1759" s="17"/>
      <c r="I1759" s="17"/>
      <c r="J1759" s="16"/>
      <c r="K1759" s="17"/>
      <c r="L1759" s="17"/>
    </row>
    <row r="1760" spans="3:12" ht="12.75">
      <c r="C1760" t="s">
        <v>94</v>
      </c>
      <c r="D1760" s="25">
        <v>0</v>
      </c>
      <c r="E1760" s="26">
        <v>1</v>
      </c>
      <c r="F1760" s="27">
        <v>1</v>
      </c>
      <c r="G1760" s="26">
        <v>0</v>
      </c>
      <c r="H1760" s="26">
        <v>1</v>
      </c>
      <c r="I1760" s="26">
        <v>1</v>
      </c>
      <c r="J1760" s="25">
        <f t="shared" si="382"/>
        <v>0</v>
      </c>
      <c r="K1760" s="26">
        <f t="shared" si="383"/>
        <v>2</v>
      </c>
      <c r="L1760" s="26">
        <f t="shared" si="384"/>
        <v>2</v>
      </c>
    </row>
    <row r="1761" spans="3:12" ht="12.75">
      <c r="C1761" t="s">
        <v>715</v>
      </c>
      <c r="D1761" s="8">
        <v>136</v>
      </c>
      <c r="E1761" s="9">
        <v>321</v>
      </c>
      <c r="F1761" s="10">
        <v>457</v>
      </c>
      <c r="G1761" s="11">
        <v>32</v>
      </c>
      <c r="H1761" s="9">
        <v>150</v>
      </c>
      <c r="I1761" s="11">
        <v>182</v>
      </c>
      <c r="J1761" s="8">
        <f t="shared" si="382"/>
        <v>168</v>
      </c>
      <c r="K1761" s="9">
        <f t="shared" si="383"/>
        <v>471</v>
      </c>
      <c r="L1761" s="9">
        <f t="shared" si="384"/>
        <v>639</v>
      </c>
    </row>
    <row r="1762" spans="3:12" ht="12.75">
      <c r="C1762" s="12" t="s">
        <v>535</v>
      </c>
      <c r="D1762" s="13">
        <v>136</v>
      </c>
      <c r="E1762" s="14">
        <v>322</v>
      </c>
      <c r="F1762" s="15">
        <v>458</v>
      </c>
      <c r="G1762" s="14">
        <v>32</v>
      </c>
      <c r="H1762" s="14">
        <v>151</v>
      </c>
      <c r="I1762" s="14">
        <v>183</v>
      </c>
      <c r="J1762" s="13">
        <f t="shared" si="382"/>
        <v>168</v>
      </c>
      <c r="K1762" s="14">
        <f t="shared" si="383"/>
        <v>473</v>
      </c>
      <c r="L1762" s="14">
        <f t="shared" si="384"/>
        <v>641</v>
      </c>
    </row>
    <row r="1763" spans="2:12" ht="12.75">
      <c r="B1763" s="1" t="s">
        <v>302</v>
      </c>
      <c r="C1763" s="12"/>
      <c r="D1763" s="16"/>
      <c r="E1763" s="17"/>
      <c r="F1763" s="18"/>
      <c r="G1763" s="17"/>
      <c r="H1763" s="17"/>
      <c r="I1763" s="17"/>
      <c r="J1763" s="16"/>
      <c r="K1763" s="17"/>
      <c r="L1763" s="17"/>
    </row>
    <row r="1764" spans="3:12" ht="12.75">
      <c r="C1764" t="s">
        <v>96</v>
      </c>
      <c r="D1764" s="25">
        <v>56</v>
      </c>
      <c r="E1764" s="26">
        <v>25</v>
      </c>
      <c r="F1764" s="27">
        <v>81</v>
      </c>
      <c r="G1764" s="26">
        <v>1</v>
      </c>
      <c r="H1764" s="26">
        <v>0</v>
      </c>
      <c r="I1764" s="26">
        <v>1</v>
      </c>
      <c r="J1764" s="25">
        <f t="shared" si="382"/>
        <v>57</v>
      </c>
      <c r="K1764" s="26">
        <f t="shared" si="383"/>
        <v>25</v>
      </c>
      <c r="L1764" s="26">
        <f t="shared" si="384"/>
        <v>82</v>
      </c>
    </row>
    <row r="1765" spans="3:12" ht="12.75">
      <c r="C1765" t="s">
        <v>97</v>
      </c>
      <c r="D1765" s="25">
        <v>136</v>
      </c>
      <c r="E1765" s="26">
        <v>99</v>
      </c>
      <c r="F1765" s="27">
        <v>235</v>
      </c>
      <c r="G1765" s="26">
        <v>4</v>
      </c>
      <c r="H1765" s="26">
        <v>1</v>
      </c>
      <c r="I1765" s="26">
        <v>5</v>
      </c>
      <c r="J1765" s="25">
        <f t="shared" si="382"/>
        <v>140</v>
      </c>
      <c r="K1765" s="26">
        <f t="shared" si="383"/>
        <v>100</v>
      </c>
      <c r="L1765" s="26">
        <f t="shared" si="384"/>
        <v>240</v>
      </c>
    </row>
    <row r="1766" spans="3:12" ht="12.75">
      <c r="C1766" t="s">
        <v>32</v>
      </c>
      <c r="D1766" s="25">
        <v>24</v>
      </c>
      <c r="E1766" s="26">
        <v>12</v>
      </c>
      <c r="F1766" s="27">
        <v>36</v>
      </c>
      <c r="G1766" s="26">
        <v>0</v>
      </c>
      <c r="H1766" s="26">
        <v>2</v>
      </c>
      <c r="I1766" s="26">
        <v>2</v>
      </c>
      <c r="J1766" s="25">
        <f t="shared" si="382"/>
        <v>24</v>
      </c>
      <c r="K1766" s="26">
        <f t="shared" si="383"/>
        <v>14</v>
      </c>
      <c r="L1766" s="26">
        <f t="shared" si="384"/>
        <v>38</v>
      </c>
    </row>
    <row r="1767" spans="3:12" ht="12.75">
      <c r="C1767" t="s">
        <v>248</v>
      </c>
      <c r="D1767" s="25">
        <v>144</v>
      </c>
      <c r="E1767" s="26">
        <v>115</v>
      </c>
      <c r="F1767" s="27">
        <v>259</v>
      </c>
      <c r="G1767" s="26">
        <v>1</v>
      </c>
      <c r="H1767" s="26">
        <v>3</v>
      </c>
      <c r="I1767" s="26">
        <v>4</v>
      </c>
      <c r="J1767" s="25">
        <f t="shared" si="382"/>
        <v>145</v>
      </c>
      <c r="K1767" s="26">
        <f t="shared" si="383"/>
        <v>118</v>
      </c>
      <c r="L1767" s="26">
        <f t="shared" si="384"/>
        <v>263</v>
      </c>
    </row>
    <row r="1768" spans="3:12" ht="12.75">
      <c r="C1768" t="s">
        <v>34</v>
      </c>
      <c r="D1768" s="8">
        <v>123</v>
      </c>
      <c r="E1768" s="9">
        <v>92</v>
      </c>
      <c r="F1768" s="10">
        <v>215</v>
      </c>
      <c r="G1768" s="11">
        <v>3</v>
      </c>
      <c r="H1768" s="9">
        <v>1</v>
      </c>
      <c r="I1768" s="11">
        <v>4</v>
      </c>
      <c r="J1768" s="8">
        <f t="shared" si="382"/>
        <v>126</v>
      </c>
      <c r="K1768" s="9">
        <f t="shared" si="383"/>
        <v>93</v>
      </c>
      <c r="L1768" s="9">
        <f t="shared" si="384"/>
        <v>219</v>
      </c>
    </row>
    <row r="1769" spans="3:12" ht="12.75">
      <c r="C1769" s="12" t="s">
        <v>535</v>
      </c>
      <c r="D1769" s="13">
        <v>483</v>
      </c>
      <c r="E1769" s="14">
        <v>343</v>
      </c>
      <c r="F1769" s="15">
        <v>826</v>
      </c>
      <c r="G1769" s="14">
        <v>9</v>
      </c>
      <c r="H1769" s="14">
        <v>7</v>
      </c>
      <c r="I1769" s="14">
        <v>16</v>
      </c>
      <c r="J1769" s="13">
        <f t="shared" si="382"/>
        <v>492</v>
      </c>
      <c r="K1769" s="14">
        <f t="shared" si="383"/>
        <v>350</v>
      </c>
      <c r="L1769" s="14">
        <f t="shared" si="384"/>
        <v>842</v>
      </c>
    </row>
    <row r="1770" spans="2:12" ht="12.75">
      <c r="B1770" s="1" t="s">
        <v>716</v>
      </c>
      <c r="C1770" s="12"/>
      <c r="D1770" s="16"/>
      <c r="E1770" s="17"/>
      <c r="F1770" s="18"/>
      <c r="G1770" s="17"/>
      <c r="H1770" s="17"/>
      <c r="I1770" s="17"/>
      <c r="J1770" s="16"/>
      <c r="K1770" s="17"/>
      <c r="L1770" s="17"/>
    </row>
    <row r="1771" spans="3:12" ht="12.75">
      <c r="C1771" t="s">
        <v>108</v>
      </c>
      <c r="D1771" s="8">
        <v>25</v>
      </c>
      <c r="E1771" s="9">
        <v>154</v>
      </c>
      <c r="F1771" s="10">
        <v>179</v>
      </c>
      <c r="G1771" s="11">
        <v>0</v>
      </c>
      <c r="H1771" s="9">
        <v>4</v>
      </c>
      <c r="I1771" s="11">
        <v>4</v>
      </c>
      <c r="J1771" s="8">
        <f t="shared" si="382"/>
        <v>25</v>
      </c>
      <c r="K1771" s="9">
        <f t="shared" si="383"/>
        <v>158</v>
      </c>
      <c r="L1771" s="9">
        <f t="shared" si="384"/>
        <v>183</v>
      </c>
    </row>
    <row r="1772" spans="3:12" ht="12.75">
      <c r="C1772" t="s">
        <v>109</v>
      </c>
      <c r="D1772" s="8">
        <v>27</v>
      </c>
      <c r="E1772" s="9">
        <v>38</v>
      </c>
      <c r="F1772" s="10">
        <v>65</v>
      </c>
      <c r="G1772" s="11">
        <v>0</v>
      </c>
      <c r="H1772" s="9">
        <v>1</v>
      </c>
      <c r="I1772" s="11">
        <v>1</v>
      </c>
      <c r="J1772" s="8">
        <f t="shared" si="382"/>
        <v>27</v>
      </c>
      <c r="K1772" s="9">
        <f t="shared" si="383"/>
        <v>39</v>
      </c>
      <c r="L1772" s="9">
        <f t="shared" si="384"/>
        <v>66</v>
      </c>
    </row>
    <row r="1773" spans="3:12" ht="12.75">
      <c r="C1773" s="12" t="s">
        <v>535</v>
      </c>
      <c r="D1773" s="13">
        <v>52</v>
      </c>
      <c r="E1773" s="14">
        <v>192</v>
      </c>
      <c r="F1773" s="15">
        <v>244</v>
      </c>
      <c r="G1773" s="14">
        <v>0</v>
      </c>
      <c r="H1773" s="14">
        <v>5</v>
      </c>
      <c r="I1773" s="14">
        <v>5</v>
      </c>
      <c r="J1773" s="13">
        <f t="shared" si="382"/>
        <v>52</v>
      </c>
      <c r="K1773" s="14">
        <f t="shared" si="383"/>
        <v>197</v>
      </c>
      <c r="L1773" s="14">
        <f t="shared" si="384"/>
        <v>249</v>
      </c>
    </row>
    <row r="1774" spans="2:12" ht="12.75">
      <c r="B1774" s="1" t="s">
        <v>717</v>
      </c>
      <c r="C1774" s="12"/>
      <c r="D1774" s="16"/>
      <c r="E1774" s="17"/>
      <c r="F1774" s="18"/>
      <c r="G1774" s="17"/>
      <c r="H1774" s="17"/>
      <c r="I1774" s="17"/>
      <c r="J1774" s="16"/>
      <c r="K1774" s="17"/>
      <c r="L1774" s="17"/>
    </row>
    <row r="1775" spans="3:12" ht="12.75">
      <c r="C1775" t="s">
        <v>717</v>
      </c>
      <c r="D1775" s="25">
        <v>214</v>
      </c>
      <c r="E1775" s="26">
        <v>375</v>
      </c>
      <c r="F1775" s="27">
        <v>589</v>
      </c>
      <c r="G1775" s="26">
        <v>6</v>
      </c>
      <c r="H1775" s="26">
        <v>11</v>
      </c>
      <c r="I1775" s="26">
        <v>17</v>
      </c>
      <c r="J1775" s="25">
        <f aca="true" t="shared" si="386" ref="J1775:L1776">D1775+G1775</f>
        <v>220</v>
      </c>
      <c r="K1775" s="26">
        <f t="shared" si="386"/>
        <v>386</v>
      </c>
      <c r="L1775" s="26">
        <f t="shared" si="386"/>
        <v>606</v>
      </c>
    </row>
    <row r="1776" spans="3:12" ht="12.75">
      <c r="C1776" t="s">
        <v>735</v>
      </c>
      <c r="D1776" s="25">
        <v>38</v>
      </c>
      <c r="E1776" s="26">
        <v>110</v>
      </c>
      <c r="F1776" s="27">
        <v>148</v>
      </c>
      <c r="G1776" s="26">
        <v>1</v>
      </c>
      <c r="H1776" s="26">
        <v>0</v>
      </c>
      <c r="I1776" s="26">
        <v>1</v>
      </c>
      <c r="J1776" s="25">
        <f t="shared" si="386"/>
        <v>39</v>
      </c>
      <c r="K1776" s="26">
        <f t="shared" si="386"/>
        <v>110</v>
      </c>
      <c r="L1776" s="26">
        <f t="shared" si="386"/>
        <v>149</v>
      </c>
    </row>
    <row r="1777" spans="3:12" ht="12.75">
      <c r="C1777" s="12" t="s">
        <v>535</v>
      </c>
      <c r="D1777" s="13">
        <f>SUM(D1775:D1776)</f>
        <v>252</v>
      </c>
      <c r="E1777" s="14">
        <f aca="true" t="shared" si="387" ref="E1777:L1777">SUM(E1775:E1776)</f>
        <v>485</v>
      </c>
      <c r="F1777" s="15">
        <f t="shared" si="387"/>
        <v>737</v>
      </c>
      <c r="G1777" s="14">
        <f t="shared" si="387"/>
        <v>7</v>
      </c>
      <c r="H1777" s="14">
        <f t="shared" si="387"/>
        <v>11</v>
      </c>
      <c r="I1777" s="14">
        <f t="shared" si="387"/>
        <v>18</v>
      </c>
      <c r="J1777" s="13">
        <f t="shared" si="387"/>
        <v>259</v>
      </c>
      <c r="K1777" s="14">
        <f t="shared" si="387"/>
        <v>496</v>
      </c>
      <c r="L1777" s="14">
        <f t="shared" si="387"/>
        <v>755</v>
      </c>
    </row>
    <row r="1778" spans="2:12" ht="12.75">
      <c r="B1778" s="1" t="s">
        <v>718</v>
      </c>
      <c r="C1778" s="12"/>
      <c r="D1778" s="16"/>
      <c r="E1778" s="17"/>
      <c r="F1778" s="18"/>
      <c r="G1778" s="17"/>
      <c r="H1778" s="17"/>
      <c r="I1778" s="17"/>
      <c r="J1778" s="16"/>
      <c r="K1778" s="17"/>
      <c r="L1778" s="17"/>
    </row>
    <row r="1779" spans="3:12" ht="12.75">
      <c r="C1779" t="s">
        <v>718</v>
      </c>
      <c r="D1779" s="8">
        <v>136</v>
      </c>
      <c r="E1779" s="9">
        <v>82</v>
      </c>
      <c r="F1779" s="10">
        <v>218</v>
      </c>
      <c r="G1779" s="11">
        <v>0</v>
      </c>
      <c r="H1779" s="9">
        <v>1</v>
      </c>
      <c r="I1779" s="11">
        <v>1</v>
      </c>
      <c r="J1779" s="8">
        <f t="shared" si="382"/>
        <v>136</v>
      </c>
      <c r="K1779" s="9">
        <f t="shared" si="383"/>
        <v>83</v>
      </c>
      <c r="L1779" s="9">
        <f t="shared" si="384"/>
        <v>219</v>
      </c>
    </row>
    <row r="1780" spans="3:12" ht="12.75">
      <c r="C1780" s="12" t="s">
        <v>535</v>
      </c>
      <c r="D1780" s="13">
        <v>136</v>
      </c>
      <c r="E1780" s="14">
        <v>82</v>
      </c>
      <c r="F1780" s="15">
        <v>218</v>
      </c>
      <c r="G1780" s="14">
        <v>0</v>
      </c>
      <c r="H1780" s="14">
        <v>1</v>
      </c>
      <c r="I1780" s="14">
        <v>1</v>
      </c>
      <c r="J1780" s="13">
        <f t="shared" si="382"/>
        <v>136</v>
      </c>
      <c r="K1780" s="14">
        <f t="shared" si="383"/>
        <v>83</v>
      </c>
      <c r="L1780" s="14">
        <f t="shared" si="384"/>
        <v>219</v>
      </c>
    </row>
    <row r="1781" spans="2:12" ht="12.75">
      <c r="B1781" s="1" t="s">
        <v>223</v>
      </c>
      <c r="C1781" s="12"/>
      <c r="D1781" s="16"/>
      <c r="E1781" s="17"/>
      <c r="F1781" s="18"/>
      <c r="G1781" s="17"/>
      <c r="H1781" s="17"/>
      <c r="I1781" s="17"/>
      <c r="J1781" s="16"/>
      <c r="K1781" s="17"/>
      <c r="L1781" s="17"/>
    </row>
    <row r="1782" spans="3:12" ht="12.75">
      <c r="C1782" t="s">
        <v>249</v>
      </c>
      <c r="D1782" s="8">
        <v>2</v>
      </c>
      <c r="E1782" s="9">
        <v>13</v>
      </c>
      <c r="F1782" s="10">
        <v>15</v>
      </c>
      <c r="G1782" s="11">
        <v>1</v>
      </c>
      <c r="H1782" s="9">
        <v>0</v>
      </c>
      <c r="I1782" s="11">
        <v>1</v>
      </c>
      <c r="J1782" s="8">
        <f t="shared" si="382"/>
        <v>3</v>
      </c>
      <c r="K1782" s="9">
        <f t="shared" si="383"/>
        <v>13</v>
      </c>
      <c r="L1782" s="9">
        <f t="shared" si="384"/>
        <v>16</v>
      </c>
    </row>
    <row r="1783" spans="3:12" ht="12.75">
      <c r="C1783" t="s">
        <v>250</v>
      </c>
      <c r="D1783" s="8">
        <v>33</v>
      </c>
      <c r="E1783" s="9">
        <v>49</v>
      </c>
      <c r="F1783" s="10">
        <v>82</v>
      </c>
      <c r="G1783" s="11">
        <v>2</v>
      </c>
      <c r="H1783" s="9">
        <v>5</v>
      </c>
      <c r="I1783" s="11">
        <v>7</v>
      </c>
      <c r="J1783" s="8">
        <f t="shared" si="382"/>
        <v>35</v>
      </c>
      <c r="K1783" s="9">
        <f t="shared" si="383"/>
        <v>54</v>
      </c>
      <c r="L1783" s="9">
        <f t="shared" si="384"/>
        <v>89</v>
      </c>
    </row>
    <row r="1784" spans="3:12" ht="12.75">
      <c r="C1784" t="s">
        <v>251</v>
      </c>
      <c r="D1784" s="8">
        <v>5</v>
      </c>
      <c r="E1784" s="9">
        <v>22</v>
      </c>
      <c r="F1784" s="10">
        <v>27</v>
      </c>
      <c r="G1784" s="11">
        <v>1</v>
      </c>
      <c r="H1784" s="9">
        <v>4</v>
      </c>
      <c r="I1784" s="11">
        <v>5</v>
      </c>
      <c r="J1784" s="8">
        <f t="shared" si="382"/>
        <v>6</v>
      </c>
      <c r="K1784" s="9">
        <f t="shared" si="383"/>
        <v>26</v>
      </c>
      <c r="L1784" s="9">
        <f t="shared" si="384"/>
        <v>32</v>
      </c>
    </row>
    <row r="1785" spans="3:12" ht="12.75">
      <c r="C1785" s="12" t="s">
        <v>535</v>
      </c>
      <c r="D1785" s="13">
        <v>40</v>
      </c>
      <c r="E1785" s="14">
        <v>84</v>
      </c>
      <c r="F1785" s="15">
        <v>124</v>
      </c>
      <c r="G1785" s="14">
        <v>4</v>
      </c>
      <c r="H1785" s="14">
        <v>9</v>
      </c>
      <c r="I1785" s="14">
        <v>13</v>
      </c>
      <c r="J1785" s="13">
        <f t="shared" si="382"/>
        <v>44</v>
      </c>
      <c r="K1785" s="14">
        <f t="shared" si="383"/>
        <v>93</v>
      </c>
      <c r="L1785" s="14">
        <f t="shared" si="384"/>
        <v>137</v>
      </c>
    </row>
    <row r="1786" spans="2:12" ht="12.75">
      <c r="B1786" s="1" t="s">
        <v>214</v>
      </c>
      <c r="C1786" s="12"/>
      <c r="D1786" s="16"/>
      <c r="E1786" s="17"/>
      <c r="F1786" s="18"/>
      <c r="G1786" s="17"/>
      <c r="H1786" s="17"/>
      <c r="I1786" s="17"/>
      <c r="J1786" s="16"/>
      <c r="K1786" s="17"/>
      <c r="L1786" s="17"/>
    </row>
    <row r="1787" spans="3:12" ht="12.75">
      <c r="C1787" t="s">
        <v>40</v>
      </c>
      <c r="D1787" s="25">
        <v>140</v>
      </c>
      <c r="E1787" s="26">
        <v>217</v>
      </c>
      <c r="F1787" s="27">
        <v>357</v>
      </c>
      <c r="G1787" s="26">
        <v>1</v>
      </c>
      <c r="H1787" s="26">
        <v>5</v>
      </c>
      <c r="I1787" s="26">
        <v>6</v>
      </c>
      <c r="J1787" s="25">
        <f t="shared" si="382"/>
        <v>141</v>
      </c>
      <c r="K1787" s="26">
        <f t="shared" si="383"/>
        <v>222</v>
      </c>
      <c r="L1787" s="26">
        <f t="shared" si="384"/>
        <v>363</v>
      </c>
    </row>
    <row r="1788" spans="3:12" ht="12.75">
      <c r="C1788" t="s">
        <v>268</v>
      </c>
      <c r="D1788" s="25">
        <v>71</v>
      </c>
      <c r="E1788" s="26">
        <v>38</v>
      </c>
      <c r="F1788" s="27">
        <v>109</v>
      </c>
      <c r="G1788" s="26">
        <v>1</v>
      </c>
      <c r="H1788" s="26">
        <v>1</v>
      </c>
      <c r="I1788" s="26">
        <v>2</v>
      </c>
      <c r="J1788" s="25">
        <f t="shared" si="382"/>
        <v>72</v>
      </c>
      <c r="K1788" s="26">
        <f t="shared" si="383"/>
        <v>39</v>
      </c>
      <c r="L1788" s="26">
        <f t="shared" si="384"/>
        <v>111</v>
      </c>
    </row>
    <row r="1789" spans="3:12" ht="12.75">
      <c r="C1789" t="s">
        <v>41</v>
      </c>
      <c r="D1789" s="25">
        <v>113</v>
      </c>
      <c r="E1789" s="26">
        <v>87</v>
      </c>
      <c r="F1789" s="27">
        <v>200</v>
      </c>
      <c r="G1789" s="26">
        <v>3</v>
      </c>
      <c r="H1789" s="26">
        <v>0</v>
      </c>
      <c r="I1789" s="26">
        <v>3</v>
      </c>
      <c r="J1789" s="25">
        <f t="shared" si="382"/>
        <v>116</v>
      </c>
      <c r="K1789" s="26">
        <f t="shared" si="383"/>
        <v>87</v>
      </c>
      <c r="L1789" s="26">
        <f t="shared" si="384"/>
        <v>203</v>
      </c>
    </row>
    <row r="1790" spans="3:12" ht="12.75">
      <c r="C1790" t="s">
        <v>42</v>
      </c>
      <c r="D1790" s="8">
        <v>28</v>
      </c>
      <c r="E1790" s="9">
        <v>60</v>
      </c>
      <c r="F1790" s="10">
        <v>88</v>
      </c>
      <c r="G1790" s="11">
        <v>0</v>
      </c>
      <c r="H1790" s="9">
        <v>1</v>
      </c>
      <c r="I1790" s="11">
        <v>1</v>
      </c>
      <c r="J1790" s="8">
        <f t="shared" si="382"/>
        <v>28</v>
      </c>
      <c r="K1790" s="9">
        <f t="shared" si="383"/>
        <v>61</v>
      </c>
      <c r="L1790" s="9">
        <f t="shared" si="384"/>
        <v>89</v>
      </c>
    </row>
    <row r="1791" spans="3:12" ht="12.75">
      <c r="C1791" s="12" t="s">
        <v>535</v>
      </c>
      <c r="D1791" s="13">
        <v>352</v>
      </c>
      <c r="E1791" s="14">
        <v>402</v>
      </c>
      <c r="F1791" s="15">
        <v>754</v>
      </c>
      <c r="G1791" s="14">
        <v>5</v>
      </c>
      <c r="H1791" s="14">
        <v>7</v>
      </c>
      <c r="I1791" s="14">
        <v>12</v>
      </c>
      <c r="J1791" s="13">
        <f t="shared" si="382"/>
        <v>357</v>
      </c>
      <c r="K1791" s="14">
        <f t="shared" si="383"/>
        <v>409</v>
      </c>
      <c r="L1791" s="14">
        <f t="shared" si="384"/>
        <v>766</v>
      </c>
    </row>
    <row r="1792" spans="2:12" ht="12.75">
      <c r="B1792" s="1" t="s">
        <v>221</v>
      </c>
      <c r="C1792" s="12"/>
      <c r="D1792" s="16"/>
      <c r="E1792" s="17"/>
      <c r="F1792" s="18"/>
      <c r="G1792" s="17"/>
      <c r="H1792" s="17"/>
      <c r="I1792" s="17"/>
      <c r="J1792" s="16"/>
      <c r="K1792" s="17"/>
      <c r="L1792" s="17"/>
    </row>
    <row r="1793" spans="3:12" ht="12.75">
      <c r="C1793" t="s">
        <v>740</v>
      </c>
      <c r="D1793" s="25">
        <v>47</v>
      </c>
      <c r="E1793" s="26">
        <v>433</v>
      </c>
      <c r="F1793" s="27">
        <v>480</v>
      </c>
      <c r="G1793" s="26">
        <v>0</v>
      </c>
      <c r="H1793" s="26">
        <v>5</v>
      </c>
      <c r="I1793" s="26">
        <v>5</v>
      </c>
      <c r="J1793" s="25">
        <f t="shared" si="382"/>
        <v>47</v>
      </c>
      <c r="K1793" s="26">
        <f t="shared" si="383"/>
        <v>438</v>
      </c>
      <c r="L1793" s="26">
        <f t="shared" si="384"/>
        <v>485</v>
      </c>
    </row>
    <row r="1794" spans="3:12" ht="12.75">
      <c r="C1794" t="s">
        <v>732</v>
      </c>
      <c r="D1794" s="25">
        <v>115</v>
      </c>
      <c r="E1794" s="26">
        <v>582</v>
      </c>
      <c r="F1794" s="27">
        <v>697</v>
      </c>
      <c r="G1794" s="26">
        <v>1</v>
      </c>
      <c r="H1794" s="26">
        <v>10</v>
      </c>
      <c r="I1794" s="26">
        <v>11</v>
      </c>
      <c r="J1794" s="25">
        <f t="shared" si="382"/>
        <v>116</v>
      </c>
      <c r="K1794" s="26">
        <f t="shared" si="383"/>
        <v>592</v>
      </c>
      <c r="L1794" s="26">
        <f t="shared" si="384"/>
        <v>708</v>
      </c>
    </row>
    <row r="1795" spans="3:12" ht="12.75">
      <c r="C1795" s="12" t="s">
        <v>535</v>
      </c>
      <c r="D1795" s="13">
        <f>SUM(D1793:D1794)</f>
        <v>162</v>
      </c>
      <c r="E1795" s="14">
        <f aca="true" t="shared" si="388" ref="E1795:L1795">SUM(E1793:E1794)</f>
        <v>1015</v>
      </c>
      <c r="F1795" s="15">
        <f t="shared" si="388"/>
        <v>1177</v>
      </c>
      <c r="G1795" s="14">
        <f t="shared" si="388"/>
        <v>1</v>
      </c>
      <c r="H1795" s="14">
        <f t="shared" si="388"/>
        <v>15</v>
      </c>
      <c r="I1795" s="14">
        <f t="shared" si="388"/>
        <v>16</v>
      </c>
      <c r="J1795" s="13">
        <f t="shared" si="388"/>
        <v>163</v>
      </c>
      <c r="K1795" s="14">
        <f t="shared" si="388"/>
        <v>1030</v>
      </c>
      <c r="L1795" s="14">
        <f t="shared" si="388"/>
        <v>1193</v>
      </c>
    </row>
    <row r="1796" spans="2:12" ht="12.75">
      <c r="B1796" s="1" t="s">
        <v>304</v>
      </c>
      <c r="C1796" s="12"/>
      <c r="D1796" s="16"/>
      <c r="E1796" s="17"/>
      <c r="F1796" s="18"/>
      <c r="G1796" s="17"/>
      <c r="H1796" s="17"/>
      <c r="I1796" s="17"/>
      <c r="J1796" s="16"/>
      <c r="K1796" s="17"/>
      <c r="L1796" s="17"/>
    </row>
    <row r="1797" spans="3:12" ht="12.75">
      <c r="C1797" t="s">
        <v>45</v>
      </c>
      <c r="D1797" s="25">
        <v>71</v>
      </c>
      <c r="E1797" s="26">
        <v>146</v>
      </c>
      <c r="F1797" s="27">
        <v>217</v>
      </c>
      <c r="G1797" s="26">
        <v>1</v>
      </c>
      <c r="H1797" s="26">
        <v>2</v>
      </c>
      <c r="I1797" s="26">
        <v>3</v>
      </c>
      <c r="J1797" s="25">
        <f t="shared" si="382"/>
        <v>72</v>
      </c>
      <c r="K1797" s="26">
        <f t="shared" si="383"/>
        <v>148</v>
      </c>
      <c r="L1797" s="26">
        <f t="shared" si="384"/>
        <v>220</v>
      </c>
    </row>
    <row r="1798" spans="3:12" ht="12.75">
      <c r="C1798" t="s">
        <v>46</v>
      </c>
      <c r="D1798" s="8">
        <v>325</v>
      </c>
      <c r="E1798" s="9">
        <v>427</v>
      </c>
      <c r="F1798" s="10">
        <v>752</v>
      </c>
      <c r="G1798" s="11">
        <v>5</v>
      </c>
      <c r="H1798" s="9">
        <v>6</v>
      </c>
      <c r="I1798" s="11">
        <v>11</v>
      </c>
      <c r="J1798" s="8">
        <f t="shared" si="382"/>
        <v>330</v>
      </c>
      <c r="K1798" s="9">
        <f t="shared" si="383"/>
        <v>433</v>
      </c>
      <c r="L1798" s="9">
        <f t="shared" si="384"/>
        <v>763</v>
      </c>
    </row>
    <row r="1799" spans="3:12" ht="12.75">
      <c r="C1799" s="12" t="s">
        <v>535</v>
      </c>
      <c r="D1799" s="13">
        <v>396</v>
      </c>
      <c r="E1799" s="14">
        <v>573</v>
      </c>
      <c r="F1799" s="15">
        <v>969</v>
      </c>
      <c r="G1799" s="14">
        <v>6</v>
      </c>
      <c r="H1799" s="14">
        <v>8</v>
      </c>
      <c r="I1799" s="14">
        <v>14</v>
      </c>
      <c r="J1799" s="13">
        <f t="shared" si="382"/>
        <v>402</v>
      </c>
      <c r="K1799" s="14">
        <f t="shared" si="383"/>
        <v>581</v>
      </c>
      <c r="L1799" s="14">
        <f t="shared" si="384"/>
        <v>983</v>
      </c>
    </row>
    <row r="1800" spans="2:12" ht="12.75">
      <c r="B1800" s="1" t="s">
        <v>215</v>
      </c>
      <c r="C1800" s="20"/>
      <c r="D1800" s="25"/>
      <c r="E1800" s="26"/>
      <c r="F1800" s="27"/>
      <c r="G1800" s="26"/>
      <c r="H1800" s="26"/>
      <c r="I1800" s="26"/>
      <c r="J1800" s="25"/>
      <c r="K1800" s="26"/>
      <c r="L1800" s="26"/>
    </row>
    <row r="1801" spans="3:12" ht="12.75">
      <c r="C1801" t="s">
        <v>127</v>
      </c>
      <c r="D1801" s="25">
        <v>2</v>
      </c>
      <c r="E1801" s="26">
        <v>61</v>
      </c>
      <c r="F1801" s="27">
        <v>63</v>
      </c>
      <c r="G1801" s="26">
        <v>0</v>
      </c>
      <c r="H1801" s="26">
        <v>0</v>
      </c>
      <c r="I1801" s="26">
        <v>0</v>
      </c>
      <c r="J1801" s="25">
        <f t="shared" si="382"/>
        <v>2</v>
      </c>
      <c r="K1801" s="26">
        <f t="shared" si="383"/>
        <v>61</v>
      </c>
      <c r="L1801" s="26">
        <f t="shared" si="384"/>
        <v>63</v>
      </c>
    </row>
    <row r="1802" spans="3:12" ht="12.75">
      <c r="C1802" t="s">
        <v>47</v>
      </c>
      <c r="D1802" s="25">
        <v>1</v>
      </c>
      <c r="E1802" s="26">
        <v>73</v>
      </c>
      <c r="F1802" s="27">
        <v>74</v>
      </c>
      <c r="G1802" s="26">
        <v>0</v>
      </c>
      <c r="H1802" s="26">
        <v>0</v>
      </c>
      <c r="I1802" s="26">
        <v>0</v>
      </c>
      <c r="J1802" s="25">
        <f t="shared" si="382"/>
        <v>1</v>
      </c>
      <c r="K1802" s="26">
        <f t="shared" si="383"/>
        <v>73</v>
      </c>
      <c r="L1802" s="26">
        <f t="shared" si="384"/>
        <v>74</v>
      </c>
    </row>
    <row r="1803" spans="3:12" ht="12.75">
      <c r="C1803" t="s">
        <v>128</v>
      </c>
      <c r="D1803" s="8">
        <v>38</v>
      </c>
      <c r="E1803" s="9">
        <v>72</v>
      </c>
      <c r="F1803" s="10">
        <v>110</v>
      </c>
      <c r="G1803" s="11">
        <v>0</v>
      </c>
      <c r="H1803" s="9">
        <v>1</v>
      </c>
      <c r="I1803" s="11">
        <v>1</v>
      </c>
      <c r="J1803" s="8">
        <f t="shared" si="382"/>
        <v>38</v>
      </c>
      <c r="K1803" s="9">
        <f t="shared" si="383"/>
        <v>73</v>
      </c>
      <c r="L1803" s="9">
        <f t="shared" si="384"/>
        <v>111</v>
      </c>
    </row>
    <row r="1804" spans="3:12" ht="12.75">
      <c r="C1804" s="12" t="s">
        <v>535</v>
      </c>
      <c r="D1804" s="13">
        <v>41</v>
      </c>
      <c r="E1804" s="14">
        <v>206</v>
      </c>
      <c r="F1804" s="15">
        <v>247</v>
      </c>
      <c r="G1804" s="14">
        <v>0</v>
      </c>
      <c r="H1804" s="14">
        <v>1</v>
      </c>
      <c r="I1804" s="14">
        <v>1</v>
      </c>
      <c r="J1804" s="13">
        <f t="shared" si="382"/>
        <v>41</v>
      </c>
      <c r="K1804" s="14">
        <f t="shared" si="383"/>
        <v>207</v>
      </c>
      <c r="L1804" s="14">
        <f t="shared" si="384"/>
        <v>248</v>
      </c>
    </row>
    <row r="1805" spans="2:12" ht="12.75">
      <c r="B1805" s="1" t="s">
        <v>216</v>
      </c>
      <c r="C1805" s="20"/>
      <c r="D1805" s="25"/>
      <c r="E1805" s="26"/>
      <c r="F1805" s="27"/>
      <c r="G1805" s="26"/>
      <c r="H1805" s="26"/>
      <c r="I1805" s="26"/>
      <c r="J1805" s="25"/>
      <c r="K1805" s="26"/>
      <c r="L1805" s="26"/>
    </row>
    <row r="1806" spans="3:12" ht="12.75">
      <c r="C1806" t="s">
        <v>132</v>
      </c>
      <c r="D1806" s="25">
        <v>4</v>
      </c>
      <c r="E1806" s="26">
        <v>7</v>
      </c>
      <c r="F1806" s="27">
        <v>11</v>
      </c>
      <c r="G1806" s="26">
        <v>0</v>
      </c>
      <c r="H1806" s="26">
        <v>0</v>
      </c>
      <c r="I1806" s="26">
        <v>0</v>
      </c>
      <c r="J1806" s="25">
        <f t="shared" si="382"/>
        <v>4</v>
      </c>
      <c r="K1806" s="26">
        <f t="shared" si="383"/>
        <v>7</v>
      </c>
      <c r="L1806" s="26">
        <f t="shared" si="384"/>
        <v>11</v>
      </c>
    </row>
    <row r="1807" spans="3:12" ht="12.75">
      <c r="C1807" t="s">
        <v>216</v>
      </c>
      <c r="D1807" s="25">
        <v>67</v>
      </c>
      <c r="E1807" s="26">
        <v>187</v>
      </c>
      <c r="F1807" s="27">
        <v>254</v>
      </c>
      <c r="G1807" s="26">
        <v>2</v>
      </c>
      <c r="H1807" s="26">
        <v>6</v>
      </c>
      <c r="I1807" s="26">
        <v>8</v>
      </c>
      <c r="J1807" s="25">
        <f t="shared" si="382"/>
        <v>69</v>
      </c>
      <c r="K1807" s="26">
        <f t="shared" si="383"/>
        <v>193</v>
      </c>
      <c r="L1807" s="26">
        <f t="shared" si="384"/>
        <v>262</v>
      </c>
    </row>
    <row r="1808" spans="3:12" ht="12.75">
      <c r="C1808" t="s">
        <v>138</v>
      </c>
      <c r="D1808" s="8">
        <v>18</v>
      </c>
      <c r="E1808" s="9">
        <v>54</v>
      </c>
      <c r="F1808" s="10">
        <v>72</v>
      </c>
      <c r="G1808" s="11">
        <v>3</v>
      </c>
      <c r="H1808" s="9">
        <v>2</v>
      </c>
      <c r="I1808" s="11">
        <v>5</v>
      </c>
      <c r="J1808" s="8">
        <f t="shared" si="382"/>
        <v>21</v>
      </c>
      <c r="K1808" s="9">
        <f t="shared" si="383"/>
        <v>56</v>
      </c>
      <c r="L1808" s="9">
        <f t="shared" si="384"/>
        <v>77</v>
      </c>
    </row>
    <row r="1809" spans="3:12" ht="12.75">
      <c r="C1809" s="12" t="s">
        <v>535</v>
      </c>
      <c r="D1809" s="13">
        <v>89</v>
      </c>
      <c r="E1809" s="14">
        <v>248</v>
      </c>
      <c r="F1809" s="15">
        <v>337</v>
      </c>
      <c r="G1809" s="14">
        <v>5</v>
      </c>
      <c r="H1809" s="14">
        <v>8</v>
      </c>
      <c r="I1809" s="14">
        <v>13</v>
      </c>
      <c r="J1809" s="13">
        <f t="shared" si="382"/>
        <v>94</v>
      </c>
      <c r="K1809" s="14">
        <f t="shared" si="383"/>
        <v>256</v>
      </c>
      <c r="L1809" s="14">
        <f t="shared" si="384"/>
        <v>350</v>
      </c>
    </row>
    <row r="1810" spans="2:12" ht="12.75">
      <c r="B1810" s="1" t="s">
        <v>225</v>
      </c>
      <c r="C1810" s="12"/>
      <c r="D1810" s="16"/>
      <c r="E1810" s="17"/>
      <c r="F1810" s="18"/>
      <c r="G1810" s="17"/>
      <c r="H1810" s="17"/>
      <c r="I1810" s="17"/>
      <c r="J1810" s="16"/>
      <c r="K1810" s="17"/>
      <c r="L1810" s="17"/>
    </row>
    <row r="1811" spans="3:12" ht="12.75">
      <c r="C1811" t="s">
        <v>225</v>
      </c>
      <c r="D1811" s="8">
        <v>33</v>
      </c>
      <c r="E1811" s="9">
        <v>40</v>
      </c>
      <c r="F1811" s="10">
        <v>73</v>
      </c>
      <c r="G1811" s="11">
        <v>3</v>
      </c>
      <c r="H1811" s="9">
        <v>3</v>
      </c>
      <c r="I1811" s="11">
        <v>6</v>
      </c>
      <c r="J1811" s="8">
        <f t="shared" si="382"/>
        <v>36</v>
      </c>
      <c r="K1811" s="9">
        <f t="shared" si="383"/>
        <v>43</v>
      </c>
      <c r="L1811" s="9">
        <f t="shared" si="384"/>
        <v>79</v>
      </c>
    </row>
    <row r="1812" spans="3:12" ht="12.75">
      <c r="C1812" s="12" t="s">
        <v>535</v>
      </c>
      <c r="D1812" s="13">
        <v>33</v>
      </c>
      <c r="E1812" s="14">
        <v>40</v>
      </c>
      <c r="F1812" s="15">
        <v>73</v>
      </c>
      <c r="G1812" s="14">
        <v>3</v>
      </c>
      <c r="H1812" s="14">
        <v>3</v>
      </c>
      <c r="I1812" s="14">
        <v>6</v>
      </c>
      <c r="J1812" s="13">
        <f t="shared" si="382"/>
        <v>36</v>
      </c>
      <c r="K1812" s="14">
        <f t="shared" si="383"/>
        <v>43</v>
      </c>
      <c r="L1812" s="14">
        <f t="shared" si="384"/>
        <v>79</v>
      </c>
    </row>
    <row r="1813" spans="2:12" ht="12.75">
      <c r="B1813" s="1" t="s">
        <v>217</v>
      </c>
      <c r="C1813" s="12"/>
      <c r="D1813" s="16"/>
      <c r="E1813" s="17"/>
      <c r="F1813" s="18"/>
      <c r="G1813" s="17"/>
      <c r="H1813" s="17"/>
      <c r="I1813" s="17"/>
      <c r="J1813" s="16"/>
      <c r="K1813" s="17"/>
      <c r="L1813" s="17"/>
    </row>
    <row r="1814" spans="3:12" ht="12.75">
      <c r="C1814" t="s">
        <v>273</v>
      </c>
      <c r="D1814" s="25">
        <v>1</v>
      </c>
      <c r="E1814" s="26">
        <v>0</v>
      </c>
      <c r="F1814" s="27">
        <v>1</v>
      </c>
      <c r="G1814" s="26">
        <v>26</v>
      </c>
      <c r="H1814" s="26">
        <v>19</v>
      </c>
      <c r="I1814" s="26">
        <v>45</v>
      </c>
      <c r="J1814" s="25">
        <f>D1814+G1814</f>
        <v>27</v>
      </c>
      <c r="K1814" s="26">
        <f>E1814+H1814</f>
        <v>19</v>
      </c>
      <c r="L1814" s="26">
        <f>F1814+I1814</f>
        <v>46</v>
      </c>
    </row>
    <row r="1815" spans="3:12" ht="12.75">
      <c r="C1815" t="s">
        <v>140</v>
      </c>
      <c r="D1815" s="25">
        <v>1</v>
      </c>
      <c r="E1815" s="26">
        <v>0</v>
      </c>
      <c r="F1815" s="27">
        <v>1</v>
      </c>
      <c r="G1815" s="26">
        <v>0</v>
      </c>
      <c r="H1815" s="26">
        <v>0</v>
      </c>
      <c r="I1815" s="26">
        <v>0</v>
      </c>
      <c r="J1815" s="25">
        <f t="shared" si="382"/>
        <v>1</v>
      </c>
      <c r="K1815" s="26">
        <f t="shared" si="383"/>
        <v>0</v>
      </c>
      <c r="L1815" s="26">
        <f t="shared" si="384"/>
        <v>1</v>
      </c>
    </row>
    <row r="1816" spans="3:12" ht="12.75">
      <c r="C1816" t="s">
        <v>141</v>
      </c>
      <c r="D1816" s="25">
        <v>2</v>
      </c>
      <c r="E1816" s="26">
        <v>0</v>
      </c>
      <c r="F1816" s="27">
        <v>2</v>
      </c>
      <c r="G1816" s="26">
        <v>0</v>
      </c>
      <c r="H1816" s="26">
        <v>0</v>
      </c>
      <c r="I1816" s="26">
        <v>0</v>
      </c>
      <c r="J1816" s="25">
        <f t="shared" si="382"/>
        <v>2</v>
      </c>
      <c r="K1816" s="26">
        <f t="shared" si="383"/>
        <v>0</v>
      </c>
      <c r="L1816" s="26">
        <f t="shared" si="384"/>
        <v>2</v>
      </c>
    </row>
    <row r="1817" spans="3:12" ht="12.75">
      <c r="C1817" t="s">
        <v>142</v>
      </c>
      <c r="D1817" s="25">
        <v>1</v>
      </c>
      <c r="E1817" s="26">
        <v>0</v>
      </c>
      <c r="F1817" s="27">
        <v>1</v>
      </c>
      <c r="G1817" s="26">
        <v>0</v>
      </c>
      <c r="H1817" s="26">
        <v>0</v>
      </c>
      <c r="I1817" s="26">
        <v>0</v>
      </c>
      <c r="J1817" s="25">
        <f t="shared" si="382"/>
        <v>1</v>
      </c>
      <c r="K1817" s="26">
        <f t="shared" si="383"/>
        <v>0</v>
      </c>
      <c r="L1817" s="26">
        <f t="shared" si="384"/>
        <v>1</v>
      </c>
    </row>
    <row r="1818" spans="3:12" ht="12.75">
      <c r="C1818" t="s">
        <v>144</v>
      </c>
      <c r="D1818" s="25">
        <v>10</v>
      </c>
      <c r="E1818" s="26">
        <v>11</v>
      </c>
      <c r="F1818" s="27">
        <v>21</v>
      </c>
      <c r="G1818" s="26">
        <v>0</v>
      </c>
      <c r="H1818" s="26">
        <v>0</v>
      </c>
      <c r="I1818" s="26">
        <v>0</v>
      </c>
      <c r="J1818" s="25">
        <f aca="true" t="shared" si="389" ref="J1818:L1820">D1818+G1818</f>
        <v>10</v>
      </c>
      <c r="K1818" s="26">
        <f t="shared" si="389"/>
        <v>11</v>
      </c>
      <c r="L1818" s="26">
        <f t="shared" si="389"/>
        <v>21</v>
      </c>
    </row>
    <row r="1819" spans="3:12" ht="12.75">
      <c r="C1819" t="s">
        <v>145</v>
      </c>
      <c r="D1819" s="25">
        <v>28</v>
      </c>
      <c r="E1819" s="26">
        <v>23</v>
      </c>
      <c r="F1819" s="27">
        <v>51</v>
      </c>
      <c r="G1819" s="26">
        <v>0</v>
      </c>
      <c r="H1819" s="26">
        <v>1</v>
      </c>
      <c r="I1819" s="26">
        <v>1</v>
      </c>
      <c r="J1819" s="25">
        <f t="shared" si="389"/>
        <v>28</v>
      </c>
      <c r="K1819" s="26">
        <f t="shared" si="389"/>
        <v>24</v>
      </c>
      <c r="L1819" s="26">
        <f t="shared" si="389"/>
        <v>52</v>
      </c>
    </row>
    <row r="1820" spans="3:12" ht="12.75">
      <c r="C1820" t="s">
        <v>632</v>
      </c>
      <c r="D1820" s="25">
        <v>41</v>
      </c>
      <c r="E1820" s="26">
        <v>22</v>
      </c>
      <c r="F1820" s="27">
        <v>63</v>
      </c>
      <c r="G1820" s="26">
        <v>0</v>
      </c>
      <c r="H1820" s="26">
        <v>0</v>
      </c>
      <c r="I1820" s="26">
        <v>0</v>
      </c>
      <c r="J1820" s="25">
        <f t="shared" si="389"/>
        <v>41</v>
      </c>
      <c r="K1820" s="26">
        <f t="shared" si="389"/>
        <v>22</v>
      </c>
      <c r="L1820" s="26">
        <f t="shared" si="389"/>
        <v>63</v>
      </c>
    </row>
    <row r="1821" spans="3:12" ht="12.75">
      <c r="C1821" t="s">
        <v>150</v>
      </c>
      <c r="D1821" s="25">
        <v>10</v>
      </c>
      <c r="E1821" s="26">
        <v>9</v>
      </c>
      <c r="F1821" s="27">
        <v>19</v>
      </c>
      <c r="G1821" s="26">
        <v>0</v>
      </c>
      <c r="H1821" s="26">
        <v>0</v>
      </c>
      <c r="I1821" s="26">
        <v>0</v>
      </c>
      <c r="J1821" s="25">
        <f t="shared" si="382"/>
        <v>10</v>
      </c>
      <c r="K1821" s="26">
        <f t="shared" si="383"/>
        <v>9</v>
      </c>
      <c r="L1821" s="26">
        <f t="shared" si="384"/>
        <v>19</v>
      </c>
    </row>
    <row r="1822" spans="3:12" ht="12.75">
      <c r="C1822" t="s">
        <v>151</v>
      </c>
      <c r="D1822" s="25">
        <v>24</v>
      </c>
      <c r="E1822" s="26">
        <v>22</v>
      </c>
      <c r="F1822" s="27">
        <v>46</v>
      </c>
      <c r="G1822" s="26">
        <v>0</v>
      </c>
      <c r="H1822" s="26">
        <v>0</v>
      </c>
      <c r="I1822" s="26">
        <v>0</v>
      </c>
      <c r="J1822" s="25">
        <f>D1822+G1822</f>
        <v>24</v>
      </c>
      <c r="K1822" s="26">
        <f>E1822+H1822</f>
        <v>22</v>
      </c>
      <c r="L1822" s="26">
        <f>F1822+I1822</f>
        <v>46</v>
      </c>
    </row>
    <row r="1823" spans="3:12" ht="26.25">
      <c r="C1823" s="19" t="s">
        <v>153</v>
      </c>
      <c r="D1823" s="25">
        <v>14</v>
      </c>
      <c r="E1823" s="26">
        <v>24</v>
      </c>
      <c r="F1823" s="27">
        <v>38</v>
      </c>
      <c r="G1823" s="26">
        <v>0</v>
      </c>
      <c r="H1823" s="26">
        <v>0</v>
      </c>
      <c r="I1823" s="26">
        <v>0</v>
      </c>
      <c r="J1823" s="25">
        <f aca="true" t="shared" si="390" ref="J1823:J1866">D1823+G1823</f>
        <v>14</v>
      </c>
      <c r="K1823" s="26">
        <f aca="true" t="shared" si="391" ref="K1823:K1866">E1823+H1823</f>
        <v>24</v>
      </c>
      <c r="L1823" s="26">
        <f aca="true" t="shared" si="392" ref="L1823:L1866">F1823+I1823</f>
        <v>38</v>
      </c>
    </row>
    <row r="1824" spans="3:12" ht="12.75">
      <c r="C1824" t="s">
        <v>154</v>
      </c>
      <c r="D1824" s="25">
        <v>46</v>
      </c>
      <c r="E1824" s="26">
        <v>35</v>
      </c>
      <c r="F1824" s="27">
        <v>81</v>
      </c>
      <c r="G1824" s="26">
        <v>0</v>
      </c>
      <c r="H1824" s="26">
        <v>0</v>
      </c>
      <c r="I1824" s="26">
        <v>0</v>
      </c>
      <c r="J1824" s="25">
        <f>D1824+G1824</f>
        <v>46</v>
      </c>
      <c r="K1824" s="26">
        <f>E1824+H1824</f>
        <v>35</v>
      </c>
      <c r="L1824" s="26">
        <f>F1824+I1824</f>
        <v>81</v>
      </c>
    </row>
    <row r="1825" spans="3:12" ht="12.75">
      <c r="C1825" t="s">
        <v>274</v>
      </c>
      <c r="D1825" s="25">
        <v>1</v>
      </c>
      <c r="E1825" s="26">
        <v>0</v>
      </c>
      <c r="F1825" s="27">
        <v>1</v>
      </c>
      <c r="G1825" s="26">
        <v>25</v>
      </c>
      <c r="H1825" s="26">
        <v>25</v>
      </c>
      <c r="I1825" s="26">
        <v>50</v>
      </c>
      <c r="J1825" s="25">
        <f t="shared" si="390"/>
        <v>26</v>
      </c>
      <c r="K1825" s="26">
        <f t="shared" si="391"/>
        <v>25</v>
      </c>
      <c r="L1825" s="26">
        <f t="shared" si="392"/>
        <v>51</v>
      </c>
    </row>
    <row r="1826" spans="3:12" ht="12.75">
      <c r="C1826" t="s">
        <v>627</v>
      </c>
      <c r="D1826" s="25">
        <v>1</v>
      </c>
      <c r="E1826" s="26">
        <v>2</v>
      </c>
      <c r="F1826" s="27">
        <v>3</v>
      </c>
      <c r="G1826" s="26">
        <v>39</v>
      </c>
      <c r="H1826" s="26">
        <v>28</v>
      </c>
      <c r="I1826" s="26">
        <v>67</v>
      </c>
      <c r="J1826" s="25">
        <f t="shared" si="390"/>
        <v>40</v>
      </c>
      <c r="K1826" s="26">
        <f t="shared" si="391"/>
        <v>30</v>
      </c>
      <c r="L1826" s="26">
        <f t="shared" si="392"/>
        <v>70</v>
      </c>
    </row>
    <row r="1827" spans="3:12" ht="12.75">
      <c r="C1827" t="s">
        <v>277</v>
      </c>
      <c r="D1827" s="25">
        <v>1</v>
      </c>
      <c r="E1827" s="26">
        <v>5</v>
      </c>
      <c r="F1827" s="27">
        <v>6</v>
      </c>
      <c r="G1827" s="26">
        <v>46</v>
      </c>
      <c r="H1827" s="26">
        <v>53</v>
      </c>
      <c r="I1827" s="26">
        <v>99</v>
      </c>
      <c r="J1827" s="25">
        <f t="shared" si="390"/>
        <v>47</v>
      </c>
      <c r="K1827" s="26">
        <f t="shared" si="391"/>
        <v>58</v>
      </c>
      <c r="L1827" s="26">
        <f t="shared" si="392"/>
        <v>105</v>
      </c>
    </row>
    <row r="1828" spans="3:12" ht="12.75">
      <c r="C1828" s="12" t="s">
        <v>535</v>
      </c>
      <c r="D1828" s="13">
        <f>SUM(D1814:D1827)</f>
        <v>181</v>
      </c>
      <c r="E1828" s="14">
        <f aca="true" t="shared" si="393" ref="E1828:L1828">SUM(E1814:E1827)</f>
        <v>153</v>
      </c>
      <c r="F1828" s="15">
        <f t="shared" si="393"/>
        <v>334</v>
      </c>
      <c r="G1828" s="14">
        <f t="shared" si="393"/>
        <v>136</v>
      </c>
      <c r="H1828" s="14">
        <f t="shared" si="393"/>
        <v>126</v>
      </c>
      <c r="I1828" s="14">
        <f t="shared" si="393"/>
        <v>262</v>
      </c>
      <c r="J1828" s="13">
        <f t="shared" si="393"/>
        <v>317</v>
      </c>
      <c r="K1828" s="14">
        <f t="shared" si="393"/>
        <v>279</v>
      </c>
      <c r="L1828" s="14">
        <f t="shared" si="393"/>
        <v>596</v>
      </c>
    </row>
    <row r="1829" spans="2:12" ht="12.75">
      <c r="B1829" s="1" t="s">
        <v>218</v>
      </c>
      <c r="C1829" s="12"/>
      <c r="D1829" s="16"/>
      <c r="E1829" s="17"/>
      <c r="F1829" s="18"/>
      <c r="G1829" s="17"/>
      <c r="H1829" s="17"/>
      <c r="I1829" s="17"/>
      <c r="J1829" s="16"/>
      <c r="K1829" s="17"/>
      <c r="L1829" s="17"/>
    </row>
    <row r="1830" spans="3:12" ht="12.75">
      <c r="C1830" t="s">
        <v>156</v>
      </c>
      <c r="D1830" s="25">
        <v>1</v>
      </c>
      <c r="E1830" s="26">
        <v>0</v>
      </c>
      <c r="F1830" s="27">
        <v>1</v>
      </c>
      <c r="G1830" s="26">
        <v>0</v>
      </c>
      <c r="H1830" s="26">
        <v>0</v>
      </c>
      <c r="I1830" s="26">
        <v>0</v>
      </c>
      <c r="J1830" s="25">
        <f t="shared" si="390"/>
        <v>1</v>
      </c>
      <c r="K1830" s="26">
        <f t="shared" si="391"/>
        <v>0</v>
      </c>
      <c r="L1830" s="26">
        <f t="shared" si="392"/>
        <v>1</v>
      </c>
    </row>
    <row r="1831" spans="3:12" ht="12.75">
      <c r="C1831" t="s">
        <v>157</v>
      </c>
      <c r="D1831" s="25">
        <v>2</v>
      </c>
      <c r="E1831" s="26">
        <v>0</v>
      </c>
      <c r="F1831" s="27">
        <v>2</v>
      </c>
      <c r="G1831" s="26">
        <v>0</v>
      </c>
      <c r="H1831" s="26">
        <v>0</v>
      </c>
      <c r="I1831" s="26">
        <v>0</v>
      </c>
      <c r="J1831" s="25">
        <f t="shared" si="390"/>
        <v>2</v>
      </c>
      <c r="K1831" s="26">
        <f t="shared" si="391"/>
        <v>0</v>
      </c>
      <c r="L1831" s="26">
        <f t="shared" si="392"/>
        <v>2</v>
      </c>
    </row>
    <row r="1832" spans="3:12" ht="12.75">
      <c r="C1832" t="s">
        <v>158</v>
      </c>
      <c r="D1832" s="25">
        <v>1</v>
      </c>
      <c r="E1832" s="26">
        <v>0</v>
      </c>
      <c r="F1832" s="27">
        <v>1</v>
      </c>
      <c r="G1832" s="26">
        <v>0</v>
      </c>
      <c r="H1832" s="26">
        <v>0</v>
      </c>
      <c r="I1832" s="26">
        <v>0</v>
      </c>
      <c r="J1832" s="25">
        <f t="shared" si="390"/>
        <v>1</v>
      </c>
      <c r="K1832" s="26">
        <f t="shared" si="391"/>
        <v>0</v>
      </c>
      <c r="L1832" s="26">
        <f t="shared" si="392"/>
        <v>1</v>
      </c>
    </row>
    <row r="1833" spans="3:12" ht="12.75">
      <c r="C1833" t="s">
        <v>159</v>
      </c>
      <c r="D1833" s="25">
        <v>2</v>
      </c>
      <c r="E1833" s="26">
        <v>0</v>
      </c>
      <c r="F1833" s="27">
        <v>2</v>
      </c>
      <c r="G1833" s="26">
        <v>0</v>
      </c>
      <c r="H1833" s="26">
        <v>0</v>
      </c>
      <c r="I1833" s="26">
        <v>0</v>
      </c>
      <c r="J1833" s="25">
        <f t="shared" si="390"/>
        <v>2</v>
      </c>
      <c r="K1833" s="26">
        <f t="shared" si="391"/>
        <v>0</v>
      </c>
      <c r="L1833" s="26">
        <f t="shared" si="392"/>
        <v>2</v>
      </c>
    </row>
    <row r="1834" spans="3:12" ht="12.75">
      <c r="C1834" t="s">
        <v>521</v>
      </c>
      <c r="D1834" s="25">
        <v>1</v>
      </c>
      <c r="E1834" s="26">
        <v>0</v>
      </c>
      <c r="F1834" s="27">
        <v>1</v>
      </c>
      <c r="G1834" s="26">
        <v>35</v>
      </c>
      <c r="H1834" s="26">
        <v>4</v>
      </c>
      <c r="I1834" s="26">
        <v>39</v>
      </c>
      <c r="J1834" s="25">
        <f t="shared" si="390"/>
        <v>36</v>
      </c>
      <c r="K1834" s="26">
        <f t="shared" si="391"/>
        <v>4</v>
      </c>
      <c r="L1834" s="26">
        <f t="shared" si="392"/>
        <v>40</v>
      </c>
    </row>
    <row r="1835" spans="3:12" ht="12.75">
      <c r="C1835" t="s">
        <v>51</v>
      </c>
      <c r="D1835" s="25">
        <v>93</v>
      </c>
      <c r="E1835" s="26">
        <v>75</v>
      </c>
      <c r="F1835" s="27">
        <v>168</v>
      </c>
      <c r="G1835" s="26">
        <v>2</v>
      </c>
      <c r="H1835" s="26">
        <v>2</v>
      </c>
      <c r="I1835" s="26">
        <v>4</v>
      </c>
      <c r="J1835" s="25">
        <f t="shared" si="390"/>
        <v>95</v>
      </c>
      <c r="K1835" s="26">
        <f t="shared" si="391"/>
        <v>77</v>
      </c>
      <c r="L1835" s="26">
        <f t="shared" si="392"/>
        <v>172</v>
      </c>
    </row>
    <row r="1836" spans="3:12" ht="26.25">
      <c r="C1836" s="19" t="s">
        <v>160</v>
      </c>
      <c r="D1836" s="25">
        <v>63</v>
      </c>
      <c r="E1836" s="26">
        <v>10</v>
      </c>
      <c r="F1836" s="27">
        <v>73</v>
      </c>
      <c r="G1836" s="26">
        <v>0</v>
      </c>
      <c r="H1836" s="26">
        <v>1</v>
      </c>
      <c r="I1836" s="26">
        <v>1</v>
      </c>
      <c r="J1836" s="25">
        <f aca="true" t="shared" si="394" ref="J1836:L1837">D1836+G1836</f>
        <v>63</v>
      </c>
      <c r="K1836" s="26">
        <f t="shared" si="394"/>
        <v>11</v>
      </c>
      <c r="L1836" s="26">
        <f t="shared" si="394"/>
        <v>74</v>
      </c>
    </row>
    <row r="1837" spans="3:12" ht="12.75">
      <c r="C1837" t="s">
        <v>161</v>
      </c>
      <c r="D1837" s="25">
        <v>15</v>
      </c>
      <c r="E1837" s="26">
        <v>15</v>
      </c>
      <c r="F1837" s="27">
        <v>30</v>
      </c>
      <c r="G1837" s="26">
        <v>0</v>
      </c>
      <c r="H1837" s="26">
        <v>0</v>
      </c>
      <c r="I1837" s="26">
        <v>0</v>
      </c>
      <c r="J1837" s="25">
        <f t="shared" si="394"/>
        <v>15</v>
      </c>
      <c r="K1837" s="26">
        <f t="shared" si="394"/>
        <v>15</v>
      </c>
      <c r="L1837" s="26">
        <f t="shared" si="394"/>
        <v>30</v>
      </c>
    </row>
    <row r="1838" spans="3:12" ht="12.75">
      <c r="C1838" t="s">
        <v>52</v>
      </c>
      <c r="D1838" s="25">
        <v>106</v>
      </c>
      <c r="E1838" s="26">
        <v>17</v>
      </c>
      <c r="F1838" s="27">
        <v>123</v>
      </c>
      <c r="G1838" s="26">
        <v>1</v>
      </c>
      <c r="H1838" s="26">
        <v>0</v>
      </c>
      <c r="I1838" s="26">
        <v>1</v>
      </c>
      <c r="J1838" s="25">
        <f t="shared" si="390"/>
        <v>107</v>
      </c>
      <c r="K1838" s="26">
        <f t="shared" si="391"/>
        <v>17</v>
      </c>
      <c r="L1838" s="26">
        <f t="shared" si="392"/>
        <v>124</v>
      </c>
    </row>
    <row r="1839" spans="3:12" ht="12.75">
      <c r="C1839" t="s">
        <v>164</v>
      </c>
      <c r="D1839" s="25">
        <v>29</v>
      </c>
      <c r="E1839" s="26">
        <v>0</v>
      </c>
      <c r="F1839" s="27">
        <v>29</v>
      </c>
      <c r="G1839" s="26">
        <v>0</v>
      </c>
      <c r="H1839" s="26">
        <v>0</v>
      </c>
      <c r="I1839" s="26">
        <v>0</v>
      </c>
      <c r="J1839" s="25">
        <f aca="true" t="shared" si="395" ref="J1839:L1841">D1839+G1839</f>
        <v>29</v>
      </c>
      <c r="K1839" s="26">
        <f t="shared" si="395"/>
        <v>0</v>
      </c>
      <c r="L1839" s="26">
        <f t="shared" si="395"/>
        <v>29</v>
      </c>
    </row>
    <row r="1840" spans="3:12" ht="12.75">
      <c r="C1840" t="s">
        <v>53</v>
      </c>
      <c r="D1840" s="25">
        <v>150</v>
      </c>
      <c r="E1840" s="26">
        <v>6</v>
      </c>
      <c r="F1840" s="27">
        <v>156</v>
      </c>
      <c r="G1840" s="26">
        <v>0</v>
      </c>
      <c r="H1840" s="26">
        <v>0</v>
      </c>
      <c r="I1840" s="26">
        <v>0</v>
      </c>
      <c r="J1840" s="25">
        <f t="shared" si="395"/>
        <v>150</v>
      </c>
      <c r="K1840" s="26">
        <f t="shared" si="395"/>
        <v>6</v>
      </c>
      <c r="L1840" s="26">
        <f t="shared" si="395"/>
        <v>156</v>
      </c>
    </row>
    <row r="1841" spans="3:12" ht="12.75">
      <c r="C1841" t="s">
        <v>166</v>
      </c>
      <c r="D1841" s="25">
        <v>55</v>
      </c>
      <c r="E1841" s="26">
        <v>3</v>
      </c>
      <c r="F1841" s="27">
        <v>58</v>
      </c>
      <c r="G1841" s="26">
        <v>0</v>
      </c>
      <c r="H1841" s="26">
        <v>0</v>
      </c>
      <c r="I1841" s="26">
        <v>0</v>
      </c>
      <c r="J1841" s="25">
        <f t="shared" si="395"/>
        <v>55</v>
      </c>
      <c r="K1841" s="26">
        <f t="shared" si="395"/>
        <v>3</v>
      </c>
      <c r="L1841" s="26">
        <f t="shared" si="395"/>
        <v>58</v>
      </c>
    </row>
    <row r="1842" spans="3:12" ht="12.75">
      <c r="C1842" t="s">
        <v>91</v>
      </c>
      <c r="D1842" s="25">
        <v>10</v>
      </c>
      <c r="E1842" s="26">
        <v>7</v>
      </c>
      <c r="F1842" s="27">
        <v>17</v>
      </c>
      <c r="G1842" s="26">
        <v>0</v>
      </c>
      <c r="H1842" s="26">
        <v>0</v>
      </c>
      <c r="I1842" s="26">
        <v>0</v>
      </c>
      <c r="J1842" s="25">
        <f t="shared" si="390"/>
        <v>10</v>
      </c>
      <c r="K1842" s="26">
        <f t="shared" si="391"/>
        <v>7</v>
      </c>
      <c r="L1842" s="26">
        <f t="shared" si="392"/>
        <v>17</v>
      </c>
    </row>
    <row r="1843" spans="3:12" ht="15" customHeight="1">
      <c r="C1843" t="s">
        <v>172</v>
      </c>
      <c r="D1843" s="159">
        <v>27</v>
      </c>
      <c r="E1843" s="156">
        <v>6</v>
      </c>
      <c r="F1843" s="157">
        <v>33</v>
      </c>
      <c r="G1843" s="158">
        <v>0</v>
      </c>
      <c r="H1843" s="156">
        <v>0</v>
      </c>
      <c r="I1843" s="158">
        <v>0</v>
      </c>
      <c r="J1843" s="159">
        <f t="shared" si="390"/>
        <v>27</v>
      </c>
      <c r="K1843" s="156">
        <f t="shared" si="391"/>
        <v>6</v>
      </c>
      <c r="L1843" s="156">
        <f t="shared" si="392"/>
        <v>33</v>
      </c>
    </row>
    <row r="1844" spans="3:12" ht="12.75">
      <c r="C1844" t="s">
        <v>173</v>
      </c>
      <c r="D1844" s="25">
        <v>157</v>
      </c>
      <c r="E1844" s="26">
        <v>10</v>
      </c>
      <c r="F1844" s="27">
        <v>167</v>
      </c>
      <c r="G1844" s="26">
        <v>3</v>
      </c>
      <c r="H1844" s="26">
        <v>0</v>
      </c>
      <c r="I1844" s="26">
        <v>3</v>
      </c>
      <c r="J1844" s="25">
        <f t="shared" si="390"/>
        <v>160</v>
      </c>
      <c r="K1844" s="26">
        <f t="shared" si="391"/>
        <v>10</v>
      </c>
      <c r="L1844" s="26">
        <f t="shared" si="392"/>
        <v>170</v>
      </c>
    </row>
    <row r="1845" spans="3:12" ht="12.75">
      <c r="C1845" t="s">
        <v>71</v>
      </c>
      <c r="D1845" s="25">
        <v>10</v>
      </c>
      <c r="E1845" s="26">
        <v>11</v>
      </c>
      <c r="F1845" s="27">
        <v>21</v>
      </c>
      <c r="G1845" s="26">
        <v>0</v>
      </c>
      <c r="H1845" s="26">
        <v>1</v>
      </c>
      <c r="I1845" s="26">
        <v>1</v>
      </c>
      <c r="J1845" s="25">
        <f t="shared" si="390"/>
        <v>10</v>
      </c>
      <c r="K1845" s="26">
        <f t="shared" si="391"/>
        <v>12</v>
      </c>
      <c r="L1845" s="26">
        <f t="shared" si="392"/>
        <v>22</v>
      </c>
    </row>
    <row r="1846" spans="3:12" ht="12.75">
      <c r="C1846" t="s">
        <v>286</v>
      </c>
      <c r="D1846" s="8">
        <v>3</v>
      </c>
      <c r="E1846" s="9">
        <v>1</v>
      </c>
      <c r="F1846" s="10">
        <v>4</v>
      </c>
      <c r="G1846" s="11">
        <v>0</v>
      </c>
      <c r="H1846" s="9">
        <v>4</v>
      </c>
      <c r="I1846" s="11">
        <v>4</v>
      </c>
      <c r="J1846" s="8">
        <f t="shared" si="390"/>
        <v>3</v>
      </c>
      <c r="K1846" s="9">
        <f t="shared" si="391"/>
        <v>5</v>
      </c>
      <c r="L1846" s="9">
        <f t="shared" si="392"/>
        <v>8</v>
      </c>
    </row>
    <row r="1847" spans="3:12" ht="12.75">
      <c r="C1847" s="12" t="s">
        <v>535</v>
      </c>
      <c r="D1847" s="13">
        <f>SUM(D1830:D1846)</f>
        <v>725</v>
      </c>
      <c r="E1847" s="14">
        <f aca="true" t="shared" si="396" ref="E1847:L1847">SUM(E1830:E1846)</f>
        <v>161</v>
      </c>
      <c r="F1847" s="15">
        <f t="shared" si="396"/>
        <v>886</v>
      </c>
      <c r="G1847" s="14">
        <f t="shared" si="396"/>
        <v>41</v>
      </c>
      <c r="H1847" s="14">
        <f t="shared" si="396"/>
        <v>12</v>
      </c>
      <c r="I1847" s="14">
        <f t="shared" si="396"/>
        <v>53</v>
      </c>
      <c r="J1847" s="13">
        <f t="shared" si="396"/>
        <v>766</v>
      </c>
      <c r="K1847" s="14">
        <f t="shared" si="396"/>
        <v>173</v>
      </c>
      <c r="L1847" s="14">
        <f t="shared" si="396"/>
        <v>939</v>
      </c>
    </row>
    <row r="1848" spans="2:12" ht="12.75">
      <c r="B1848" s="1" t="s">
        <v>219</v>
      </c>
      <c r="C1848" s="12"/>
      <c r="D1848" s="16"/>
      <c r="E1848" s="17"/>
      <c r="F1848" s="18"/>
      <c r="G1848" s="17"/>
      <c r="H1848" s="17"/>
      <c r="I1848" s="17"/>
      <c r="J1848" s="16"/>
      <c r="K1848" s="17"/>
      <c r="L1848" s="17"/>
    </row>
    <row r="1849" spans="3:12" ht="12.75">
      <c r="C1849" t="s">
        <v>54</v>
      </c>
      <c r="D1849" s="25">
        <v>48</v>
      </c>
      <c r="E1849" s="26">
        <v>46</v>
      </c>
      <c r="F1849" s="27">
        <v>94</v>
      </c>
      <c r="G1849" s="26">
        <v>5</v>
      </c>
      <c r="H1849" s="26">
        <v>8</v>
      </c>
      <c r="I1849" s="26">
        <v>13</v>
      </c>
      <c r="J1849" s="25">
        <f t="shared" si="390"/>
        <v>53</v>
      </c>
      <c r="K1849" s="26">
        <f t="shared" si="391"/>
        <v>54</v>
      </c>
      <c r="L1849" s="26">
        <f t="shared" si="392"/>
        <v>107</v>
      </c>
    </row>
    <row r="1850" spans="3:12" ht="12.75">
      <c r="C1850" t="s">
        <v>734</v>
      </c>
      <c r="D1850" s="25">
        <v>50</v>
      </c>
      <c r="E1850" s="26">
        <v>47</v>
      </c>
      <c r="F1850" s="27">
        <v>97</v>
      </c>
      <c r="G1850" s="26">
        <v>2</v>
      </c>
      <c r="H1850" s="26">
        <v>0</v>
      </c>
      <c r="I1850" s="26">
        <v>2</v>
      </c>
      <c r="J1850" s="25">
        <f t="shared" si="390"/>
        <v>52</v>
      </c>
      <c r="K1850" s="26">
        <f t="shared" si="391"/>
        <v>47</v>
      </c>
      <c r="L1850" s="26">
        <f t="shared" si="392"/>
        <v>99</v>
      </c>
    </row>
    <row r="1851" spans="3:12" ht="12.75">
      <c r="C1851" t="s">
        <v>781</v>
      </c>
      <c r="D1851" s="25">
        <v>31</v>
      </c>
      <c r="E1851" s="26">
        <v>22</v>
      </c>
      <c r="F1851" s="27">
        <v>53</v>
      </c>
      <c r="G1851" s="26">
        <v>0</v>
      </c>
      <c r="H1851" s="26">
        <v>0</v>
      </c>
      <c r="I1851" s="26">
        <v>0</v>
      </c>
      <c r="J1851" s="25">
        <f t="shared" si="390"/>
        <v>31</v>
      </c>
      <c r="K1851" s="26">
        <f t="shared" si="391"/>
        <v>22</v>
      </c>
      <c r="L1851" s="26">
        <f t="shared" si="392"/>
        <v>53</v>
      </c>
    </row>
    <row r="1852" spans="3:12" ht="12.75">
      <c r="C1852" t="s">
        <v>524</v>
      </c>
      <c r="D1852" s="25">
        <v>0</v>
      </c>
      <c r="E1852" s="26">
        <v>0</v>
      </c>
      <c r="F1852" s="27">
        <v>0</v>
      </c>
      <c r="G1852" s="26">
        <v>27</v>
      </c>
      <c r="H1852" s="26">
        <v>12</v>
      </c>
      <c r="I1852" s="26">
        <v>39</v>
      </c>
      <c r="J1852" s="25">
        <f t="shared" si="390"/>
        <v>27</v>
      </c>
      <c r="K1852" s="26">
        <f t="shared" si="391"/>
        <v>12</v>
      </c>
      <c r="L1852" s="26">
        <f t="shared" si="392"/>
        <v>39</v>
      </c>
    </row>
    <row r="1853" spans="3:12" ht="12.75">
      <c r="C1853" t="s">
        <v>57</v>
      </c>
      <c r="D1853" s="25">
        <v>36</v>
      </c>
      <c r="E1853" s="26">
        <v>13</v>
      </c>
      <c r="F1853" s="27">
        <v>49</v>
      </c>
      <c r="G1853" s="26">
        <v>2</v>
      </c>
      <c r="H1853" s="26">
        <v>0</v>
      </c>
      <c r="I1853" s="26">
        <v>2</v>
      </c>
      <c r="J1853" s="25">
        <f t="shared" si="390"/>
        <v>38</v>
      </c>
      <c r="K1853" s="26">
        <f t="shared" si="391"/>
        <v>13</v>
      </c>
      <c r="L1853" s="26">
        <f t="shared" si="392"/>
        <v>51</v>
      </c>
    </row>
    <row r="1854" spans="3:12" ht="12.75">
      <c r="C1854" t="s">
        <v>736</v>
      </c>
      <c r="D1854" s="25">
        <v>38</v>
      </c>
      <c r="E1854" s="26">
        <v>18</v>
      </c>
      <c r="F1854" s="27">
        <v>56</v>
      </c>
      <c r="G1854" s="26">
        <v>1</v>
      </c>
      <c r="H1854" s="26">
        <v>0</v>
      </c>
      <c r="I1854" s="26">
        <v>1</v>
      </c>
      <c r="J1854" s="25">
        <f t="shared" si="390"/>
        <v>39</v>
      </c>
      <c r="K1854" s="26">
        <f t="shared" si="391"/>
        <v>18</v>
      </c>
      <c r="L1854" s="26">
        <f t="shared" si="392"/>
        <v>57</v>
      </c>
    </row>
    <row r="1855" spans="3:12" ht="12.75">
      <c r="C1855" t="s">
        <v>59</v>
      </c>
      <c r="D1855" s="25">
        <v>25</v>
      </c>
      <c r="E1855" s="26">
        <v>17</v>
      </c>
      <c r="F1855" s="27">
        <v>42</v>
      </c>
      <c r="G1855" s="26">
        <v>0</v>
      </c>
      <c r="H1855" s="26">
        <v>0</v>
      </c>
      <c r="I1855" s="26">
        <v>0</v>
      </c>
      <c r="J1855" s="25">
        <f t="shared" si="390"/>
        <v>25</v>
      </c>
      <c r="K1855" s="26">
        <f t="shared" si="391"/>
        <v>17</v>
      </c>
      <c r="L1855" s="26">
        <f t="shared" si="392"/>
        <v>42</v>
      </c>
    </row>
    <row r="1856" spans="3:12" ht="12.75">
      <c r="C1856" t="s">
        <v>176</v>
      </c>
      <c r="D1856" s="25">
        <v>17</v>
      </c>
      <c r="E1856" s="26">
        <v>10</v>
      </c>
      <c r="F1856" s="27">
        <v>27</v>
      </c>
      <c r="G1856" s="26">
        <v>0</v>
      </c>
      <c r="H1856" s="26">
        <v>0</v>
      </c>
      <c r="I1856" s="26">
        <v>0</v>
      </c>
      <c r="J1856" s="25">
        <f t="shared" si="390"/>
        <v>17</v>
      </c>
      <c r="K1856" s="26">
        <f t="shared" si="391"/>
        <v>10</v>
      </c>
      <c r="L1856" s="26">
        <f t="shared" si="392"/>
        <v>27</v>
      </c>
    </row>
    <row r="1857" spans="3:12" ht="12.75">
      <c r="C1857" t="s">
        <v>525</v>
      </c>
      <c r="D1857" s="25">
        <v>6</v>
      </c>
      <c r="E1857" s="26">
        <v>8</v>
      </c>
      <c r="F1857" s="27">
        <v>14</v>
      </c>
      <c r="G1857" s="26">
        <v>27</v>
      </c>
      <c r="H1857" s="26">
        <v>37</v>
      </c>
      <c r="I1857" s="26">
        <v>64</v>
      </c>
      <c r="J1857" s="25">
        <f t="shared" si="390"/>
        <v>33</v>
      </c>
      <c r="K1857" s="26">
        <f t="shared" si="391"/>
        <v>45</v>
      </c>
      <c r="L1857" s="26">
        <f t="shared" si="392"/>
        <v>78</v>
      </c>
    </row>
    <row r="1858" spans="3:12" ht="12.75">
      <c r="C1858" t="s">
        <v>177</v>
      </c>
      <c r="D1858" s="159">
        <v>11</v>
      </c>
      <c r="E1858" s="156">
        <v>6</v>
      </c>
      <c r="F1858" s="157">
        <v>17</v>
      </c>
      <c r="G1858" s="158">
        <v>0</v>
      </c>
      <c r="H1858" s="156">
        <v>0</v>
      </c>
      <c r="I1858" s="158">
        <v>0</v>
      </c>
      <c r="J1858" s="159">
        <f t="shared" si="390"/>
        <v>11</v>
      </c>
      <c r="K1858" s="156">
        <f t="shared" si="391"/>
        <v>6</v>
      </c>
      <c r="L1858" s="156">
        <f t="shared" si="392"/>
        <v>17</v>
      </c>
    </row>
    <row r="1859" spans="3:12" ht="12.75">
      <c r="C1859" t="s">
        <v>292</v>
      </c>
      <c r="D1859" s="25">
        <v>0</v>
      </c>
      <c r="E1859" s="26">
        <v>0</v>
      </c>
      <c r="F1859" s="27">
        <v>0</v>
      </c>
      <c r="G1859" s="26">
        <v>19</v>
      </c>
      <c r="H1859" s="26">
        <v>13</v>
      </c>
      <c r="I1859" s="26">
        <v>32</v>
      </c>
      <c r="J1859" s="25">
        <f t="shared" si="390"/>
        <v>19</v>
      </c>
      <c r="K1859" s="26">
        <f t="shared" si="391"/>
        <v>13</v>
      </c>
      <c r="L1859" s="26">
        <f t="shared" si="392"/>
        <v>32</v>
      </c>
    </row>
    <row r="1860" spans="3:12" ht="12.75">
      <c r="C1860" t="s">
        <v>744</v>
      </c>
      <c r="D1860" s="25">
        <v>37</v>
      </c>
      <c r="E1860" s="26">
        <v>16</v>
      </c>
      <c r="F1860" s="27">
        <v>53</v>
      </c>
      <c r="G1860" s="26">
        <v>0</v>
      </c>
      <c r="H1860" s="26">
        <v>0</v>
      </c>
      <c r="I1860" s="26">
        <v>0</v>
      </c>
      <c r="J1860" s="25">
        <f t="shared" si="390"/>
        <v>37</v>
      </c>
      <c r="K1860" s="26">
        <f t="shared" si="391"/>
        <v>16</v>
      </c>
      <c r="L1860" s="26">
        <f t="shared" si="392"/>
        <v>53</v>
      </c>
    </row>
    <row r="1861" spans="3:12" ht="12.75">
      <c r="C1861" t="s">
        <v>180</v>
      </c>
      <c r="D1861" s="8">
        <v>12</v>
      </c>
      <c r="E1861" s="9">
        <v>4</v>
      </c>
      <c r="F1861" s="10">
        <v>16</v>
      </c>
      <c r="G1861" s="11">
        <v>0</v>
      </c>
      <c r="H1861" s="9">
        <v>0</v>
      </c>
      <c r="I1861" s="11">
        <v>0</v>
      </c>
      <c r="J1861" s="8">
        <f t="shared" si="390"/>
        <v>12</v>
      </c>
      <c r="K1861" s="9">
        <f t="shared" si="391"/>
        <v>4</v>
      </c>
      <c r="L1861" s="9">
        <f t="shared" si="392"/>
        <v>16</v>
      </c>
    </row>
    <row r="1862" spans="3:12" ht="12.75">
      <c r="C1862" s="12" t="s">
        <v>535</v>
      </c>
      <c r="D1862" s="13">
        <v>311</v>
      </c>
      <c r="E1862" s="14">
        <v>207</v>
      </c>
      <c r="F1862" s="15">
        <v>518</v>
      </c>
      <c r="G1862" s="14">
        <v>83</v>
      </c>
      <c r="H1862" s="14">
        <v>70</v>
      </c>
      <c r="I1862" s="14">
        <v>153</v>
      </c>
      <c r="J1862" s="13">
        <f t="shared" si="390"/>
        <v>394</v>
      </c>
      <c r="K1862" s="14">
        <f t="shared" si="391"/>
        <v>277</v>
      </c>
      <c r="L1862" s="14">
        <f t="shared" si="392"/>
        <v>671</v>
      </c>
    </row>
    <row r="1863" spans="2:12" ht="12.75">
      <c r="B1863" s="1" t="s">
        <v>220</v>
      </c>
      <c r="C1863" s="12"/>
      <c r="D1863" s="16"/>
      <c r="E1863" s="17"/>
      <c r="F1863" s="18"/>
      <c r="G1863" s="17"/>
      <c r="H1863" s="17"/>
      <c r="I1863" s="17"/>
      <c r="J1863" s="16"/>
      <c r="K1863" s="17"/>
      <c r="L1863" s="17"/>
    </row>
    <row r="1864" spans="3:12" ht="12.75">
      <c r="C1864" t="s">
        <v>61</v>
      </c>
      <c r="D1864" s="25">
        <v>7</v>
      </c>
      <c r="E1864" s="26">
        <v>17</v>
      </c>
      <c r="F1864" s="27">
        <v>24</v>
      </c>
      <c r="G1864" s="26">
        <v>0</v>
      </c>
      <c r="H1864" s="26">
        <v>0</v>
      </c>
      <c r="I1864" s="26">
        <v>0</v>
      </c>
      <c r="J1864" s="25">
        <f t="shared" si="390"/>
        <v>7</v>
      </c>
      <c r="K1864" s="26">
        <f t="shared" si="391"/>
        <v>17</v>
      </c>
      <c r="L1864" s="26">
        <f t="shared" si="392"/>
        <v>24</v>
      </c>
    </row>
    <row r="1865" spans="3:12" ht="12.75">
      <c r="C1865" t="s">
        <v>743</v>
      </c>
      <c r="D1865" s="8">
        <v>28</v>
      </c>
      <c r="E1865" s="9">
        <v>13</v>
      </c>
      <c r="F1865" s="10">
        <v>41</v>
      </c>
      <c r="G1865" s="11">
        <v>0</v>
      </c>
      <c r="H1865" s="9">
        <v>1</v>
      </c>
      <c r="I1865" s="11">
        <v>1</v>
      </c>
      <c r="J1865" s="8">
        <f t="shared" si="390"/>
        <v>28</v>
      </c>
      <c r="K1865" s="9">
        <f t="shared" si="391"/>
        <v>14</v>
      </c>
      <c r="L1865" s="9">
        <f t="shared" si="392"/>
        <v>42</v>
      </c>
    </row>
    <row r="1866" spans="3:12" ht="12.75">
      <c r="C1866" s="12" t="s">
        <v>535</v>
      </c>
      <c r="D1866" s="13">
        <v>35</v>
      </c>
      <c r="E1866" s="14">
        <v>30</v>
      </c>
      <c r="F1866" s="15">
        <v>65</v>
      </c>
      <c r="G1866" s="14">
        <v>0</v>
      </c>
      <c r="H1866" s="14">
        <v>1</v>
      </c>
      <c r="I1866" s="14">
        <v>1</v>
      </c>
      <c r="J1866" s="13">
        <f t="shared" si="390"/>
        <v>35</v>
      </c>
      <c r="K1866" s="14">
        <f t="shared" si="391"/>
        <v>31</v>
      </c>
      <c r="L1866" s="14">
        <f t="shared" si="392"/>
        <v>66</v>
      </c>
    </row>
    <row r="1867" spans="3:12" ht="26.25">
      <c r="C1867" s="44" t="s">
        <v>642</v>
      </c>
      <c r="D1867" s="47">
        <f>D1866+D1862+D1847+D1828+D1812+D1809+D1804+D1799+D1795+D1791+D1785+D1780+D1777+D1773+D1769+D1762+D1758+D1755+D1752</f>
        <v>3571</v>
      </c>
      <c r="E1867" s="48">
        <f aca="true" t="shared" si="397" ref="E1867:L1867">E1866+E1862+E1847+E1828+E1812+E1809+E1804+E1799+E1795+E1791+E1785+E1780+E1777+E1773+E1769+E1762+E1758+E1755+E1752</f>
        <v>4791</v>
      </c>
      <c r="F1867" s="49">
        <f t="shared" si="397"/>
        <v>8362</v>
      </c>
      <c r="G1867" s="48">
        <f t="shared" si="397"/>
        <v>333</v>
      </c>
      <c r="H1867" s="48">
        <f t="shared" si="397"/>
        <v>442</v>
      </c>
      <c r="I1867" s="48">
        <f t="shared" si="397"/>
        <v>775</v>
      </c>
      <c r="J1867" s="47">
        <f t="shared" si="397"/>
        <v>3904</v>
      </c>
      <c r="K1867" s="48">
        <f t="shared" si="397"/>
        <v>5233</v>
      </c>
      <c r="L1867" s="48">
        <f t="shared" si="397"/>
        <v>9137</v>
      </c>
    </row>
    <row r="1868" spans="3:12" ht="12.75">
      <c r="C1868" s="44" t="s">
        <v>606</v>
      </c>
      <c r="D1868" s="16">
        <f aca="true" t="shared" si="398" ref="D1868:L1868">D1867+D1747</f>
        <v>11031</v>
      </c>
      <c r="E1868" s="103">
        <f t="shared" si="398"/>
        <v>14009</v>
      </c>
      <c r="F1868" s="103">
        <f t="shared" si="398"/>
        <v>25040</v>
      </c>
      <c r="G1868" s="16">
        <f t="shared" si="398"/>
        <v>555</v>
      </c>
      <c r="H1868" s="17">
        <f t="shared" si="398"/>
        <v>835</v>
      </c>
      <c r="I1868" s="103">
        <f t="shared" si="398"/>
        <v>1390</v>
      </c>
      <c r="J1868" s="16">
        <f t="shared" si="398"/>
        <v>11586</v>
      </c>
      <c r="K1868" s="17">
        <f t="shared" si="398"/>
        <v>14844</v>
      </c>
      <c r="L1868" s="17">
        <f t="shared" si="398"/>
        <v>26430</v>
      </c>
    </row>
    <row r="1869" spans="1:12" ht="12.75">
      <c r="A1869" s="40" t="s">
        <v>546</v>
      </c>
      <c r="D1869" s="25">
        <v>368</v>
      </c>
      <c r="E1869" s="28">
        <v>470</v>
      </c>
      <c r="F1869" s="28">
        <v>838</v>
      </c>
      <c r="G1869" s="25">
        <v>81</v>
      </c>
      <c r="H1869" s="26">
        <v>83</v>
      </c>
      <c r="I1869" s="28">
        <v>164</v>
      </c>
      <c r="J1869" s="25">
        <f aca="true" t="shared" si="399" ref="J1869:J1875">D1869+G1869</f>
        <v>449</v>
      </c>
      <c r="K1869" s="26">
        <f aca="true" t="shared" si="400" ref="K1869:K1875">E1869+H1869</f>
        <v>553</v>
      </c>
      <c r="L1869" s="26">
        <f aca="true" t="shared" si="401" ref="L1869:L1875">F1869+I1869</f>
        <v>1002</v>
      </c>
    </row>
    <row r="1870" spans="1:12" ht="12.75">
      <c r="A1870" s="40" t="s">
        <v>690</v>
      </c>
      <c r="D1870" s="25">
        <v>169</v>
      </c>
      <c r="E1870" s="28">
        <v>341</v>
      </c>
      <c r="F1870" s="28">
        <v>510</v>
      </c>
      <c r="G1870" s="25">
        <v>2</v>
      </c>
      <c r="H1870" s="26">
        <v>5</v>
      </c>
      <c r="I1870" s="28">
        <v>7</v>
      </c>
      <c r="J1870" s="25">
        <f t="shared" si="399"/>
        <v>171</v>
      </c>
      <c r="K1870" s="26">
        <f t="shared" si="400"/>
        <v>346</v>
      </c>
      <c r="L1870" s="26">
        <f t="shared" si="401"/>
        <v>517</v>
      </c>
    </row>
    <row r="1871" spans="1:12" ht="12.75">
      <c r="A1871" s="40" t="s">
        <v>542</v>
      </c>
      <c r="D1871" s="25">
        <v>18</v>
      </c>
      <c r="E1871" s="28">
        <v>69</v>
      </c>
      <c r="F1871" s="28">
        <v>87</v>
      </c>
      <c r="G1871" s="25">
        <v>0</v>
      </c>
      <c r="H1871" s="26">
        <v>2</v>
      </c>
      <c r="I1871" s="28">
        <v>2</v>
      </c>
      <c r="J1871" s="25">
        <f t="shared" si="399"/>
        <v>18</v>
      </c>
      <c r="K1871" s="26">
        <f t="shared" si="400"/>
        <v>71</v>
      </c>
      <c r="L1871" s="26">
        <f t="shared" si="401"/>
        <v>89</v>
      </c>
    </row>
    <row r="1872" spans="1:12" ht="12.75">
      <c r="A1872" s="40" t="s">
        <v>550</v>
      </c>
      <c r="D1872" s="25">
        <v>902</v>
      </c>
      <c r="E1872" s="28">
        <v>936</v>
      </c>
      <c r="F1872" s="28">
        <v>1838</v>
      </c>
      <c r="G1872" s="25">
        <v>422</v>
      </c>
      <c r="H1872" s="105">
        <v>318</v>
      </c>
      <c r="I1872" s="105">
        <v>740</v>
      </c>
      <c r="J1872" s="25">
        <f>D1872+G1872</f>
        <v>1324</v>
      </c>
      <c r="K1872" s="26">
        <f>E1872+H1872</f>
        <v>1254</v>
      </c>
      <c r="L1872" s="26">
        <f>F1872+I1872</f>
        <v>2578</v>
      </c>
    </row>
    <row r="1873" spans="1:12" ht="12.75">
      <c r="A1873" s="40" t="s">
        <v>551</v>
      </c>
      <c r="D1873" s="25">
        <v>1360</v>
      </c>
      <c r="E1873" s="28">
        <v>1398</v>
      </c>
      <c r="F1873" s="28">
        <v>2758</v>
      </c>
      <c r="G1873" s="25">
        <v>537</v>
      </c>
      <c r="H1873" s="105">
        <v>393</v>
      </c>
      <c r="I1873" s="28">
        <v>930</v>
      </c>
      <c r="J1873" s="25">
        <f t="shared" si="399"/>
        <v>1897</v>
      </c>
      <c r="K1873" s="26">
        <f t="shared" si="400"/>
        <v>1791</v>
      </c>
      <c r="L1873" s="26">
        <f t="shared" si="401"/>
        <v>3688</v>
      </c>
    </row>
    <row r="1874" spans="1:12" ht="12.75">
      <c r="A1874" s="40" t="s">
        <v>554</v>
      </c>
      <c r="D1874" s="25">
        <v>113</v>
      </c>
      <c r="E1874" s="28">
        <v>131</v>
      </c>
      <c r="F1874" s="28">
        <v>244</v>
      </c>
      <c r="G1874" s="25">
        <v>7</v>
      </c>
      <c r="H1874" s="26">
        <v>14</v>
      </c>
      <c r="I1874" s="28">
        <v>21</v>
      </c>
      <c r="J1874" s="25">
        <f t="shared" si="399"/>
        <v>120</v>
      </c>
      <c r="K1874" s="26">
        <f t="shared" si="400"/>
        <v>145</v>
      </c>
      <c r="L1874" s="26">
        <f t="shared" si="401"/>
        <v>265</v>
      </c>
    </row>
    <row r="1875" spans="1:12" ht="12.75">
      <c r="A1875" s="40" t="s">
        <v>555</v>
      </c>
      <c r="D1875" s="51">
        <v>309</v>
      </c>
      <c r="E1875" s="52">
        <v>772</v>
      </c>
      <c r="F1875" s="52">
        <v>1081</v>
      </c>
      <c r="G1875" s="51">
        <v>4</v>
      </c>
      <c r="H1875" s="52">
        <v>8</v>
      </c>
      <c r="I1875" s="52">
        <v>12</v>
      </c>
      <c r="J1875" s="51">
        <f t="shared" si="399"/>
        <v>313</v>
      </c>
      <c r="K1875" s="52">
        <f t="shared" si="400"/>
        <v>780</v>
      </c>
      <c r="L1875" s="52">
        <f t="shared" si="401"/>
        <v>1093</v>
      </c>
    </row>
    <row r="1876" spans="3:12" ht="12.75">
      <c r="C1876" s="12" t="s">
        <v>520</v>
      </c>
      <c r="D1876" s="16">
        <f aca="true" t="shared" si="402" ref="D1876:L1876">SUM(D1868:D1875)</f>
        <v>14270</v>
      </c>
      <c r="E1876" s="103">
        <f t="shared" si="402"/>
        <v>18126</v>
      </c>
      <c r="F1876" s="103">
        <f t="shared" si="402"/>
        <v>32396</v>
      </c>
      <c r="G1876" s="16">
        <f t="shared" si="402"/>
        <v>1608</v>
      </c>
      <c r="H1876" s="17">
        <f t="shared" si="402"/>
        <v>1658</v>
      </c>
      <c r="I1876" s="103">
        <f t="shared" si="402"/>
        <v>3266</v>
      </c>
      <c r="J1876" s="16">
        <f t="shared" si="402"/>
        <v>15878</v>
      </c>
      <c r="K1876" s="17">
        <f t="shared" si="402"/>
        <v>19784</v>
      </c>
      <c r="L1876" s="17">
        <f t="shared" si="402"/>
        <v>35662</v>
      </c>
    </row>
    <row r="1877" spans="3:10" ht="12.75">
      <c r="C1877" s="12"/>
      <c r="D1877" s="5"/>
      <c r="G1877" s="5"/>
      <c r="J1877" s="5"/>
    </row>
    <row r="1878" spans="1:12" ht="24.75" customHeight="1">
      <c r="A1878" s="300" t="s">
        <v>526</v>
      </c>
      <c r="B1878" s="300"/>
      <c r="C1878" s="300"/>
      <c r="D1878" s="300"/>
      <c r="E1878" s="300"/>
      <c r="F1878" s="300"/>
      <c r="G1878" s="300"/>
      <c r="H1878" s="300"/>
      <c r="I1878" s="300"/>
      <c r="J1878" s="300"/>
      <c r="K1878" s="300"/>
      <c r="L1878" s="300"/>
    </row>
    <row r="1879" spans="1:12" ht="13.5" customHeight="1" thickBot="1">
      <c r="A1879" s="199"/>
      <c r="B1879" s="199"/>
      <c r="C1879" s="199"/>
      <c r="D1879" s="199"/>
      <c r="E1879" s="199"/>
      <c r="F1879" s="199"/>
      <c r="G1879" s="199"/>
      <c r="H1879" s="199"/>
      <c r="I1879" s="199"/>
      <c r="J1879" s="200"/>
      <c r="K1879" s="200"/>
      <c r="L1879" s="200"/>
    </row>
    <row r="1880" spans="1:12" ht="26.25" customHeight="1">
      <c r="A1880" s="205"/>
      <c r="B1880" s="205"/>
      <c r="C1880" s="206"/>
      <c r="D1880" s="302" t="s">
        <v>533</v>
      </c>
      <c r="E1880" s="303"/>
      <c r="F1880" s="304"/>
      <c r="G1880" s="303" t="s">
        <v>534</v>
      </c>
      <c r="H1880" s="303"/>
      <c r="I1880" s="303"/>
      <c r="J1880" s="302" t="s">
        <v>535</v>
      </c>
      <c r="K1880" s="303"/>
      <c r="L1880" s="303"/>
    </row>
    <row r="1881" spans="1:12" ht="12.75">
      <c r="A1881" s="50"/>
      <c r="B1881" s="50"/>
      <c r="C1881" s="207"/>
      <c r="D1881" s="202" t="s">
        <v>536</v>
      </c>
      <c r="E1881" s="203" t="s">
        <v>537</v>
      </c>
      <c r="F1881" s="204" t="s">
        <v>538</v>
      </c>
      <c r="G1881" s="203" t="s">
        <v>536</v>
      </c>
      <c r="H1881" s="203" t="s">
        <v>537</v>
      </c>
      <c r="I1881" s="203" t="s">
        <v>538</v>
      </c>
      <c r="J1881" s="202" t="s">
        <v>536</v>
      </c>
      <c r="K1881" s="203" t="s">
        <v>537</v>
      </c>
      <c r="L1881" s="203" t="s">
        <v>538</v>
      </c>
    </row>
    <row r="1882" spans="1:12" ht="12.75">
      <c r="A1882" s="40" t="s">
        <v>544</v>
      </c>
      <c r="C1882" s="12"/>
      <c r="D1882" s="16"/>
      <c r="E1882" s="17"/>
      <c r="F1882" s="18"/>
      <c r="G1882" s="17"/>
      <c r="H1882" s="17"/>
      <c r="I1882" s="17"/>
      <c r="J1882" s="16"/>
      <c r="K1882" s="17"/>
      <c r="L1882" s="17"/>
    </row>
    <row r="1883" spans="2:12" ht="12.75">
      <c r="B1883" s="1" t="s">
        <v>302</v>
      </c>
      <c r="C1883" s="31"/>
      <c r="D1883" s="8"/>
      <c r="E1883" s="9"/>
      <c r="F1883" s="10"/>
      <c r="G1883" s="11"/>
      <c r="H1883" s="9"/>
      <c r="I1883" s="11"/>
      <c r="J1883" s="8"/>
      <c r="K1883" s="9"/>
      <c r="L1883" s="9"/>
    </row>
    <row r="1884" spans="3:12" ht="12.75">
      <c r="C1884" t="s">
        <v>248</v>
      </c>
      <c r="D1884" s="8">
        <v>113</v>
      </c>
      <c r="E1884" s="9">
        <v>75</v>
      </c>
      <c r="F1884" s="10">
        <v>188</v>
      </c>
      <c r="G1884" s="11">
        <v>3</v>
      </c>
      <c r="H1884" s="9">
        <v>1</v>
      </c>
      <c r="I1884" s="11">
        <v>4</v>
      </c>
      <c r="J1884" s="8">
        <f aca="true" t="shared" si="403" ref="J1884:L1887">D1884+G1884</f>
        <v>116</v>
      </c>
      <c r="K1884" s="9">
        <f t="shared" si="403"/>
        <v>76</v>
      </c>
      <c r="L1884" s="9">
        <f t="shared" si="403"/>
        <v>192</v>
      </c>
    </row>
    <row r="1885" spans="3:12" ht="12.75">
      <c r="C1885" t="s">
        <v>631</v>
      </c>
      <c r="D1885" s="8">
        <v>23</v>
      </c>
      <c r="E1885" s="9">
        <v>4</v>
      </c>
      <c r="F1885" s="10">
        <v>27</v>
      </c>
      <c r="G1885" s="11">
        <v>0</v>
      </c>
      <c r="H1885" s="9">
        <v>0</v>
      </c>
      <c r="I1885" s="11">
        <v>0</v>
      </c>
      <c r="J1885" s="8">
        <f t="shared" si="403"/>
        <v>23</v>
      </c>
      <c r="K1885" s="9">
        <f t="shared" si="403"/>
        <v>4</v>
      </c>
      <c r="L1885" s="9">
        <f t="shared" si="403"/>
        <v>27</v>
      </c>
    </row>
    <row r="1886" spans="3:12" ht="12.75">
      <c r="C1886" t="s">
        <v>34</v>
      </c>
      <c r="D1886" s="8">
        <v>225</v>
      </c>
      <c r="E1886" s="9">
        <v>189</v>
      </c>
      <c r="F1886" s="10">
        <v>414</v>
      </c>
      <c r="G1886" s="11">
        <v>9</v>
      </c>
      <c r="H1886" s="9">
        <v>2</v>
      </c>
      <c r="I1886" s="11">
        <v>11</v>
      </c>
      <c r="J1886" s="8">
        <f t="shared" si="403"/>
        <v>234</v>
      </c>
      <c r="K1886" s="9">
        <f t="shared" si="403"/>
        <v>191</v>
      </c>
      <c r="L1886" s="9">
        <f t="shared" si="403"/>
        <v>425</v>
      </c>
    </row>
    <row r="1887" spans="3:12" ht="12.75">
      <c r="C1887" s="12" t="s">
        <v>535</v>
      </c>
      <c r="D1887" s="13">
        <v>361</v>
      </c>
      <c r="E1887" s="14">
        <v>268</v>
      </c>
      <c r="F1887" s="15">
        <v>629</v>
      </c>
      <c r="G1887" s="14">
        <v>12</v>
      </c>
      <c r="H1887" s="14">
        <v>3</v>
      </c>
      <c r="I1887" s="14">
        <v>15</v>
      </c>
      <c r="J1887" s="13">
        <f t="shared" si="403"/>
        <v>373</v>
      </c>
      <c r="K1887" s="14">
        <f t="shared" si="403"/>
        <v>271</v>
      </c>
      <c r="L1887" s="14">
        <f t="shared" si="403"/>
        <v>644</v>
      </c>
    </row>
    <row r="1888" spans="2:12" ht="27" customHeight="1">
      <c r="B1888" s="1" t="s">
        <v>717</v>
      </c>
      <c r="C1888" s="31"/>
      <c r="D1888" s="16"/>
      <c r="E1888" s="17"/>
      <c r="F1888" s="18"/>
      <c r="G1888" s="17"/>
      <c r="H1888" s="17"/>
      <c r="I1888" s="17"/>
      <c r="J1888" s="16"/>
      <c r="K1888" s="17"/>
      <c r="L1888" s="17"/>
    </row>
    <row r="1889" spans="3:12" ht="12.75">
      <c r="C1889" t="s">
        <v>717</v>
      </c>
      <c r="D1889" s="8">
        <v>80</v>
      </c>
      <c r="E1889" s="9">
        <v>128</v>
      </c>
      <c r="F1889" s="10">
        <v>208</v>
      </c>
      <c r="G1889" s="11">
        <v>2</v>
      </c>
      <c r="H1889" s="9">
        <v>3</v>
      </c>
      <c r="I1889" s="11">
        <v>5</v>
      </c>
      <c r="J1889" s="8">
        <f aca="true" t="shared" si="404" ref="J1889:L1890">D1889+G1889</f>
        <v>82</v>
      </c>
      <c r="K1889" s="9">
        <f t="shared" si="404"/>
        <v>131</v>
      </c>
      <c r="L1889" s="9">
        <f t="shared" si="404"/>
        <v>213</v>
      </c>
    </row>
    <row r="1890" spans="3:12" ht="12.75">
      <c r="C1890" s="12" t="s">
        <v>535</v>
      </c>
      <c r="D1890" s="13">
        <v>80</v>
      </c>
      <c r="E1890" s="14">
        <v>128</v>
      </c>
      <c r="F1890" s="15">
        <v>208</v>
      </c>
      <c r="G1890" s="14">
        <v>2</v>
      </c>
      <c r="H1890" s="14">
        <v>3</v>
      </c>
      <c r="I1890" s="14">
        <v>5</v>
      </c>
      <c r="J1890" s="13">
        <f t="shared" si="404"/>
        <v>82</v>
      </c>
      <c r="K1890" s="14">
        <f t="shared" si="404"/>
        <v>131</v>
      </c>
      <c r="L1890" s="14">
        <f t="shared" si="404"/>
        <v>213</v>
      </c>
    </row>
    <row r="1891" spans="2:12" ht="12.75">
      <c r="B1891" s="1" t="s">
        <v>227</v>
      </c>
      <c r="C1891" s="31"/>
      <c r="D1891" s="8"/>
      <c r="E1891" s="9"/>
      <c r="F1891" s="10"/>
      <c r="G1891" s="11"/>
      <c r="H1891" s="9"/>
      <c r="I1891" s="11"/>
      <c r="J1891" s="8"/>
      <c r="K1891" s="9"/>
      <c r="L1891" s="9"/>
    </row>
    <row r="1892" spans="3:12" ht="12.75">
      <c r="C1892" t="s">
        <v>227</v>
      </c>
      <c r="D1892" s="8">
        <v>41</v>
      </c>
      <c r="E1892" s="9">
        <v>19</v>
      </c>
      <c r="F1892" s="10">
        <v>60</v>
      </c>
      <c r="G1892" s="11">
        <v>6</v>
      </c>
      <c r="H1892" s="9">
        <v>0</v>
      </c>
      <c r="I1892" s="11">
        <v>6</v>
      </c>
      <c r="J1892" s="8">
        <f aca="true" t="shared" si="405" ref="J1892:L1893">D1892+G1892</f>
        <v>47</v>
      </c>
      <c r="K1892" s="9">
        <f t="shared" si="405"/>
        <v>19</v>
      </c>
      <c r="L1892" s="9">
        <f t="shared" si="405"/>
        <v>66</v>
      </c>
    </row>
    <row r="1893" spans="3:12" ht="12.75">
      <c r="C1893" s="12" t="s">
        <v>535</v>
      </c>
      <c r="D1893" s="13">
        <v>41</v>
      </c>
      <c r="E1893" s="14">
        <v>19</v>
      </c>
      <c r="F1893" s="15">
        <v>60</v>
      </c>
      <c r="G1893" s="14">
        <v>6</v>
      </c>
      <c r="H1893" s="14">
        <v>0</v>
      </c>
      <c r="I1893" s="14">
        <v>6</v>
      </c>
      <c r="J1893" s="13">
        <f t="shared" si="405"/>
        <v>47</v>
      </c>
      <c r="K1893" s="14">
        <f t="shared" si="405"/>
        <v>19</v>
      </c>
      <c r="L1893" s="14">
        <f t="shared" si="405"/>
        <v>66</v>
      </c>
    </row>
    <row r="1894" spans="2:12" ht="12.75">
      <c r="B1894" s="1" t="s">
        <v>219</v>
      </c>
      <c r="C1894" s="31"/>
      <c r="D1894" s="16"/>
      <c r="E1894" s="17"/>
      <c r="F1894" s="18"/>
      <c r="G1894" s="17"/>
      <c r="H1894" s="17"/>
      <c r="I1894" s="17"/>
      <c r="J1894" s="16"/>
      <c r="K1894" s="17"/>
      <c r="L1894" s="17"/>
    </row>
    <row r="1895" spans="3:12" ht="12.75">
      <c r="C1895" t="s">
        <v>734</v>
      </c>
      <c r="D1895" s="25">
        <v>37</v>
      </c>
      <c r="E1895" s="26">
        <v>24</v>
      </c>
      <c r="F1895" s="27">
        <v>61</v>
      </c>
      <c r="G1895" s="26">
        <v>1</v>
      </c>
      <c r="H1895" s="26">
        <v>1</v>
      </c>
      <c r="I1895" s="26">
        <v>2</v>
      </c>
      <c r="J1895" s="25">
        <f aca="true" t="shared" si="406" ref="J1895:L1899">D1895+G1895</f>
        <v>38</v>
      </c>
      <c r="K1895" s="26">
        <f t="shared" si="406"/>
        <v>25</v>
      </c>
      <c r="L1895" s="26">
        <f t="shared" si="406"/>
        <v>63</v>
      </c>
    </row>
    <row r="1896" spans="3:12" ht="12.75">
      <c r="C1896" t="s">
        <v>781</v>
      </c>
      <c r="D1896" s="25">
        <v>54</v>
      </c>
      <c r="E1896" s="26">
        <v>25</v>
      </c>
      <c r="F1896" s="27">
        <v>79</v>
      </c>
      <c r="G1896" s="26">
        <v>2</v>
      </c>
      <c r="H1896" s="26">
        <v>0</v>
      </c>
      <c r="I1896" s="26">
        <v>2</v>
      </c>
      <c r="J1896" s="25">
        <f t="shared" si="406"/>
        <v>56</v>
      </c>
      <c r="K1896" s="26">
        <f t="shared" si="406"/>
        <v>25</v>
      </c>
      <c r="L1896" s="26">
        <f t="shared" si="406"/>
        <v>81</v>
      </c>
    </row>
    <row r="1897" spans="3:12" ht="12.75">
      <c r="C1897" t="s">
        <v>56</v>
      </c>
      <c r="D1897" s="25">
        <v>41</v>
      </c>
      <c r="E1897" s="26">
        <v>2</v>
      </c>
      <c r="F1897" s="27">
        <v>43</v>
      </c>
      <c r="G1897" s="26">
        <v>3</v>
      </c>
      <c r="H1897" s="26">
        <v>0</v>
      </c>
      <c r="I1897" s="26">
        <v>3</v>
      </c>
      <c r="J1897" s="25">
        <f t="shared" si="406"/>
        <v>44</v>
      </c>
      <c r="K1897" s="26">
        <f t="shared" si="406"/>
        <v>2</v>
      </c>
      <c r="L1897" s="26">
        <f t="shared" si="406"/>
        <v>46</v>
      </c>
    </row>
    <row r="1898" spans="3:12" ht="12.75">
      <c r="C1898" t="s">
        <v>744</v>
      </c>
      <c r="D1898" s="25">
        <v>21</v>
      </c>
      <c r="E1898" s="26">
        <v>20</v>
      </c>
      <c r="F1898" s="27">
        <v>41</v>
      </c>
      <c r="G1898" s="28">
        <v>1</v>
      </c>
      <c r="H1898" s="26">
        <v>1</v>
      </c>
      <c r="I1898" s="28">
        <v>2</v>
      </c>
      <c r="J1898" s="25">
        <f t="shared" si="406"/>
        <v>22</v>
      </c>
      <c r="K1898" s="26">
        <f t="shared" si="406"/>
        <v>21</v>
      </c>
      <c r="L1898" s="26">
        <f t="shared" si="406"/>
        <v>43</v>
      </c>
    </row>
    <row r="1899" spans="3:12" ht="12.75">
      <c r="C1899" s="12" t="s">
        <v>535</v>
      </c>
      <c r="D1899" s="13">
        <v>153</v>
      </c>
      <c r="E1899" s="14">
        <v>71</v>
      </c>
      <c r="F1899" s="15">
        <v>224</v>
      </c>
      <c r="G1899" s="14">
        <v>7</v>
      </c>
      <c r="H1899" s="14">
        <v>2</v>
      </c>
      <c r="I1899" s="14">
        <v>9</v>
      </c>
      <c r="J1899" s="13">
        <f t="shared" si="406"/>
        <v>160</v>
      </c>
      <c r="K1899" s="14">
        <f t="shared" si="406"/>
        <v>73</v>
      </c>
      <c r="L1899" s="14">
        <f t="shared" si="406"/>
        <v>233</v>
      </c>
    </row>
    <row r="1900" spans="3:12" ht="12.75">
      <c r="C1900" s="12" t="s">
        <v>445</v>
      </c>
      <c r="D1900" s="16">
        <f>D1899+D1893+D1890+D1887</f>
        <v>635</v>
      </c>
      <c r="E1900" s="17">
        <f aca="true" t="shared" si="407" ref="E1900:K1900">E1899+E1893+E1890+E1887</f>
        <v>486</v>
      </c>
      <c r="F1900" s="18">
        <f t="shared" si="407"/>
        <v>1121</v>
      </c>
      <c r="G1900" s="17">
        <f t="shared" si="407"/>
        <v>27</v>
      </c>
      <c r="H1900" s="17">
        <f t="shared" si="407"/>
        <v>8</v>
      </c>
      <c r="I1900" s="17">
        <f t="shared" si="407"/>
        <v>35</v>
      </c>
      <c r="J1900" s="16">
        <f t="shared" si="407"/>
        <v>662</v>
      </c>
      <c r="K1900" s="17">
        <f t="shared" si="407"/>
        <v>494</v>
      </c>
      <c r="L1900" s="17">
        <f>L1899+L1893+L1890+L1887</f>
        <v>1156</v>
      </c>
    </row>
    <row r="1901" spans="1:12" ht="12.75">
      <c r="A1901" s="40" t="s">
        <v>257</v>
      </c>
      <c r="C1901" s="12"/>
      <c r="D1901" s="16"/>
      <c r="E1901" s="17"/>
      <c r="F1901" s="18"/>
      <c r="G1901" s="17"/>
      <c r="H1901" s="17"/>
      <c r="I1901" s="17"/>
      <c r="J1901" s="16"/>
      <c r="K1901" s="17"/>
      <c r="L1901" s="17"/>
    </row>
    <row r="1902" spans="2:12" ht="12.75">
      <c r="B1902" s="1" t="s">
        <v>302</v>
      </c>
      <c r="C1902" s="31"/>
      <c r="D1902" s="8"/>
      <c r="E1902" s="9"/>
      <c r="F1902" s="10"/>
      <c r="G1902" s="11"/>
      <c r="H1902" s="9"/>
      <c r="I1902" s="11"/>
      <c r="J1902" s="8"/>
      <c r="K1902" s="9"/>
      <c r="L1902" s="9"/>
    </row>
    <row r="1903" spans="3:12" ht="12.75">
      <c r="C1903" t="s">
        <v>15</v>
      </c>
      <c r="D1903" s="25">
        <v>5</v>
      </c>
      <c r="E1903" s="26">
        <v>0</v>
      </c>
      <c r="F1903" s="27">
        <v>5</v>
      </c>
      <c r="G1903" s="28">
        <v>0</v>
      </c>
      <c r="H1903" s="26">
        <v>0</v>
      </c>
      <c r="I1903" s="28">
        <v>0</v>
      </c>
      <c r="J1903" s="25">
        <f aca="true" t="shared" si="408" ref="J1903:L1908">D1903+G1903</f>
        <v>5</v>
      </c>
      <c r="K1903" s="26">
        <f t="shared" si="408"/>
        <v>0</v>
      </c>
      <c r="L1903" s="26">
        <f t="shared" si="408"/>
        <v>5</v>
      </c>
    </row>
    <row r="1904" spans="3:12" ht="12.75">
      <c r="C1904" t="s">
        <v>103</v>
      </c>
      <c r="D1904" s="8">
        <v>14</v>
      </c>
      <c r="E1904" s="9">
        <v>0</v>
      </c>
      <c r="F1904" s="10">
        <v>14</v>
      </c>
      <c r="G1904" s="11">
        <v>15</v>
      </c>
      <c r="H1904" s="9">
        <v>13</v>
      </c>
      <c r="I1904" s="11">
        <v>28</v>
      </c>
      <c r="J1904" s="8">
        <f t="shared" si="408"/>
        <v>29</v>
      </c>
      <c r="K1904" s="9">
        <f t="shared" si="408"/>
        <v>13</v>
      </c>
      <c r="L1904" s="9">
        <f t="shared" si="408"/>
        <v>42</v>
      </c>
    </row>
    <row r="1905" spans="3:12" ht="12.75">
      <c r="C1905" t="s">
        <v>248</v>
      </c>
      <c r="D1905" s="8">
        <v>61</v>
      </c>
      <c r="E1905" s="9">
        <v>32</v>
      </c>
      <c r="F1905" s="10">
        <v>93</v>
      </c>
      <c r="G1905" s="11">
        <v>1</v>
      </c>
      <c r="H1905" s="9">
        <v>0</v>
      </c>
      <c r="I1905" s="11">
        <v>1</v>
      </c>
      <c r="J1905" s="8">
        <f t="shared" si="408"/>
        <v>62</v>
      </c>
      <c r="K1905" s="9">
        <f t="shared" si="408"/>
        <v>32</v>
      </c>
      <c r="L1905" s="9">
        <f t="shared" si="408"/>
        <v>94</v>
      </c>
    </row>
    <row r="1906" spans="3:12" ht="12.75">
      <c r="C1906" t="s">
        <v>631</v>
      </c>
      <c r="D1906" s="8">
        <v>11</v>
      </c>
      <c r="E1906" s="9">
        <v>4</v>
      </c>
      <c r="F1906" s="10">
        <v>15</v>
      </c>
      <c r="G1906" s="11">
        <v>0</v>
      </c>
      <c r="H1906" s="9">
        <v>0</v>
      </c>
      <c r="I1906" s="11">
        <v>0</v>
      </c>
      <c r="J1906" s="8">
        <f t="shared" si="408"/>
        <v>11</v>
      </c>
      <c r="K1906" s="9">
        <f t="shared" si="408"/>
        <v>4</v>
      </c>
      <c r="L1906" s="9">
        <f t="shared" si="408"/>
        <v>15</v>
      </c>
    </row>
    <row r="1907" spans="3:12" ht="12.75">
      <c r="C1907" t="s">
        <v>34</v>
      </c>
      <c r="D1907" s="25">
        <v>71</v>
      </c>
      <c r="E1907" s="26">
        <v>73</v>
      </c>
      <c r="F1907" s="27">
        <v>144</v>
      </c>
      <c r="G1907" s="28">
        <v>3</v>
      </c>
      <c r="H1907" s="26">
        <v>1</v>
      </c>
      <c r="I1907" s="28">
        <v>4</v>
      </c>
      <c r="J1907" s="25">
        <f t="shared" si="408"/>
        <v>74</v>
      </c>
      <c r="K1907" s="26">
        <f t="shared" si="408"/>
        <v>74</v>
      </c>
      <c r="L1907" s="26">
        <f t="shared" si="408"/>
        <v>148</v>
      </c>
    </row>
    <row r="1908" spans="3:12" ht="12.75">
      <c r="C1908" s="12" t="s">
        <v>535</v>
      </c>
      <c r="D1908" s="13">
        <v>162</v>
      </c>
      <c r="E1908" s="14">
        <v>109</v>
      </c>
      <c r="F1908" s="15">
        <v>271</v>
      </c>
      <c r="G1908" s="14">
        <v>19</v>
      </c>
      <c r="H1908" s="14">
        <v>14</v>
      </c>
      <c r="I1908" s="14">
        <v>33</v>
      </c>
      <c r="J1908" s="13">
        <f t="shared" si="408"/>
        <v>181</v>
      </c>
      <c r="K1908" s="14">
        <f t="shared" si="408"/>
        <v>123</v>
      </c>
      <c r="L1908" s="14">
        <f t="shared" si="408"/>
        <v>304</v>
      </c>
    </row>
    <row r="1909" spans="2:12" ht="12.75">
      <c r="B1909" s="1" t="s">
        <v>227</v>
      </c>
      <c r="C1909" s="31"/>
      <c r="D1909" s="16"/>
      <c r="E1909" s="17"/>
      <c r="F1909" s="18"/>
      <c r="G1909" s="17"/>
      <c r="H1909" s="17"/>
      <c r="I1909" s="17"/>
      <c r="J1909" s="16"/>
      <c r="K1909" s="17"/>
      <c r="L1909" s="17"/>
    </row>
    <row r="1910" spans="3:12" ht="12.75">
      <c r="C1910" t="s">
        <v>227</v>
      </c>
      <c r="D1910" s="8">
        <v>40</v>
      </c>
      <c r="E1910" s="9">
        <v>12</v>
      </c>
      <c r="F1910" s="10">
        <v>52</v>
      </c>
      <c r="G1910" s="11">
        <v>22</v>
      </c>
      <c r="H1910" s="9">
        <v>4</v>
      </c>
      <c r="I1910" s="11">
        <v>26</v>
      </c>
      <c r="J1910" s="8">
        <f aca="true" t="shared" si="409" ref="J1910:L1911">D1910+G1910</f>
        <v>62</v>
      </c>
      <c r="K1910" s="9">
        <f t="shared" si="409"/>
        <v>16</v>
      </c>
      <c r="L1910" s="9">
        <f t="shared" si="409"/>
        <v>78</v>
      </c>
    </row>
    <row r="1911" spans="3:12" ht="12.75">
      <c r="C1911" s="12" t="s">
        <v>535</v>
      </c>
      <c r="D1911" s="13">
        <v>40</v>
      </c>
      <c r="E1911" s="14">
        <v>12</v>
      </c>
      <c r="F1911" s="15">
        <v>52</v>
      </c>
      <c r="G1911" s="14">
        <v>22</v>
      </c>
      <c r="H1911" s="14">
        <v>4</v>
      </c>
      <c r="I1911" s="14">
        <v>26</v>
      </c>
      <c r="J1911" s="13">
        <f t="shared" si="409"/>
        <v>62</v>
      </c>
      <c r="K1911" s="14">
        <f t="shared" si="409"/>
        <v>16</v>
      </c>
      <c r="L1911" s="14">
        <f t="shared" si="409"/>
        <v>78</v>
      </c>
    </row>
    <row r="1912" spans="3:12" ht="27" customHeight="1">
      <c r="C1912" s="44" t="s">
        <v>642</v>
      </c>
      <c r="D1912" s="47">
        <f>D1911+D1908</f>
        <v>202</v>
      </c>
      <c r="E1912" s="48">
        <f aca="true" t="shared" si="410" ref="E1912:L1912">E1911+E1908</f>
        <v>121</v>
      </c>
      <c r="F1912" s="48">
        <f t="shared" si="410"/>
        <v>323</v>
      </c>
      <c r="G1912" s="47">
        <f t="shared" si="410"/>
        <v>41</v>
      </c>
      <c r="H1912" s="48">
        <f t="shared" si="410"/>
        <v>18</v>
      </c>
      <c r="I1912" s="48">
        <f t="shared" si="410"/>
        <v>59</v>
      </c>
      <c r="J1912" s="47">
        <f t="shared" si="410"/>
        <v>243</v>
      </c>
      <c r="K1912" s="48">
        <f t="shared" si="410"/>
        <v>139</v>
      </c>
      <c r="L1912" s="48">
        <f t="shared" si="410"/>
        <v>382</v>
      </c>
    </row>
    <row r="1913" spans="3:12" ht="12.75">
      <c r="C1913" s="44" t="s">
        <v>606</v>
      </c>
      <c r="D1913" s="16">
        <f aca="true" t="shared" si="411" ref="D1913:L1913">D1912+D1900</f>
        <v>837</v>
      </c>
      <c r="E1913" s="103">
        <f t="shared" si="411"/>
        <v>607</v>
      </c>
      <c r="F1913" s="103">
        <f t="shared" si="411"/>
        <v>1444</v>
      </c>
      <c r="G1913" s="16">
        <f t="shared" si="411"/>
        <v>68</v>
      </c>
      <c r="H1913" s="17">
        <f t="shared" si="411"/>
        <v>26</v>
      </c>
      <c r="I1913" s="103">
        <f t="shared" si="411"/>
        <v>94</v>
      </c>
      <c r="J1913" s="16">
        <f t="shared" si="411"/>
        <v>905</v>
      </c>
      <c r="K1913" s="17">
        <f t="shared" si="411"/>
        <v>633</v>
      </c>
      <c r="L1913" s="17">
        <f t="shared" si="411"/>
        <v>1538</v>
      </c>
    </row>
    <row r="1914" spans="1:12" s="20" customFormat="1" ht="12.75">
      <c r="A1914" s="40" t="s">
        <v>690</v>
      </c>
      <c r="B1914" s="1"/>
      <c r="C1914"/>
      <c r="D1914" s="8">
        <v>7</v>
      </c>
      <c r="E1914" s="11">
        <v>14</v>
      </c>
      <c r="F1914" s="11">
        <v>21</v>
      </c>
      <c r="G1914" s="8">
        <v>0</v>
      </c>
      <c r="H1914" s="9">
        <v>0</v>
      </c>
      <c r="I1914" s="11">
        <v>0</v>
      </c>
      <c r="J1914" s="8">
        <f aca="true" t="shared" si="412" ref="J1914:L1917">D1914+G1914</f>
        <v>7</v>
      </c>
      <c r="K1914" s="9">
        <f t="shared" si="412"/>
        <v>14</v>
      </c>
      <c r="L1914" s="9">
        <f t="shared" si="412"/>
        <v>21</v>
      </c>
    </row>
    <row r="1915" spans="1:12" s="20" customFormat="1" ht="12.75">
      <c r="A1915" s="40" t="s">
        <v>551</v>
      </c>
      <c r="B1915" s="1"/>
      <c r="C1915"/>
      <c r="D1915" s="8">
        <v>90</v>
      </c>
      <c r="E1915" s="11">
        <v>75</v>
      </c>
      <c r="F1915" s="11">
        <v>165</v>
      </c>
      <c r="G1915" s="8">
        <v>37</v>
      </c>
      <c r="H1915" s="9">
        <v>26</v>
      </c>
      <c r="I1915" s="11">
        <v>63</v>
      </c>
      <c r="J1915" s="8">
        <f t="shared" si="412"/>
        <v>127</v>
      </c>
      <c r="K1915" s="9">
        <f t="shared" si="412"/>
        <v>101</v>
      </c>
      <c r="L1915" s="9">
        <f t="shared" si="412"/>
        <v>228</v>
      </c>
    </row>
    <row r="1916" spans="1:12" ht="12.75">
      <c r="A1916" s="40" t="s">
        <v>554</v>
      </c>
      <c r="D1916" s="8">
        <v>10</v>
      </c>
      <c r="E1916" s="11">
        <v>2</v>
      </c>
      <c r="F1916" s="11">
        <v>12</v>
      </c>
      <c r="G1916" s="8">
        <v>12</v>
      </c>
      <c r="H1916" s="9">
        <v>1</v>
      </c>
      <c r="I1916" s="11">
        <v>13</v>
      </c>
      <c r="J1916" s="8">
        <f t="shared" si="412"/>
        <v>22</v>
      </c>
      <c r="K1916" s="9">
        <f t="shared" si="412"/>
        <v>3</v>
      </c>
      <c r="L1916" s="9">
        <f t="shared" si="412"/>
        <v>25</v>
      </c>
    </row>
    <row r="1917" spans="1:12" ht="12.75">
      <c r="A1917" s="40" t="s">
        <v>555</v>
      </c>
      <c r="D1917" s="32">
        <v>20</v>
      </c>
      <c r="E1917" s="33">
        <v>7</v>
      </c>
      <c r="F1917" s="33">
        <v>27</v>
      </c>
      <c r="G1917" s="32">
        <v>2</v>
      </c>
      <c r="H1917" s="33">
        <v>0</v>
      </c>
      <c r="I1917" s="33">
        <v>2</v>
      </c>
      <c r="J1917" s="32">
        <f t="shared" si="412"/>
        <v>22</v>
      </c>
      <c r="K1917" s="33">
        <f t="shared" si="412"/>
        <v>7</v>
      </c>
      <c r="L1917" s="33">
        <f t="shared" si="412"/>
        <v>29</v>
      </c>
    </row>
    <row r="1918" spans="3:12" ht="12.75">
      <c r="C1918" s="12" t="s">
        <v>527</v>
      </c>
      <c r="D1918" s="16">
        <f>SUM(D1913:D1917)</f>
        <v>964</v>
      </c>
      <c r="E1918" s="103">
        <f aca="true" t="shared" si="413" ref="E1918:L1918">SUM(E1913:E1917)</f>
        <v>705</v>
      </c>
      <c r="F1918" s="103">
        <f t="shared" si="413"/>
        <v>1669</v>
      </c>
      <c r="G1918" s="16">
        <f t="shared" si="413"/>
        <v>119</v>
      </c>
      <c r="H1918" s="17">
        <f t="shared" si="413"/>
        <v>53</v>
      </c>
      <c r="I1918" s="103">
        <f t="shared" si="413"/>
        <v>172</v>
      </c>
      <c r="J1918" s="16">
        <f t="shared" si="413"/>
        <v>1083</v>
      </c>
      <c r="K1918" s="17">
        <f t="shared" si="413"/>
        <v>758</v>
      </c>
      <c r="L1918" s="17">
        <f t="shared" si="413"/>
        <v>1841</v>
      </c>
    </row>
    <row r="1919" spans="3:10" ht="12.75">
      <c r="C1919" s="12"/>
      <c r="D1919" s="5"/>
      <c r="G1919" s="5"/>
      <c r="J1919" s="5"/>
    </row>
    <row r="1920" spans="1:12" ht="26.25" customHeight="1">
      <c r="A1920" s="300" t="s">
        <v>528</v>
      </c>
      <c r="B1920" s="300"/>
      <c r="C1920" s="300"/>
      <c r="D1920" s="300"/>
      <c r="E1920" s="300"/>
      <c r="F1920" s="300"/>
      <c r="G1920" s="300"/>
      <c r="H1920" s="300"/>
      <c r="I1920" s="300"/>
      <c r="J1920" s="300"/>
      <c r="K1920" s="300"/>
      <c r="L1920" s="300"/>
    </row>
    <row r="1921" spans="1:12" ht="8.25" customHeight="1" thickBot="1">
      <c r="A1921" s="199"/>
      <c r="B1921" s="199"/>
      <c r="C1921" s="199"/>
      <c r="D1921" s="199"/>
      <c r="E1921" s="199"/>
      <c r="F1921" s="199"/>
      <c r="G1921" s="199"/>
      <c r="H1921" s="199"/>
      <c r="I1921" s="199"/>
      <c r="J1921" s="200"/>
      <c r="K1921" s="200"/>
      <c r="L1921" s="200"/>
    </row>
    <row r="1922" spans="1:12" ht="23.25" customHeight="1">
      <c r="A1922" s="205"/>
      <c r="B1922" s="205"/>
      <c r="C1922" s="206"/>
      <c r="D1922" s="302" t="s">
        <v>533</v>
      </c>
      <c r="E1922" s="303"/>
      <c r="F1922" s="304"/>
      <c r="G1922" s="303" t="s">
        <v>534</v>
      </c>
      <c r="H1922" s="303"/>
      <c r="I1922" s="303"/>
      <c r="J1922" s="302" t="s">
        <v>535</v>
      </c>
      <c r="K1922" s="303"/>
      <c r="L1922" s="303"/>
    </row>
    <row r="1923" spans="1:12" ht="12.75">
      <c r="A1923" s="50"/>
      <c r="B1923" s="50"/>
      <c r="C1923" s="207"/>
      <c r="D1923" s="202" t="s">
        <v>536</v>
      </c>
      <c r="E1923" s="203" t="s">
        <v>537</v>
      </c>
      <c r="F1923" s="204" t="s">
        <v>538</v>
      </c>
      <c r="G1923" s="203" t="s">
        <v>536</v>
      </c>
      <c r="H1923" s="203" t="s">
        <v>537</v>
      </c>
      <c r="I1923" s="203" t="s">
        <v>538</v>
      </c>
      <c r="J1923" s="202" t="s">
        <v>536</v>
      </c>
      <c r="K1923" s="203" t="s">
        <v>537</v>
      </c>
      <c r="L1923" s="203" t="s">
        <v>538</v>
      </c>
    </row>
    <row r="1924" spans="1:12" ht="12.75">
      <c r="A1924" s="40" t="s">
        <v>544</v>
      </c>
      <c r="C1924" s="12"/>
      <c r="D1924" s="16"/>
      <c r="E1924" s="17"/>
      <c r="F1924" s="18"/>
      <c r="G1924" s="17"/>
      <c r="H1924" s="17"/>
      <c r="I1924" s="17"/>
      <c r="J1924" s="16"/>
      <c r="K1924" s="17"/>
      <c r="L1924" s="17"/>
    </row>
    <row r="1925" spans="2:12" ht="12.75">
      <c r="B1925" s="1" t="s">
        <v>712</v>
      </c>
      <c r="C1925" s="31"/>
      <c r="D1925" s="16"/>
      <c r="E1925" s="17"/>
      <c r="F1925" s="18"/>
      <c r="G1925" s="17"/>
      <c r="H1925" s="17"/>
      <c r="I1925" s="17"/>
      <c r="J1925" s="16"/>
      <c r="K1925" s="17"/>
      <c r="L1925" s="17"/>
    </row>
    <row r="1926" spans="3:12" ht="12.75">
      <c r="C1926" t="s">
        <v>30</v>
      </c>
      <c r="D1926" s="8">
        <v>35</v>
      </c>
      <c r="E1926" s="9">
        <v>59</v>
      </c>
      <c r="F1926" s="10">
        <v>94</v>
      </c>
      <c r="G1926" s="11">
        <v>0</v>
      </c>
      <c r="H1926" s="9">
        <v>8</v>
      </c>
      <c r="I1926" s="11">
        <v>8</v>
      </c>
      <c r="J1926" s="8">
        <f aca="true" t="shared" si="414" ref="J1926:J1983">D1926+G1926</f>
        <v>35</v>
      </c>
      <c r="K1926" s="9">
        <f aca="true" t="shared" si="415" ref="K1926:K1983">E1926+H1926</f>
        <v>67</v>
      </c>
      <c r="L1926" s="9">
        <f aca="true" t="shared" si="416" ref="L1926:L1983">F1926+I1926</f>
        <v>102</v>
      </c>
    </row>
    <row r="1927" spans="3:12" ht="12.75">
      <c r="C1927" s="12" t="s">
        <v>535</v>
      </c>
      <c r="D1927" s="13">
        <v>35</v>
      </c>
      <c r="E1927" s="14">
        <v>59</v>
      </c>
      <c r="F1927" s="15">
        <v>94</v>
      </c>
      <c r="G1927" s="14">
        <v>0</v>
      </c>
      <c r="H1927" s="14">
        <v>8</v>
      </c>
      <c r="I1927" s="14">
        <v>8</v>
      </c>
      <c r="J1927" s="13">
        <f t="shared" si="414"/>
        <v>35</v>
      </c>
      <c r="K1927" s="14">
        <f t="shared" si="415"/>
        <v>67</v>
      </c>
      <c r="L1927" s="14">
        <f t="shared" si="416"/>
        <v>102</v>
      </c>
    </row>
    <row r="1928" spans="2:12" ht="12.75">
      <c r="B1928" s="1" t="s">
        <v>713</v>
      </c>
      <c r="C1928" s="31"/>
      <c r="D1928" s="8"/>
      <c r="E1928" s="9"/>
      <c r="F1928" s="10"/>
      <c r="G1928" s="11"/>
      <c r="H1928" s="9"/>
      <c r="I1928" s="11"/>
      <c r="J1928" s="8"/>
      <c r="K1928" s="9"/>
      <c r="L1928" s="9"/>
    </row>
    <row r="1929" spans="3:12" ht="12.75">
      <c r="C1929" t="s">
        <v>31</v>
      </c>
      <c r="D1929" s="25">
        <v>139</v>
      </c>
      <c r="E1929" s="26">
        <v>54</v>
      </c>
      <c r="F1929" s="27">
        <v>193</v>
      </c>
      <c r="G1929" s="28">
        <v>3</v>
      </c>
      <c r="H1929" s="26">
        <v>2</v>
      </c>
      <c r="I1929" s="28">
        <v>5</v>
      </c>
      <c r="J1929" s="25">
        <f t="shared" si="414"/>
        <v>142</v>
      </c>
      <c r="K1929" s="26">
        <f t="shared" si="415"/>
        <v>56</v>
      </c>
      <c r="L1929" s="26">
        <f t="shared" si="416"/>
        <v>198</v>
      </c>
    </row>
    <row r="1930" spans="3:12" ht="28.5" customHeight="1">
      <c r="C1930" t="s">
        <v>733</v>
      </c>
      <c r="D1930" s="8">
        <v>94</v>
      </c>
      <c r="E1930" s="9">
        <v>123</v>
      </c>
      <c r="F1930" s="10">
        <v>217</v>
      </c>
      <c r="G1930" s="11">
        <v>2</v>
      </c>
      <c r="H1930" s="9">
        <v>4</v>
      </c>
      <c r="I1930" s="11">
        <v>6</v>
      </c>
      <c r="J1930" s="8">
        <f t="shared" si="414"/>
        <v>96</v>
      </c>
      <c r="K1930" s="9">
        <f t="shared" si="415"/>
        <v>127</v>
      </c>
      <c r="L1930" s="9">
        <f t="shared" si="416"/>
        <v>223</v>
      </c>
    </row>
    <row r="1931" spans="3:12" ht="12.75">
      <c r="C1931" s="12" t="s">
        <v>535</v>
      </c>
      <c r="D1931" s="13">
        <v>233</v>
      </c>
      <c r="E1931" s="14">
        <v>177</v>
      </c>
      <c r="F1931" s="15">
        <v>410</v>
      </c>
      <c r="G1931" s="14">
        <v>5</v>
      </c>
      <c r="H1931" s="14">
        <v>6</v>
      </c>
      <c r="I1931" s="14">
        <v>11</v>
      </c>
      <c r="J1931" s="13">
        <f t="shared" si="414"/>
        <v>238</v>
      </c>
      <c r="K1931" s="14">
        <f t="shared" si="415"/>
        <v>183</v>
      </c>
      <c r="L1931" s="14">
        <f t="shared" si="416"/>
        <v>421</v>
      </c>
    </row>
    <row r="1932" spans="2:12" ht="12.75">
      <c r="B1932" s="1" t="s">
        <v>714</v>
      </c>
      <c r="C1932" s="12"/>
      <c r="D1932" s="16"/>
      <c r="E1932" s="17"/>
      <c r="F1932" s="18"/>
      <c r="G1932" s="17"/>
      <c r="H1932" s="17"/>
      <c r="I1932" s="17"/>
      <c r="J1932" s="16"/>
      <c r="K1932" s="17"/>
      <c r="L1932" s="17"/>
    </row>
    <row r="1933" spans="3:12" ht="12.75">
      <c r="C1933" t="s">
        <v>714</v>
      </c>
      <c r="D1933" s="8">
        <v>28</v>
      </c>
      <c r="E1933" s="9">
        <v>76</v>
      </c>
      <c r="F1933" s="10">
        <v>104</v>
      </c>
      <c r="G1933" s="11">
        <v>10</v>
      </c>
      <c r="H1933" s="9">
        <v>11</v>
      </c>
      <c r="I1933" s="11">
        <v>21</v>
      </c>
      <c r="J1933" s="8">
        <f t="shared" si="414"/>
        <v>38</v>
      </c>
      <c r="K1933" s="9">
        <f t="shared" si="415"/>
        <v>87</v>
      </c>
      <c r="L1933" s="9">
        <f t="shared" si="416"/>
        <v>125</v>
      </c>
    </row>
    <row r="1934" spans="3:12" ht="12.75">
      <c r="C1934" s="12" t="s">
        <v>535</v>
      </c>
      <c r="D1934" s="13">
        <v>28</v>
      </c>
      <c r="E1934" s="14">
        <v>76</v>
      </c>
      <c r="F1934" s="15">
        <v>104</v>
      </c>
      <c r="G1934" s="14">
        <v>10</v>
      </c>
      <c r="H1934" s="14">
        <v>11</v>
      </c>
      <c r="I1934" s="14">
        <v>21</v>
      </c>
      <c r="J1934" s="13">
        <f t="shared" si="414"/>
        <v>38</v>
      </c>
      <c r="K1934" s="14">
        <f t="shared" si="415"/>
        <v>87</v>
      </c>
      <c r="L1934" s="14">
        <f t="shared" si="416"/>
        <v>125</v>
      </c>
    </row>
    <row r="1935" spans="2:12" ht="12.75">
      <c r="B1935" s="1" t="s">
        <v>302</v>
      </c>
      <c r="C1935" s="31"/>
      <c r="D1935" s="8"/>
      <c r="E1935" s="9"/>
      <c r="F1935" s="10"/>
      <c r="G1935" s="11"/>
      <c r="H1935" s="9"/>
      <c r="I1935" s="11"/>
      <c r="J1935" s="8"/>
      <c r="K1935" s="9"/>
      <c r="L1935" s="9"/>
    </row>
    <row r="1936" spans="3:12" ht="12.75">
      <c r="C1936" t="s">
        <v>32</v>
      </c>
      <c r="D1936" s="25">
        <v>6</v>
      </c>
      <c r="E1936" s="26">
        <v>3</v>
      </c>
      <c r="F1936" s="27">
        <v>9</v>
      </c>
      <c r="G1936" s="28">
        <v>0</v>
      </c>
      <c r="H1936" s="26">
        <v>0</v>
      </c>
      <c r="I1936" s="28">
        <v>0</v>
      </c>
      <c r="J1936" s="25">
        <f t="shared" si="414"/>
        <v>6</v>
      </c>
      <c r="K1936" s="26">
        <f t="shared" si="415"/>
        <v>3</v>
      </c>
      <c r="L1936" s="26">
        <f t="shared" si="416"/>
        <v>9</v>
      </c>
    </row>
    <row r="1937" spans="3:12" ht="12.75">
      <c r="C1937" t="s">
        <v>248</v>
      </c>
      <c r="D1937" s="8">
        <v>138</v>
      </c>
      <c r="E1937" s="9">
        <v>82</v>
      </c>
      <c r="F1937" s="10">
        <v>220</v>
      </c>
      <c r="G1937" s="11">
        <v>5</v>
      </c>
      <c r="H1937" s="9">
        <v>6</v>
      </c>
      <c r="I1937" s="11">
        <v>11</v>
      </c>
      <c r="J1937" s="8">
        <f t="shared" si="414"/>
        <v>143</v>
      </c>
      <c r="K1937" s="9">
        <f t="shared" si="415"/>
        <v>88</v>
      </c>
      <c r="L1937" s="9">
        <f t="shared" si="416"/>
        <v>231</v>
      </c>
    </row>
    <row r="1938" spans="3:12" ht="12.75">
      <c r="C1938" t="s">
        <v>34</v>
      </c>
      <c r="D1938" s="8">
        <v>216</v>
      </c>
      <c r="E1938" s="9">
        <v>99</v>
      </c>
      <c r="F1938" s="10">
        <v>315</v>
      </c>
      <c r="G1938" s="11">
        <v>18</v>
      </c>
      <c r="H1938" s="9">
        <v>5</v>
      </c>
      <c r="I1938" s="11">
        <v>23</v>
      </c>
      <c r="J1938" s="8">
        <f t="shared" si="414"/>
        <v>234</v>
      </c>
      <c r="K1938" s="9">
        <f t="shared" si="415"/>
        <v>104</v>
      </c>
      <c r="L1938" s="9">
        <f t="shared" si="416"/>
        <v>338</v>
      </c>
    </row>
    <row r="1939" spans="3:12" ht="12.75">
      <c r="C1939" s="12" t="s">
        <v>535</v>
      </c>
      <c r="D1939" s="13">
        <v>360</v>
      </c>
      <c r="E1939" s="14">
        <v>184</v>
      </c>
      <c r="F1939" s="15">
        <v>544</v>
      </c>
      <c r="G1939" s="14">
        <v>23</v>
      </c>
      <c r="H1939" s="14">
        <v>11</v>
      </c>
      <c r="I1939" s="14">
        <v>34</v>
      </c>
      <c r="J1939" s="13">
        <f t="shared" si="414"/>
        <v>383</v>
      </c>
      <c r="K1939" s="14">
        <f t="shared" si="415"/>
        <v>195</v>
      </c>
      <c r="L1939" s="14">
        <f t="shared" si="416"/>
        <v>578</v>
      </c>
    </row>
    <row r="1940" spans="2:12" ht="12.75">
      <c r="B1940" s="1" t="s">
        <v>716</v>
      </c>
      <c r="C1940" s="12"/>
      <c r="D1940" s="16"/>
      <c r="E1940" s="17"/>
      <c r="F1940" s="18"/>
      <c r="G1940" s="17"/>
      <c r="H1940" s="17"/>
      <c r="I1940" s="17"/>
      <c r="J1940" s="16"/>
      <c r="K1940" s="17"/>
      <c r="L1940" s="17"/>
    </row>
    <row r="1941" spans="3:12" ht="12.75">
      <c r="C1941" t="s">
        <v>716</v>
      </c>
      <c r="D1941" s="8">
        <v>35</v>
      </c>
      <c r="E1941" s="9">
        <v>112</v>
      </c>
      <c r="F1941" s="10">
        <v>147</v>
      </c>
      <c r="G1941" s="11">
        <v>0</v>
      </c>
      <c r="H1941" s="9">
        <v>9</v>
      </c>
      <c r="I1941" s="11">
        <v>9</v>
      </c>
      <c r="J1941" s="8">
        <f t="shared" si="414"/>
        <v>35</v>
      </c>
      <c r="K1941" s="9">
        <f t="shared" si="415"/>
        <v>121</v>
      </c>
      <c r="L1941" s="9">
        <f t="shared" si="416"/>
        <v>156</v>
      </c>
    </row>
    <row r="1942" spans="3:12" ht="12.75">
      <c r="C1942" s="12" t="s">
        <v>535</v>
      </c>
      <c r="D1942" s="13">
        <v>35</v>
      </c>
      <c r="E1942" s="14">
        <v>112</v>
      </c>
      <c r="F1942" s="15">
        <v>147</v>
      </c>
      <c r="G1942" s="14">
        <v>0</v>
      </c>
      <c r="H1942" s="14">
        <v>9</v>
      </c>
      <c r="I1942" s="14">
        <v>9</v>
      </c>
      <c r="J1942" s="13">
        <f t="shared" si="414"/>
        <v>35</v>
      </c>
      <c r="K1942" s="14">
        <f t="shared" si="415"/>
        <v>121</v>
      </c>
      <c r="L1942" s="14">
        <f t="shared" si="416"/>
        <v>156</v>
      </c>
    </row>
    <row r="1943" spans="2:12" ht="12.75">
      <c r="B1943" s="1" t="s">
        <v>717</v>
      </c>
      <c r="C1943" s="12"/>
      <c r="D1943" s="16"/>
      <c r="E1943" s="17"/>
      <c r="F1943" s="18"/>
      <c r="G1943" s="17"/>
      <c r="H1943" s="17"/>
      <c r="I1943" s="17"/>
      <c r="J1943" s="16"/>
      <c r="K1943" s="17"/>
      <c r="L1943" s="17"/>
    </row>
    <row r="1944" spans="3:12" ht="12.75">
      <c r="C1944" t="s">
        <v>717</v>
      </c>
      <c r="D1944" s="25">
        <v>57</v>
      </c>
      <c r="E1944" s="26">
        <v>71</v>
      </c>
      <c r="F1944" s="27">
        <v>128</v>
      </c>
      <c r="G1944" s="28">
        <v>4</v>
      </c>
      <c r="H1944" s="26">
        <v>7</v>
      </c>
      <c r="I1944" s="28">
        <v>11</v>
      </c>
      <c r="J1944" s="25">
        <f t="shared" si="414"/>
        <v>61</v>
      </c>
      <c r="K1944" s="26">
        <f t="shared" si="415"/>
        <v>78</v>
      </c>
      <c r="L1944" s="26">
        <f t="shared" si="416"/>
        <v>139</v>
      </c>
    </row>
    <row r="1945" spans="3:12" ht="12.75">
      <c r="C1945" s="12" t="s">
        <v>535</v>
      </c>
      <c r="D1945" s="13">
        <v>57</v>
      </c>
      <c r="E1945" s="14">
        <v>71</v>
      </c>
      <c r="F1945" s="15">
        <v>128</v>
      </c>
      <c r="G1945" s="14">
        <v>4</v>
      </c>
      <c r="H1945" s="14">
        <v>7</v>
      </c>
      <c r="I1945" s="14">
        <v>11</v>
      </c>
      <c r="J1945" s="13">
        <f t="shared" si="414"/>
        <v>61</v>
      </c>
      <c r="K1945" s="14">
        <f t="shared" si="415"/>
        <v>78</v>
      </c>
      <c r="L1945" s="14">
        <f t="shared" si="416"/>
        <v>139</v>
      </c>
    </row>
    <row r="1946" spans="2:12" ht="12.75">
      <c r="B1946" s="1" t="s">
        <v>718</v>
      </c>
      <c r="C1946" s="12"/>
      <c r="D1946" s="16"/>
      <c r="E1946" s="17"/>
      <c r="F1946" s="18"/>
      <c r="G1946" s="17"/>
      <c r="H1946" s="17"/>
      <c r="I1946" s="17"/>
      <c r="J1946" s="16"/>
      <c r="K1946" s="17"/>
      <c r="L1946" s="17"/>
    </row>
    <row r="1947" spans="3:12" ht="12.75">
      <c r="C1947" t="s">
        <v>718</v>
      </c>
      <c r="D1947" s="25">
        <v>127</v>
      </c>
      <c r="E1947" s="26">
        <v>49</v>
      </c>
      <c r="F1947" s="27">
        <v>176</v>
      </c>
      <c r="G1947" s="28">
        <v>6</v>
      </c>
      <c r="H1947" s="26">
        <v>1</v>
      </c>
      <c r="I1947" s="28">
        <v>7</v>
      </c>
      <c r="J1947" s="25">
        <f t="shared" si="414"/>
        <v>133</v>
      </c>
      <c r="K1947" s="26">
        <f t="shared" si="415"/>
        <v>50</v>
      </c>
      <c r="L1947" s="26">
        <f t="shared" si="416"/>
        <v>183</v>
      </c>
    </row>
    <row r="1948" spans="3:12" ht="12.75">
      <c r="C1948" s="12" t="s">
        <v>535</v>
      </c>
      <c r="D1948" s="13">
        <v>127</v>
      </c>
      <c r="E1948" s="14">
        <v>49</v>
      </c>
      <c r="F1948" s="15">
        <v>176</v>
      </c>
      <c r="G1948" s="14">
        <v>6</v>
      </c>
      <c r="H1948" s="14">
        <v>1</v>
      </c>
      <c r="I1948" s="14">
        <v>7</v>
      </c>
      <c r="J1948" s="13">
        <f t="shared" si="414"/>
        <v>133</v>
      </c>
      <c r="K1948" s="14">
        <f t="shared" si="415"/>
        <v>50</v>
      </c>
      <c r="L1948" s="14">
        <f t="shared" si="416"/>
        <v>183</v>
      </c>
    </row>
    <row r="1949" spans="2:12" ht="12.75">
      <c r="B1949" s="1" t="s">
        <v>214</v>
      </c>
      <c r="C1949" s="31"/>
      <c r="D1949" s="8"/>
      <c r="E1949" s="9"/>
      <c r="F1949" s="10"/>
      <c r="G1949" s="11"/>
      <c r="H1949" s="9"/>
      <c r="I1949" s="11"/>
      <c r="J1949" s="8"/>
      <c r="K1949" s="9"/>
      <c r="L1949" s="9"/>
    </row>
    <row r="1950" spans="3:12" ht="12.75">
      <c r="C1950" t="s">
        <v>40</v>
      </c>
      <c r="D1950" s="25">
        <v>96</v>
      </c>
      <c r="E1950" s="26">
        <v>202</v>
      </c>
      <c r="F1950" s="27">
        <v>298</v>
      </c>
      <c r="G1950" s="28">
        <v>5</v>
      </c>
      <c r="H1950" s="26">
        <v>8</v>
      </c>
      <c r="I1950" s="28">
        <v>13</v>
      </c>
      <c r="J1950" s="25">
        <f t="shared" si="414"/>
        <v>101</v>
      </c>
      <c r="K1950" s="26">
        <f t="shared" si="415"/>
        <v>210</v>
      </c>
      <c r="L1950" s="26">
        <f t="shared" si="416"/>
        <v>311</v>
      </c>
    </row>
    <row r="1951" spans="3:12" ht="12.75">
      <c r="C1951" t="s">
        <v>41</v>
      </c>
      <c r="D1951" s="8">
        <v>134</v>
      </c>
      <c r="E1951" s="9">
        <v>92</v>
      </c>
      <c r="F1951" s="10">
        <v>226</v>
      </c>
      <c r="G1951" s="11">
        <v>9</v>
      </c>
      <c r="H1951" s="9">
        <v>12</v>
      </c>
      <c r="I1951" s="11">
        <v>21</v>
      </c>
      <c r="J1951" s="8">
        <f t="shared" si="414"/>
        <v>143</v>
      </c>
      <c r="K1951" s="9">
        <f t="shared" si="415"/>
        <v>104</v>
      </c>
      <c r="L1951" s="9">
        <f t="shared" si="416"/>
        <v>247</v>
      </c>
    </row>
    <row r="1952" spans="3:12" ht="12.75">
      <c r="C1952" t="s">
        <v>42</v>
      </c>
      <c r="D1952" s="8">
        <v>28</v>
      </c>
      <c r="E1952" s="9">
        <v>49</v>
      </c>
      <c r="F1952" s="10">
        <v>77</v>
      </c>
      <c r="G1952" s="11">
        <v>0</v>
      </c>
      <c r="H1952" s="9">
        <v>4</v>
      </c>
      <c r="I1952" s="11">
        <v>4</v>
      </c>
      <c r="J1952" s="8">
        <f t="shared" si="414"/>
        <v>28</v>
      </c>
      <c r="K1952" s="9">
        <f t="shared" si="415"/>
        <v>53</v>
      </c>
      <c r="L1952" s="9">
        <f t="shared" si="416"/>
        <v>81</v>
      </c>
    </row>
    <row r="1953" spans="3:12" ht="12.75">
      <c r="C1953" s="12" t="s">
        <v>535</v>
      </c>
      <c r="D1953" s="13">
        <v>258</v>
      </c>
      <c r="E1953" s="14">
        <v>343</v>
      </c>
      <c r="F1953" s="15">
        <v>601</v>
      </c>
      <c r="G1953" s="14">
        <v>14</v>
      </c>
      <c r="H1953" s="14">
        <v>24</v>
      </c>
      <c r="I1953" s="14">
        <v>38</v>
      </c>
      <c r="J1953" s="13">
        <f t="shared" si="414"/>
        <v>272</v>
      </c>
      <c r="K1953" s="14">
        <f t="shared" si="415"/>
        <v>367</v>
      </c>
      <c r="L1953" s="14">
        <f t="shared" si="416"/>
        <v>639</v>
      </c>
    </row>
    <row r="1954" spans="2:12" ht="12.75">
      <c r="B1954" s="1" t="s">
        <v>221</v>
      </c>
      <c r="C1954" s="31"/>
      <c r="D1954" s="8"/>
      <c r="E1954" s="9"/>
      <c r="F1954" s="10"/>
      <c r="G1954" s="11"/>
      <c r="H1954" s="9"/>
      <c r="I1954" s="11"/>
      <c r="J1954" s="8"/>
      <c r="K1954" s="9"/>
      <c r="L1954" s="9"/>
    </row>
    <row r="1955" spans="3:12" ht="12.75">
      <c r="C1955" t="s">
        <v>43</v>
      </c>
      <c r="D1955" s="25">
        <v>29</v>
      </c>
      <c r="E1955" s="26">
        <v>104</v>
      </c>
      <c r="F1955" s="27">
        <v>133</v>
      </c>
      <c r="G1955" s="28">
        <v>0</v>
      </c>
      <c r="H1955" s="26">
        <v>2</v>
      </c>
      <c r="I1955" s="28">
        <v>2</v>
      </c>
      <c r="J1955" s="25">
        <f t="shared" si="414"/>
        <v>29</v>
      </c>
      <c r="K1955" s="26">
        <f t="shared" si="415"/>
        <v>106</v>
      </c>
      <c r="L1955" s="26">
        <f t="shared" si="416"/>
        <v>135</v>
      </c>
    </row>
    <row r="1956" spans="1:12" s="20" customFormat="1" ht="27" customHeight="1">
      <c r="A1956" s="40"/>
      <c r="B1956" s="1"/>
      <c r="C1956" t="s">
        <v>732</v>
      </c>
      <c r="D1956" s="8">
        <v>96</v>
      </c>
      <c r="E1956" s="9">
        <v>337</v>
      </c>
      <c r="F1956" s="10">
        <v>433</v>
      </c>
      <c r="G1956" s="11">
        <v>9</v>
      </c>
      <c r="H1956" s="9">
        <v>25</v>
      </c>
      <c r="I1956" s="11">
        <v>34</v>
      </c>
      <c r="J1956" s="8">
        <f t="shared" si="414"/>
        <v>105</v>
      </c>
      <c r="K1956" s="9">
        <f t="shared" si="415"/>
        <v>362</v>
      </c>
      <c r="L1956" s="9">
        <f t="shared" si="416"/>
        <v>467</v>
      </c>
    </row>
    <row r="1957" spans="1:12" s="20" customFormat="1" ht="12.75">
      <c r="A1957" s="40"/>
      <c r="B1957" s="1"/>
      <c r="C1957" s="12" t="s">
        <v>535</v>
      </c>
      <c r="D1957" s="13">
        <v>125</v>
      </c>
      <c r="E1957" s="14">
        <v>441</v>
      </c>
      <c r="F1957" s="15">
        <v>566</v>
      </c>
      <c r="G1957" s="14">
        <v>9</v>
      </c>
      <c r="H1957" s="14">
        <v>27</v>
      </c>
      <c r="I1957" s="14">
        <v>36</v>
      </c>
      <c r="J1957" s="13">
        <f t="shared" si="414"/>
        <v>134</v>
      </c>
      <c r="K1957" s="14">
        <f t="shared" si="415"/>
        <v>468</v>
      </c>
      <c r="L1957" s="14">
        <f t="shared" si="416"/>
        <v>602</v>
      </c>
    </row>
    <row r="1958" spans="2:12" ht="12.75">
      <c r="B1958" s="1" t="s">
        <v>304</v>
      </c>
      <c r="C1958" s="31"/>
      <c r="D1958" s="8"/>
      <c r="E1958" s="9"/>
      <c r="F1958" s="10"/>
      <c r="G1958" s="11"/>
      <c r="H1958" s="9"/>
      <c r="I1958" s="11"/>
      <c r="J1958" s="8"/>
      <c r="K1958" s="9"/>
      <c r="L1958" s="9"/>
    </row>
    <row r="1959" spans="3:12" ht="12.75">
      <c r="C1959" t="s">
        <v>45</v>
      </c>
      <c r="D1959" s="25">
        <v>120</v>
      </c>
      <c r="E1959" s="26">
        <v>200</v>
      </c>
      <c r="F1959" s="27">
        <v>320</v>
      </c>
      <c r="G1959" s="28">
        <v>2</v>
      </c>
      <c r="H1959" s="26">
        <v>9</v>
      </c>
      <c r="I1959" s="28">
        <v>11</v>
      </c>
      <c r="J1959" s="25">
        <f t="shared" si="414"/>
        <v>122</v>
      </c>
      <c r="K1959" s="26">
        <f t="shared" si="415"/>
        <v>209</v>
      </c>
      <c r="L1959" s="26">
        <f t="shared" si="416"/>
        <v>331</v>
      </c>
    </row>
    <row r="1960" spans="3:12" ht="12.75">
      <c r="C1960" t="s">
        <v>46</v>
      </c>
      <c r="D1960" s="8">
        <v>264</v>
      </c>
      <c r="E1960" s="9">
        <v>339</v>
      </c>
      <c r="F1960" s="10">
        <v>603</v>
      </c>
      <c r="G1960" s="11">
        <v>8</v>
      </c>
      <c r="H1960" s="9">
        <v>22</v>
      </c>
      <c r="I1960" s="11">
        <v>30</v>
      </c>
      <c r="J1960" s="8">
        <f t="shared" si="414"/>
        <v>272</v>
      </c>
      <c r="K1960" s="9">
        <f t="shared" si="415"/>
        <v>361</v>
      </c>
      <c r="L1960" s="9">
        <f t="shared" si="416"/>
        <v>633</v>
      </c>
    </row>
    <row r="1961" spans="3:12" ht="12.75">
      <c r="C1961" s="12" t="s">
        <v>535</v>
      </c>
      <c r="D1961" s="13">
        <v>384</v>
      </c>
      <c r="E1961" s="14">
        <v>539</v>
      </c>
      <c r="F1961" s="15">
        <v>923</v>
      </c>
      <c r="G1961" s="14">
        <v>10</v>
      </c>
      <c r="H1961" s="14">
        <v>31</v>
      </c>
      <c r="I1961" s="14">
        <v>41</v>
      </c>
      <c r="J1961" s="13">
        <f t="shared" si="414"/>
        <v>394</v>
      </c>
      <c r="K1961" s="14">
        <f t="shared" si="415"/>
        <v>570</v>
      </c>
      <c r="L1961" s="14">
        <f t="shared" si="416"/>
        <v>964</v>
      </c>
    </row>
    <row r="1962" spans="2:12" ht="12.75">
      <c r="B1962" s="1" t="s">
        <v>216</v>
      </c>
      <c r="C1962" s="12"/>
      <c r="D1962" s="16"/>
      <c r="E1962" s="17"/>
      <c r="F1962" s="18"/>
      <c r="G1962" s="17"/>
      <c r="H1962" s="17"/>
      <c r="I1962" s="17"/>
      <c r="J1962" s="16"/>
      <c r="K1962" s="17"/>
      <c r="L1962" s="17"/>
    </row>
    <row r="1963" spans="3:12" ht="12.75">
      <c r="C1963" t="s">
        <v>48</v>
      </c>
      <c r="D1963" s="25">
        <v>52</v>
      </c>
      <c r="E1963" s="26">
        <v>187</v>
      </c>
      <c r="F1963" s="27">
        <v>239</v>
      </c>
      <c r="G1963" s="28">
        <v>5</v>
      </c>
      <c r="H1963" s="26">
        <v>19</v>
      </c>
      <c r="I1963" s="28">
        <v>24</v>
      </c>
      <c r="J1963" s="25">
        <f t="shared" si="414"/>
        <v>57</v>
      </c>
      <c r="K1963" s="26">
        <f t="shared" si="415"/>
        <v>206</v>
      </c>
      <c r="L1963" s="26">
        <f t="shared" si="416"/>
        <v>263</v>
      </c>
    </row>
    <row r="1964" spans="3:12" ht="12.75">
      <c r="C1964" s="12" t="s">
        <v>535</v>
      </c>
      <c r="D1964" s="13">
        <v>52</v>
      </c>
      <c r="E1964" s="14">
        <v>187</v>
      </c>
      <c r="F1964" s="15">
        <v>239</v>
      </c>
      <c r="G1964" s="14">
        <v>5</v>
      </c>
      <c r="H1964" s="14">
        <v>19</v>
      </c>
      <c r="I1964" s="14">
        <v>24</v>
      </c>
      <c r="J1964" s="13">
        <f t="shared" si="414"/>
        <v>57</v>
      </c>
      <c r="K1964" s="14">
        <f t="shared" si="415"/>
        <v>206</v>
      </c>
      <c r="L1964" s="14">
        <f t="shared" si="416"/>
        <v>263</v>
      </c>
    </row>
    <row r="1965" spans="2:12" ht="12.75">
      <c r="B1965" s="1" t="s">
        <v>217</v>
      </c>
      <c r="C1965" s="12"/>
      <c r="D1965" s="16"/>
      <c r="E1965" s="17"/>
      <c r="F1965" s="18"/>
      <c r="G1965" s="17"/>
      <c r="H1965" s="17"/>
      <c r="I1965" s="17"/>
      <c r="J1965" s="16"/>
      <c r="K1965" s="17"/>
      <c r="L1965" s="17"/>
    </row>
    <row r="1966" spans="3:12" ht="12.75">
      <c r="C1966" t="s">
        <v>49</v>
      </c>
      <c r="D1966" s="25">
        <v>49</v>
      </c>
      <c r="E1966" s="26">
        <v>45</v>
      </c>
      <c r="F1966" s="27">
        <v>94</v>
      </c>
      <c r="G1966" s="28">
        <v>0</v>
      </c>
      <c r="H1966" s="26">
        <v>1</v>
      </c>
      <c r="I1966" s="28">
        <v>1</v>
      </c>
      <c r="J1966" s="25">
        <f t="shared" si="414"/>
        <v>49</v>
      </c>
      <c r="K1966" s="26">
        <f t="shared" si="415"/>
        <v>46</v>
      </c>
      <c r="L1966" s="26">
        <f t="shared" si="416"/>
        <v>95</v>
      </c>
    </row>
    <row r="1967" spans="3:12" ht="12.75">
      <c r="C1967" s="12" t="s">
        <v>535</v>
      </c>
      <c r="D1967" s="13">
        <v>49</v>
      </c>
      <c r="E1967" s="14">
        <v>45</v>
      </c>
      <c r="F1967" s="15">
        <v>94</v>
      </c>
      <c r="G1967" s="14">
        <v>0</v>
      </c>
      <c r="H1967" s="14">
        <v>1</v>
      </c>
      <c r="I1967" s="14">
        <v>1</v>
      </c>
      <c r="J1967" s="13">
        <f t="shared" si="414"/>
        <v>49</v>
      </c>
      <c r="K1967" s="14">
        <f t="shared" si="415"/>
        <v>46</v>
      </c>
      <c r="L1967" s="14">
        <f t="shared" si="416"/>
        <v>95</v>
      </c>
    </row>
    <row r="1968" spans="2:12" ht="12.75">
      <c r="B1968" s="1" t="s">
        <v>218</v>
      </c>
      <c r="C1968" s="31"/>
      <c r="D1968" s="8"/>
      <c r="E1968" s="9"/>
      <c r="F1968" s="10"/>
      <c r="G1968" s="11"/>
      <c r="H1968" s="9"/>
      <c r="I1968" s="11"/>
      <c r="J1968" s="8"/>
      <c r="K1968" s="9"/>
      <c r="L1968" s="9"/>
    </row>
    <row r="1969" spans="3:12" ht="12.75">
      <c r="C1969" t="s">
        <v>50</v>
      </c>
      <c r="D1969" s="25">
        <v>155</v>
      </c>
      <c r="E1969" s="26">
        <v>25</v>
      </c>
      <c r="F1969" s="27">
        <v>180</v>
      </c>
      <c r="G1969" s="28">
        <v>8</v>
      </c>
      <c r="H1969" s="26">
        <v>2</v>
      </c>
      <c r="I1969" s="28">
        <v>10</v>
      </c>
      <c r="J1969" s="25">
        <f t="shared" si="414"/>
        <v>163</v>
      </c>
      <c r="K1969" s="26">
        <f t="shared" si="415"/>
        <v>27</v>
      </c>
      <c r="L1969" s="26">
        <f t="shared" si="416"/>
        <v>190</v>
      </c>
    </row>
    <row r="1970" spans="3:12" ht="12.75">
      <c r="C1970" t="s">
        <v>51</v>
      </c>
      <c r="D1970" s="8">
        <v>44</v>
      </c>
      <c r="E1970" s="9">
        <v>35</v>
      </c>
      <c r="F1970" s="10">
        <v>79</v>
      </c>
      <c r="G1970" s="11">
        <v>2</v>
      </c>
      <c r="H1970" s="9">
        <v>3</v>
      </c>
      <c r="I1970" s="11">
        <v>5</v>
      </c>
      <c r="J1970" s="8">
        <f t="shared" si="414"/>
        <v>46</v>
      </c>
      <c r="K1970" s="9">
        <f t="shared" si="415"/>
        <v>38</v>
      </c>
      <c r="L1970" s="9">
        <f t="shared" si="416"/>
        <v>84</v>
      </c>
    </row>
    <row r="1971" spans="3:12" ht="12.75">
      <c r="C1971" s="12" t="s">
        <v>535</v>
      </c>
      <c r="D1971" s="13">
        <v>199</v>
      </c>
      <c r="E1971" s="14">
        <v>60</v>
      </c>
      <c r="F1971" s="15">
        <v>259</v>
      </c>
      <c r="G1971" s="14">
        <v>10</v>
      </c>
      <c r="H1971" s="14">
        <v>5</v>
      </c>
      <c r="I1971" s="14">
        <v>15</v>
      </c>
      <c r="J1971" s="13">
        <f t="shared" si="414"/>
        <v>209</v>
      </c>
      <c r="K1971" s="14">
        <f t="shared" si="415"/>
        <v>65</v>
      </c>
      <c r="L1971" s="14">
        <f t="shared" si="416"/>
        <v>274</v>
      </c>
    </row>
    <row r="1972" spans="2:12" ht="12.75">
      <c r="B1972" s="1" t="s">
        <v>219</v>
      </c>
      <c r="C1972" s="12"/>
      <c r="D1972" s="16"/>
      <c r="E1972" s="17"/>
      <c r="F1972" s="18"/>
      <c r="G1972" s="17"/>
      <c r="H1972" s="17"/>
      <c r="I1972" s="17"/>
      <c r="J1972" s="16"/>
      <c r="K1972" s="17"/>
      <c r="L1972" s="17"/>
    </row>
    <row r="1973" spans="3:12" ht="12.75">
      <c r="C1973" t="s">
        <v>734</v>
      </c>
      <c r="D1973" s="25">
        <v>19</v>
      </c>
      <c r="E1973" s="26">
        <v>26</v>
      </c>
      <c r="F1973" s="27">
        <v>45</v>
      </c>
      <c r="G1973" s="28">
        <v>2</v>
      </c>
      <c r="H1973" s="26">
        <v>1</v>
      </c>
      <c r="I1973" s="28">
        <v>3</v>
      </c>
      <c r="J1973" s="25">
        <f t="shared" si="414"/>
        <v>21</v>
      </c>
      <c r="K1973" s="26">
        <f t="shared" si="415"/>
        <v>27</v>
      </c>
      <c r="L1973" s="26">
        <f t="shared" si="416"/>
        <v>48</v>
      </c>
    </row>
    <row r="1974" spans="3:12" ht="12.75">
      <c r="C1974" t="s">
        <v>781</v>
      </c>
      <c r="D1974" s="8">
        <v>22</v>
      </c>
      <c r="E1974" s="9">
        <v>6</v>
      </c>
      <c r="F1974" s="10">
        <v>28</v>
      </c>
      <c r="G1974" s="11">
        <v>3</v>
      </c>
      <c r="H1974" s="9">
        <v>0</v>
      </c>
      <c r="I1974" s="11">
        <v>3</v>
      </c>
      <c r="J1974" s="8">
        <f t="shared" si="414"/>
        <v>25</v>
      </c>
      <c r="K1974" s="9">
        <f t="shared" si="415"/>
        <v>6</v>
      </c>
      <c r="L1974" s="9">
        <f t="shared" si="416"/>
        <v>31</v>
      </c>
    </row>
    <row r="1975" spans="3:12" ht="12.75">
      <c r="C1975" t="s">
        <v>55</v>
      </c>
      <c r="D1975" s="25">
        <v>94</v>
      </c>
      <c r="E1975" s="26">
        <v>9</v>
      </c>
      <c r="F1975" s="27">
        <v>103</v>
      </c>
      <c r="G1975" s="28">
        <v>4</v>
      </c>
      <c r="H1975" s="26">
        <v>0</v>
      </c>
      <c r="I1975" s="28">
        <v>4</v>
      </c>
      <c r="J1975" s="25">
        <f t="shared" si="414"/>
        <v>98</v>
      </c>
      <c r="K1975" s="26">
        <f t="shared" si="415"/>
        <v>9</v>
      </c>
      <c r="L1975" s="26">
        <f t="shared" si="416"/>
        <v>107</v>
      </c>
    </row>
    <row r="1976" spans="3:12" ht="12.75">
      <c r="C1976" t="s">
        <v>56</v>
      </c>
      <c r="D1976" s="8">
        <v>18</v>
      </c>
      <c r="E1976" s="9">
        <v>9</v>
      </c>
      <c r="F1976" s="10">
        <v>27</v>
      </c>
      <c r="G1976" s="11">
        <v>1</v>
      </c>
      <c r="H1976" s="9">
        <v>0</v>
      </c>
      <c r="I1976" s="11">
        <v>1</v>
      </c>
      <c r="J1976" s="8">
        <f t="shared" si="414"/>
        <v>19</v>
      </c>
      <c r="K1976" s="9">
        <f t="shared" si="415"/>
        <v>9</v>
      </c>
      <c r="L1976" s="9">
        <f t="shared" si="416"/>
        <v>28</v>
      </c>
    </row>
    <row r="1977" spans="3:12" ht="12.75">
      <c r="C1977" t="s">
        <v>736</v>
      </c>
      <c r="D1977" s="25">
        <v>23</v>
      </c>
      <c r="E1977" s="26">
        <v>12</v>
      </c>
      <c r="F1977" s="27">
        <v>35</v>
      </c>
      <c r="G1977" s="28">
        <v>0</v>
      </c>
      <c r="H1977" s="26">
        <v>0</v>
      </c>
      <c r="I1977" s="28">
        <v>0</v>
      </c>
      <c r="J1977" s="25">
        <f t="shared" si="414"/>
        <v>23</v>
      </c>
      <c r="K1977" s="26">
        <f t="shared" si="415"/>
        <v>12</v>
      </c>
      <c r="L1977" s="26">
        <f t="shared" si="416"/>
        <v>35</v>
      </c>
    </row>
    <row r="1978" spans="3:12" ht="12.75">
      <c r="C1978" t="s">
        <v>744</v>
      </c>
      <c r="D1978" s="8">
        <v>20</v>
      </c>
      <c r="E1978" s="9">
        <v>5</v>
      </c>
      <c r="F1978" s="10">
        <v>25</v>
      </c>
      <c r="G1978" s="11">
        <v>0</v>
      </c>
      <c r="H1978" s="9">
        <v>0</v>
      </c>
      <c r="I1978" s="11">
        <v>0</v>
      </c>
      <c r="J1978" s="8">
        <f t="shared" si="414"/>
        <v>20</v>
      </c>
      <c r="K1978" s="9">
        <f t="shared" si="415"/>
        <v>5</v>
      </c>
      <c r="L1978" s="9">
        <f t="shared" si="416"/>
        <v>25</v>
      </c>
    </row>
    <row r="1979" spans="3:12" ht="12.75">
      <c r="C1979" s="12" t="s">
        <v>535</v>
      </c>
      <c r="D1979" s="13">
        <v>196</v>
      </c>
      <c r="E1979" s="14">
        <v>67</v>
      </c>
      <c r="F1979" s="15">
        <v>263</v>
      </c>
      <c r="G1979" s="14">
        <v>10</v>
      </c>
      <c r="H1979" s="14">
        <v>1</v>
      </c>
      <c r="I1979" s="14">
        <v>11</v>
      </c>
      <c r="J1979" s="13">
        <f t="shared" si="414"/>
        <v>206</v>
      </c>
      <c r="K1979" s="14">
        <f t="shared" si="415"/>
        <v>68</v>
      </c>
      <c r="L1979" s="14">
        <f t="shared" si="416"/>
        <v>274</v>
      </c>
    </row>
    <row r="1980" spans="2:12" ht="12.75">
      <c r="B1980" s="1" t="s">
        <v>220</v>
      </c>
      <c r="C1980" s="12"/>
      <c r="D1980" s="16"/>
      <c r="E1980" s="17"/>
      <c r="F1980" s="18"/>
      <c r="G1980" s="17"/>
      <c r="H1980" s="17"/>
      <c r="I1980" s="17"/>
      <c r="J1980" s="16"/>
      <c r="K1980" s="17"/>
      <c r="L1980" s="17"/>
    </row>
    <row r="1981" spans="3:12" ht="12.75">
      <c r="C1981" t="s">
        <v>220</v>
      </c>
      <c r="D1981" s="8">
        <v>50</v>
      </c>
      <c r="E1981" s="9">
        <v>23</v>
      </c>
      <c r="F1981" s="10">
        <v>73</v>
      </c>
      <c r="G1981" s="11">
        <v>4</v>
      </c>
      <c r="H1981" s="9">
        <v>3</v>
      </c>
      <c r="I1981" s="11">
        <v>7</v>
      </c>
      <c r="J1981" s="8">
        <f t="shared" si="414"/>
        <v>54</v>
      </c>
      <c r="K1981" s="9">
        <f t="shared" si="415"/>
        <v>26</v>
      </c>
      <c r="L1981" s="9">
        <f t="shared" si="416"/>
        <v>80</v>
      </c>
    </row>
    <row r="1982" spans="3:12" ht="12.75">
      <c r="C1982" s="12" t="s">
        <v>535</v>
      </c>
      <c r="D1982" s="13">
        <v>50</v>
      </c>
      <c r="E1982" s="14">
        <v>23</v>
      </c>
      <c r="F1982" s="15">
        <v>73</v>
      </c>
      <c r="G1982" s="14">
        <v>4</v>
      </c>
      <c r="H1982" s="14">
        <v>3</v>
      </c>
      <c r="I1982" s="14">
        <v>7</v>
      </c>
      <c r="J1982" s="13">
        <f t="shared" si="414"/>
        <v>54</v>
      </c>
      <c r="K1982" s="14">
        <f t="shared" si="415"/>
        <v>26</v>
      </c>
      <c r="L1982" s="14">
        <f t="shared" si="416"/>
        <v>80</v>
      </c>
    </row>
    <row r="1983" spans="3:12" ht="12.75">
      <c r="C1983" s="12" t="s">
        <v>445</v>
      </c>
      <c r="D1983" s="16">
        <f aca="true" t="shared" si="417" ref="D1983:I1983">D1982+D1979+D1971+D1967+D1964+D1961+D1957+D1953+D1948+D1945+D1942+D1939+D1934+D1931+D1927</f>
        <v>2188</v>
      </c>
      <c r="E1983" s="17">
        <f t="shared" si="417"/>
        <v>2433</v>
      </c>
      <c r="F1983" s="18">
        <f t="shared" si="417"/>
        <v>4621</v>
      </c>
      <c r="G1983" s="103">
        <f t="shared" si="417"/>
        <v>110</v>
      </c>
      <c r="H1983" s="17">
        <f t="shared" si="417"/>
        <v>164</v>
      </c>
      <c r="I1983" s="103">
        <f t="shared" si="417"/>
        <v>274</v>
      </c>
      <c r="J1983" s="16">
        <f t="shared" si="414"/>
        <v>2298</v>
      </c>
      <c r="K1983" s="17">
        <f t="shared" si="415"/>
        <v>2597</v>
      </c>
      <c r="L1983" s="17">
        <f t="shared" si="416"/>
        <v>4895</v>
      </c>
    </row>
    <row r="1984" spans="1:12" ht="12.75">
      <c r="A1984" s="40" t="s">
        <v>257</v>
      </c>
      <c r="C1984" s="12"/>
      <c r="D1984" s="16"/>
      <c r="E1984" s="17"/>
      <c r="F1984" s="18"/>
      <c r="G1984" s="17"/>
      <c r="H1984" s="17"/>
      <c r="I1984" s="17"/>
      <c r="J1984" s="16"/>
      <c r="K1984" s="17"/>
      <c r="L1984" s="17"/>
    </row>
    <row r="1985" spans="2:12" ht="12.75">
      <c r="B1985" s="1" t="s">
        <v>712</v>
      </c>
      <c r="C1985" s="12"/>
      <c r="D1985" s="16"/>
      <c r="E1985" s="17"/>
      <c r="F1985" s="18"/>
      <c r="G1985" s="17"/>
      <c r="H1985" s="17"/>
      <c r="I1985" s="17"/>
      <c r="J1985" s="16"/>
      <c r="K1985" s="17"/>
      <c r="L1985" s="17"/>
    </row>
    <row r="1986" spans="3:12" ht="12.75">
      <c r="C1986" t="s">
        <v>30</v>
      </c>
      <c r="D1986" s="8">
        <v>10</v>
      </c>
      <c r="E1986" s="9">
        <v>28</v>
      </c>
      <c r="F1986" s="10">
        <v>38</v>
      </c>
      <c r="G1986" s="11">
        <v>0</v>
      </c>
      <c r="H1986" s="9">
        <v>4</v>
      </c>
      <c r="I1986" s="11">
        <v>4</v>
      </c>
      <c r="J1986" s="8">
        <f aca="true" t="shared" si="418" ref="J1986:J2057">D1986+G1986</f>
        <v>10</v>
      </c>
      <c r="K1986" s="9">
        <f aca="true" t="shared" si="419" ref="K1986:K2057">E1986+H1986</f>
        <v>32</v>
      </c>
      <c r="L1986" s="9">
        <f aca="true" t="shared" si="420" ref="L1986:L2057">F1986+I1986</f>
        <v>42</v>
      </c>
    </row>
    <row r="1987" spans="3:12" ht="12.75">
      <c r="C1987" s="12" t="s">
        <v>535</v>
      </c>
      <c r="D1987" s="13">
        <v>10</v>
      </c>
      <c r="E1987" s="14">
        <v>28</v>
      </c>
      <c r="F1987" s="15">
        <v>38</v>
      </c>
      <c r="G1987" s="14">
        <v>0</v>
      </c>
      <c r="H1987" s="14">
        <v>4</v>
      </c>
      <c r="I1987" s="14">
        <v>4</v>
      </c>
      <c r="J1987" s="13">
        <f t="shared" si="418"/>
        <v>10</v>
      </c>
      <c r="K1987" s="14">
        <f t="shared" si="419"/>
        <v>32</v>
      </c>
      <c r="L1987" s="14">
        <f t="shared" si="420"/>
        <v>42</v>
      </c>
    </row>
    <row r="1988" spans="2:12" ht="12.75">
      <c r="B1988" s="307" t="s">
        <v>721</v>
      </c>
      <c r="C1988" s="316"/>
      <c r="D1988" s="17"/>
      <c r="E1988" s="17"/>
      <c r="F1988" s="18"/>
      <c r="G1988" s="17"/>
      <c r="H1988" s="17"/>
      <c r="I1988" s="17"/>
      <c r="J1988" s="16"/>
      <c r="K1988" s="17"/>
      <c r="L1988" s="17"/>
    </row>
    <row r="1989" spans="3:12" ht="12.75">
      <c r="C1989" t="s">
        <v>460</v>
      </c>
      <c r="D1989" s="25">
        <v>1</v>
      </c>
      <c r="E1989" s="26">
        <v>0</v>
      </c>
      <c r="F1989" s="27">
        <v>1</v>
      </c>
      <c r="G1989" s="28">
        <v>3</v>
      </c>
      <c r="H1989" s="26">
        <v>3</v>
      </c>
      <c r="I1989" s="28">
        <v>6</v>
      </c>
      <c r="J1989" s="25">
        <f t="shared" si="418"/>
        <v>4</v>
      </c>
      <c r="K1989" s="26">
        <f t="shared" si="419"/>
        <v>3</v>
      </c>
      <c r="L1989" s="26">
        <f t="shared" si="420"/>
        <v>7</v>
      </c>
    </row>
    <row r="1990" spans="3:12" ht="12.75">
      <c r="C1990" s="12" t="s">
        <v>535</v>
      </c>
      <c r="D1990" s="13">
        <v>1</v>
      </c>
      <c r="E1990" s="14">
        <v>0</v>
      </c>
      <c r="F1990" s="15">
        <v>1</v>
      </c>
      <c r="G1990" s="14">
        <v>3</v>
      </c>
      <c r="H1990" s="14">
        <v>3</v>
      </c>
      <c r="I1990" s="14">
        <v>6</v>
      </c>
      <c r="J1990" s="13">
        <f t="shared" si="418"/>
        <v>4</v>
      </c>
      <c r="K1990" s="14">
        <f t="shared" si="419"/>
        <v>3</v>
      </c>
      <c r="L1990" s="14">
        <f t="shared" si="420"/>
        <v>7</v>
      </c>
    </row>
    <row r="1991" spans="2:12" ht="12.75">
      <c r="B1991" s="1" t="s">
        <v>713</v>
      </c>
      <c r="C1991" s="12"/>
      <c r="D1991" s="16"/>
      <c r="E1991" s="17"/>
      <c r="F1991" s="18"/>
      <c r="G1991" s="17"/>
      <c r="H1991" s="17"/>
      <c r="I1991" s="17"/>
      <c r="J1991" s="16"/>
      <c r="K1991" s="17"/>
      <c r="L1991" s="17"/>
    </row>
    <row r="1992" spans="3:12" ht="12.75">
      <c r="C1992" t="s">
        <v>639</v>
      </c>
      <c r="D1992" s="25">
        <v>63</v>
      </c>
      <c r="E1992" s="26">
        <v>21</v>
      </c>
      <c r="F1992" s="27">
        <v>84</v>
      </c>
      <c r="G1992" s="26">
        <v>2</v>
      </c>
      <c r="H1992" s="26">
        <v>3</v>
      </c>
      <c r="I1992" s="26">
        <v>5</v>
      </c>
      <c r="J1992" s="25">
        <f t="shared" si="418"/>
        <v>65</v>
      </c>
      <c r="K1992" s="26">
        <f t="shared" si="419"/>
        <v>24</v>
      </c>
      <c r="L1992" s="26">
        <f t="shared" si="420"/>
        <v>89</v>
      </c>
    </row>
    <row r="1993" spans="3:12" ht="12.75">
      <c r="C1993" t="s">
        <v>640</v>
      </c>
      <c r="D1993" s="25">
        <v>24</v>
      </c>
      <c r="E1993" s="26">
        <v>36</v>
      </c>
      <c r="F1993" s="27">
        <v>60</v>
      </c>
      <c r="G1993" s="28">
        <v>13</v>
      </c>
      <c r="H1993" s="26">
        <v>11</v>
      </c>
      <c r="I1993" s="28">
        <v>24</v>
      </c>
      <c r="J1993" s="25">
        <f t="shared" si="418"/>
        <v>37</v>
      </c>
      <c r="K1993" s="26">
        <f t="shared" si="419"/>
        <v>47</v>
      </c>
      <c r="L1993" s="26">
        <f t="shared" si="420"/>
        <v>84</v>
      </c>
    </row>
    <row r="1994" spans="3:12" ht="12.75">
      <c r="C1994" s="12" t="s">
        <v>535</v>
      </c>
      <c r="D1994" s="13">
        <v>87</v>
      </c>
      <c r="E1994" s="14">
        <v>57</v>
      </c>
      <c r="F1994" s="15">
        <v>144</v>
      </c>
      <c r="G1994" s="14">
        <v>15</v>
      </c>
      <c r="H1994" s="14">
        <v>14</v>
      </c>
      <c r="I1994" s="14">
        <v>29</v>
      </c>
      <c r="J1994" s="13">
        <f t="shared" si="418"/>
        <v>102</v>
      </c>
      <c r="K1994" s="14">
        <f t="shared" si="419"/>
        <v>71</v>
      </c>
      <c r="L1994" s="14">
        <f t="shared" si="420"/>
        <v>173</v>
      </c>
    </row>
    <row r="1995" spans="2:12" ht="12.75">
      <c r="B1995" s="1" t="s">
        <v>714</v>
      </c>
      <c r="C1995" s="12"/>
      <c r="D1995" s="16"/>
      <c r="E1995" s="17"/>
      <c r="F1995" s="18"/>
      <c r="G1995" s="17"/>
      <c r="H1995" s="17"/>
      <c r="I1995" s="17"/>
      <c r="J1995" s="16"/>
      <c r="K1995" s="17"/>
      <c r="L1995" s="17"/>
    </row>
    <row r="1996" spans="3:12" ht="12.75">
      <c r="C1996" t="s">
        <v>714</v>
      </c>
      <c r="D1996" s="25">
        <v>7</v>
      </c>
      <c r="E1996" s="26">
        <v>15</v>
      </c>
      <c r="F1996" s="27">
        <v>22</v>
      </c>
      <c r="G1996" s="28">
        <v>9</v>
      </c>
      <c r="H1996" s="26">
        <v>15</v>
      </c>
      <c r="I1996" s="28">
        <v>24</v>
      </c>
      <c r="J1996" s="25">
        <f t="shared" si="418"/>
        <v>16</v>
      </c>
      <c r="K1996" s="26">
        <f t="shared" si="419"/>
        <v>30</v>
      </c>
      <c r="L1996" s="26">
        <f t="shared" si="420"/>
        <v>46</v>
      </c>
    </row>
    <row r="1997" spans="3:12" ht="12.75">
      <c r="C1997" s="12" t="s">
        <v>535</v>
      </c>
      <c r="D1997" s="13">
        <v>7</v>
      </c>
      <c r="E1997" s="14">
        <v>15</v>
      </c>
      <c r="F1997" s="15">
        <v>22</v>
      </c>
      <c r="G1997" s="14">
        <v>9</v>
      </c>
      <c r="H1997" s="14">
        <v>15</v>
      </c>
      <c r="I1997" s="14">
        <v>24</v>
      </c>
      <c r="J1997" s="13">
        <f t="shared" si="418"/>
        <v>16</v>
      </c>
      <c r="K1997" s="14">
        <f t="shared" si="419"/>
        <v>30</v>
      </c>
      <c r="L1997" s="14">
        <f t="shared" si="420"/>
        <v>46</v>
      </c>
    </row>
    <row r="1998" spans="2:12" ht="12.75">
      <c r="B1998" s="1" t="s">
        <v>302</v>
      </c>
      <c r="C1998" s="12"/>
      <c r="D1998" s="16"/>
      <c r="E1998" s="17"/>
      <c r="F1998" s="18"/>
      <c r="G1998" s="17"/>
      <c r="H1998" s="17"/>
      <c r="I1998" s="17"/>
      <c r="J1998" s="16"/>
      <c r="K1998" s="17"/>
      <c r="L1998" s="17"/>
    </row>
    <row r="1999" spans="3:12" ht="12.75">
      <c r="C1999" t="s">
        <v>98</v>
      </c>
      <c r="D1999" s="8">
        <v>78</v>
      </c>
      <c r="E1999" s="9">
        <v>69</v>
      </c>
      <c r="F1999" s="10">
        <v>147</v>
      </c>
      <c r="G1999" s="11">
        <v>3</v>
      </c>
      <c r="H1999" s="9">
        <v>3</v>
      </c>
      <c r="I1999" s="11">
        <v>6</v>
      </c>
      <c r="J1999" s="8">
        <f t="shared" si="418"/>
        <v>81</v>
      </c>
      <c r="K1999" s="9">
        <f t="shared" si="419"/>
        <v>72</v>
      </c>
      <c r="L1999" s="9">
        <f t="shared" si="420"/>
        <v>153</v>
      </c>
    </row>
    <row r="2000" spans="3:12" ht="12.75">
      <c r="C2000" t="s">
        <v>15</v>
      </c>
      <c r="D2000" s="25">
        <v>1</v>
      </c>
      <c r="E2000" s="26">
        <v>1</v>
      </c>
      <c r="F2000" s="27">
        <v>2</v>
      </c>
      <c r="G2000" s="28">
        <v>0</v>
      </c>
      <c r="H2000" s="26">
        <v>0</v>
      </c>
      <c r="I2000" s="28">
        <v>0</v>
      </c>
      <c r="J2000" s="25">
        <f>D2000+G2000</f>
        <v>1</v>
      </c>
      <c r="K2000" s="26">
        <f>E2000+H2000</f>
        <v>1</v>
      </c>
      <c r="L2000" s="26">
        <f>F2000+I2000</f>
        <v>2</v>
      </c>
    </row>
    <row r="2001" spans="3:12" ht="12.75">
      <c r="C2001" t="s">
        <v>103</v>
      </c>
      <c r="D2001" s="25">
        <v>28</v>
      </c>
      <c r="E2001" s="26">
        <v>9</v>
      </c>
      <c r="F2001" s="27">
        <v>37</v>
      </c>
      <c r="G2001" s="28">
        <v>47</v>
      </c>
      <c r="H2001" s="26">
        <v>58</v>
      </c>
      <c r="I2001" s="28">
        <v>105</v>
      </c>
      <c r="J2001" s="25">
        <f t="shared" si="418"/>
        <v>75</v>
      </c>
      <c r="K2001" s="26">
        <f t="shared" si="419"/>
        <v>67</v>
      </c>
      <c r="L2001" s="26">
        <f t="shared" si="420"/>
        <v>142</v>
      </c>
    </row>
    <row r="2002" spans="3:12" ht="12.75">
      <c r="C2002" t="s">
        <v>265</v>
      </c>
      <c r="D2002" s="25">
        <v>3</v>
      </c>
      <c r="E2002" s="26">
        <v>0</v>
      </c>
      <c r="F2002" s="27">
        <v>3</v>
      </c>
      <c r="G2002" s="28">
        <v>2</v>
      </c>
      <c r="H2002" s="26">
        <v>2</v>
      </c>
      <c r="I2002" s="28">
        <v>4</v>
      </c>
      <c r="J2002" s="25">
        <f t="shared" si="418"/>
        <v>5</v>
      </c>
      <c r="K2002" s="26">
        <f t="shared" si="419"/>
        <v>2</v>
      </c>
      <c r="L2002" s="26">
        <f t="shared" si="420"/>
        <v>7</v>
      </c>
    </row>
    <row r="2003" spans="3:12" ht="12.75">
      <c r="C2003" t="s">
        <v>248</v>
      </c>
      <c r="D2003" s="8">
        <v>61</v>
      </c>
      <c r="E2003" s="9">
        <v>42</v>
      </c>
      <c r="F2003" s="10">
        <v>103</v>
      </c>
      <c r="G2003" s="11">
        <v>2</v>
      </c>
      <c r="H2003" s="9">
        <v>5</v>
      </c>
      <c r="I2003" s="11">
        <v>7</v>
      </c>
      <c r="J2003" s="8">
        <f t="shared" si="418"/>
        <v>63</v>
      </c>
      <c r="K2003" s="9">
        <f t="shared" si="419"/>
        <v>47</v>
      </c>
      <c r="L2003" s="9">
        <f t="shared" si="420"/>
        <v>110</v>
      </c>
    </row>
    <row r="2004" spans="3:12" ht="12.75">
      <c r="C2004" t="s">
        <v>34</v>
      </c>
      <c r="D2004" s="25">
        <v>55</v>
      </c>
      <c r="E2004" s="26">
        <v>22</v>
      </c>
      <c r="F2004" s="27">
        <v>77</v>
      </c>
      <c r="G2004" s="28">
        <v>2</v>
      </c>
      <c r="H2004" s="26">
        <v>1</v>
      </c>
      <c r="I2004" s="28">
        <v>3</v>
      </c>
      <c r="J2004" s="25">
        <f t="shared" si="418"/>
        <v>57</v>
      </c>
      <c r="K2004" s="26">
        <f t="shared" si="419"/>
        <v>23</v>
      </c>
      <c r="L2004" s="26">
        <f t="shared" si="420"/>
        <v>80</v>
      </c>
    </row>
    <row r="2005" spans="3:12" ht="12.75">
      <c r="C2005" s="12" t="s">
        <v>535</v>
      </c>
      <c r="D2005" s="13">
        <v>226</v>
      </c>
      <c r="E2005" s="14">
        <v>143</v>
      </c>
      <c r="F2005" s="15">
        <v>369</v>
      </c>
      <c r="G2005" s="14">
        <v>56</v>
      </c>
      <c r="H2005" s="14">
        <v>69</v>
      </c>
      <c r="I2005" s="14">
        <v>125</v>
      </c>
      <c r="J2005" s="13">
        <f t="shared" si="418"/>
        <v>282</v>
      </c>
      <c r="K2005" s="14">
        <f t="shared" si="419"/>
        <v>212</v>
      </c>
      <c r="L2005" s="14">
        <f t="shared" si="420"/>
        <v>494</v>
      </c>
    </row>
    <row r="2006" spans="2:12" ht="12.75">
      <c r="B2006" s="1" t="s">
        <v>716</v>
      </c>
      <c r="C2006" s="12"/>
      <c r="D2006" s="16"/>
      <c r="E2006" s="17"/>
      <c r="F2006" s="18"/>
      <c r="G2006" s="17"/>
      <c r="H2006" s="17"/>
      <c r="I2006" s="17"/>
      <c r="J2006" s="16"/>
      <c r="K2006" s="17"/>
      <c r="L2006" s="17"/>
    </row>
    <row r="2007" spans="3:12" ht="12.75">
      <c r="C2007" t="s">
        <v>108</v>
      </c>
      <c r="D2007" s="25">
        <v>16</v>
      </c>
      <c r="E2007" s="26">
        <v>56</v>
      </c>
      <c r="F2007" s="27">
        <v>72</v>
      </c>
      <c r="G2007" s="26">
        <v>1</v>
      </c>
      <c r="H2007" s="26">
        <v>3</v>
      </c>
      <c r="I2007" s="26">
        <v>4</v>
      </c>
      <c r="J2007" s="25">
        <f t="shared" si="418"/>
        <v>17</v>
      </c>
      <c r="K2007" s="26">
        <f t="shared" si="419"/>
        <v>59</v>
      </c>
      <c r="L2007" s="26">
        <f t="shared" si="420"/>
        <v>76</v>
      </c>
    </row>
    <row r="2008" spans="3:12" ht="12.75">
      <c r="C2008" t="s">
        <v>109</v>
      </c>
      <c r="D2008" s="25">
        <v>7</v>
      </c>
      <c r="E2008" s="26">
        <v>21</v>
      </c>
      <c r="F2008" s="27">
        <v>28</v>
      </c>
      <c r="G2008" s="28">
        <v>1</v>
      </c>
      <c r="H2008" s="26">
        <v>1</v>
      </c>
      <c r="I2008" s="28">
        <v>2</v>
      </c>
      <c r="J2008" s="25">
        <f t="shared" si="418"/>
        <v>8</v>
      </c>
      <c r="K2008" s="26">
        <f t="shared" si="419"/>
        <v>22</v>
      </c>
      <c r="L2008" s="26">
        <f t="shared" si="420"/>
        <v>30</v>
      </c>
    </row>
    <row r="2009" spans="3:12" ht="12.75">
      <c r="C2009" s="12" t="s">
        <v>535</v>
      </c>
      <c r="D2009" s="13">
        <v>23</v>
      </c>
      <c r="E2009" s="14">
        <v>77</v>
      </c>
      <c r="F2009" s="15">
        <v>100</v>
      </c>
      <c r="G2009" s="14">
        <v>2</v>
      </c>
      <c r="H2009" s="14">
        <v>4</v>
      </c>
      <c r="I2009" s="14">
        <v>6</v>
      </c>
      <c r="J2009" s="13">
        <f t="shared" si="418"/>
        <v>25</v>
      </c>
      <c r="K2009" s="14">
        <f t="shared" si="419"/>
        <v>81</v>
      </c>
      <c r="L2009" s="14">
        <f t="shared" si="420"/>
        <v>106</v>
      </c>
    </row>
    <row r="2010" spans="2:12" ht="12.75">
      <c r="B2010" s="1" t="s">
        <v>717</v>
      </c>
      <c r="C2010" s="12"/>
      <c r="D2010" s="16"/>
      <c r="E2010" s="17"/>
      <c r="F2010" s="18"/>
      <c r="G2010" s="17"/>
      <c r="H2010" s="17"/>
      <c r="I2010" s="17"/>
      <c r="J2010" s="16"/>
      <c r="K2010" s="17"/>
      <c r="L2010" s="17"/>
    </row>
    <row r="2011" spans="3:12" ht="12.75">
      <c r="C2011" t="s">
        <v>735</v>
      </c>
      <c r="D2011" s="25">
        <v>11</v>
      </c>
      <c r="E2011" s="26">
        <v>14</v>
      </c>
      <c r="F2011" s="27">
        <v>25</v>
      </c>
      <c r="G2011" s="28">
        <v>2</v>
      </c>
      <c r="H2011" s="26">
        <v>2</v>
      </c>
      <c r="I2011" s="28">
        <v>4</v>
      </c>
      <c r="J2011" s="25">
        <f t="shared" si="418"/>
        <v>13</v>
      </c>
      <c r="K2011" s="26">
        <f t="shared" si="419"/>
        <v>16</v>
      </c>
      <c r="L2011" s="26">
        <f t="shared" si="420"/>
        <v>29</v>
      </c>
    </row>
    <row r="2012" spans="3:12" ht="12.75">
      <c r="C2012" t="s">
        <v>717</v>
      </c>
      <c r="D2012" s="8">
        <v>53</v>
      </c>
      <c r="E2012" s="9">
        <v>116</v>
      </c>
      <c r="F2012" s="10">
        <v>169</v>
      </c>
      <c r="G2012" s="11">
        <v>3</v>
      </c>
      <c r="H2012" s="9">
        <v>6</v>
      </c>
      <c r="I2012" s="11">
        <v>9</v>
      </c>
      <c r="J2012" s="8">
        <f t="shared" si="418"/>
        <v>56</v>
      </c>
      <c r="K2012" s="9">
        <f t="shared" si="419"/>
        <v>122</v>
      </c>
      <c r="L2012" s="9">
        <f t="shared" si="420"/>
        <v>178</v>
      </c>
    </row>
    <row r="2013" spans="3:12" ht="12.75">
      <c r="C2013" t="s">
        <v>110</v>
      </c>
      <c r="D2013" s="25">
        <v>8</v>
      </c>
      <c r="E2013" s="26">
        <v>12</v>
      </c>
      <c r="F2013" s="27">
        <v>20</v>
      </c>
      <c r="G2013" s="28">
        <v>0</v>
      </c>
      <c r="H2013" s="26">
        <v>0</v>
      </c>
      <c r="I2013" s="28">
        <v>0</v>
      </c>
      <c r="J2013" s="25">
        <f t="shared" si="418"/>
        <v>8</v>
      </c>
      <c r="K2013" s="26">
        <f t="shared" si="419"/>
        <v>12</v>
      </c>
      <c r="L2013" s="26">
        <f t="shared" si="420"/>
        <v>20</v>
      </c>
    </row>
    <row r="2014" spans="3:12" ht="12.75">
      <c r="C2014" s="12" t="s">
        <v>535</v>
      </c>
      <c r="D2014" s="13">
        <v>72</v>
      </c>
      <c r="E2014" s="14">
        <v>142</v>
      </c>
      <c r="F2014" s="15">
        <v>214</v>
      </c>
      <c r="G2014" s="14">
        <v>5</v>
      </c>
      <c r="H2014" s="14">
        <v>8</v>
      </c>
      <c r="I2014" s="14">
        <v>13</v>
      </c>
      <c r="J2014" s="13">
        <f t="shared" si="418"/>
        <v>77</v>
      </c>
      <c r="K2014" s="14">
        <f t="shared" si="419"/>
        <v>150</v>
      </c>
      <c r="L2014" s="14">
        <f t="shared" si="420"/>
        <v>227</v>
      </c>
    </row>
    <row r="2015" spans="2:12" ht="12.75">
      <c r="B2015" s="1" t="s">
        <v>718</v>
      </c>
      <c r="C2015" s="12"/>
      <c r="D2015" s="16"/>
      <c r="E2015" s="17"/>
      <c r="F2015" s="18"/>
      <c r="G2015" s="17"/>
      <c r="H2015" s="17"/>
      <c r="I2015" s="17"/>
      <c r="J2015" s="16"/>
      <c r="K2015" s="17"/>
      <c r="L2015" s="17"/>
    </row>
    <row r="2016" spans="3:12" ht="12.75">
      <c r="C2016" t="s">
        <v>718</v>
      </c>
      <c r="D2016" s="25">
        <v>30</v>
      </c>
      <c r="E2016" s="26">
        <v>18</v>
      </c>
      <c r="F2016" s="27">
        <v>48</v>
      </c>
      <c r="G2016" s="28">
        <v>1</v>
      </c>
      <c r="H2016" s="26">
        <v>0</v>
      </c>
      <c r="I2016" s="28">
        <v>1</v>
      </c>
      <c r="J2016" s="25">
        <f t="shared" si="418"/>
        <v>31</v>
      </c>
      <c r="K2016" s="26">
        <f t="shared" si="419"/>
        <v>18</v>
      </c>
      <c r="L2016" s="26">
        <f t="shared" si="420"/>
        <v>49</v>
      </c>
    </row>
    <row r="2017" spans="3:12" ht="12.75">
      <c r="C2017" s="12" t="s">
        <v>535</v>
      </c>
      <c r="D2017" s="13">
        <v>30</v>
      </c>
      <c r="E2017" s="14">
        <v>18</v>
      </c>
      <c r="F2017" s="15">
        <v>48</v>
      </c>
      <c r="G2017" s="14">
        <v>1</v>
      </c>
      <c r="H2017" s="14">
        <v>0</v>
      </c>
      <c r="I2017" s="14">
        <v>1</v>
      </c>
      <c r="J2017" s="13">
        <f t="shared" si="418"/>
        <v>31</v>
      </c>
      <c r="K2017" s="14">
        <f t="shared" si="419"/>
        <v>18</v>
      </c>
      <c r="L2017" s="14">
        <f t="shared" si="420"/>
        <v>49</v>
      </c>
    </row>
    <row r="2018" spans="2:12" ht="12.75">
      <c r="B2018" s="1" t="s">
        <v>214</v>
      </c>
      <c r="C2018" s="12"/>
      <c r="D2018" s="16"/>
      <c r="E2018" s="17"/>
      <c r="F2018" s="18"/>
      <c r="G2018" s="17"/>
      <c r="H2018" s="17"/>
      <c r="I2018" s="17"/>
      <c r="J2018" s="16"/>
      <c r="K2018" s="17"/>
      <c r="L2018" s="17"/>
    </row>
    <row r="2019" spans="3:12" ht="12.75">
      <c r="C2019" t="s">
        <v>40</v>
      </c>
      <c r="D2019" s="25">
        <v>48</v>
      </c>
      <c r="E2019" s="26">
        <v>125</v>
      </c>
      <c r="F2019" s="27">
        <v>173</v>
      </c>
      <c r="G2019" s="28">
        <v>2</v>
      </c>
      <c r="H2019" s="26">
        <v>3</v>
      </c>
      <c r="I2019" s="28">
        <v>5</v>
      </c>
      <c r="J2019" s="25">
        <f t="shared" si="418"/>
        <v>50</v>
      </c>
      <c r="K2019" s="26">
        <f t="shared" si="419"/>
        <v>128</v>
      </c>
      <c r="L2019" s="26">
        <f t="shared" si="420"/>
        <v>178</v>
      </c>
    </row>
    <row r="2020" spans="3:12" ht="12.75">
      <c r="C2020" t="s">
        <v>41</v>
      </c>
      <c r="D2020" s="8">
        <v>66</v>
      </c>
      <c r="E2020" s="9">
        <v>38</v>
      </c>
      <c r="F2020" s="10">
        <v>104</v>
      </c>
      <c r="G2020" s="11">
        <v>2</v>
      </c>
      <c r="H2020" s="9">
        <v>5</v>
      </c>
      <c r="I2020" s="11">
        <v>7</v>
      </c>
      <c r="J2020" s="8">
        <f t="shared" si="418"/>
        <v>68</v>
      </c>
      <c r="K2020" s="9">
        <f t="shared" si="419"/>
        <v>43</v>
      </c>
      <c r="L2020" s="9">
        <f t="shared" si="420"/>
        <v>111</v>
      </c>
    </row>
    <row r="2021" spans="3:12" ht="12.75">
      <c r="C2021" t="s">
        <v>42</v>
      </c>
      <c r="D2021" s="25">
        <v>10</v>
      </c>
      <c r="E2021" s="26">
        <v>28</v>
      </c>
      <c r="F2021" s="27">
        <v>38</v>
      </c>
      <c r="G2021" s="28">
        <v>1</v>
      </c>
      <c r="H2021" s="26">
        <v>1</v>
      </c>
      <c r="I2021" s="28">
        <v>2</v>
      </c>
      <c r="J2021" s="25">
        <f t="shared" si="418"/>
        <v>11</v>
      </c>
      <c r="K2021" s="26">
        <f t="shared" si="419"/>
        <v>29</v>
      </c>
      <c r="L2021" s="26">
        <f t="shared" si="420"/>
        <v>40</v>
      </c>
    </row>
    <row r="2022" spans="3:12" ht="12.75">
      <c r="C2022" s="12" t="s">
        <v>535</v>
      </c>
      <c r="D2022" s="13">
        <v>124</v>
      </c>
      <c r="E2022" s="14">
        <v>191</v>
      </c>
      <c r="F2022" s="15">
        <v>315</v>
      </c>
      <c r="G2022" s="14">
        <v>5</v>
      </c>
      <c r="H2022" s="14">
        <v>9</v>
      </c>
      <c r="I2022" s="14">
        <v>14</v>
      </c>
      <c r="J2022" s="13">
        <f t="shared" si="418"/>
        <v>129</v>
      </c>
      <c r="K2022" s="14">
        <f t="shared" si="419"/>
        <v>200</v>
      </c>
      <c r="L2022" s="14">
        <f t="shared" si="420"/>
        <v>329</v>
      </c>
    </row>
    <row r="2023" spans="2:12" ht="12.75">
      <c r="B2023" s="1" t="s">
        <v>221</v>
      </c>
      <c r="C2023" s="12"/>
      <c r="D2023" s="16"/>
      <c r="E2023" s="17"/>
      <c r="F2023" s="18"/>
      <c r="G2023" s="17"/>
      <c r="H2023" s="17"/>
      <c r="I2023" s="17"/>
      <c r="J2023" s="16"/>
      <c r="K2023" s="17"/>
      <c r="L2023" s="17"/>
    </row>
    <row r="2024" spans="3:12" ht="12.75">
      <c r="C2024" t="s">
        <v>43</v>
      </c>
      <c r="D2024" s="25">
        <v>21</v>
      </c>
      <c r="E2024" s="26">
        <v>56</v>
      </c>
      <c r="F2024" s="27">
        <v>77</v>
      </c>
      <c r="G2024" s="28">
        <v>0</v>
      </c>
      <c r="H2024" s="26">
        <v>2</v>
      </c>
      <c r="I2024" s="28">
        <v>2</v>
      </c>
      <c r="J2024" s="25">
        <f t="shared" si="418"/>
        <v>21</v>
      </c>
      <c r="K2024" s="26">
        <f t="shared" si="419"/>
        <v>58</v>
      </c>
      <c r="L2024" s="26">
        <f t="shared" si="420"/>
        <v>79</v>
      </c>
    </row>
    <row r="2025" spans="3:12" ht="12.75">
      <c r="C2025" t="s">
        <v>44</v>
      </c>
      <c r="D2025" s="25">
        <v>3</v>
      </c>
      <c r="E2025" s="26">
        <v>15</v>
      </c>
      <c r="F2025" s="27">
        <v>18</v>
      </c>
      <c r="G2025" s="28">
        <v>1</v>
      </c>
      <c r="H2025" s="26">
        <v>1</v>
      </c>
      <c r="I2025" s="28">
        <v>2</v>
      </c>
      <c r="J2025" s="25">
        <f t="shared" si="418"/>
        <v>4</v>
      </c>
      <c r="K2025" s="26">
        <f t="shared" si="419"/>
        <v>16</v>
      </c>
      <c r="L2025" s="26">
        <f t="shared" si="420"/>
        <v>20</v>
      </c>
    </row>
    <row r="2026" spans="3:12" ht="12.75">
      <c r="C2026" t="s">
        <v>740</v>
      </c>
      <c r="D2026" s="25">
        <v>0</v>
      </c>
      <c r="E2026" s="26">
        <v>2</v>
      </c>
      <c r="F2026" s="27">
        <v>2</v>
      </c>
      <c r="G2026" s="28">
        <v>0</v>
      </c>
      <c r="H2026" s="26">
        <v>0</v>
      </c>
      <c r="I2026" s="28">
        <v>0</v>
      </c>
      <c r="J2026" s="25">
        <f>D2026+G2026</f>
        <v>0</v>
      </c>
      <c r="K2026" s="26">
        <f>E2026+H2026</f>
        <v>2</v>
      </c>
      <c r="L2026" s="26">
        <f>F2026+I2026</f>
        <v>2</v>
      </c>
    </row>
    <row r="2027" spans="3:12" ht="12.75">
      <c r="C2027" t="s">
        <v>732</v>
      </c>
      <c r="D2027" s="25">
        <v>60</v>
      </c>
      <c r="E2027" s="26">
        <v>245</v>
      </c>
      <c r="F2027" s="27">
        <v>305</v>
      </c>
      <c r="G2027" s="28">
        <v>1</v>
      </c>
      <c r="H2027" s="26">
        <v>6</v>
      </c>
      <c r="I2027" s="28">
        <v>7</v>
      </c>
      <c r="J2027" s="25">
        <f t="shared" si="418"/>
        <v>61</v>
      </c>
      <c r="K2027" s="26">
        <f t="shared" si="419"/>
        <v>251</v>
      </c>
      <c r="L2027" s="26">
        <f t="shared" si="420"/>
        <v>312</v>
      </c>
    </row>
    <row r="2028" spans="3:12" ht="12.75">
      <c r="C2028" s="12" t="s">
        <v>535</v>
      </c>
      <c r="D2028" s="13">
        <v>84</v>
      </c>
      <c r="E2028" s="14">
        <v>318</v>
      </c>
      <c r="F2028" s="15">
        <v>402</v>
      </c>
      <c r="G2028" s="14">
        <v>2</v>
      </c>
      <c r="H2028" s="14">
        <v>9</v>
      </c>
      <c r="I2028" s="14">
        <v>11</v>
      </c>
      <c r="J2028" s="13">
        <f t="shared" si="418"/>
        <v>86</v>
      </c>
      <c r="K2028" s="14">
        <f t="shared" si="419"/>
        <v>327</v>
      </c>
      <c r="L2028" s="14">
        <f t="shared" si="420"/>
        <v>413</v>
      </c>
    </row>
    <row r="2029" spans="2:12" ht="12.75">
      <c r="B2029" s="1" t="s">
        <v>304</v>
      </c>
      <c r="C2029" s="12"/>
      <c r="D2029" s="16"/>
      <c r="E2029" s="17"/>
      <c r="F2029" s="18"/>
      <c r="G2029" s="17"/>
      <c r="H2029" s="17"/>
      <c r="I2029" s="17"/>
      <c r="J2029" s="16"/>
      <c r="K2029" s="17"/>
      <c r="L2029" s="17"/>
    </row>
    <row r="2030" spans="3:12" ht="12.75">
      <c r="C2030" t="s">
        <v>45</v>
      </c>
      <c r="D2030" s="25">
        <v>39</v>
      </c>
      <c r="E2030" s="26">
        <v>98</v>
      </c>
      <c r="F2030" s="27">
        <v>137</v>
      </c>
      <c r="G2030" s="26">
        <v>0</v>
      </c>
      <c r="H2030" s="26">
        <v>0</v>
      </c>
      <c r="I2030" s="26">
        <v>0</v>
      </c>
      <c r="J2030" s="25">
        <f t="shared" si="418"/>
        <v>39</v>
      </c>
      <c r="K2030" s="26">
        <f t="shared" si="419"/>
        <v>98</v>
      </c>
      <c r="L2030" s="26">
        <f t="shared" si="420"/>
        <v>137</v>
      </c>
    </row>
    <row r="2031" spans="3:12" ht="12.75">
      <c r="C2031" t="s">
        <v>124</v>
      </c>
      <c r="D2031" s="25">
        <v>1</v>
      </c>
      <c r="E2031" s="26">
        <v>4</v>
      </c>
      <c r="F2031" s="27">
        <v>5</v>
      </c>
      <c r="G2031" s="26">
        <v>0</v>
      </c>
      <c r="H2031" s="26">
        <v>0</v>
      </c>
      <c r="I2031" s="26">
        <v>0</v>
      </c>
      <c r="J2031" s="25">
        <f t="shared" si="418"/>
        <v>1</v>
      </c>
      <c r="K2031" s="26">
        <f t="shared" si="419"/>
        <v>4</v>
      </c>
      <c r="L2031" s="26">
        <f t="shared" si="420"/>
        <v>5</v>
      </c>
    </row>
    <row r="2032" spans="3:12" ht="12.75">
      <c r="C2032" t="s">
        <v>46</v>
      </c>
      <c r="D2032" s="25">
        <v>113</v>
      </c>
      <c r="E2032" s="26">
        <v>157</v>
      </c>
      <c r="F2032" s="27">
        <v>270</v>
      </c>
      <c r="G2032" s="26">
        <v>1</v>
      </c>
      <c r="H2032" s="26">
        <v>6</v>
      </c>
      <c r="I2032" s="26">
        <v>7</v>
      </c>
      <c r="J2032" s="25">
        <f t="shared" si="418"/>
        <v>114</v>
      </c>
      <c r="K2032" s="26">
        <f t="shared" si="419"/>
        <v>163</v>
      </c>
      <c r="L2032" s="26">
        <f t="shared" si="420"/>
        <v>277</v>
      </c>
    </row>
    <row r="2033" spans="3:12" ht="12.75">
      <c r="C2033" s="12" t="s">
        <v>535</v>
      </c>
      <c r="D2033" s="13">
        <v>153</v>
      </c>
      <c r="E2033" s="14">
        <v>259</v>
      </c>
      <c r="F2033" s="15">
        <v>412</v>
      </c>
      <c r="G2033" s="14">
        <v>1</v>
      </c>
      <c r="H2033" s="14">
        <v>6</v>
      </c>
      <c r="I2033" s="14">
        <v>7</v>
      </c>
      <c r="J2033" s="13">
        <f t="shared" si="418"/>
        <v>154</v>
      </c>
      <c r="K2033" s="14">
        <f t="shared" si="419"/>
        <v>265</v>
      </c>
      <c r="L2033" s="14">
        <f t="shared" si="420"/>
        <v>419</v>
      </c>
    </row>
    <row r="2034" spans="2:12" ht="12.75">
      <c r="B2034" s="1" t="s">
        <v>215</v>
      </c>
      <c r="C2034" s="12"/>
      <c r="D2034" s="16"/>
      <c r="E2034" s="17"/>
      <c r="F2034" s="18"/>
      <c r="G2034" s="17"/>
      <c r="H2034" s="17"/>
      <c r="I2034" s="17"/>
      <c r="J2034" s="16"/>
      <c r="K2034" s="17"/>
      <c r="L2034" s="17"/>
    </row>
    <row r="2035" spans="3:12" ht="12.75">
      <c r="C2035" t="s">
        <v>126</v>
      </c>
      <c r="D2035" s="25">
        <v>0</v>
      </c>
      <c r="E2035" s="26">
        <v>1</v>
      </c>
      <c r="F2035" s="27">
        <v>1</v>
      </c>
      <c r="G2035" s="28">
        <v>0</v>
      </c>
      <c r="H2035" s="26">
        <v>0</v>
      </c>
      <c r="I2035" s="28">
        <v>0</v>
      </c>
      <c r="J2035" s="25">
        <f t="shared" si="418"/>
        <v>0</v>
      </c>
      <c r="K2035" s="26">
        <f t="shared" si="419"/>
        <v>1</v>
      </c>
      <c r="L2035" s="26">
        <f t="shared" si="420"/>
        <v>1</v>
      </c>
    </row>
    <row r="2036" spans="3:12" ht="12.75">
      <c r="C2036" t="s">
        <v>271</v>
      </c>
      <c r="D2036" s="25">
        <v>0</v>
      </c>
      <c r="E2036" s="26">
        <v>2</v>
      </c>
      <c r="F2036" s="27">
        <v>2</v>
      </c>
      <c r="G2036" s="28">
        <v>19</v>
      </c>
      <c r="H2036" s="26">
        <v>8</v>
      </c>
      <c r="I2036" s="28">
        <v>27</v>
      </c>
      <c r="J2036" s="25">
        <f t="shared" si="418"/>
        <v>19</v>
      </c>
      <c r="K2036" s="26">
        <f t="shared" si="419"/>
        <v>10</v>
      </c>
      <c r="L2036" s="26">
        <f t="shared" si="420"/>
        <v>29</v>
      </c>
    </row>
    <row r="2037" spans="3:12" ht="12.75">
      <c r="C2037" t="s">
        <v>128</v>
      </c>
      <c r="D2037" s="25">
        <v>11</v>
      </c>
      <c r="E2037" s="26">
        <v>22</v>
      </c>
      <c r="F2037" s="27">
        <v>33</v>
      </c>
      <c r="G2037" s="28">
        <v>0</v>
      </c>
      <c r="H2037" s="26">
        <v>1</v>
      </c>
      <c r="I2037" s="28">
        <v>1</v>
      </c>
      <c r="J2037" s="25">
        <f t="shared" si="418"/>
        <v>11</v>
      </c>
      <c r="K2037" s="26">
        <f t="shared" si="419"/>
        <v>23</v>
      </c>
      <c r="L2037" s="26">
        <f t="shared" si="420"/>
        <v>34</v>
      </c>
    </row>
    <row r="2038" spans="3:12" ht="12.75">
      <c r="C2038" t="s">
        <v>129</v>
      </c>
      <c r="D2038" s="25">
        <v>1</v>
      </c>
      <c r="E2038" s="26">
        <v>7</v>
      </c>
      <c r="F2038" s="27">
        <v>8</v>
      </c>
      <c r="G2038" s="28">
        <v>0</v>
      </c>
      <c r="H2038" s="26">
        <v>1</v>
      </c>
      <c r="I2038" s="28">
        <v>1</v>
      </c>
      <c r="J2038" s="25">
        <f t="shared" si="418"/>
        <v>1</v>
      </c>
      <c r="K2038" s="26">
        <f t="shared" si="419"/>
        <v>8</v>
      </c>
      <c r="L2038" s="26">
        <f t="shared" si="420"/>
        <v>9</v>
      </c>
    </row>
    <row r="2039" spans="3:12" ht="12.75">
      <c r="C2039" t="s">
        <v>130</v>
      </c>
      <c r="D2039" s="25">
        <v>0</v>
      </c>
      <c r="E2039" s="26">
        <v>2</v>
      </c>
      <c r="F2039" s="27">
        <v>2</v>
      </c>
      <c r="G2039" s="26">
        <v>0</v>
      </c>
      <c r="H2039" s="26">
        <v>0</v>
      </c>
      <c r="I2039" s="26">
        <v>0</v>
      </c>
      <c r="J2039" s="25">
        <f>D2039+G2039</f>
        <v>0</v>
      </c>
      <c r="K2039" s="26">
        <f>E2039+H2039</f>
        <v>2</v>
      </c>
      <c r="L2039" s="26">
        <f>F2039+I2039</f>
        <v>2</v>
      </c>
    </row>
    <row r="2040" spans="3:12" ht="12.75">
      <c r="C2040" s="12" t="s">
        <v>535</v>
      </c>
      <c r="D2040" s="13">
        <v>12</v>
      </c>
      <c r="E2040" s="14">
        <v>34</v>
      </c>
      <c r="F2040" s="15">
        <v>46</v>
      </c>
      <c r="G2040" s="14">
        <v>19</v>
      </c>
      <c r="H2040" s="14">
        <v>10</v>
      </c>
      <c r="I2040" s="14">
        <v>29</v>
      </c>
      <c r="J2040" s="13">
        <f t="shared" si="418"/>
        <v>31</v>
      </c>
      <c r="K2040" s="14">
        <f t="shared" si="419"/>
        <v>44</v>
      </c>
      <c r="L2040" s="14">
        <f t="shared" si="420"/>
        <v>75</v>
      </c>
    </row>
    <row r="2041" spans="2:12" ht="12.75">
      <c r="B2041" s="1" t="s">
        <v>216</v>
      </c>
      <c r="C2041" s="12"/>
      <c r="D2041" s="16"/>
      <c r="E2041" s="17"/>
      <c r="F2041" s="18"/>
      <c r="G2041" s="17"/>
      <c r="H2041" s="17"/>
      <c r="I2041" s="17"/>
      <c r="J2041" s="16"/>
      <c r="K2041" s="17"/>
      <c r="L2041" s="17"/>
    </row>
    <row r="2042" spans="3:12" ht="12.75">
      <c r="C2042" t="s">
        <v>216</v>
      </c>
      <c r="D2042" s="25">
        <v>27</v>
      </c>
      <c r="E2042" s="26">
        <v>84</v>
      </c>
      <c r="F2042" s="27">
        <v>111</v>
      </c>
      <c r="G2042" s="28">
        <v>3</v>
      </c>
      <c r="H2042" s="26">
        <v>10</v>
      </c>
      <c r="I2042" s="28">
        <v>13</v>
      </c>
      <c r="J2042" s="25">
        <f t="shared" si="418"/>
        <v>30</v>
      </c>
      <c r="K2042" s="26">
        <f t="shared" si="419"/>
        <v>94</v>
      </c>
      <c r="L2042" s="26">
        <f t="shared" si="420"/>
        <v>124</v>
      </c>
    </row>
    <row r="2043" spans="3:12" ht="12.75">
      <c r="C2043" s="12" t="s">
        <v>535</v>
      </c>
      <c r="D2043" s="13">
        <v>27</v>
      </c>
      <c r="E2043" s="14">
        <v>84</v>
      </c>
      <c r="F2043" s="15">
        <v>111</v>
      </c>
      <c r="G2043" s="14">
        <v>3</v>
      </c>
      <c r="H2043" s="14">
        <v>10</v>
      </c>
      <c r="I2043" s="14">
        <v>13</v>
      </c>
      <c r="J2043" s="13">
        <f t="shared" si="418"/>
        <v>30</v>
      </c>
      <c r="K2043" s="14">
        <f t="shared" si="419"/>
        <v>94</v>
      </c>
      <c r="L2043" s="14">
        <f t="shared" si="420"/>
        <v>124</v>
      </c>
    </row>
    <row r="2044" spans="2:12" ht="12.75">
      <c r="B2044" s="1" t="s">
        <v>217</v>
      </c>
      <c r="C2044" s="12"/>
      <c r="D2044" s="16"/>
      <c r="E2044" s="17"/>
      <c r="F2044" s="18"/>
      <c r="G2044" s="17"/>
      <c r="H2044" s="17"/>
      <c r="I2044" s="17"/>
      <c r="J2044" s="16"/>
      <c r="K2044" s="17"/>
      <c r="L2044" s="17"/>
    </row>
    <row r="2045" spans="3:12" ht="12.75">
      <c r="C2045" t="s">
        <v>145</v>
      </c>
      <c r="D2045" s="25">
        <v>11</v>
      </c>
      <c r="E2045" s="26">
        <v>13</v>
      </c>
      <c r="F2045" s="27">
        <v>24</v>
      </c>
      <c r="G2045" s="26">
        <v>1</v>
      </c>
      <c r="H2045" s="26">
        <v>0</v>
      </c>
      <c r="I2045" s="26">
        <v>1</v>
      </c>
      <c r="J2045" s="25">
        <f t="shared" si="418"/>
        <v>12</v>
      </c>
      <c r="K2045" s="26">
        <f t="shared" si="419"/>
        <v>13</v>
      </c>
      <c r="L2045" s="26">
        <f t="shared" si="420"/>
        <v>25</v>
      </c>
    </row>
    <row r="2046" spans="3:12" ht="12.75">
      <c r="C2046" t="s">
        <v>147</v>
      </c>
      <c r="D2046" s="25">
        <v>14</v>
      </c>
      <c r="E2046" s="26">
        <v>9</v>
      </c>
      <c r="F2046" s="27">
        <v>23</v>
      </c>
      <c r="G2046" s="26">
        <v>0</v>
      </c>
      <c r="H2046" s="26">
        <v>0</v>
      </c>
      <c r="I2046" s="26">
        <v>0</v>
      </c>
      <c r="J2046" s="25">
        <f t="shared" si="418"/>
        <v>14</v>
      </c>
      <c r="K2046" s="26">
        <f t="shared" si="419"/>
        <v>9</v>
      </c>
      <c r="L2046" s="26">
        <f t="shared" si="420"/>
        <v>23</v>
      </c>
    </row>
    <row r="2047" spans="3:12" ht="12.75">
      <c r="C2047" t="s">
        <v>276</v>
      </c>
      <c r="D2047" s="25">
        <v>0</v>
      </c>
      <c r="E2047" s="26">
        <v>1</v>
      </c>
      <c r="F2047" s="27">
        <v>1</v>
      </c>
      <c r="G2047" s="28">
        <v>17</v>
      </c>
      <c r="H2047" s="26">
        <v>11</v>
      </c>
      <c r="I2047" s="28">
        <v>28</v>
      </c>
      <c r="J2047" s="25">
        <f t="shared" si="418"/>
        <v>17</v>
      </c>
      <c r="K2047" s="26">
        <f t="shared" si="419"/>
        <v>12</v>
      </c>
      <c r="L2047" s="26">
        <f t="shared" si="420"/>
        <v>29</v>
      </c>
    </row>
    <row r="2048" spans="3:12" ht="12.75">
      <c r="C2048" s="12" t="s">
        <v>535</v>
      </c>
      <c r="D2048" s="13">
        <v>25</v>
      </c>
      <c r="E2048" s="14">
        <v>23</v>
      </c>
      <c r="F2048" s="15">
        <v>48</v>
      </c>
      <c r="G2048" s="14">
        <v>18</v>
      </c>
      <c r="H2048" s="14">
        <v>11</v>
      </c>
      <c r="I2048" s="14">
        <v>29</v>
      </c>
      <c r="J2048" s="13">
        <f t="shared" si="418"/>
        <v>43</v>
      </c>
      <c r="K2048" s="14">
        <f t="shared" si="419"/>
        <v>34</v>
      </c>
      <c r="L2048" s="14">
        <f t="shared" si="420"/>
        <v>77</v>
      </c>
    </row>
    <row r="2049" spans="2:12" ht="12.75">
      <c r="B2049" s="1" t="s">
        <v>218</v>
      </c>
      <c r="C2049" s="12"/>
      <c r="D2049" s="16"/>
      <c r="E2049" s="17"/>
      <c r="F2049" s="18"/>
      <c r="G2049" s="17"/>
      <c r="H2049" s="17"/>
      <c r="I2049" s="17"/>
      <c r="J2049" s="16"/>
      <c r="K2049" s="17"/>
      <c r="L2049" s="17"/>
    </row>
    <row r="2050" spans="3:12" ht="12.75">
      <c r="C2050" t="s">
        <v>156</v>
      </c>
      <c r="D2050" s="8">
        <v>1</v>
      </c>
      <c r="E2050" s="9">
        <v>0</v>
      </c>
      <c r="F2050" s="10">
        <v>1</v>
      </c>
      <c r="G2050" s="11">
        <v>0</v>
      </c>
      <c r="H2050" s="9">
        <v>0</v>
      </c>
      <c r="I2050" s="11">
        <v>0</v>
      </c>
      <c r="J2050" s="8">
        <f t="shared" si="418"/>
        <v>1</v>
      </c>
      <c r="K2050" s="9">
        <f t="shared" si="419"/>
        <v>0</v>
      </c>
      <c r="L2050" s="9">
        <f t="shared" si="420"/>
        <v>1</v>
      </c>
    </row>
    <row r="2051" spans="3:12" ht="12.75">
      <c r="C2051" t="s">
        <v>157</v>
      </c>
      <c r="D2051" s="8">
        <v>1</v>
      </c>
      <c r="E2051" s="9">
        <v>0</v>
      </c>
      <c r="F2051" s="10">
        <v>1</v>
      </c>
      <c r="G2051" s="11">
        <v>0</v>
      </c>
      <c r="H2051" s="9">
        <v>0</v>
      </c>
      <c r="I2051" s="11">
        <v>0</v>
      </c>
      <c r="J2051" s="8">
        <f t="shared" si="418"/>
        <v>1</v>
      </c>
      <c r="K2051" s="9">
        <f t="shared" si="419"/>
        <v>0</v>
      </c>
      <c r="L2051" s="9">
        <f t="shared" si="420"/>
        <v>1</v>
      </c>
    </row>
    <row r="2052" spans="3:12" ht="12.75">
      <c r="C2052" t="s">
        <v>159</v>
      </c>
      <c r="D2052" s="8">
        <v>1</v>
      </c>
      <c r="E2052" s="9">
        <v>3</v>
      </c>
      <c r="F2052" s="10">
        <v>4</v>
      </c>
      <c r="G2052" s="11">
        <v>0</v>
      </c>
      <c r="H2052" s="9">
        <v>0</v>
      </c>
      <c r="I2052" s="11">
        <v>0</v>
      </c>
      <c r="J2052" s="8">
        <f t="shared" si="418"/>
        <v>1</v>
      </c>
      <c r="K2052" s="9">
        <f t="shared" si="419"/>
        <v>3</v>
      </c>
      <c r="L2052" s="9">
        <f t="shared" si="420"/>
        <v>4</v>
      </c>
    </row>
    <row r="2053" spans="3:12" ht="12.75">
      <c r="C2053" t="s">
        <v>284</v>
      </c>
      <c r="D2053" s="8">
        <v>0</v>
      </c>
      <c r="E2053" s="9">
        <v>0</v>
      </c>
      <c r="F2053" s="10">
        <v>0</v>
      </c>
      <c r="G2053" s="11">
        <v>5</v>
      </c>
      <c r="H2053" s="9">
        <v>3</v>
      </c>
      <c r="I2053" s="11">
        <v>8</v>
      </c>
      <c r="J2053" s="8">
        <f t="shared" si="418"/>
        <v>5</v>
      </c>
      <c r="K2053" s="9">
        <f t="shared" si="419"/>
        <v>3</v>
      </c>
      <c r="L2053" s="9">
        <f t="shared" si="420"/>
        <v>8</v>
      </c>
    </row>
    <row r="2054" spans="3:12" ht="12.75">
      <c r="C2054" t="s">
        <v>283</v>
      </c>
      <c r="D2054" s="8">
        <v>2</v>
      </c>
      <c r="E2054" s="9">
        <v>0</v>
      </c>
      <c r="F2054" s="10">
        <v>2</v>
      </c>
      <c r="G2054" s="11">
        <v>11</v>
      </c>
      <c r="H2054" s="9">
        <v>7</v>
      </c>
      <c r="I2054" s="11">
        <v>18</v>
      </c>
      <c r="J2054" s="8">
        <f t="shared" si="418"/>
        <v>13</v>
      </c>
      <c r="K2054" s="9">
        <f t="shared" si="419"/>
        <v>7</v>
      </c>
      <c r="L2054" s="9">
        <f t="shared" si="420"/>
        <v>20</v>
      </c>
    </row>
    <row r="2055" spans="3:12" ht="12.75">
      <c r="C2055" t="s">
        <v>51</v>
      </c>
      <c r="D2055" s="8">
        <v>22</v>
      </c>
      <c r="E2055" s="9">
        <v>29</v>
      </c>
      <c r="F2055" s="10">
        <v>51</v>
      </c>
      <c r="G2055" s="11">
        <v>1</v>
      </c>
      <c r="H2055" s="9">
        <v>2</v>
      </c>
      <c r="I2055" s="11">
        <v>3</v>
      </c>
      <c r="J2055" s="8">
        <f t="shared" si="418"/>
        <v>23</v>
      </c>
      <c r="K2055" s="9">
        <f t="shared" si="419"/>
        <v>31</v>
      </c>
      <c r="L2055" s="9">
        <f t="shared" si="420"/>
        <v>54</v>
      </c>
    </row>
    <row r="2056" spans="3:12" ht="12.75">
      <c r="C2056" t="s">
        <v>641</v>
      </c>
      <c r="D2056" s="8">
        <v>4</v>
      </c>
      <c r="E2056" s="9">
        <v>0</v>
      </c>
      <c r="F2056" s="10">
        <v>4</v>
      </c>
      <c r="G2056" s="11">
        <v>0</v>
      </c>
      <c r="H2056" s="9">
        <v>0</v>
      </c>
      <c r="I2056" s="11">
        <v>0</v>
      </c>
      <c r="J2056" s="8">
        <f>D2056+G2056</f>
        <v>4</v>
      </c>
      <c r="K2056" s="9">
        <f>E2056+H2056</f>
        <v>0</v>
      </c>
      <c r="L2056" s="9">
        <f>F2056+I2056</f>
        <v>4</v>
      </c>
    </row>
    <row r="2057" spans="3:12" ht="12.75">
      <c r="C2057" t="s">
        <v>52</v>
      </c>
      <c r="D2057" s="8">
        <v>24</v>
      </c>
      <c r="E2057" s="9">
        <v>4</v>
      </c>
      <c r="F2057" s="10">
        <v>28</v>
      </c>
      <c r="G2057" s="11">
        <v>1</v>
      </c>
      <c r="H2057" s="9">
        <v>0</v>
      </c>
      <c r="I2057" s="11">
        <v>1</v>
      </c>
      <c r="J2057" s="8">
        <f t="shared" si="418"/>
        <v>25</v>
      </c>
      <c r="K2057" s="9">
        <f t="shared" si="419"/>
        <v>4</v>
      </c>
      <c r="L2057" s="9">
        <f t="shared" si="420"/>
        <v>29</v>
      </c>
    </row>
    <row r="2058" spans="3:12" ht="12.75">
      <c r="C2058" t="s">
        <v>163</v>
      </c>
      <c r="D2058" s="8">
        <v>11</v>
      </c>
      <c r="E2058" s="9">
        <v>2</v>
      </c>
      <c r="F2058" s="10">
        <v>13</v>
      </c>
      <c r="G2058" s="11">
        <v>0</v>
      </c>
      <c r="H2058" s="9">
        <v>0</v>
      </c>
      <c r="I2058" s="11">
        <v>0</v>
      </c>
      <c r="J2058" s="8">
        <f aca="true" t="shared" si="421" ref="J2058:L2060">D2058+G2058</f>
        <v>11</v>
      </c>
      <c r="K2058" s="9">
        <f t="shared" si="421"/>
        <v>2</v>
      </c>
      <c r="L2058" s="9">
        <f t="shared" si="421"/>
        <v>13</v>
      </c>
    </row>
    <row r="2059" spans="3:12" ht="12.75">
      <c r="C2059" t="s">
        <v>53</v>
      </c>
      <c r="D2059" s="8">
        <v>29</v>
      </c>
      <c r="E2059" s="9">
        <v>0</v>
      </c>
      <c r="F2059" s="10">
        <v>29</v>
      </c>
      <c r="G2059" s="11">
        <v>0</v>
      </c>
      <c r="H2059" s="9">
        <v>0</v>
      </c>
      <c r="I2059" s="11">
        <v>0</v>
      </c>
      <c r="J2059" s="8">
        <f t="shared" si="421"/>
        <v>29</v>
      </c>
      <c r="K2059" s="9">
        <f t="shared" si="421"/>
        <v>0</v>
      </c>
      <c r="L2059" s="9">
        <f t="shared" si="421"/>
        <v>29</v>
      </c>
    </row>
    <row r="2060" spans="3:12" ht="12.75">
      <c r="C2060" t="s">
        <v>165</v>
      </c>
      <c r="D2060" s="8">
        <v>10</v>
      </c>
      <c r="E2060" s="9">
        <v>1</v>
      </c>
      <c r="F2060" s="10">
        <v>11</v>
      </c>
      <c r="G2060" s="11">
        <v>0</v>
      </c>
      <c r="H2060" s="9">
        <v>0</v>
      </c>
      <c r="I2060" s="11">
        <v>0</v>
      </c>
      <c r="J2060" s="8">
        <f t="shared" si="421"/>
        <v>10</v>
      </c>
      <c r="K2060" s="9">
        <f t="shared" si="421"/>
        <v>1</v>
      </c>
      <c r="L2060" s="9">
        <f t="shared" si="421"/>
        <v>11</v>
      </c>
    </row>
    <row r="2061" spans="3:12" ht="12.75">
      <c r="C2061" t="s">
        <v>171</v>
      </c>
      <c r="D2061" s="8">
        <v>8</v>
      </c>
      <c r="E2061" s="9">
        <v>0</v>
      </c>
      <c r="F2061" s="10">
        <v>8</v>
      </c>
      <c r="G2061" s="11">
        <v>0</v>
      </c>
      <c r="H2061" s="9">
        <v>0</v>
      </c>
      <c r="I2061" s="11">
        <v>0</v>
      </c>
      <c r="J2061" s="8">
        <f aca="true" t="shared" si="422" ref="J2061:J2076">D2061+G2061</f>
        <v>8</v>
      </c>
      <c r="K2061" s="9">
        <f aca="true" t="shared" si="423" ref="K2061:K2076">E2061+H2061</f>
        <v>0</v>
      </c>
      <c r="L2061" s="9">
        <f aca="true" t="shared" si="424" ref="L2061:L2076">F2061+I2061</f>
        <v>8</v>
      </c>
    </row>
    <row r="2062" spans="3:12" ht="12.75">
      <c r="C2062" t="s">
        <v>173</v>
      </c>
      <c r="D2062" s="8">
        <v>36</v>
      </c>
      <c r="E2062" s="9">
        <v>3</v>
      </c>
      <c r="F2062" s="10">
        <v>39</v>
      </c>
      <c r="G2062" s="11">
        <v>0</v>
      </c>
      <c r="H2062" s="9">
        <v>0</v>
      </c>
      <c r="I2062" s="11">
        <v>0</v>
      </c>
      <c r="J2062" s="8">
        <f>D2062+G2062</f>
        <v>36</v>
      </c>
      <c r="K2062" s="9">
        <f>E2062+H2062</f>
        <v>3</v>
      </c>
      <c r="L2062" s="9">
        <f>F2062+I2062</f>
        <v>39</v>
      </c>
    </row>
    <row r="2063" spans="3:12" ht="12.75">
      <c r="C2063" t="s">
        <v>175</v>
      </c>
      <c r="D2063" s="25">
        <v>7</v>
      </c>
      <c r="E2063" s="26">
        <v>3</v>
      </c>
      <c r="F2063" s="27">
        <v>10</v>
      </c>
      <c r="G2063" s="28">
        <v>0</v>
      </c>
      <c r="H2063" s="26">
        <v>0</v>
      </c>
      <c r="I2063" s="28">
        <v>0</v>
      </c>
      <c r="J2063" s="25">
        <f t="shared" si="422"/>
        <v>7</v>
      </c>
      <c r="K2063" s="26">
        <f t="shared" si="423"/>
        <v>3</v>
      </c>
      <c r="L2063" s="26">
        <f t="shared" si="424"/>
        <v>10</v>
      </c>
    </row>
    <row r="2064" spans="3:12" ht="12.75">
      <c r="C2064" s="12" t="s">
        <v>535</v>
      </c>
      <c r="D2064" s="13">
        <f>SUM(D2050:D2063)</f>
        <v>156</v>
      </c>
      <c r="E2064" s="14">
        <f aca="true" t="shared" si="425" ref="E2064:L2064">SUM(E2050:E2063)</f>
        <v>45</v>
      </c>
      <c r="F2064" s="15">
        <f t="shared" si="425"/>
        <v>201</v>
      </c>
      <c r="G2064" s="14">
        <f t="shared" si="425"/>
        <v>18</v>
      </c>
      <c r="H2064" s="14">
        <f t="shared" si="425"/>
        <v>12</v>
      </c>
      <c r="I2064" s="14">
        <f t="shared" si="425"/>
        <v>30</v>
      </c>
      <c r="J2064" s="13">
        <f t="shared" si="425"/>
        <v>174</v>
      </c>
      <c r="K2064" s="14">
        <f t="shared" si="425"/>
        <v>57</v>
      </c>
      <c r="L2064" s="14">
        <f t="shared" si="425"/>
        <v>231</v>
      </c>
    </row>
    <row r="2065" spans="2:12" ht="12.75">
      <c r="B2065" s="1" t="s">
        <v>219</v>
      </c>
      <c r="C2065" s="12"/>
      <c r="D2065" s="16"/>
      <c r="E2065" s="17"/>
      <c r="F2065" s="18"/>
      <c r="G2065" s="17"/>
      <c r="H2065" s="17"/>
      <c r="I2065" s="17"/>
      <c r="J2065" s="16"/>
      <c r="K2065" s="17"/>
      <c r="L2065" s="17"/>
    </row>
    <row r="2066" spans="3:12" ht="12.75">
      <c r="C2066" t="s">
        <v>734</v>
      </c>
      <c r="D2066" s="8">
        <v>17</v>
      </c>
      <c r="E2066" s="9">
        <v>21</v>
      </c>
      <c r="F2066" s="10">
        <v>38</v>
      </c>
      <c r="G2066" s="11">
        <v>0</v>
      </c>
      <c r="H2066" s="9">
        <v>0</v>
      </c>
      <c r="I2066" s="11">
        <v>0</v>
      </c>
      <c r="J2066" s="8">
        <f t="shared" si="422"/>
        <v>17</v>
      </c>
      <c r="K2066" s="9">
        <f t="shared" si="423"/>
        <v>21</v>
      </c>
      <c r="L2066" s="9">
        <f t="shared" si="424"/>
        <v>38</v>
      </c>
    </row>
    <row r="2067" spans="3:12" ht="12.75">
      <c r="C2067" t="s">
        <v>289</v>
      </c>
      <c r="D2067" s="8">
        <v>1</v>
      </c>
      <c r="E2067" s="9">
        <v>0</v>
      </c>
      <c r="F2067" s="10">
        <v>1</v>
      </c>
      <c r="G2067" s="11">
        <v>1</v>
      </c>
      <c r="H2067" s="9">
        <v>7</v>
      </c>
      <c r="I2067" s="11">
        <v>8</v>
      </c>
      <c r="J2067" s="8">
        <f t="shared" si="422"/>
        <v>2</v>
      </c>
      <c r="K2067" s="9">
        <f t="shared" si="423"/>
        <v>7</v>
      </c>
      <c r="L2067" s="9">
        <f t="shared" si="424"/>
        <v>9</v>
      </c>
    </row>
    <row r="2068" spans="3:12" ht="12.75">
      <c r="C2068" t="s">
        <v>781</v>
      </c>
      <c r="D2068" s="8">
        <v>3</v>
      </c>
      <c r="E2068" s="9">
        <v>3</v>
      </c>
      <c r="F2068" s="10">
        <v>6</v>
      </c>
      <c r="G2068" s="11">
        <v>0</v>
      </c>
      <c r="H2068" s="9">
        <v>0</v>
      </c>
      <c r="I2068" s="11">
        <v>0</v>
      </c>
      <c r="J2068" s="8">
        <f t="shared" si="422"/>
        <v>3</v>
      </c>
      <c r="K2068" s="9">
        <f t="shared" si="423"/>
        <v>3</v>
      </c>
      <c r="L2068" s="9">
        <f t="shared" si="424"/>
        <v>6</v>
      </c>
    </row>
    <row r="2069" spans="3:12" ht="12.75">
      <c r="C2069" t="s">
        <v>56</v>
      </c>
      <c r="D2069" s="8">
        <v>10</v>
      </c>
      <c r="E2069" s="9">
        <v>2</v>
      </c>
      <c r="F2069" s="10">
        <v>12</v>
      </c>
      <c r="G2069" s="11">
        <v>0</v>
      </c>
      <c r="H2069" s="9">
        <v>0</v>
      </c>
      <c r="I2069" s="11">
        <v>0</v>
      </c>
      <c r="J2069" s="8">
        <f t="shared" si="422"/>
        <v>10</v>
      </c>
      <c r="K2069" s="9">
        <f t="shared" si="423"/>
        <v>2</v>
      </c>
      <c r="L2069" s="9">
        <f t="shared" si="424"/>
        <v>12</v>
      </c>
    </row>
    <row r="2070" spans="3:12" ht="12.75">
      <c r="C2070" t="s">
        <v>464</v>
      </c>
      <c r="D2070" s="8">
        <v>0</v>
      </c>
      <c r="E2070" s="9">
        <v>0</v>
      </c>
      <c r="F2070" s="10">
        <v>0</v>
      </c>
      <c r="G2070" s="11">
        <v>1</v>
      </c>
      <c r="H2070" s="9">
        <v>0</v>
      </c>
      <c r="I2070" s="11">
        <v>1</v>
      </c>
      <c r="J2070" s="8">
        <f t="shared" si="422"/>
        <v>1</v>
      </c>
      <c r="K2070" s="9">
        <f t="shared" si="423"/>
        <v>0</v>
      </c>
      <c r="L2070" s="9">
        <f t="shared" si="424"/>
        <v>1</v>
      </c>
    </row>
    <row r="2071" spans="3:12" ht="12.75">
      <c r="C2071" t="s">
        <v>777</v>
      </c>
      <c r="D2071" s="8">
        <v>16</v>
      </c>
      <c r="E2071" s="9">
        <v>2</v>
      </c>
      <c r="F2071" s="10">
        <v>18</v>
      </c>
      <c r="G2071" s="11">
        <v>1</v>
      </c>
      <c r="H2071" s="9">
        <v>0</v>
      </c>
      <c r="I2071" s="11">
        <v>1</v>
      </c>
      <c r="J2071" s="8">
        <f t="shared" si="422"/>
        <v>17</v>
      </c>
      <c r="K2071" s="9">
        <f t="shared" si="423"/>
        <v>2</v>
      </c>
      <c r="L2071" s="9">
        <f t="shared" si="424"/>
        <v>19</v>
      </c>
    </row>
    <row r="2072" spans="3:12" ht="12.75">
      <c r="C2072" t="s">
        <v>744</v>
      </c>
      <c r="D2072" s="25">
        <v>6</v>
      </c>
      <c r="E2072" s="26">
        <v>13</v>
      </c>
      <c r="F2072" s="27">
        <v>19</v>
      </c>
      <c r="G2072" s="28">
        <v>0</v>
      </c>
      <c r="H2072" s="26">
        <v>0</v>
      </c>
      <c r="I2072" s="28">
        <v>0</v>
      </c>
      <c r="J2072" s="25">
        <f t="shared" si="422"/>
        <v>6</v>
      </c>
      <c r="K2072" s="26">
        <f t="shared" si="423"/>
        <v>13</v>
      </c>
      <c r="L2072" s="26">
        <f t="shared" si="424"/>
        <v>19</v>
      </c>
    </row>
    <row r="2073" spans="3:12" ht="12.75">
      <c r="C2073" s="12" t="s">
        <v>535</v>
      </c>
      <c r="D2073" s="13">
        <f>SUM(D2066:D2072)</f>
        <v>53</v>
      </c>
      <c r="E2073" s="14">
        <f aca="true" t="shared" si="426" ref="E2073:L2073">SUM(E2066:E2072)</f>
        <v>41</v>
      </c>
      <c r="F2073" s="15">
        <f t="shared" si="426"/>
        <v>94</v>
      </c>
      <c r="G2073" s="14">
        <f t="shared" si="426"/>
        <v>3</v>
      </c>
      <c r="H2073" s="14">
        <f t="shared" si="426"/>
        <v>7</v>
      </c>
      <c r="I2073" s="14">
        <f t="shared" si="426"/>
        <v>10</v>
      </c>
      <c r="J2073" s="13">
        <f t="shared" si="426"/>
        <v>56</v>
      </c>
      <c r="K2073" s="14">
        <f t="shared" si="426"/>
        <v>48</v>
      </c>
      <c r="L2073" s="14">
        <f t="shared" si="426"/>
        <v>104</v>
      </c>
    </row>
    <row r="2074" spans="2:12" ht="12.75">
      <c r="B2074" s="1" t="s">
        <v>220</v>
      </c>
      <c r="C2074" s="12"/>
      <c r="D2074" s="16"/>
      <c r="E2074" s="17"/>
      <c r="F2074" s="18"/>
      <c r="G2074" s="17"/>
      <c r="H2074" s="17"/>
      <c r="I2074" s="17"/>
      <c r="J2074" s="16"/>
      <c r="K2074" s="17"/>
      <c r="L2074" s="17"/>
    </row>
    <row r="2075" spans="3:12" ht="12.75">
      <c r="C2075" t="s">
        <v>220</v>
      </c>
      <c r="D2075" s="25">
        <v>29</v>
      </c>
      <c r="E2075" s="26">
        <v>14</v>
      </c>
      <c r="F2075" s="27">
        <v>43</v>
      </c>
      <c r="G2075" s="28">
        <v>2</v>
      </c>
      <c r="H2075" s="26">
        <v>2</v>
      </c>
      <c r="I2075" s="28">
        <v>4</v>
      </c>
      <c r="J2075" s="25">
        <f t="shared" si="422"/>
        <v>31</v>
      </c>
      <c r="K2075" s="26">
        <f t="shared" si="423"/>
        <v>16</v>
      </c>
      <c r="L2075" s="26">
        <f t="shared" si="424"/>
        <v>47</v>
      </c>
    </row>
    <row r="2076" spans="3:12" ht="12.75">
      <c r="C2076" s="12" t="s">
        <v>535</v>
      </c>
      <c r="D2076" s="13">
        <v>29</v>
      </c>
      <c r="E2076" s="14">
        <v>14</v>
      </c>
      <c r="F2076" s="15">
        <v>43</v>
      </c>
      <c r="G2076" s="14">
        <v>2</v>
      </c>
      <c r="H2076" s="14">
        <v>2</v>
      </c>
      <c r="I2076" s="14">
        <v>4</v>
      </c>
      <c r="J2076" s="13">
        <f t="shared" si="422"/>
        <v>31</v>
      </c>
      <c r="K2076" s="14">
        <f t="shared" si="423"/>
        <v>16</v>
      </c>
      <c r="L2076" s="14">
        <f t="shared" si="424"/>
        <v>47</v>
      </c>
    </row>
    <row r="2077" spans="3:12" ht="26.25">
      <c r="C2077" s="44" t="s">
        <v>642</v>
      </c>
      <c r="D2077" s="47">
        <f>D2076+D2073+D2064+D2048+D2043+D2040+D2033+D2028+D2022+D2017+D2014+D2009+D2005+D1997+D1994+D1990+D1987</f>
        <v>1119</v>
      </c>
      <c r="E2077" s="48">
        <f aca="true" t="shared" si="427" ref="E2077:L2077">E2076+E2073+E2064+E2048+E2043+E2040+E2033+E2028+E2022+E2017+E2014+E2009+E2005+E1997+E1994+E1990+E1987</f>
        <v>1489</v>
      </c>
      <c r="F2077" s="49">
        <f t="shared" si="427"/>
        <v>2608</v>
      </c>
      <c r="G2077" s="48">
        <f t="shared" si="427"/>
        <v>162</v>
      </c>
      <c r="H2077" s="48">
        <f t="shared" si="427"/>
        <v>193</v>
      </c>
      <c r="I2077" s="48">
        <f t="shared" si="427"/>
        <v>355</v>
      </c>
      <c r="J2077" s="47">
        <f t="shared" si="427"/>
        <v>1281</v>
      </c>
      <c r="K2077" s="48">
        <f t="shared" si="427"/>
        <v>1682</v>
      </c>
      <c r="L2077" s="48">
        <f t="shared" si="427"/>
        <v>2963</v>
      </c>
    </row>
    <row r="2078" spans="3:12" ht="12.75">
      <c r="C2078" s="44" t="s">
        <v>606</v>
      </c>
      <c r="D2078" s="16">
        <f aca="true" t="shared" si="428" ref="D2078:L2078">D2077+D1983</f>
        <v>3307</v>
      </c>
      <c r="E2078" s="103">
        <f t="shared" si="428"/>
        <v>3922</v>
      </c>
      <c r="F2078" s="103">
        <f t="shared" si="428"/>
        <v>7229</v>
      </c>
      <c r="G2078" s="16">
        <f t="shared" si="428"/>
        <v>272</v>
      </c>
      <c r="H2078" s="17">
        <f t="shared" si="428"/>
        <v>357</v>
      </c>
      <c r="I2078" s="103">
        <f t="shared" si="428"/>
        <v>629</v>
      </c>
      <c r="J2078" s="16">
        <f t="shared" si="428"/>
        <v>3579</v>
      </c>
      <c r="K2078" s="17">
        <f t="shared" si="428"/>
        <v>4279</v>
      </c>
      <c r="L2078" s="17">
        <f t="shared" si="428"/>
        <v>7858</v>
      </c>
    </row>
    <row r="2079" spans="1:12" ht="12.75">
      <c r="A2079" s="40" t="s">
        <v>546</v>
      </c>
      <c r="C2079" s="12"/>
      <c r="D2079" s="25">
        <v>139</v>
      </c>
      <c r="E2079" s="26">
        <v>175</v>
      </c>
      <c r="F2079" s="26">
        <v>314</v>
      </c>
      <c r="G2079" s="25">
        <v>64</v>
      </c>
      <c r="H2079" s="26">
        <v>93</v>
      </c>
      <c r="I2079" s="26">
        <v>157</v>
      </c>
      <c r="J2079" s="25">
        <f aca="true" t="shared" si="429" ref="J2079:J2085">D2079+G2079</f>
        <v>203</v>
      </c>
      <c r="K2079" s="26">
        <f aca="true" t="shared" si="430" ref="K2079:K2085">E2079+H2079</f>
        <v>268</v>
      </c>
      <c r="L2079" s="26">
        <f aca="true" t="shared" si="431" ref="L2079:L2085">F2079+I2079</f>
        <v>471</v>
      </c>
    </row>
    <row r="2080" spans="1:12" ht="12.75">
      <c r="A2080" s="40" t="s">
        <v>690</v>
      </c>
      <c r="D2080" s="25">
        <v>61</v>
      </c>
      <c r="E2080" s="28">
        <v>85</v>
      </c>
      <c r="F2080" s="28">
        <v>146</v>
      </c>
      <c r="G2080" s="25">
        <v>1</v>
      </c>
      <c r="H2080" s="26">
        <v>4</v>
      </c>
      <c r="I2080" s="28">
        <v>5</v>
      </c>
      <c r="J2080" s="8">
        <f t="shared" si="429"/>
        <v>62</v>
      </c>
      <c r="K2080" s="9">
        <f t="shared" si="430"/>
        <v>89</v>
      </c>
      <c r="L2080" s="9">
        <f t="shared" si="431"/>
        <v>151</v>
      </c>
    </row>
    <row r="2081" spans="1:12" ht="12.75">
      <c r="A2081" s="40" t="s">
        <v>542</v>
      </c>
      <c r="D2081" s="25">
        <v>0</v>
      </c>
      <c r="E2081" s="28">
        <v>5</v>
      </c>
      <c r="F2081" s="28">
        <v>5</v>
      </c>
      <c r="G2081" s="25">
        <v>0</v>
      </c>
      <c r="H2081" s="26">
        <v>1</v>
      </c>
      <c r="I2081" s="28">
        <v>1</v>
      </c>
      <c r="J2081" s="8">
        <f t="shared" si="429"/>
        <v>0</v>
      </c>
      <c r="K2081" s="9">
        <f t="shared" si="430"/>
        <v>6</v>
      </c>
      <c r="L2081" s="9">
        <f t="shared" si="431"/>
        <v>6</v>
      </c>
    </row>
    <row r="2082" spans="1:12" ht="12.75">
      <c r="A2082" s="40" t="s">
        <v>550</v>
      </c>
      <c r="D2082" s="25">
        <v>111</v>
      </c>
      <c r="E2082" s="28">
        <v>93</v>
      </c>
      <c r="F2082" s="28">
        <v>204</v>
      </c>
      <c r="G2082" s="25">
        <v>72</v>
      </c>
      <c r="H2082" s="26">
        <v>57</v>
      </c>
      <c r="I2082" s="28">
        <v>129</v>
      </c>
      <c r="J2082" s="8">
        <f>D2082+G2082</f>
        <v>183</v>
      </c>
      <c r="K2082" s="9">
        <f>E2082+H2082</f>
        <v>150</v>
      </c>
      <c r="L2082" s="9">
        <f>F2082+I2082</f>
        <v>333</v>
      </c>
    </row>
    <row r="2083" spans="1:12" ht="12.75">
      <c r="A2083" s="40" t="s">
        <v>551</v>
      </c>
      <c r="D2083" s="25">
        <v>422</v>
      </c>
      <c r="E2083" s="28">
        <v>353</v>
      </c>
      <c r="F2083" s="28">
        <v>775</v>
      </c>
      <c r="G2083" s="25">
        <v>271</v>
      </c>
      <c r="H2083" s="26">
        <v>169</v>
      </c>
      <c r="I2083" s="28">
        <v>440</v>
      </c>
      <c r="J2083" s="8">
        <f t="shared" si="429"/>
        <v>693</v>
      </c>
      <c r="K2083" s="9">
        <f t="shared" si="430"/>
        <v>522</v>
      </c>
      <c r="L2083" s="9">
        <f t="shared" si="431"/>
        <v>1215</v>
      </c>
    </row>
    <row r="2084" spans="1:12" ht="12.75">
      <c r="A2084" s="40" t="s">
        <v>554</v>
      </c>
      <c r="D2084" s="25">
        <v>136</v>
      </c>
      <c r="E2084" s="28">
        <v>121</v>
      </c>
      <c r="F2084" s="28">
        <v>257</v>
      </c>
      <c r="G2084" s="25">
        <v>43</v>
      </c>
      <c r="H2084" s="26">
        <v>47</v>
      </c>
      <c r="I2084" s="28">
        <v>90</v>
      </c>
      <c r="J2084" s="8">
        <f t="shared" si="429"/>
        <v>179</v>
      </c>
      <c r="K2084" s="9">
        <f t="shared" si="430"/>
        <v>168</v>
      </c>
      <c r="L2084" s="9">
        <f t="shared" si="431"/>
        <v>347</v>
      </c>
    </row>
    <row r="2085" spans="1:12" ht="12.75">
      <c r="A2085" s="40" t="s">
        <v>555</v>
      </c>
      <c r="D2085" s="51">
        <v>202</v>
      </c>
      <c r="E2085" s="52">
        <v>312</v>
      </c>
      <c r="F2085" s="52">
        <v>514</v>
      </c>
      <c r="G2085" s="51">
        <v>20</v>
      </c>
      <c r="H2085" s="52">
        <v>21</v>
      </c>
      <c r="I2085" s="52">
        <v>41</v>
      </c>
      <c r="J2085" s="32">
        <f t="shared" si="429"/>
        <v>222</v>
      </c>
      <c r="K2085" s="33">
        <f t="shared" si="430"/>
        <v>333</v>
      </c>
      <c r="L2085" s="33">
        <f t="shared" si="431"/>
        <v>555</v>
      </c>
    </row>
    <row r="2086" spans="3:12" ht="12.75">
      <c r="C2086" s="12" t="s">
        <v>529</v>
      </c>
      <c r="D2086" s="16">
        <f aca="true" t="shared" si="432" ref="D2086:L2086">SUM(D2078:D2085)</f>
        <v>4378</v>
      </c>
      <c r="E2086" s="103">
        <f t="shared" si="432"/>
        <v>5066</v>
      </c>
      <c r="F2086" s="103">
        <f t="shared" si="432"/>
        <v>9444</v>
      </c>
      <c r="G2086" s="16">
        <f t="shared" si="432"/>
        <v>743</v>
      </c>
      <c r="H2086" s="17">
        <f t="shared" si="432"/>
        <v>749</v>
      </c>
      <c r="I2086" s="103">
        <f t="shared" si="432"/>
        <v>1492</v>
      </c>
      <c r="J2086" s="16">
        <f t="shared" si="432"/>
        <v>5121</v>
      </c>
      <c r="K2086" s="17">
        <f t="shared" si="432"/>
        <v>5815</v>
      </c>
      <c r="L2086" s="17">
        <f t="shared" si="432"/>
        <v>10936</v>
      </c>
    </row>
    <row r="2088" spans="1:12" ht="28.5" customHeight="1">
      <c r="A2088" s="300" t="s">
        <v>307</v>
      </c>
      <c r="B2088" s="300"/>
      <c r="C2088" s="300"/>
      <c r="D2088" s="300"/>
      <c r="E2088" s="300"/>
      <c r="F2088" s="300"/>
      <c r="G2088" s="300"/>
      <c r="H2088" s="300"/>
      <c r="I2088" s="300"/>
      <c r="J2088" s="300"/>
      <c r="K2088" s="300"/>
      <c r="L2088" s="300"/>
    </row>
    <row r="2089" spans="1:12" ht="13.5" thickBot="1">
      <c r="A2089" s="210"/>
      <c r="B2089" s="210"/>
      <c r="C2089" s="210"/>
      <c r="D2089" s="210"/>
      <c r="E2089" s="210"/>
      <c r="F2089" s="210"/>
      <c r="G2089" s="210"/>
      <c r="H2089" s="210"/>
      <c r="I2089" s="210"/>
      <c r="J2089" s="210"/>
      <c r="K2089" s="210"/>
      <c r="L2089" s="210"/>
    </row>
    <row r="2090" spans="1:12" ht="26.25" customHeight="1">
      <c r="A2090" s="205"/>
      <c r="B2090" s="205"/>
      <c r="C2090" s="206"/>
      <c r="D2090" s="302" t="s">
        <v>533</v>
      </c>
      <c r="E2090" s="303"/>
      <c r="F2090" s="304"/>
      <c r="G2090" s="302" t="s">
        <v>534</v>
      </c>
      <c r="H2090" s="303"/>
      <c r="I2090" s="304"/>
      <c r="J2090" s="302" t="s">
        <v>535</v>
      </c>
      <c r="K2090" s="303"/>
      <c r="L2090" s="303"/>
    </row>
    <row r="2091" spans="1:12" ht="12.75">
      <c r="A2091" s="50"/>
      <c r="B2091" s="50"/>
      <c r="C2091" s="207"/>
      <c r="D2091" s="202" t="s">
        <v>536</v>
      </c>
      <c r="E2091" s="203" t="s">
        <v>537</v>
      </c>
      <c r="F2091" s="204" t="s">
        <v>538</v>
      </c>
      <c r="G2091" s="203" t="s">
        <v>536</v>
      </c>
      <c r="H2091" s="203" t="s">
        <v>537</v>
      </c>
      <c r="I2091" s="203" t="s">
        <v>538</v>
      </c>
      <c r="J2091" s="202" t="s">
        <v>536</v>
      </c>
      <c r="K2091" s="203" t="s">
        <v>537</v>
      </c>
      <c r="L2091" s="203" t="s">
        <v>538</v>
      </c>
    </row>
    <row r="2092" spans="1:10" ht="12.75">
      <c r="A2092" s="40" t="s">
        <v>539</v>
      </c>
      <c r="D2092" s="4"/>
      <c r="E2092" s="5"/>
      <c r="F2092" s="6"/>
      <c r="J2092" s="7"/>
    </row>
    <row r="2093" spans="2:12" ht="12.75">
      <c r="B2093" s="1" t="s">
        <v>704</v>
      </c>
      <c r="C2093" s="31"/>
      <c r="D2093" s="8"/>
      <c r="E2093" s="9"/>
      <c r="F2093" s="10"/>
      <c r="G2093" s="11"/>
      <c r="H2093" s="9"/>
      <c r="I2093" s="11"/>
      <c r="J2093" s="8"/>
      <c r="K2093" s="9"/>
      <c r="L2093" s="9"/>
    </row>
    <row r="2094" spans="3:12" ht="12.75">
      <c r="C2094" s="20" t="s">
        <v>470</v>
      </c>
      <c r="D2094" s="8">
        <v>0</v>
      </c>
      <c r="E2094" s="9">
        <v>119</v>
      </c>
      <c r="F2094" s="10">
        <v>119</v>
      </c>
      <c r="G2094" s="11">
        <v>0</v>
      </c>
      <c r="H2094" s="9">
        <v>15</v>
      </c>
      <c r="I2094" s="11">
        <v>15</v>
      </c>
      <c r="J2094" s="8">
        <f aca="true" t="shared" si="433" ref="J2094:L2095">D2094+G2094</f>
        <v>0</v>
      </c>
      <c r="K2094" s="9">
        <f t="shared" si="433"/>
        <v>134</v>
      </c>
      <c r="L2094" s="9">
        <f t="shared" si="433"/>
        <v>134</v>
      </c>
    </row>
    <row r="2095" spans="3:12" ht="12.75">
      <c r="C2095" s="12" t="s">
        <v>535</v>
      </c>
      <c r="D2095" s="13">
        <f aca="true" t="shared" si="434" ref="D2095:I2095">SUM(D2094:D2094)</f>
        <v>0</v>
      </c>
      <c r="E2095" s="14">
        <f t="shared" si="434"/>
        <v>119</v>
      </c>
      <c r="F2095" s="15">
        <f t="shared" si="434"/>
        <v>119</v>
      </c>
      <c r="G2095" s="14">
        <f t="shared" si="434"/>
        <v>0</v>
      </c>
      <c r="H2095" s="14">
        <f t="shared" si="434"/>
        <v>15</v>
      </c>
      <c r="I2095" s="14">
        <f t="shared" si="434"/>
        <v>15</v>
      </c>
      <c r="J2095" s="13">
        <f t="shared" si="433"/>
        <v>0</v>
      </c>
      <c r="K2095" s="14">
        <f t="shared" si="433"/>
        <v>134</v>
      </c>
      <c r="L2095" s="14">
        <f t="shared" si="433"/>
        <v>134</v>
      </c>
    </row>
    <row r="2096" spans="2:12" ht="12.75">
      <c r="B2096" s="1" t="s">
        <v>711</v>
      </c>
      <c r="C2096" s="31"/>
      <c r="D2096" s="16"/>
      <c r="E2096" s="17"/>
      <c r="F2096" s="18"/>
      <c r="G2096" s="17"/>
      <c r="H2096" s="17"/>
      <c r="I2096" s="17"/>
      <c r="J2096" s="16"/>
      <c r="K2096" s="17"/>
      <c r="L2096" s="17"/>
    </row>
    <row r="2097" spans="3:12" ht="14.25" customHeight="1">
      <c r="C2097" s="155" t="s">
        <v>471</v>
      </c>
      <c r="D2097" s="159">
        <v>24</v>
      </c>
      <c r="E2097" s="156">
        <v>69</v>
      </c>
      <c r="F2097" s="157">
        <v>93</v>
      </c>
      <c r="G2097" s="156">
        <v>2</v>
      </c>
      <c r="H2097" s="156">
        <v>2</v>
      </c>
      <c r="I2097" s="156">
        <v>4</v>
      </c>
      <c r="J2097" s="8">
        <f>D2097+G2097</f>
        <v>26</v>
      </c>
      <c r="K2097" s="9">
        <f>E2097+H2097</f>
        <v>71</v>
      </c>
      <c r="L2097" s="9">
        <f>F2097+I2097</f>
        <v>97</v>
      </c>
    </row>
    <row r="2098" spans="3:12" ht="12.75">
      <c r="C2098" s="12" t="s">
        <v>535</v>
      </c>
      <c r="D2098" s="13">
        <f aca="true" t="shared" si="435" ref="D2098:L2098">SUM(D2097:D2097)</f>
        <v>24</v>
      </c>
      <c r="E2098" s="14">
        <f t="shared" si="435"/>
        <v>69</v>
      </c>
      <c r="F2098" s="15">
        <f t="shared" si="435"/>
        <v>93</v>
      </c>
      <c r="G2098" s="14">
        <f t="shared" si="435"/>
        <v>2</v>
      </c>
      <c r="H2098" s="14">
        <f t="shared" si="435"/>
        <v>2</v>
      </c>
      <c r="I2098" s="14">
        <f t="shared" si="435"/>
        <v>4</v>
      </c>
      <c r="J2098" s="13">
        <f t="shared" si="435"/>
        <v>26</v>
      </c>
      <c r="K2098" s="14">
        <f>SUM(K2097:K2097)</f>
        <v>71</v>
      </c>
      <c r="L2098" s="14">
        <f t="shared" si="435"/>
        <v>97</v>
      </c>
    </row>
    <row r="2099" spans="3:12" ht="12.75">
      <c r="C2099" s="12" t="s">
        <v>444</v>
      </c>
      <c r="D2099" s="16">
        <f aca="true" t="shared" si="436" ref="D2099:L2099">D2098+D2095</f>
        <v>24</v>
      </c>
      <c r="E2099" s="17">
        <f t="shared" si="436"/>
        <v>188</v>
      </c>
      <c r="F2099" s="18">
        <f t="shared" si="436"/>
        <v>212</v>
      </c>
      <c r="G2099" s="17">
        <f t="shared" si="436"/>
        <v>2</v>
      </c>
      <c r="H2099" s="17">
        <f t="shared" si="436"/>
        <v>17</v>
      </c>
      <c r="I2099" s="17">
        <f t="shared" si="436"/>
        <v>19</v>
      </c>
      <c r="J2099" s="16">
        <f t="shared" si="436"/>
        <v>26</v>
      </c>
      <c r="K2099" s="17">
        <f t="shared" si="436"/>
        <v>205</v>
      </c>
      <c r="L2099" s="17">
        <f t="shared" si="436"/>
        <v>231</v>
      </c>
    </row>
    <row r="2100" spans="1:12" ht="12.75">
      <c r="A2100" s="40" t="s">
        <v>544</v>
      </c>
      <c r="C2100" s="12"/>
      <c r="D2100" s="16"/>
      <c r="E2100" s="17"/>
      <c r="F2100" s="18"/>
      <c r="G2100" s="17"/>
      <c r="H2100" s="17"/>
      <c r="I2100" s="17"/>
      <c r="J2100" s="16"/>
      <c r="K2100" s="17"/>
      <c r="L2100" s="17"/>
    </row>
    <row r="2101" spans="2:12" ht="12.75">
      <c r="B2101" s="1" t="s">
        <v>713</v>
      </c>
      <c r="C2101" s="31"/>
      <c r="D2101" s="8"/>
      <c r="E2101" s="9"/>
      <c r="F2101" s="10"/>
      <c r="G2101" s="11"/>
      <c r="H2101" s="9"/>
      <c r="I2101" s="11"/>
      <c r="J2101" s="8"/>
      <c r="K2101" s="9"/>
      <c r="L2101" s="9"/>
    </row>
    <row r="2102" spans="3:12" ht="26.25">
      <c r="C2102" s="155" t="s">
        <v>472</v>
      </c>
      <c r="D2102" s="159">
        <v>259</v>
      </c>
      <c r="E2102" s="156">
        <v>473</v>
      </c>
      <c r="F2102" s="157">
        <v>732</v>
      </c>
      <c r="G2102" s="156">
        <v>2</v>
      </c>
      <c r="H2102" s="156">
        <v>2</v>
      </c>
      <c r="I2102" s="156">
        <v>4</v>
      </c>
      <c r="J2102" s="159">
        <f aca="true" t="shared" si="437" ref="J2102:L2103">D2102+G2102</f>
        <v>261</v>
      </c>
      <c r="K2102" s="156">
        <f t="shared" si="437"/>
        <v>475</v>
      </c>
      <c r="L2102" s="156">
        <f t="shared" si="437"/>
        <v>736</v>
      </c>
    </row>
    <row r="2103" spans="3:12" ht="12.75">
      <c r="C2103" s="12" t="s">
        <v>535</v>
      </c>
      <c r="D2103" s="13">
        <v>259</v>
      </c>
      <c r="E2103" s="14">
        <v>473</v>
      </c>
      <c r="F2103" s="15">
        <v>732</v>
      </c>
      <c r="G2103" s="14">
        <v>2</v>
      </c>
      <c r="H2103" s="14">
        <v>2</v>
      </c>
      <c r="I2103" s="14">
        <v>4</v>
      </c>
      <c r="J2103" s="13">
        <f t="shared" si="437"/>
        <v>261</v>
      </c>
      <c r="K2103" s="14">
        <f t="shared" si="437"/>
        <v>475</v>
      </c>
      <c r="L2103" s="14">
        <f t="shared" si="437"/>
        <v>736</v>
      </c>
    </row>
    <row r="2104" spans="2:12" ht="12.75">
      <c r="B2104" s="1" t="s">
        <v>705</v>
      </c>
      <c r="C2104" s="31"/>
      <c r="D2104" s="16"/>
      <c r="E2104" s="17"/>
      <c r="F2104" s="18"/>
      <c r="G2104" s="17"/>
      <c r="H2104" s="17"/>
      <c r="I2104" s="17"/>
      <c r="J2104" s="16"/>
      <c r="K2104" s="17"/>
      <c r="L2104" s="17"/>
    </row>
    <row r="2105" spans="3:12" ht="12.75">
      <c r="C2105" s="20" t="s">
        <v>473</v>
      </c>
      <c r="D2105" s="25">
        <v>94</v>
      </c>
      <c r="E2105" s="26">
        <v>36</v>
      </c>
      <c r="F2105" s="27">
        <v>130</v>
      </c>
      <c r="G2105" s="26">
        <v>6</v>
      </c>
      <c r="H2105" s="26">
        <v>1</v>
      </c>
      <c r="I2105" s="26">
        <v>7</v>
      </c>
      <c r="J2105" s="25">
        <f aca="true" t="shared" si="438" ref="J2105:L2107">D2105+G2105</f>
        <v>100</v>
      </c>
      <c r="K2105" s="26">
        <f t="shared" si="438"/>
        <v>37</v>
      </c>
      <c r="L2105" s="26">
        <f t="shared" si="438"/>
        <v>137</v>
      </c>
    </row>
    <row r="2106" spans="3:12" ht="25.5" customHeight="1">
      <c r="C2106" s="155" t="s">
        <v>474</v>
      </c>
      <c r="D2106" s="159">
        <v>575</v>
      </c>
      <c r="E2106" s="156">
        <v>375</v>
      </c>
      <c r="F2106" s="157">
        <v>950</v>
      </c>
      <c r="G2106" s="156">
        <v>12</v>
      </c>
      <c r="H2106" s="156">
        <v>6</v>
      </c>
      <c r="I2106" s="156">
        <v>18</v>
      </c>
      <c r="J2106" s="159">
        <f>D2106+G2106</f>
        <v>587</v>
      </c>
      <c r="K2106" s="156">
        <f t="shared" si="438"/>
        <v>381</v>
      </c>
      <c r="L2106" s="156">
        <f t="shared" si="438"/>
        <v>968</v>
      </c>
    </row>
    <row r="2107" spans="3:12" ht="12.75">
      <c r="C2107" s="12" t="s">
        <v>535</v>
      </c>
      <c r="D2107" s="13">
        <f aca="true" t="shared" si="439" ref="D2107:I2107">SUM(D2105:D2106)</f>
        <v>669</v>
      </c>
      <c r="E2107" s="14">
        <f t="shared" si="439"/>
        <v>411</v>
      </c>
      <c r="F2107" s="15">
        <f t="shared" si="439"/>
        <v>1080</v>
      </c>
      <c r="G2107" s="14">
        <f t="shared" si="439"/>
        <v>18</v>
      </c>
      <c r="H2107" s="14">
        <f t="shared" si="439"/>
        <v>7</v>
      </c>
      <c r="I2107" s="14">
        <f t="shared" si="439"/>
        <v>25</v>
      </c>
      <c r="J2107" s="13">
        <f>D2107+G2107</f>
        <v>687</v>
      </c>
      <c r="K2107" s="14">
        <f t="shared" si="438"/>
        <v>418</v>
      </c>
      <c r="L2107" s="14">
        <f t="shared" si="438"/>
        <v>1105</v>
      </c>
    </row>
    <row r="2108" spans="2:12" ht="12.75">
      <c r="B2108" s="1" t="s">
        <v>259</v>
      </c>
      <c r="C2108" s="31"/>
      <c r="D2108" s="16"/>
      <c r="E2108" s="17"/>
      <c r="F2108" s="18"/>
      <c r="G2108" s="17"/>
      <c r="H2108" s="17"/>
      <c r="I2108" s="17"/>
      <c r="J2108" s="16"/>
      <c r="K2108" s="17"/>
      <c r="L2108" s="17"/>
    </row>
    <row r="2109" spans="3:12" ht="12.75">
      <c r="C2109" s="20" t="s">
        <v>628</v>
      </c>
      <c r="D2109" s="25">
        <v>100</v>
      </c>
      <c r="E2109" s="26">
        <v>155</v>
      </c>
      <c r="F2109" s="27">
        <v>255</v>
      </c>
      <c r="G2109" s="26">
        <v>6</v>
      </c>
      <c r="H2109" s="26">
        <v>10</v>
      </c>
      <c r="I2109" s="26">
        <v>16</v>
      </c>
      <c r="J2109" s="25">
        <f aca="true" t="shared" si="440" ref="J2109:L2111">D2109+G2109</f>
        <v>106</v>
      </c>
      <c r="K2109" s="26">
        <f t="shared" si="440"/>
        <v>165</v>
      </c>
      <c r="L2109" s="26">
        <f t="shared" si="440"/>
        <v>271</v>
      </c>
    </row>
    <row r="2110" spans="3:12" ht="12.75">
      <c r="C2110" s="20" t="s">
        <v>390</v>
      </c>
      <c r="D2110" s="8">
        <v>189</v>
      </c>
      <c r="E2110" s="9">
        <v>274</v>
      </c>
      <c r="F2110" s="10">
        <v>463</v>
      </c>
      <c r="G2110" s="11">
        <v>3</v>
      </c>
      <c r="H2110" s="9">
        <v>9</v>
      </c>
      <c r="I2110" s="11">
        <v>12</v>
      </c>
      <c r="J2110" s="8">
        <f t="shared" si="440"/>
        <v>192</v>
      </c>
      <c r="K2110" s="9">
        <f t="shared" si="440"/>
        <v>283</v>
      </c>
      <c r="L2110" s="9">
        <f t="shared" si="440"/>
        <v>475</v>
      </c>
    </row>
    <row r="2111" spans="3:12" ht="12.75">
      <c r="C2111" s="12" t="s">
        <v>535</v>
      </c>
      <c r="D2111" s="13">
        <f aca="true" t="shared" si="441" ref="D2111:I2111">SUM(D2109:D2110)</f>
        <v>289</v>
      </c>
      <c r="E2111" s="14">
        <f t="shared" si="441"/>
        <v>429</v>
      </c>
      <c r="F2111" s="15">
        <f t="shared" si="441"/>
        <v>718</v>
      </c>
      <c r="G2111" s="14">
        <f t="shared" si="441"/>
        <v>9</v>
      </c>
      <c r="H2111" s="14">
        <f t="shared" si="441"/>
        <v>19</v>
      </c>
      <c r="I2111" s="14">
        <f t="shared" si="441"/>
        <v>28</v>
      </c>
      <c r="J2111" s="13">
        <f t="shared" si="440"/>
        <v>298</v>
      </c>
      <c r="K2111" s="14">
        <f t="shared" si="440"/>
        <v>448</v>
      </c>
      <c r="L2111" s="14">
        <f t="shared" si="440"/>
        <v>746</v>
      </c>
    </row>
    <row r="2112" spans="3:12" ht="12.75">
      <c r="C2112" s="12" t="s">
        <v>445</v>
      </c>
      <c r="D2112" s="16">
        <f>D2111+D2107+D2103</f>
        <v>1217</v>
      </c>
      <c r="E2112" s="17">
        <f aca="true" t="shared" si="442" ref="E2112:K2112">E2111+E2107+E2103</f>
        <v>1313</v>
      </c>
      <c r="F2112" s="18">
        <f t="shared" si="442"/>
        <v>2530</v>
      </c>
      <c r="G2112" s="17">
        <f t="shared" si="442"/>
        <v>29</v>
      </c>
      <c r="H2112" s="17">
        <f t="shared" si="442"/>
        <v>28</v>
      </c>
      <c r="I2112" s="17">
        <f t="shared" si="442"/>
        <v>57</v>
      </c>
      <c r="J2112" s="16">
        <f t="shared" si="442"/>
        <v>1246</v>
      </c>
      <c r="K2112" s="17">
        <f t="shared" si="442"/>
        <v>1341</v>
      </c>
      <c r="L2112" s="17">
        <f>L2111+L2107+L2103</f>
        <v>2587</v>
      </c>
    </row>
    <row r="2113" spans="1:12" ht="12.75">
      <c r="A2113" s="40" t="s">
        <v>257</v>
      </c>
      <c r="C2113" s="12"/>
      <c r="D2113" s="16"/>
      <c r="E2113" s="17"/>
      <c r="F2113" s="18"/>
      <c r="G2113" s="17"/>
      <c r="H2113" s="17"/>
      <c r="I2113" s="17"/>
      <c r="J2113" s="16"/>
      <c r="K2113" s="17"/>
      <c r="L2113" s="17"/>
    </row>
    <row r="2114" spans="2:12" ht="12.75">
      <c r="B2114" s="1" t="s">
        <v>713</v>
      </c>
      <c r="C2114" s="31"/>
      <c r="D2114" s="8"/>
      <c r="E2114" s="9"/>
      <c r="F2114" s="10"/>
      <c r="G2114" s="11"/>
      <c r="H2114" s="9"/>
      <c r="I2114" s="11"/>
      <c r="J2114" s="8"/>
      <c r="K2114" s="9"/>
      <c r="L2114" s="9"/>
    </row>
    <row r="2115" spans="3:12" ht="26.25">
      <c r="C2115" s="155" t="s">
        <v>472</v>
      </c>
      <c r="D2115" s="159">
        <v>41</v>
      </c>
      <c r="E2115" s="156">
        <v>134</v>
      </c>
      <c r="F2115" s="157">
        <v>175</v>
      </c>
      <c r="G2115" s="156">
        <v>2</v>
      </c>
      <c r="H2115" s="156">
        <v>0</v>
      </c>
      <c r="I2115" s="156">
        <v>2</v>
      </c>
      <c r="J2115" s="159">
        <f aca="true" t="shared" si="443" ref="J2115:L2116">D2115+G2115</f>
        <v>43</v>
      </c>
      <c r="K2115" s="156">
        <f t="shared" si="443"/>
        <v>134</v>
      </c>
      <c r="L2115" s="156">
        <f t="shared" si="443"/>
        <v>177</v>
      </c>
    </row>
    <row r="2116" spans="3:12" ht="12.75">
      <c r="C2116" s="12" t="s">
        <v>535</v>
      </c>
      <c r="D2116" s="13">
        <f aca="true" t="shared" si="444" ref="D2116:I2116">D2115</f>
        <v>41</v>
      </c>
      <c r="E2116" s="14">
        <f t="shared" si="444"/>
        <v>134</v>
      </c>
      <c r="F2116" s="15">
        <f t="shared" si="444"/>
        <v>175</v>
      </c>
      <c r="G2116" s="14">
        <f t="shared" si="444"/>
        <v>2</v>
      </c>
      <c r="H2116" s="14">
        <f t="shared" si="444"/>
        <v>0</v>
      </c>
      <c r="I2116" s="14">
        <f t="shared" si="444"/>
        <v>2</v>
      </c>
      <c r="J2116" s="13">
        <f t="shared" si="443"/>
        <v>43</v>
      </c>
      <c r="K2116" s="14">
        <f t="shared" si="443"/>
        <v>134</v>
      </c>
      <c r="L2116" s="14">
        <f t="shared" si="443"/>
        <v>177</v>
      </c>
    </row>
    <row r="2117" spans="2:12" ht="12.75">
      <c r="B2117" s="1" t="s">
        <v>230</v>
      </c>
      <c r="C2117" s="31"/>
      <c r="D2117" s="16"/>
      <c r="E2117" s="17"/>
      <c r="F2117" s="18"/>
      <c r="G2117" s="17"/>
      <c r="H2117" s="17"/>
      <c r="I2117" s="17"/>
      <c r="J2117" s="16"/>
      <c r="K2117" s="17"/>
      <c r="L2117" s="17"/>
    </row>
    <row r="2118" spans="3:12" ht="39">
      <c r="C2118" s="155" t="s">
        <v>629</v>
      </c>
      <c r="D2118" s="159">
        <v>17</v>
      </c>
      <c r="E2118" s="156">
        <v>38</v>
      </c>
      <c r="F2118" s="157">
        <v>55</v>
      </c>
      <c r="G2118" s="156">
        <v>0</v>
      </c>
      <c r="H2118" s="156">
        <v>2</v>
      </c>
      <c r="I2118" s="156">
        <v>2</v>
      </c>
      <c r="J2118" s="159">
        <f aca="true" t="shared" si="445" ref="J2118:L2119">D2118+G2118</f>
        <v>17</v>
      </c>
      <c r="K2118" s="156">
        <f t="shared" si="445"/>
        <v>40</v>
      </c>
      <c r="L2118" s="156">
        <f t="shared" si="445"/>
        <v>57</v>
      </c>
    </row>
    <row r="2119" spans="3:12" ht="12.75">
      <c r="C2119" s="12" t="s">
        <v>535</v>
      </c>
      <c r="D2119" s="13">
        <f aca="true" t="shared" si="446" ref="D2119:I2119">SUM(D2118)</f>
        <v>17</v>
      </c>
      <c r="E2119" s="14">
        <f t="shared" si="446"/>
        <v>38</v>
      </c>
      <c r="F2119" s="15">
        <f t="shared" si="446"/>
        <v>55</v>
      </c>
      <c r="G2119" s="14">
        <f t="shared" si="446"/>
        <v>0</v>
      </c>
      <c r="H2119" s="14">
        <f t="shared" si="446"/>
        <v>2</v>
      </c>
      <c r="I2119" s="14">
        <f t="shared" si="446"/>
        <v>2</v>
      </c>
      <c r="J2119" s="13">
        <f t="shared" si="445"/>
        <v>17</v>
      </c>
      <c r="K2119" s="14">
        <f>E2119+H2119</f>
        <v>40</v>
      </c>
      <c r="L2119" s="14">
        <f t="shared" si="445"/>
        <v>57</v>
      </c>
    </row>
    <row r="2120" spans="2:12" ht="12.75">
      <c r="B2120" s="1" t="s">
        <v>717</v>
      </c>
      <c r="C2120" s="31"/>
      <c r="D2120" s="8"/>
      <c r="E2120" s="9"/>
      <c r="F2120" s="10"/>
      <c r="G2120" s="11"/>
      <c r="H2120" s="9"/>
      <c r="I2120" s="11"/>
      <c r="J2120" s="8"/>
      <c r="K2120" s="9"/>
      <c r="L2120" s="9"/>
    </row>
    <row r="2121" spans="3:12" ht="52.5">
      <c r="C2121" s="155" t="s">
        <v>317</v>
      </c>
      <c r="D2121" s="159">
        <v>7</v>
      </c>
      <c r="E2121" s="156">
        <v>63</v>
      </c>
      <c r="F2121" s="157">
        <v>70</v>
      </c>
      <c r="G2121" s="156">
        <v>0</v>
      </c>
      <c r="H2121" s="156">
        <v>2</v>
      </c>
      <c r="I2121" s="156">
        <v>2</v>
      </c>
      <c r="J2121" s="159">
        <f aca="true" t="shared" si="447" ref="J2121:L2123">D2121+G2121</f>
        <v>7</v>
      </c>
      <c r="K2121" s="156">
        <f t="shared" si="447"/>
        <v>65</v>
      </c>
      <c r="L2121" s="156">
        <f t="shared" si="447"/>
        <v>72</v>
      </c>
    </row>
    <row r="2122" spans="3:12" ht="26.25">
      <c r="C2122" s="155" t="s">
        <v>466</v>
      </c>
      <c r="D2122" s="159">
        <v>27</v>
      </c>
      <c r="E2122" s="156">
        <v>101</v>
      </c>
      <c r="F2122" s="157">
        <v>128</v>
      </c>
      <c r="G2122" s="156">
        <v>0</v>
      </c>
      <c r="H2122" s="156">
        <v>0</v>
      </c>
      <c r="I2122" s="156">
        <v>0</v>
      </c>
      <c r="J2122" s="159">
        <f t="shared" si="447"/>
        <v>27</v>
      </c>
      <c r="K2122" s="156">
        <f t="shared" si="447"/>
        <v>101</v>
      </c>
      <c r="L2122" s="156">
        <f t="shared" si="447"/>
        <v>128</v>
      </c>
    </row>
    <row r="2123" spans="3:12" ht="12.75">
      <c r="C2123" s="12" t="s">
        <v>535</v>
      </c>
      <c r="D2123" s="13">
        <f aca="true" t="shared" si="448" ref="D2123:I2123">SUM(D2121:D2122)</f>
        <v>34</v>
      </c>
      <c r="E2123" s="14">
        <f t="shared" si="448"/>
        <v>164</v>
      </c>
      <c r="F2123" s="15">
        <f t="shared" si="448"/>
        <v>198</v>
      </c>
      <c r="G2123" s="14">
        <f t="shared" si="448"/>
        <v>0</v>
      </c>
      <c r="H2123" s="14">
        <f t="shared" si="448"/>
        <v>2</v>
      </c>
      <c r="I2123" s="14">
        <f t="shared" si="448"/>
        <v>2</v>
      </c>
      <c r="J2123" s="13">
        <f t="shared" si="447"/>
        <v>34</v>
      </c>
      <c r="K2123" s="14">
        <f t="shared" si="447"/>
        <v>166</v>
      </c>
      <c r="L2123" s="14">
        <f t="shared" si="447"/>
        <v>200</v>
      </c>
    </row>
    <row r="2124" spans="2:12" ht="12.75">
      <c r="B2124" s="1" t="s">
        <v>214</v>
      </c>
      <c r="C2124" s="31"/>
      <c r="D2124" s="16"/>
      <c r="E2124" s="17"/>
      <c r="F2124" s="18"/>
      <c r="G2124" s="17"/>
      <c r="H2124" s="17"/>
      <c r="I2124" s="17"/>
      <c r="J2124" s="16"/>
      <c r="K2124" s="17"/>
      <c r="L2124" s="17"/>
    </row>
    <row r="2125" spans="3:12" ht="39">
      <c r="C2125" s="155" t="s">
        <v>320</v>
      </c>
      <c r="D2125" s="159">
        <v>9</v>
      </c>
      <c r="E2125" s="156">
        <v>25</v>
      </c>
      <c r="F2125" s="157">
        <v>34</v>
      </c>
      <c r="G2125" s="156">
        <v>0</v>
      </c>
      <c r="H2125" s="156">
        <v>0</v>
      </c>
      <c r="I2125" s="156">
        <v>0</v>
      </c>
      <c r="J2125" s="159">
        <f>D2125+G2125</f>
        <v>9</v>
      </c>
      <c r="K2125" s="156">
        <f>E2125+H2125</f>
        <v>25</v>
      </c>
      <c r="L2125" s="156">
        <f>F2125+I2125</f>
        <v>34</v>
      </c>
    </row>
    <row r="2126" spans="3:12" ht="12.75">
      <c r="C2126" s="12" t="s">
        <v>535</v>
      </c>
      <c r="D2126" s="13">
        <f>SUM(D2125)</f>
        <v>9</v>
      </c>
      <c r="E2126" s="14">
        <f aca="true" t="shared" si="449" ref="E2126:L2126">SUM(E2125)</f>
        <v>25</v>
      </c>
      <c r="F2126" s="15">
        <f t="shared" si="449"/>
        <v>34</v>
      </c>
      <c r="G2126" s="14">
        <f t="shared" si="449"/>
        <v>0</v>
      </c>
      <c r="H2126" s="14">
        <f t="shared" si="449"/>
        <v>0</v>
      </c>
      <c r="I2126" s="14">
        <f t="shared" si="449"/>
        <v>0</v>
      </c>
      <c r="J2126" s="13">
        <f t="shared" si="449"/>
        <v>9</v>
      </c>
      <c r="K2126" s="14">
        <f t="shared" si="449"/>
        <v>25</v>
      </c>
      <c r="L2126" s="14">
        <f t="shared" si="449"/>
        <v>34</v>
      </c>
    </row>
    <row r="2127" spans="2:12" ht="12.75">
      <c r="B2127" s="1" t="s">
        <v>221</v>
      </c>
      <c r="C2127" s="31"/>
      <c r="D2127" s="16"/>
      <c r="E2127" s="17"/>
      <c r="F2127" s="18"/>
      <c r="G2127" s="17"/>
      <c r="H2127" s="17"/>
      <c r="I2127" s="17"/>
      <c r="J2127" s="16"/>
      <c r="K2127" s="17"/>
      <c r="L2127" s="17"/>
    </row>
    <row r="2128" spans="3:12" ht="26.25">
      <c r="C2128" s="155" t="s">
        <v>503</v>
      </c>
      <c r="D2128" s="159">
        <v>28</v>
      </c>
      <c r="E2128" s="156">
        <v>87</v>
      </c>
      <c r="F2128" s="157">
        <v>115</v>
      </c>
      <c r="G2128" s="156"/>
      <c r="H2128" s="156">
        <v>1</v>
      </c>
      <c r="I2128" s="156">
        <v>1</v>
      </c>
      <c r="J2128" s="159">
        <f aca="true" t="shared" si="450" ref="J2128:L2129">D2128+G2128</f>
        <v>28</v>
      </c>
      <c r="K2128" s="156">
        <f t="shared" si="450"/>
        <v>88</v>
      </c>
      <c r="L2128" s="156">
        <f t="shared" si="450"/>
        <v>116</v>
      </c>
    </row>
    <row r="2129" spans="3:12" ht="12.75">
      <c r="C2129" s="12" t="s">
        <v>535</v>
      </c>
      <c r="D2129" s="13">
        <f aca="true" t="shared" si="451" ref="D2129:I2129">SUM(D2128)</f>
        <v>28</v>
      </c>
      <c r="E2129" s="14">
        <f t="shared" si="451"/>
        <v>87</v>
      </c>
      <c r="F2129" s="15">
        <f t="shared" si="451"/>
        <v>115</v>
      </c>
      <c r="G2129" s="14">
        <f t="shared" si="451"/>
        <v>0</v>
      </c>
      <c r="H2129" s="14">
        <f t="shared" si="451"/>
        <v>1</v>
      </c>
      <c r="I2129" s="14">
        <f t="shared" si="451"/>
        <v>1</v>
      </c>
      <c r="J2129" s="13">
        <f>D2129+G2129</f>
        <v>28</v>
      </c>
      <c r="K2129" s="14">
        <f t="shared" si="450"/>
        <v>88</v>
      </c>
      <c r="L2129" s="14">
        <f t="shared" si="450"/>
        <v>116</v>
      </c>
    </row>
    <row r="2130" spans="2:12" ht="12.75">
      <c r="B2130" s="1" t="s">
        <v>217</v>
      </c>
      <c r="C2130" s="31"/>
      <c r="D2130" s="16"/>
      <c r="E2130" s="17"/>
      <c r="F2130" s="18"/>
      <c r="G2130" s="17"/>
      <c r="H2130" s="17"/>
      <c r="I2130" s="17"/>
      <c r="J2130" s="16"/>
      <c r="K2130" s="17"/>
      <c r="L2130" s="17"/>
    </row>
    <row r="2131" spans="3:12" ht="12.75">
      <c r="C2131" s="155" t="s">
        <v>321</v>
      </c>
      <c r="D2131" s="159">
        <v>0</v>
      </c>
      <c r="E2131" s="156">
        <v>1</v>
      </c>
      <c r="F2131" s="157">
        <v>1</v>
      </c>
      <c r="G2131" s="156">
        <v>33</v>
      </c>
      <c r="H2131" s="156">
        <v>18</v>
      </c>
      <c r="I2131" s="156">
        <v>51</v>
      </c>
      <c r="J2131" s="159">
        <f>D2131+G2131</f>
        <v>33</v>
      </c>
      <c r="K2131" s="156">
        <f>E2131+H2131</f>
        <v>19</v>
      </c>
      <c r="L2131" s="156">
        <f>F2131+I2131</f>
        <v>52</v>
      </c>
    </row>
    <row r="2132" spans="1:12" s="20" customFormat="1" ht="12.75">
      <c r="A2132" s="40"/>
      <c r="B2132" s="1"/>
      <c r="C2132" s="12" t="s">
        <v>535</v>
      </c>
      <c r="D2132" s="13">
        <f aca="true" t="shared" si="452" ref="D2132:L2132">SUM(D2131)</f>
        <v>0</v>
      </c>
      <c r="E2132" s="14">
        <f t="shared" si="452"/>
        <v>1</v>
      </c>
      <c r="F2132" s="15">
        <f t="shared" si="452"/>
        <v>1</v>
      </c>
      <c r="G2132" s="14">
        <f t="shared" si="452"/>
        <v>33</v>
      </c>
      <c r="H2132" s="14">
        <f t="shared" si="452"/>
        <v>18</v>
      </c>
      <c r="I2132" s="14">
        <f t="shared" si="452"/>
        <v>51</v>
      </c>
      <c r="J2132" s="13">
        <f t="shared" si="452"/>
        <v>33</v>
      </c>
      <c r="K2132" s="14">
        <f t="shared" si="452"/>
        <v>19</v>
      </c>
      <c r="L2132" s="14">
        <f t="shared" si="452"/>
        <v>52</v>
      </c>
    </row>
    <row r="2133" spans="1:12" s="20" customFormat="1" ht="25.5" customHeight="1">
      <c r="A2133" s="40"/>
      <c r="B2133" s="310" t="s">
        <v>322</v>
      </c>
      <c r="C2133" s="311"/>
      <c r="D2133" s="16"/>
      <c r="E2133" s="17"/>
      <c r="F2133" s="18"/>
      <c r="G2133" s="17"/>
      <c r="H2133" s="17"/>
      <c r="I2133" s="17"/>
      <c r="J2133" s="16"/>
      <c r="K2133" s="17"/>
      <c r="L2133" s="17"/>
    </row>
    <row r="2134" spans="3:12" ht="26.25">
      <c r="C2134" s="155" t="s">
        <v>323</v>
      </c>
      <c r="D2134" s="159">
        <v>5</v>
      </c>
      <c r="E2134" s="156">
        <v>3</v>
      </c>
      <c r="F2134" s="157">
        <v>8</v>
      </c>
      <c r="G2134" s="156">
        <v>35</v>
      </c>
      <c r="H2134" s="156">
        <v>10</v>
      </c>
      <c r="I2134" s="156">
        <v>45</v>
      </c>
      <c r="J2134" s="159">
        <f>D2134+G2134</f>
        <v>40</v>
      </c>
      <c r="K2134" s="156">
        <f>E2134+H2134</f>
        <v>13</v>
      </c>
      <c r="L2134" s="156">
        <f>F2134+I2134</f>
        <v>53</v>
      </c>
    </row>
    <row r="2135" spans="3:12" ht="12.75">
      <c r="C2135" s="12" t="s">
        <v>535</v>
      </c>
      <c r="D2135" s="13">
        <f>SUM(D2134)</f>
        <v>5</v>
      </c>
      <c r="E2135" s="14">
        <f aca="true" t="shared" si="453" ref="E2135:L2135">SUM(E2134)</f>
        <v>3</v>
      </c>
      <c r="F2135" s="15">
        <f t="shared" si="453"/>
        <v>8</v>
      </c>
      <c r="G2135" s="14">
        <f t="shared" si="453"/>
        <v>35</v>
      </c>
      <c r="H2135" s="14">
        <f t="shared" si="453"/>
        <v>10</v>
      </c>
      <c r="I2135" s="14">
        <f t="shared" si="453"/>
        <v>45</v>
      </c>
      <c r="J2135" s="13">
        <f t="shared" si="453"/>
        <v>40</v>
      </c>
      <c r="K2135" s="14">
        <f t="shared" si="453"/>
        <v>13</v>
      </c>
      <c r="L2135" s="14">
        <f t="shared" si="453"/>
        <v>53</v>
      </c>
    </row>
    <row r="2136" spans="2:12" ht="12.75">
      <c r="B2136" s="1" t="s">
        <v>324</v>
      </c>
      <c r="C2136" s="31"/>
      <c r="D2136" s="16"/>
      <c r="E2136" s="17"/>
      <c r="F2136" s="18"/>
      <c r="G2136" s="17"/>
      <c r="H2136" s="17"/>
      <c r="I2136" s="17"/>
      <c r="J2136" s="16"/>
      <c r="K2136" s="17"/>
      <c r="L2136" s="17"/>
    </row>
    <row r="2137" spans="3:12" ht="12.75">
      <c r="C2137" s="155" t="s">
        <v>325</v>
      </c>
      <c r="D2137" s="159">
        <v>1</v>
      </c>
      <c r="E2137" s="156">
        <v>1</v>
      </c>
      <c r="F2137" s="157">
        <v>2</v>
      </c>
      <c r="G2137" s="156">
        <v>40</v>
      </c>
      <c r="H2137" s="156">
        <v>12</v>
      </c>
      <c r="I2137" s="156">
        <v>52</v>
      </c>
      <c r="J2137" s="159">
        <f>D2137+G2137</f>
        <v>41</v>
      </c>
      <c r="K2137" s="156">
        <f>E2137+H2137</f>
        <v>13</v>
      </c>
      <c r="L2137" s="156">
        <f>F2137+I2137</f>
        <v>54</v>
      </c>
    </row>
    <row r="2138" spans="3:12" ht="12.75">
      <c r="C2138" s="12" t="s">
        <v>535</v>
      </c>
      <c r="D2138" s="13">
        <f aca="true" t="shared" si="454" ref="D2138:L2138">SUM(D2137)</f>
        <v>1</v>
      </c>
      <c r="E2138" s="14">
        <f t="shared" si="454"/>
        <v>1</v>
      </c>
      <c r="F2138" s="15">
        <f t="shared" si="454"/>
        <v>2</v>
      </c>
      <c r="G2138" s="14">
        <f t="shared" si="454"/>
        <v>40</v>
      </c>
      <c r="H2138" s="14">
        <f t="shared" si="454"/>
        <v>12</v>
      </c>
      <c r="I2138" s="14">
        <f t="shared" si="454"/>
        <v>52</v>
      </c>
      <c r="J2138" s="13">
        <f t="shared" si="454"/>
        <v>41</v>
      </c>
      <c r="K2138" s="14">
        <f t="shared" si="454"/>
        <v>13</v>
      </c>
      <c r="L2138" s="14">
        <f t="shared" si="454"/>
        <v>54</v>
      </c>
    </row>
    <row r="2139" spans="2:12" ht="12.75">
      <c r="B2139" s="1" t="s">
        <v>218</v>
      </c>
      <c r="C2139" s="31"/>
      <c r="D2139" s="16"/>
      <c r="E2139" s="17"/>
      <c r="F2139" s="18"/>
      <c r="G2139" s="17"/>
      <c r="H2139" s="17"/>
      <c r="I2139" s="17"/>
      <c r="J2139" s="16"/>
      <c r="K2139" s="17"/>
      <c r="L2139" s="17"/>
    </row>
    <row r="2140" spans="3:12" ht="12.75">
      <c r="C2140" t="s">
        <v>326</v>
      </c>
      <c r="D2140" s="25">
        <v>18</v>
      </c>
      <c r="E2140" s="26">
        <v>4</v>
      </c>
      <c r="F2140" s="27">
        <v>22</v>
      </c>
      <c r="G2140" s="26">
        <v>2</v>
      </c>
      <c r="H2140" s="26">
        <v>0</v>
      </c>
      <c r="I2140" s="26">
        <v>2</v>
      </c>
      <c r="J2140" s="25">
        <f aca="true" t="shared" si="455" ref="J2140:L2143">D2140+G2140</f>
        <v>20</v>
      </c>
      <c r="K2140" s="26">
        <f t="shared" si="455"/>
        <v>4</v>
      </c>
      <c r="L2140" s="26">
        <f t="shared" si="455"/>
        <v>24</v>
      </c>
    </row>
    <row r="2141" spans="3:12" ht="12.75">
      <c r="C2141" s="20" t="s">
        <v>327</v>
      </c>
      <c r="D2141" s="25">
        <v>0</v>
      </c>
      <c r="E2141" s="26">
        <v>0</v>
      </c>
      <c r="F2141" s="27">
        <v>0</v>
      </c>
      <c r="G2141" s="26">
        <v>37</v>
      </c>
      <c r="H2141" s="26">
        <v>6</v>
      </c>
      <c r="I2141" s="26">
        <v>43</v>
      </c>
      <c r="J2141" s="25">
        <f t="shared" si="455"/>
        <v>37</v>
      </c>
      <c r="K2141" s="26">
        <f t="shared" si="455"/>
        <v>6</v>
      </c>
      <c r="L2141" s="26">
        <f t="shared" si="455"/>
        <v>43</v>
      </c>
    </row>
    <row r="2142" spans="3:12" ht="17.25" customHeight="1">
      <c r="C2142" s="155" t="s">
        <v>328</v>
      </c>
      <c r="D2142" s="159"/>
      <c r="E2142" s="156"/>
      <c r="F2142" s="157"/>
      <c r="G2142" s="156">
        <v>2</v>
      </c>
      <c r="H2142" s="156">
        <v>1</v>
      </c>
      <c r="I2142" s="156">
        <v>3</v>
      </c>
      <c r="J2142" s="159">
        <f t="shared" si="455"/>
        <v>2</v>
      </c>
      <c r="K2142" s="156">
        <f t="shared" si="455"/>
        <v>1</v>
      </c>
      <c r="L2142" s="156">
        <f t="shared" si="455"/>
        <v>3</v>
      </c>
    </row>
    <row r="2143" spans="3:12" ht="12.75">
      <c r="C2143" s="12" t="s">
        <v>535</v>
      </c>
      <c r="D2143" s="13">
        <f aca="true" t="shared" si="456" ref="D2143:I2143">SUM(D2140:D2142)</f>
        <v>18</v>
      </c>
      <c r="E2143" s="14">
        <f t="shared" si="456"/>
        <v>4</v>
      </c>
      <c r="F2143" s="15">
        <f t="shared" si="456"/>
        <v>22</v>
      </c>
      <c r="G2143" s="14">
        <f t="shared" si="456"/>
        <v>41</v>
      </c>
      <c r="H2143" s="14">
        <f t="shared" si="456"/>
        <v>7</v>
      </c>
      <c r="I2143" s="14">
        <f t="shared" si="456"/>
        <v>48</v>
      </c>
      <c r="J2143" s="13">
        <f t="shared" si="455"/>
        <v>59</v>
      </c>
      <c r="K2143" s="14">
        <f t="shared" si="455"/>
        <v>11</v>
      </c>
      <c r="L2143" s="14">
        <f t="shared" si="455"/>
        <v>70</v>
      </c>
    </row>
    <row r="2144" spans="2:12" ht="12.75">
      <c r="B2144" s="1" t="s">
        <v>219</v>
      </c>
      <c r="C2144" s="31"/>
      <c r="D2144" s="8"/>
      <c r="E2144" s="9"/>
      <c r="F2144" s="10"/>
      <c r="G2144" s="11"/>
      <c r="H2144" s="9"/>
      <c r="I2144" s="11"/>
      <c r="J2144" s="8"/>
      <c r="K2144" s="9"/>
      <c r="L2144" s="9"/>
    </row>
    <row r="2145" spans="3:12" ht="12.75">
      <c r="C2145" s="155" t="s">
        <v>329</v>
      </c>
      <c r="D2145" s="159">
        <v>59</v>
      </c>
      <c r="E2145" s="156">
        <v>29</v>
      </c>
      <c r="F2145" s="157">
        <v>88</v>
      </c>
      <c r="G2145" s="156">
        <v>0</v>
      </c>
      <c r="H2145" s="156">
        <v>0</v>
      </c>
      <c r="I2145" s="156">
        <v>0</v>
      </c>
      <c r="J2145" s="159">
        <f aca="true" t="shared" si="457" ref="J2145:L2147">D2145+G2145</f>
        <v>59</v>
      </c>
      <c r="K2145" s="156">
        <f t="shared" si="457"/>
        <v>29</v>
      </c>
      <c r="L2145" s="156">
        <f t="shared" si="457"/>
        <v>88</v>
      </c>
    </row>
    <row r="2146" spans="3:12" ht="26.25">
      <c r="C2146" s="155" t="s">
        <v>330</v>
      </c>
      <c r="D2146" s="159">
        <v>2</v>
      </c>
      <c r="E2146" s="156"/>
      <c r="F2146" s="157">
        <v>2</v>
      </c>
      <c r="G2146" s="156">
        <v>12</v>
      </c>
      <c r="H2146" s="156">
        <v>10</v>
      </c>
      <c r="I2146" s="156">
        <v>22</v>
      </c>
      <c r="J2146" s="159">
        <f t="shared" si="457"/>
        <v>14</v>
      </c>
      <c r="K2146" s="156">
        <f t="shared" si="457"/>
        <v>10</v>
      </c>
      <c r="L2146" s="156">
        <f t="shared" si="457"/>
        <v>24</v>
      </c>
    </row>
    <row r="2147" spans="3:12" ht="12.75">
      <c r="C2147" s="12" t="s">
        <v>535</v>
      </c>
      <c r="D2147" s="13">
        <f aca="true" t="shared" si="458" ref="D2147:I2147">SUM(D2145:D2146)</f>
        <v>61</v>
      </c>
      <c r="E2147" s="14">
        <f t="shared" si="458"/>
        <v>29</v>
      </c>
      <c r="F2147" s="15">
        <f t="shared" si="458"/>
        <v>90</v>
      </c>
      <c r="G2147" s="14">
        <f t="shared" si="458"/>
        <v>12</v>
      </c>
      <c r="H2147" s="14">
        <f t="shared" si="458"/>
        <v>10</v>
      </c>
      <c r="I2147" s="14">
        <f t="shared" si="458"/>
        <v>22</v>
      </c>
      <c r="J2147" s="13">
        <f t="shared" si="457"/>
        <v>73</v>
      </c>
      <c r="K2147" s="14">
        <f t="shared" si="457"/>
        <v>39</v>
      </c>
      <c r="L2147" s="14">
        <f t="shared" si="457"/>
        <v>112</v>
      </c>
    </row>
    <row r="2148" spans="3:12" ht="26.25">
      <c r="C2148" s="44" t="s">
        <v>642</v>
      </c>
      <c r="D2148" s="47">
        <f>D2116+D2119+D2123+D2126+D2129+D2132+D2135+D2138+D2147+D2143</f>
        <v>214</v>
      </c>
      <c r="E2148" s="48">
        <f aca="true" t="shared" si="459" ref="E2148:L2148">E2116+E2119+E2123+E2126+E2129+E2132+E2135+E2138+E2147+E2143</f>
        <v>486</v>
      </c>
      <c r="F2148" s="48">
        <f t="shared" si="459"/>
        <v>700</v>
      </c>
      <c r="G2148" s="47">
        <f t="shared" si="459"/>
        <v>163</v>
      </c>
      <c r="H2148" s="48">
        <f t="shared" si="459"/>
        <v>62</v>
      </c>
      <c r="I2148" s="48">
        <f t="shared" si="459"/>
        <v>225</v>
      </c>
      <c r="J2148" s="47">
        <f t="shared" si="459"/>
        <v>377</v>
      </c>
      <c r="K2148" s="48">
        <f t="shared" si="459"/>
        <v>548</v>
      </c>
      <c r="L2148" s="48">
        <f t="shared" si="459"/>
        <v>925</v>
      </c>
    </row>
    <row r="2149" spans="3:12" ht="12.75">
      <c r="C2149" s="44" t="s">
        <v>606</v>
      </c>
      <c r="D2149" s="16">
        <f aca="true" t="shared" si="460" ref="D2149:L2149">D2148+D2112+D2099</f>
        <v>1455</v>
      </c>
      <c r="E2149" s="103">
        <f t="shared" si="460"/>
        <v>1987</v>
      </c>
      <c r="F2149" s="103">
        <f t="shared" si="460"/>
        <v>3442</v>
      </c>
      <c r="G2149" s="16">
        <f t="shared" si="460"/>
        <v>194</v>
      </c>
      <c r="H2149" s="17">
        <f t="shared" si="460"/>
        <v>107</v>
      </c>
      <c r="I2149" s="103">
        <f t="shared" si="460"/>
        <v>301</v>
      </c>
      <c r="J2149" s="16">
        <f t="shared" si="460"/>
        <v>1649</v>
      </c>
      <c r="K2149" s="17">
        <f t="shared" si="460"/>
        <v>2094</v>
      </c>
      <c r="L2149" s="17">
        <f t="shared" si="460"/>
        <v>3743</v>
      </c>
    </row>
    <row r="2150" spans="1:12" ht="12.75">
      <c r="A2150" s="40" t="s">
        <v>546</v>
      </c>
      <c r="D2150" s="4">
        <v>123</v>
      </c>
      <c r="E2150">
        <v>101</v>
      </c>
      <c r="F2150">
        <v>224</v>
      </c>
      <c r="G2150" s="4">
        <v>15</v>
      </c>
      <c r="H2150" s="5">
        <v>9</v>
      </c>
      <c r="I2150">
        <v>24</v>
      </c>
      <c r="J2150" s="4">
        <f>D2150+G2150</f>
        <v>138</v>
      </c>
      <c r="K2150" s="5">
        <f>E2150+H2150</f>
        <v>110</v>
      </c>
      <c r="L2150" s="5">
        <f>F2150+I2150</f>
        <v>248</v>
      </c>
    </row>
    <row r="2151" spans="3:12" ht="12.75">
      <c r="C2151" s="12" t="s">
        <v>683</v>
      </c>
      <c r="D2151" s="160">
        <f>SUM(D2149:D2150)</f>
        <v>1578</v>
      </c>
      <c r="E2151" s="161">
        <f aca="true" t="shared" si="461" ref="E2151:L2151">SUM(E2149:E2150)</f>
        <v>2088</v>
      </c>
      <c r="F2151" s="161">
        <f t="shared" si="461"/>
        <v>3666</v>
      </c>
      <c r="G2151" s="160">
        <f t="shared" si="461"/>
        <v>209</v>
      </c>
      <c r="H2151" s="294">
        <f t="shared" si="461"/>
        <v>116</v>
      </c>
      <c r="I2151" s="161">
        <f t="shared" si="461"/>
        <v>325</v>
      </c>
      <c r="J2151" s="160">
        <f t="shared" si="461"/>
        <v>1787</v>
      </c>
      <c r="K2151" s="294">
        <f t="shared" si="461"/>
        <v>2204</v>
      </c>
      <c r="L2151" s="294">
        <f t="shared" si="461"/>
        <v>3991</v>
      </c>
    </row>
  </sheetData>
  <sheetProtection/>
  <mergeCells count="129">
    <mergeCell ref="J1922:L1922"/>
    <mergeCell ref="A1878:L1878"/>
    <mergeCell ref="B1368:C1368"/>
    <mergeCell ref="B1375:C1375"/>
    <mergeCell ref="B1415:C1415"/>
    <mergeCell ref="D1662:F1662"/>
    <mergeCell ref="G1662:I1662"/>
    <mergeCell ref="J1662:L1662"/>
    <mergeCell ref="A1530:L1530"/>
    <mergeCell ref="D1532:F1532"/>
    <mergeCell ref="B1988:C1988"/>
    <mergeCell ref="B1445:C1445"/>
    <mergeCell ref="B1547:C1547"/>
    <mergeCell ref="B1600:C1600"/>
    <mergeCell ref="A1920:L1920"/>
    <mergeCell ref="D1922:F1922"/>
    <mergeCell ref="G1922:I1922"/>
    <mergeCell ref="D1880:F1880"/>
    <mergeCell ref="G1880:I1880"/>
    <mergeCell ref="J1880:L1880"/>
    <mergeCell ref="G1532:I1532"/>
    <mergeCell ref="J1532:L1532"/>
    <mergeCell ref="A1503:L1503"/>
    <mergeCell ref="D1505:F1505"/>
    <mergeCell ref="G1505:I1505"/>
    <mergeCell ref="J1505:L1505"/>
    <mergeCell ref="A1219:L1219"/>
    <mergeCell ref="D1221:F1221"/>
    <mergeCell ref="G1221:I1221"/>
    <mergeCell ref="J1221:L1221"/>
    <mergeCell ref="A1232:L1232"/>
    <mergeCell ref="D1234:F1234"/>
    <mergeCell ref="G1234:I1234"/>
    <mergeCell ref="J1234:L1234"/>
    <mergeCell ref="A1113:L1113"/>
    <mergeCell ref="D1115:F1115"/>
    <mergeCell ref="G1115:I1115"/>
    <mergeCell ref="J1115:L1115"/>
    <mergeCell ref="A1169:L1169"/>
    <mergeCell ref="D1171:F1171"/>
    <mergeCell ref="G1171:I1171"/>
    <mergeCell ref="J1171:L1171"/>
    <mergeCell ref="A1045:L1045"/>
    <mergeCell ref="D1047:F1047"/>
    <mergeCell ref="G1047:I1047"/>
    <mergeCell ref="J1047:L1047"/>
    <mergeCell ref="A1082:L1082"/>
    <mergeCell ref="D1084:F1084"/>
    <mergeCell ref="G1084:I1084"/>
    <mergeCell ref="J1084:L1084"/>
    <mergeCell ref="A946:L946"/>
    <mergeCell ref="D948:F948"/>
    <mergeCell ref="G948:I948"/>
    <mergeCell ref="J948:L948"/>
    <mergeCell ref="A1005:L1005"/>
    <mergeCell ref="D1007:F1007"/>
    <mergeCell ref="G1007:I1007"/>
    <mergeCell ref="J1007:L1007"/>
    <mergeCell ref="D269:F269"/>
    <mergeCell ref="G269:I269"/>
    <mergeCell ref="J269:L269"/>
    <mergeCell ref="A916:L916"/>
    <mergeCell ref="D918:F918"/>
    <mergeCell ref="G918:I918"/>
    <mergeCell ref="J918:L918"/>
    <mergeCell ref="J145:L145"/>
    <mergeCell ref="A229:L229"/>
    <mergeCell ref="D231:F231"/>
    <mergeCell ref="G231:I231"/>
    <mergeCell ref="J231:L231"/>
    <mergeCell ref="A267:L267"/>
    <mergeCell ref="A2:L2"/>
    <mergeCell ref="A3:L3"/>
    <mergeCell ref="D5:F5"/>
    <mergeCell ref="G5:I5"/>
    <mergeCell ref="J5:L5"/>
    <mergeCell ref="A143:L143"/>
    <mergeCell ref="A289:L289"/>
    <mergeCell ref="D291:F291"/>
    <mergeCell ref="G291:I291"/>
    <mergeCell ref="J291:L291"/>
    <mergeCell ref="A109:L109"/>
    <mergeCell ref="D111:F111"/>
    <mergeCell ref="G111:I111"/>
    <mergeCell ref="J111:L111"/>
    <mergeCell ref="D145:F145"/>
    <mergeCell ref="G145:I145"/>
    <mergeCell ref="A441:L441"/>
    <mergeCell ref="D443:F443"/>
    <mergeCell ref="G443:I443"/>
    <mergeCell ref="J443:L443"/>
    <mergeCell ref="A409:L409"/>
    <mergeCell ref="D411:F411"/>
    <mergeCell ref="G411:I411"/>
    <mergeCell ref="J411:L411"/>
    <mergeCell ref="A574:L574"/>
    <mergeCell ref="D576:F576"/>
    <mergeCell ref="G576:I576"/>
    <mergeCell ref="J576:L576"/>
    <mergeCell ref="A513:L513"/>
    <mergeCell ref="D515:F515"/>
    <mergeCell ref="G515:I515"/>
    <mergeCell ref="J515:L515"/>
    <mergeCell ref="A699:L699"/>
    <mergeCell ref="D701:F701"/>
    <mergeCell ref="G701:I701"/>
    <mergeCell ref="J701:L701"/>
    <mergeCell ref="A639:L639"/>
    <mergeCell ref="D641:F641"/>
    <mergeCell ref="G641:I641"/>
    <mergeCell ref="J641:L641"/>
    <mergeCell ref="A820:L820"/>
    <mergeCell ref="D822:F822"/>
    <mergeCell ref="G822:I822"/>
    <mergeCell ref="J822:L822"/>
    <mergeCell ref="A757:L757"/>
    <mergeCell ref="D759:F759"/>
    <mergeCell ref="G759:I759"/>
    <mergeCell ref="J759:L759"/>
    <mergeCell ref="B2133:C2133"/>
    <mergeCell ref="A1660:L1660"/>
    <mergeCell ref="A853:L853"/>
    <mergeCell ref="D855:F855"/>
    <mergeCell ref="G855:I855"/>
    <mergeCell ref="J855:L855"/>
    <mergeCell ref="A2088:L2088"/>
    <mergeCell ref="D2090:F2090"/>
    <mergeCell ref="G2090:I2090"/>
    <mergeCell ref="J2090:L2090"/>
  </mergeCells>
  <printOptions horizontalCentered="1"/>
  <pageMargins left="0.1968503937007874" right="0.1968503937007874" top="0.3937007874015748" bottom="0.3937007874015748" header="0.5118110236220472" footer="0.5118110236220472"/>
  <pageSetup horizontalDpi="600" verticalDpi="600" orientation="portrait" paperSize="9" scale="80" r:id="rId1"/>
  <headerFooter alignWithMargins="0">
    <oddFooter>&amp;R&amp;A</oddFooter>
  </headerFooter>
  <rowBreaks count="29" manualBreakCount="29">
    <brk id="108" max="255" man="1"/>
    <brk id="142" max="255" man="1"/>
    <brk id="228" max="255" man="1"/>
    <brk id="266" max="255" man="1"/>
    <brk id="288" max="255" man="1"/>
    <brk id="408" max="255" man="1"/>
    <brk id="440" max="255" man="1"/>
    <brk id="512" max="255" man="1"/>
    <brk id="573" max="255" man="1"/>
    <brk id="638" max="255" man="1"/>
    <brk id="698" max="255" man="1"/>
    <brk id="756" max="255" man="1"/>
    <brk id="819" max="255" man="1"/>
    <brk id="852" max="255" man="1"/>
    <brk id="915" max="255" man="1"/>
    <brk id="945" max="255" man="1"/>
    <brk id="1004" max="255" man="1"/>
    <brk id="1044" max="255" man="1"/>
    <brk id="1081" max="255" man="1"/>
    <brk id="1112" max="255" man="1"/>
    <brk id="1168" max="255" man="1"/>
    <brk id="1218" max="255" man="1"/>
    <brk id="1231" max="255" man="1"/>
    <brk id="1502" max="255" man="1"/>
    <brk id="1529" max="255" man="1"/>
    <brk id="1659" max="255" man="1"/>
    <brk id="1877" max="255" man="1"/>
    <brk id="1919" max="255" man="1"/>
    <brk id="2087" max="255" man="1"/>
  </rowBreaks>
</worksheet>
</file>

<file path=xl/worksheets/sheet13.xml><?xml version="1.0" encoding="utf-8"?>
<worksheet xmlns="http://schemas.openxmlformats.org/spreadsheetml/2006/main" xmlns:r="http://schemas.openxmlformats.org/officeDocument/2006/relationships">
  <dimension ref="A1:K62"/>
  <sheetViews>
    <sheetView zoomScalePageLayoutView="0" workbookViewId="0" topLeftCell="A1">
      <selection activeCell="A4" sqref="A4"/>
    </sheetView>
  </sheetViews>
  <sheetFormatPr defaultColWidth="9.140625" defaultRowHeight="12.75"/>
  <cols>
    <col min="1" max="1" width="1.1484375" style="1" customWidth="1"/>
    <col min="2" max="2" width="51.00390625" style="0" bestFit="1" customWidth="1"/>
    <col min="3" max="11" width="7.140625" style="0" customWidth="1"/>
  </cols>
  <sheetData>
    <row r="1" ht="15" customHeight="1">
      <c r="A1" s="1" t="s">
        <v>252</v>
      </c>
    </row>
    <row r="2" spans="1:11" ht="15" customHeight="1">
      <c r="A2" s="298" t="s">
        <v>532</v>
      </c>
      <c r="B2" s="299"/>
      <c r="C2" s="299"/>
      <c r="D2" s="299"/>
      <c r="E2" s="299"/>
      <c r="F2" s="299"/>
      <c r="G2" s="299"/>
      <c r="H2" s="299"/>
      <c r="I2" s="299"/>
      <c r="J2" s="299"/>
      <c r="K2" s="299"/>
    </row>
    <row r="3" spans="1:11" ht="12.75">
      <c r="A3" s="300" t="s">
        <v>76</v>
      </c>
      <c r="B3" s="300"/>
      <c r="C3" s="300"/>
      <c r="D3" s="300"/>
      <c r="E3" s="300"/>
      <c r="F3" s="300"/>
      <c r="G3" s="300"/>
      <c r="H3" s="300"/>
      <c r="I3" s="301"/>
      <c r="J3" s="301"/>
      <c r="K3" s="301"/>
    </row>
    <row r="4" spans="1:11" ht="13.5" thickBot="1">
      <c r="A4" s="199"/>
      <c r="B4" s="199"/>
      <c r="C4" s="199"/>
      <c r="D4" s="199"/>
      <c r="E4" s="199"/>
      <c r="F4" s="199"/>
      <c r="G4" s="199"/>
      <c r="H4" s="199"/>
      <c r="I4" s="200"/>
      <c r="J4" s="200"/>
      <c r="K4" s="200"/>
    </row>
    <row r="5" spans="1:11" s="20" customFormat="1" ht="27" customHeight="1">
      <c r="A5" s="205"/>
      <c r="B5" s="206"/>
      <c r="C5" s="302" t="s">
        <v>533</v>
      </c>
      <c r="D5" s="303"/>
      <c r="E5" s="304"/>
      <c r="F5" s="303" t="s">
        <v>534</v>
      </c>
      <c r="G5" s="303"/>
      <c r="H5" s="303"/>
      <c r="I5" s="302" t="s">
        <v>535</v>
      </c>
      <c r="J5" s="303"/>
      <c r="K5" s="303"/>
    </row>
    <row r="6" spans="1:11" s="20" customFormat="1" ht="15" customHeight="1">
      <c r="A6" s="50"/>
      <c r="B6" s="207"/>
      <c r="C6" s="202" t="s">
        <v>536</v>
      </c>
      <c r="D6" s="203" t="s">
        <v>537</v>
      </c>
      <c r="E6" s="204" t="s">
        <v>538</v>
      </c>
      <c r="F6" s="203" t="s">
        <v>536</v>
      </c>
      <c r="G6" s="203" t="s">
        <v>537</v>
      </c>
      <c r="H6" s="203" t="s">
        <v>538</v>
      </c>
      <c r="I6" s="202" t="s">
        <v>536</v>
      </c>
      <c r="J6" s="203" t="s">
        <v>537</v>
      </c>
      <c r="K6" s="203" t="s">
        <v>538</v>
      </c>
    </row>
    <row r="7" spans="1:9" ht="12.75">
      <c r="A7" s="1" t="s">
        <v>554</v>
      </c>
      <c r="C7" s="4"/>
      <c r="D7" s="5"/>
      <c r="E7" s="6"/>
      <c r="I7" s="7"/>
    </row>
    <row r="8" spans="2:11" ht="12.75">
      <c r="B8" t="s">
        <v>712</v>
      </c>
      <c r="C8" s="8">
        <v>5</v>
      </c>
      <c r="D8" s="9">
        <v>10</v>
      </c>
      <c r="E8" s="10">
        <v>15</v>
      </c>
      <c r="F8" s="11">
        <v>1</v>
      </c>
      <c r="G8" s="11">
        <v>0</v>
      </c>
      <c r="H8" s="11">
        <v>1</v>
      </c>
      <c r="I8" s="8">
        <f aca="true" t="shared" si="0" ref="I8:I20">C8+F8</f>
        <v>6</v>
      </c>
      <c r="J8" s="11">
        <f aca="true" t="shared" si="1" ref="J8:J20">D8+G8</f>
        <v>10</v>
      </c>
      <c r="K8" s="11">
        <f aca="true" t="shared" si="2" ref="K8:K20">E8+H8</f>
        <v>16</v>
      </c>
    </row>
    <row r="9" spans="2:11" ht="12.75">
      <c r="B9" t="s">
        <v>701</v>
      </c>
      <c r="C9" s="8">
        <v>2</v>
      </c>
      <c r="D9" s="9">
        <v>10</v>
      </c>
      <c r="E9" s="10">
        <v>12</v>
      </c>
      <c r="F9" s="106">
        <v>0</v>
      </c>
      <c r="G9" s="106">
        <v>0</v>
      </c>
      <c r="H9" s="106">
        <v>0</v>
      </c>
      <c r="I9" s="8">
        <f t="shared" si="0"/>
        <v>2</v>
      </c>
      <c r="J9" s="11">
        <f t="shared" si="1"/>
        <v>10</v>
      </c>
      <c r="K9" s="11">
        <f t="shared" si="2"/>
        <v>12</v>
      </c>
    </row>
    <row r="10" spans="2:11" ht="12.75">
      <c r="B10" t="s">
        <v>229</v>
      </c>
      <c r="C10" s="8">
        <v>1</v>
      </c>
      <c r="D10" s="9">
        <v>1</v>
      </c>
      <c r="E10" s="10">
        <v>2</v>
      </c>
      <c r="F10" s="106">
        <v>0</v>
      </c>
      <c r="G10" s="106">
        <v>0</v>
      </c>
      <c r="H10" s="106">
        <v>0</v>
      </c>
      <c r="I10" s="8">
        <f t="shared" si="0"/>
        <v>1</v>
      </c>
      <c r="J10" s="11">
        <f t="shared" si="1"/>
        <v>1</v>
      </c>
      <c r="K10" s="11">
        <f t="shared" si="2"/>
        <v>2</v>
      </c>
    </row>
    <row r="11" spans="2:11" ht="12.75">
      <c r="B11" t="s">
        <v>702</v>
      </c>
      <c r="C11" s="8">
        <v>4</v>
      </c>
      <c r="D11" s="9">
        <v>7</v>
      </c>
      <c r="E11" s="10">
        <v>11</v>
      </c>
      <c r="F11" s="106">
        <v>0</v>
      </c>
      <c r="G11" s="11">
        <v>1</v>
      </c>
      <c r="H11" s="11">
        <v>1</v>
      </c>
      <c r="I11" s="8">
        <f t="shared" si="0"/>
        <v>4</v>
      </c>
      <c r="J11" s="11">
        <f t="shared" si="1"/>
        <v>8</v>
      </c>
      <c r="K11" s="11">
        <f t="shared" si="2"/>
        <v>12</v>
      </c>
    </row>
    <row r="12" spans="2:11" ht="12.75">
      <c r="B12" s="20" t="s">
        <v>714</v>
      </c>
      <c r="C12" s="8">
        <v>1</v>
      </c>
      <c r="D12" s="9">
        <v>0</v>
      </c>
      <c r="E12" s="10">
        <v>1</v>
      </c>
      <c r="F12" s="106">
        <v>0</v>
      </c>
      <c r="G12" s="106">
        <v>0</v>
      </c>
      <c r="H12" s="106">
        <v>0</v>
      </c>
      <c r="I12" s="8">
        <f t="shared" si="0"/>
        <v>1</v>
      </c>
      <c r="J12" s="11">
        <f t="shared" si="1"/>
        <v>0</v>
      </c>
      <c r="K12" s="11">
        <f t="shared" si="2"/>
        <v>1</v>
      </c>
    </row>
    <row r="13" spans="2:11" ht="12.75">
      <c r="B13" s="20" t="s">
        <v>703</v>
      </c>
      <c r="C13" s="8">
        <v>0</v>
      </c>
      <c r="D13" s="9">
        <v>1</v>
      </c>
      <c r="E13" s="10">
        <v>1</v>
      </c>
      <c r="F13" s="11">
        <v>0</v>
      </c>
      <c r="G13" s="11">
        <v>0</v>
      </c>
      <c r="H13" s="11">
        <v>0</v>
      </c>
      <c r="I13" s="8">
        <f t="shared" si="0"/>
        <v>0</v>
      </c>
      <c r="J13" s="11">
        <f t="shared" si="1"/>
        <v>1</v>
      </c>
      <c r="K13" s="11">
        <f t="shared" si="2"/>
        <v>1</v>
      </c>
    </row>
    <row r="14" spans="2:11" ht="12.75">
      <c r="B14" s="20" t="s">
        <v>302</v>
      </c>
      <c r="C14" s="8">
        <v>99</v>
      </c>
      <c r="D14" s="9">
        <v>64</v>
      </c>
      <c r="E14" s="10">
        <v>163</v>
      </c>
      <c r="F14" s="106">
        <v>53</v>
      </c>
      <c r="G14" s="106">
        <v>71</v>
      </c>
      <c r="H14" s="106">
        <v>124</v>
      </c>
      <c r="I14" s="8">
        <f t="shared" si="0"/>
        <v>152</v>
      </c>
      <c r="J14" s="11">
        <f t="shared" si="1"/>
        <v>135</v>
      </c>
      <c r="K14" s="11">
        <f t="shared" si="2"/>
        <v>287</v>
      </c>
    </row>
    <row r="15" spans="2:11" ht="12.75">
      <c r="B15" s="20" t="s">
        <v>716</v>
      </c>
      <c r="C15" s="8">
        <v>2</v>
      </c>
      <c r="D15" s="9">
        <v>3</v>
      </c>
      <c r="E15" s="10">
        <v>5</v>
      </c>
      <c r="F15" s="106">
        <v>0</v>
      </c>
      <c r="G15" s="106">
        <v>0</v>
      </c>
      <c r="H15" s="106">
        <v>0</v>
      </c>
      <c r="I15" s="8">
        <f t="shared" si="0"/>
        <v>2</v>
      </c>
      <c r="J15" s="11">
        <f t="shared" si="1"/>
        <v>3</v>
      </c>
      <c r="K15" s="11">
        <f t="shared" si="2"/>
        <v>5</v>
      </c>
    </row>
    <row r="16" spans="2:11" ht="12.75">
      <c r="B16" s="20" t="s">
        <v>266</v>
      </c>
      <c r="C16" s="8">
        <v>9</v>
      </c>
      <c r="D16" s="9">
        <v>19</v>
      </c>
      <c r="E16" s="10">
        <v>28</v>
      </c>
      <c r="F16" s="106">
        <v>0</v>
      </c>
      <c r="G16" s="11">
        <v>2</v>
      </c>
      <c r="H16" s="11">
        <v>2</v>
      </c>
      <c r="I16" s="8">
        <f t="shared" si="0"/>
        <v>9</v>
      </c>
      <c r="J16" s="11">
        <f t="shared" si="1"/>
        <v>21</v>
      </c>
      <c r="K16" s="11">
        <f t="shared" si="2"/>
        <v>30</v>
      </c>
    </row>
    <row r="17" spans="2:11" ht="12.75">
      <c r="B17" s="20" t="s">
        <v>717</v>
      </c>
      <c r="C17" s="8">
        <v>16</v>
      </c>
      <c r="D17" s="9">
        <v>13</v>
      </c>
      <c r="E17" s="10">
        <v>29</v>
      </c>
      <c r="F17" s="11">
        <v>8</v>
      </c>
      <c r="G17" s="11">
        <v>13</v>
      </c>
      <c r="H17" s="11">
        <v>21</v>
      </c>
      <c r="I17" s="8">
        <f t="shared" si="0"/>
        <v>24</v>
      </c>
      <c r="J17" s="11">
        <f t="shared" si="1"/>
        <v>26</v>
      </c>
      <c r="K17" s="11">
        <f t="shared" si="2"/>
        <v>50</v>
      </c>
    </row>
    <row r="18" spans="2:11" ht="12.75">
      <c r="B18" s="20" t="s">
        <v>718</v>
      </c>
      <c r="C18" s="8">
        <v>15</v>
      </c>
      <c r="D18" s="9">
        <v>14</v>
      </c>
      <c r="E18" s="10">
        <v>29</v>
      </c>
      <c r="F18" s="106">
        <v>1</v>
      </c>
      <c r="G18" s="106">
        <v>0</v>
      </c>
      <c r="H18" s="106">
        <v>1</v>
      </c>
      <c r="I18" s="8">
        <f t="shared" si="0"/>
        <v>16</v>
      </c>
      <c r="J18" s="11">
        <f t="shared" si="1"/>
        <v>14</v>
      </c>
      <c r="K18" s="11">
        <f t="shared" si="2"/>
        <v>30</v>
      </c>
    </row>
    <row r="19" spans="2:11" ht="12.75">
      <c r="B19" s="20" t="s">
        <v>704</v>
      </c>
      <c r="C19" s="8">
        <v>0</v>
      </c>
      <c r="D19" s="9">
        <v>2</v>
      </c>
      <c r="E19" s="10">
        <v>2</v>
      </c>
      <c r="F19" s="11">
        <v>0</v>
      </c>
      <c r="G19" s="11">
        <v>0</v>
      </c>
      <c r="H19" s="11">
        <v>0</v>
      </c>
      <c r="I19" s="8">
        <f t="shared" si="0"/>
        <v>0</v>
      </c>
      <c r="J19" s="11">
        <f t="shared" si="1"/>
        <v>2</v>
      </c>
      <c r="K19" s="11">
        <f t="shared" si="2"/>
        <v>2</v>
      </c>
    </row>
    <row r="20" spans="2:11" ht="12.75">
      <c r="B20" s="20" t="s">
        <v>705</v>
      </c>
      <c r="C20" s="8">
        <v>6</v>
      </c>
      <c r="D20" s="9">
        <v>6</v>
      </c>
      <c r="E20" s="10">
        <v>12</v>
      </c>
      <c r="F20" s="11">
        <v>0</v>
      </c>
      <c r="G20" s="11">
        <v>0</v>
      </c>
      <c r="H20" s="11">
        <v>0</v>
      </c>
      <c r="I20" s="8">
        <f t="shared" si="0"/>
        <v>6</v>
      </c>
      <c r="J20" s="11">
        <f t="shared" si="1"/>
        <v>6</v>
      </c>
      <c r="K20" s="11">
        <f t="shared" si="2"/>
        <v>12</v>
      </c>
    </row>
    <row r="21" spans="2:11" ht="12.75">
      <c r="B21" s="20" t="s">
        <v>706</v>
      </c>
      <c r="C21" s="8">
        <v>15</v>
      </c>
      <c r="D21" s="9">
        <v>4</v>
      </c>
      <c r="E21" s="10">
        <v>19</v>
      </c>
      <c r="F21" s="106">
        <v>11</v>
      </c>
      <c r="G21" s="106">
        <v>3</v>
      </c>
      <c r="H21" s="106">
        <v>14</v>
      </c>
      <c r="I21" s="8">
        <f aca="true" t="shared" si="3" ref="I21:I35">C21+F21</f>
        <v>26</v>
      </c>
      <c r="J21" s="11">
        <f aca="true" t="shared" si="4" ref="J21:J35">D21+G21</f>
        <v>7</v>
      </c>
      <c r="K21" s="11">
        <f aca="true" t="shared" si="5" ref="K21:K35">E21+H21</f>
        <v>33</v>
      </c>
    </row>
    <row r="22" spans="2:11" ht="12.75">
      <c r="B22" s="20" t="s">
        <v>710</v>
      </c>
      <c r="C22" s="8">
        <v>0</v>
      </c>
      <c r="D22" s="9">
        <v>11</v>
      </c>
      <c r="E22" s="10">
        <v>11</v>
      </c>
      <c r="F22" s="106">
        <v>0</v>
      </c>
      <c r="G22" s="106">
        <v>0</v>
      </c>
      <c r="H22" s="106">
        <v>0</v>
      </c>
      <c r="I22" s="8">
        <f t="shared" si="3"/>
        <v>0</v>
      </c>
      <c r="J22" s="11">
        <f t="shared" si="4"/>
        <v>11</v>
      </c>
      <c r="K22" s="11">
        <f t="shared" si="5"/>
        <v>11</v>
      </c>
    </row>
    <row r="23" spans="2:11" ht="12.75">
      <c r="B23" s="20" t="s">
        <v>214</v>
      </c>
      <c r="C23" s="8">
        <v>164</v>
      </c>
      <c r="D23" s="9">
        <v>147</v>
      </c>
      <c r="E23" s="10">
        <v>311</v>
      </c>
      <c r="F23" s="106">
        <v>7</v>
      </c>
      <c r="G23" s="106">
        <v>39</v>
      </c>
      <c r="H23" s="106">
        <v>46</v>
      </c>
      <c r="I23" s="8">
        <f t="shared" si="3"/>
        <v>171</v>
      </c>
      <c r="J23" s="11">
        <f t="shared" si="4"/>
        <v>186</v>
      </c>
      <c r="K23" s="11">
        <f t="shared" si="5"/>
        <v>357</v>
      </c>
    </row>
    <row r="24" spans="2:11" ht="12.75">
      <c r="B24" s="20" t="s">
        <v>221</v>
      </c>
      <c r="C24" s="8">
        <v>23</v>
      </c>
      <c r="D24" s="9">
        <v>75</v>
      </c>
      <c r="E24" s="10">
        <v>98</v>
      </c>
      <c r="F24" s="106">
        <v>8</v>
      </c>
      <c r="G24" s="106">
        <v>19</v>
      </c>
      <c r="H24" s="106">
        <v>27</v>
      </c>
      <c r="I24" s="8">
        <f t="shared" si="3"/>
        <v>31</v>
      </c>
      <c r="J24" s="11">
        <f t="shared" si="4"/>
        <v>94</v>
      </c>
      <c r="K24" s="11">
        <f t="shared" si="5"/>
        <v>125</v>
      </c>
    </row>
    <row r="25" spans="2:11" ht="12.75">
      <c r="B25" s="20" t="s">
        <v>304</v>
      </c>
      <c r="C25" s="8">
        <v>46</v>
      </c>
      <c r="D25" s="9">
        <v>53</v>
      </c>
      <c r="E25" s="10">
        <v>99</v>
      </c>
      <c r="F25" s="11">
        <v>3</v>
      </c>
      <c r="G25" s="11">
        <v>3</v>
      </c>
      <c r="H25" s="11">
        <v>6</v>
      </c>
      <c r="I25" s="8">
        <f t="shared" si="3"/>
        <v>49</v>
      </c>
      <c r="J25" s="11">
        <f t="shared" si="4"/>
        <v>56</v>
      </c>
      <c r="K25" s="11">
        <f t="shared" si="5"/>
        <v>105</v>
      </c>
    </row>
    <row r="26" spans="2:11" ht="12.75">
      <c r="B26" s="20" t="s">
        <v>711</v>
      </c>
      <c r="C26" s="8">
        <v>0</v>
      </c>
      <c r="D26" s="9">
        <v>1</v>
      </c>
      <c r="E26" s="10">
        <v>1</v>
      </c>
      <c r="F26" s="11">
        <v>0</v>
      </c>
      <c r="G26" s="11">
        <v>0</v>
      </c>
      <c r="H26" s="11">
        <v>0</v>
      </c>
      <c r="I26" s="8">
        <f t="shared" si="3"/>
        <v>0</v>
      </c>
      <c r="J26" s="11">
        <f t="shared" si="4"/>
        <v>1</v>
      </c>
      <c r="K26" s="11">
        <f t="shared" si="5"/>
        <v>1</v>
      </c>
    </row>
    <row r="27" spans="2:11" ht="12.75">
      <c r="B27" s="20" t="s">
        <v>215</v>
      </c>
      <c r="C27" s="8">
        <v>6</v>
      </c>
      <c r="D27" s="9">
        <v>28</v>
      </c>
      <c r="E27" s="10">
        <v>34</v>
      </c>
      <c r="F27" s="106">
        <v>0</v>
      </c>
      <c r="G27" s="11">
        <v>2</v>
      </c>
      <c r="H27" s="11">
        <v>2</v>
      </c>
      <c r="I27" s="8">
        <f t="shared" si="3"/>
        <v>6</v>
      </c>
      <c r="J27" s="11">
        <f t="shared" si="4"/>
        <v>30</v>
      </c>
      <c r="K27" s="11">
        <f t="shared" si="5"/>
        <v>36</v>
      </c>
    </row>
    <row r="28" spans="2:11" ht="12.75">
      <c r="B28" s="20" t="s">
        <v>216</v>
      </c>
      <c r="C28" s="8">
        <v>11</v>
      </c>
      <c r="D28" s="9">
        <v>29</v>
      </c>
      <c r="E28" s="10">
        <v>40</v>
      </c>
      <c r="F28" s="106">
        <v>0</v>
      </c>
      <c r="G28" s="106">
        <v>22</v>
      </c>
      <c r="H28" s="106">
        <v>22</v>
      </c>
      <c r="I28" s="8">
        <f t="shared" si="3"/>
        <v>11</v>
      </c>
      <c r="J28" s="11">
        <f t="shared" si="4"/>
        <v>51</v>
      </c>
      <c r="K28" s="11">
        <f t="shared" si="5"/>
        <v>62</v>
      </c>
    </row>
    <row r="29" spans="2:11" ht="12.75">
      <c r="B29" s="20" t="s">
        <v>217</v>
      </c>
      <c r="C29" s="8">
        <v>4</v>
      </c>
      <c r="D29" s="9">
        <v>4</v>
      </c>
      <c r="E29" s="10">
        <v>8</v>
      </c>
      <c r="F29" s="106">
        <v>0</v>
      </c>
      <c r="G29" s="11">
        <v>2</v>
      </c>
      <c r="H29" s="11">
        <v>2</v>
      </c>
      <c r="I29" s="8">
        <f t="shared" si="3"/>
        <v>4</v>
      </c>
      <c r="J29" s="11">
        <f t="shared" si="4"/>
        <v>6</v>
      </c>
      <c r="K29" s="11">
        <f t="shared" si="5"/>
        <v>10</v>
      </c>
    </row>
    <row r="30" spans="2:11" ht="12.75">
      <c r="B30" s="20" t="s">
        <v>226</v>
      </c>
      <c r="C30" s="8">
        <v>14</v>
      </c>
      <c r="D30" s="9">
        <v>53</v>
      </c>
      <c r="E30" s="10">
        <v>67</v>
      </c>
      <c r="F30" s="106">
        <v>0</v>
      </c>
      <c r="G30" s="106">
        <v>4</v>
      </c>
      <c r="H30" s="106">
        <v>4</v>
      </c>
      <c r="I30" s="8">
        <f t="shared" si="3"/>
        <v>14</v>
      </c>
      <c r="J30" s="11">
        <f t="shared" si="4"/>
        <v>57</v>
      </c>
      <c r="K30" s="11">
        <f t="shared" si="5"/>
        <v>71</v>
      </c>
    </row>
    <row r="31" spans="2:11" ht="12.75">
      <c r="B31" s="20" t="s">
        <v>218</v>
      </c>
      <c r="C31" s="8">
        <v>36</v>
      </c>
      <c r="D31" s="9">
        <v>8</v>
      </c>
      <c r="E31" s="10">
        <v>44</v>
      </c>
      <c r="F31" s="106">
        <v>5</v>
      </c>
      <c r="G31" s="11">
        <v>0</v>
      </c>
      <c r="H31" s="11">
        <v>5</v>
      </c>
      <c r="I31" s="8">
        <f t="shared" si="3"/>
        <v>41</v>
      </c>
      <c r="J31" s="11">
        <f t="shared" si="4"/>
        <v>8</v>
      </c>
      <c r="K31" s="11">
        <f t="shared" si="5"/>
        <v>49</v>
      </c>
    </row>
    <row r="32" spans="2:11" ht="12.75">
      <c r="B32" s="20" t="s">
        <v>227</v>
      </c>
      <c r="C32" s="8">
        <v>4</v>
      </c>
      <c r="D32" s="9">
        <v>0</v>
      </c>
      <c r="E32" s="10">
        <v>4</v>
      </c>
      <c r="F32" s="11">
        <v>11</v>
      </c>
      <c r="G32" s="11">
        <v>0</v>
      </c>
      <c r="H32" s="11">
        <v>11</v>
      </c>
      <c r="I32" s="8">
        <f t="shared" si="3"/>
        <v>15</v>
      </c>
      <c r="J32" s="11">
        <f t="shared" si="4"/>
        <v>0</v>
      </c>
      <c r="K32" s="11">
        <f t="shared" si="5"/>
        <v>15</v>
      </c>
    </row>
    <row r="33" spans="2:11" ht="12.75">
      <c r="B33" s="20" t="s">
        <v>219</v>
      </c>
      <c r="C33" s="8">
        <v>24</v>
      </c>
      <c r="D33" s="9">
        <v>17</v>
      </c>
      <c r="E33" s="10">
        <v>41</v>
      </c>
      <c r="F33" s="11">
        <v>6</v>
      </c>
      <c r="G33" s="11">
        <v>1</v>
      </c>
      <c r="H33" s="11">
        <v>7</v>
      </c>
      <c r="I33" s="8">
        <f t="shared" si="3"/>
        <v>30</v>
      </c>
      <c r="J33" s="11">
        <f t="shared" si="4"/>
        <v>18</v>
      </c>
      <c r="K33" s="11">
        <f t="shared" si="5"/>
        <v>48</v>
      </c>
    </row>
    <row r="34" spans="2:11" ht="12.75">
      <c r="B34" s="113" t="s">
        <v>220</v>
      </c>
      <c r="C34" s="25">
        <v>16</v>
      </c>
      <c r="D34" s="26">
        <v>8</v>
      </c>
      <c r="E34" s="27">
        <v>24</v>
      </c>
      <c r="F34" s="28">
        <v>1</v>
      </c>
      <c r="G34" s="28">
        <v>0</v>
      </c>
      <c r="H34" s="28">
        <v>1</v>
      </c>
      <c r="I34" s="25">
        <f t="shared" si="3"/>
        <v>17</v>
      </c>
      <c r="J34" s="28">
        <f t="shared" si="4"/>
        <v>8</v>
      </c>
      <c r="K34" s="28">
        <f t="shared" si="5"/>
        <v>25</v>
      </c>
    </row>
    <row r="35" spans="2:11" ht="12.75">
      <c r="B35" s="12" t="s">
        <v>535</v>
      </c>
      <c r="C35" s="13">
        <v>523</v>
      </c>
      <c r="D35" s="14">
        <v>588</v>
      </c>
      <c r="E35" s="15">
        <v>1111</v>
      </c>
      <c r="F35" s="14">
        <v>115</v>
      </c>
      <c r="G35" s="14">
        <v>182</v>
      </c>
      <c r="H35" s="14">
        <v>297</v>
      </c>
      <c r="I35" s="13">
        <f t="shared" si="3"/>
        <v>638</v>
      </c>
      <c r="J35" s="14">
        <f t="shared" si="4"/>
        <v>770</v>
      </c>
      <c r="K35" s="14">
        <f t="shared" si="5"/>
        <v>1408</v>
      </c>
    </row>
    <row r="36" spans="1:11" ht="12.75">
      <c r="A36" s="1" t="s">
        <v>555</v>
      </c>
      <c r="B36" s="12"/>
      <c r="C36" s="16"/>
      <c r="D36" s="17"/>
      <c r="E36" s="18"/>
      <c r="F36" s="17"/>
      <c r="G36" s="17"/>
      <c r="H36" s="17"/>
      <c r="I36" s="16"/>
      <c r="J36" s="17"/>
      <c r="K36" s="17"/>
    </row>
    <row r="37" spans="2:11" ht="12.75">
      <c r="B37" s="113" t="s">
        <v>712</v>
      </c>
      <c r="C37" s="25">
        <v>2</v>
      </c>
      <c r="D37" s="26">
        <v>8</v>
      </c>
      <c r="E37" s="27">
        <v>10</v>
      </c>
      <c r="F37" s="26">
        <v>0</v>
      </c>
      <c r="G37" s="26">
        <v>0</v>
      </c>
      <c r="H37" s="26">
        <v>0</v>
      </c>
      <c r="I37" s="25">
        <f>C37+F37</f>
        <v>2</v>
      </c>
      <c r="J37" s="26">
        <f>D37+G37</f>
        <v>8</v>
      </c>
      <c r="K37" s="26">
        <f>E37+H37</f>
        <v>10</v>
      </c>
    </row>
    <row r="38" spans="2:11" ht="12.75">
      <c r="B38" s="113" t="s">
        <v>701</v>
      </c>
      <c r="C38" s="25">
        <v>28</v>
      </c>
      <c r="D38" s="26">
        <v>49</v>
      </c>
      <c r="E38" s="27">
        <v>77</v>
      </c>
      <c r="F38" s="26">
        <v>1</v>
      </c>
      <c r="G38" s="26">
        <v>1</v>
      </c>
      <c r="H38" s="26">
        <v>2</v>
      </c>
      <c r="I38" s="25">
        <f aca="true" t="shared" si="6" ref="I38:I62">C38+F38</f>
        <v>29</v>
      </c>
      <c r="J38" s="26">
        <f aca="true" t="shared" si="7" ref="J38:J62">D38+G38</f>
        <v>50</v>
      </c>
      <c r="K38" s="26">
        <f aca="true" t="shared" si="8" ref="K38:K62">E38+H38</f>
        <v>79</v>
      </c>
    </row>
    <row r="39" spans="2:11" ht="12.75">
      <c r="B39" s="113" t="s">
        <v>229</v>
      </c>
      <c r="C39" s="25">
        <v>12</v>
      </c>
      <c r="D39" s="26">
        <v>10</v>
      </c>
      <c r="E39" s="27">
        <v>22</v>
      </c>
      <c r="F39" s="26">
        <v>0</v>
      </c>
      <c r="G39" s="26">
        <v>1</v>
      </c>
      <c r="H39" s="26">
        <v>1</v>
      </c>
      <c r="I39" s="25">
        <f t="shared" si="6"/>
        <v>12</v>
      </c>
      <c r="J39" s="26">
        <f t="shared" si="7"/>
        <v>11</v>
      </c>
      <c r="K39" s="26">
        <f t="shared" si="8"/>
        <v>23</v>
      </c>
    </row>
    <row r="40" spans="2:11" ht="12.75">
      <c r="B40" s="113" t="s">
        <v>702</v>
      </c>
      <c r="C40" s="25">
        <v>28</v>
      </c>
      <c r="D40" s="26">
        <v>18</v>
      </c>
      <c r="E40" s="27">
        <v>46</v>
      </c>
      <c r="F40" s="26">
        <v>3</v>
      </c>
      <c r="G40" s="26">
        <v>1</v>
      </c>
      <c r="H40" s="26">
        <v>4</v>
      </c>
      <c r="I40" s="25">
        <f t="shared" si="6"/>
        <v>31</v>
      </c>
      <c r="J40" s="26">
        <f t="shared" si="7"/>
        <v>19</v>
      </c>
      <c r="K40" s="26">
        <f t="shared" si="8"/>
        <v>50</v>
      </c>
    </row>
    <row r="41" spans="2:11" ht="12.75">
      <c r="B41" s="113" t="s">
        <v>713</v>
      </c>
      <c r="C41" s="25">
        <v>9</v>
      </c>
      <c r="D41" s="26">
        <v>12</v>
      </c>
      <c r="E41" s="27">
        <v>21</v>
      </c>
      <c r="F41" s="26">
        <v>10</v>
      </c>
      <c r="G41" s="26">
        <v>6</v>
      </c>
      <c r="H41" s="26">
        <v>16</v>
      </c>
      <c r="I41" s="25">
        <f t="shared" si="6"/>
        <v>19</v>
      </c>
      <c r="J41" s="26">
        <f t="shared" si="7"/>
        <v>18</v>
      </c>
      <c r="K41" s="26">
        <f t="shared" si="8"/>
        <v>37</v>
      </c>
    </row>
    <row r="42" spans="2:11" ht="12.75">
      <c r="B42" s="113" t="s">
        <v>714</v>
      </c>
      <c r="C42" s="25">
        <v>1</v>
      </c>
      <c r="D42" s="26">
        <v>0</v>
      </c>
      <c r="E42" s="27">
        <v>1</v>
      </c>
      <c r="F42" s="26">
        <v>0</v>
      </c>
      <c r="G42" s="26">
        <v>0</v>
      </c>
      <c r="H42" s="26">
        <v>0</v>
      </c>
      <c r="I42" s="25">
        <f t="shared" si="6"/>
        <v>1</v>
      </c>
      <c r="J42" s="26">
        <f t="shared" si="7"/>
        <v>0</v>
      </c>
      <c r="K42" s="26">
        <f t="shared" si="8"/>
        <v>1</v>
      </c>
    </row>
    <row r="43" spans="2:11" ht="12.75">
      <c r="B43" s="113" t="s">
        <v>703</v>
      </c>
      <c r="C43" s="25">
        <v>49</v>
      </c>
      <c r="D43" s="26">
        <v>65</v>
      </c>
      <c r="E43" s="27">
        <v>114</v>
      </c>
      <c r="F43" s="26">
        <v>1</v>
      </c>
      <c r="G43" s="26">
        <v>1</v>
      </c>
      <c r="H43" s="26">
        <v>2</v>
      </c>
      <c r="I43" s="25">
        <f t="shared" si="6"/>
        <v>50</v>
      </c>
      <c r="J43" s="26">
        <f t="shared" si="7"/>
        <v>66</v>
      </c>
      <c r="K43" s="26">
        <f t="shared" si="8"/>
        <v>116</v>
      </c>
    </row>
    <row r="44" spans="2:11" ht="12.75">
      <c r="B44" s="113" t="s">
        <v>302</v>
      </c>
      <c r="C44" s="25">
        <v>207</v>
      </c>
      <c r="D44" s="26">
        <v>151</v>
      </c>
      <c r="E44" s="27">
        <v>358</v>
      </c>
      <c r="F44" s="26">
        <v>12</v>
      </c>
      <c r="G44" s="26">
        <v>17</v>
      </c>
      <c r="H44" s="26">
        <v>29</v>
      </c>
      <c r="I44" s="25">
        <f t="shared" si="6"/>
        <v>219</v>
      </c>
      <c r="J44" s="26">
        <f t="shared" si="7"/>
        <v>168</v>
      </c>
      <c r="K44" s="26">
        <f t="shared" si="8"/>
        <v>387</v>
      </c>
    </row>
    <row r="45" spans="2:11" ht="12.75">
      <c r="B45" s="113" t="s">
        <v>266</v>
      </c>
      <c r="C45" s="25">
        <v>18</v>
      </c>
      <c r="D45" s="26">
        <v>60</v>
      </c>
      <c r="E45" s="27">
        <v>78</v>
      </c>
      <c r="F45" s="26">
        <v>0</v>
      </c>
      <c r="G45" s="26">
        <v>1</v>
      </c>
      <c r="H45" s="26">
        <v>1</v>
      </c>
      <c r="I45" s="25">
        <f t="shared" si="6"/>
        <v>18</v>
      </c>
      <c r="J45" s="26">
        <f t="shared" si="7"/>
        <v>61</v>
      </c>
      <c r="K45" s="26">
        <f t="shared" si="8"/>
        <v>79</v>
      </c>
    </row>
    <row r="46" spans="2:11" ht="12.75">
      <c r="B46" s="113" t="s">
        <v>717</v>
      </c>
      <c r="C46" s="25">
        <v>54</v>
      </c>
      <c r="D46" s="26">
        <v>232</v>
      </c>
      <c r="E46" s="27">
        <v>286</v>
      </c>
      <c r="F46" s="26">
        <v>1</v>
      </c>
      <c r="G46" s="26">
        <v>0</v>
      </c>
      <c r="H46" s="26">
        <v>1</v>
      </c>
      <c r="I46" s="25">
        <f t="shared" si="6"/>
        <v>55</v>
      </c>
      <c r="J46" s="26">
        <f t="shared" si="7"/>
        <v>232</v>
      </c>
      <c r="K46" s="26">
        <f t="shared" si="8"/>
        <v>287</v>
      </c>
    </row>
    <row r="47" spans="2:11" ht="12.75">
      <c r="B47" s="113" t="s">
        <v>718</v>
      </c>
      <c r="C47" s="25">
        <v>19</v>
      </c>
      <c r="D47" s="26">
        <v>16</v>
      </c>
      <c r="E47" s="27">
        <v>35</v>
      </c>
      <c r="F47" s="26">
        <v>0</v>
      </c>
      <c r="G47" s="26">
        <v>0</v>
      </c>
      <c r="H47" s="26">
        <v>0</v>
      </c>
      <c r="I47" s="25">
        <f t="shared" si="6"/>
        <v>19</v>
      </c>
      <c r="J47" s="26">
        <f t="shared" si="7"/>
        <v>16</v>
      </c>
      <c r="K47" s="26">
        <f t="shared" si="8"/>
        <v>35</v>
      </c>
    </row>
    <row r="48" spans="2:11" ht="12.75">
      <c r="B48" s="113" t="s">
        <v>704</v>
      </c>
      <c r="C48" s="25">
        <v>1</v>
      </c>
      <c r="D48" s="26">
        <v>0</v>
      </c>
      <c r="E48" s="27">
        <v>1</v>
      </c>
      <c r="F48" s="26">
        <v>0</v>
      </c>
      <c r="G48" s="26">
        <v>0</v>
      </c>
      <c r="H48" s="26">
        <v>0</v>
      </c>
      <c r="I48" s="25">
        <f t="shared" si="6"/>
        <v>1</v>
      </c>
      <c r="J48" s="26">
        <f t="shared" si="7"/>
        <v>0</v>
      </c>
      <c r="K48" s="26">
        <f t="shared" si="8"/>
        <v>1</v>
      </c>
    </row>
    <row r="49" spans="2:11" ht="12.75">
      <c r="B49" s="113" t="s">
        <v>705</v>
      </c>
      <c r="C49" s="25">
        <v>501</v>
      </c>
      <c r="D49" s="26">
        <v>270</v>
      </c>
      <c r="E49" s="27">
        <v>771</v>
      </c>
      <c r="F49" s="26">
        <v>13</v>
      </c>
      <c r="G49" s="26">
        <v>10</v>
      </c>
      <c r="H49" s="26">
        <v>23</v>
      </c>
      <c r="I49" s="25">
        <f t="shared" si="6"/>
        <v>514</v>
      </c>
      <c r="J49" s="26">
        <f t="shared" si="7"/>
        <v>280</v>
      </c>
      <c r="K49" s="26">
        <f t="shared" si="8"/>
        <v>794</v>
      </c>
    </row>
    <row r="50" spans="2:11" ht="12.75">
      <c r="B50" s="113" t="s">
        <v>706</v>
      </c>
      <c r="C50" s="25">
        <v>890</v>
      </c>
      <c r="D50" s="26">
        <v>70</v>
      </c>
      <c r="E50" s="27">
        <v>960</v>
      </c>
      <c r="F50" s="26">
        <v>18</v>
      </c>
      <c r="G50" s="26">
        <v>5</v>
      </c>
      <c r="H50" s="26">
        <v>23</v>
      </c>
      <c r="I50" s="25">
        <f t="shared" si="6"/>
        <v>908</v>
      </c>
      <c r="J50" s="26">
        <f t="shared" si="7"/>
        <v>75</v>
      </c>
      <c r="K50" s="26">
        <f t="shared" si="8"/>
        <v>983</v>
      </c>
    </row>
    <row r="51" spans="2:11" ht="12.75">
      <c r="B51" s="113" t="s">
        <v>708</v>
      </c>
      <c r="C51" s="25">
        <v>2</v>
      </c>
      <c r="D51" s="26">
        <v>4</v>
      </c>
      <c r="E51" s="27">
        <v>6</v>
      </c>
      <c r="F51" s="26">
        <v>2</v>
      </c>
      <c r="G51" s="26">
        <v>2</v>
      </c>
      <c r="H51" s="26">
        <v>4</v>
      </c>
      <c r="I51" s="25">
        <f t="shared" si="6"/>
        <v>4</v>
      </c>
      <c r="J51" s="26">
        <f t="shared" si="7"/>
        <v>6</v>
      </c>
      <c r="K51" s="26">
        <f t="shared" si="8"/>
        <v>10</v>
      </c>
    </row>
    <row r="52" spans="2:11" ht="12.75">
      <c r="B52" s="113" t="s">
        <v>214</v>
      </c>
      <c r="C52" s="25">
        <v>271</v>
      </c>
      <c r="D52" s="26">
        <v>415</v>
      </c>
      <c r="E52" s="27">
        <v>686</v>
      </c>
      <c r="F52" s="26">
        <v>6</v>
      </c>
      <c r="G52" s="26">
        <v>6</v>
      </c>
      <c r="H52" s="26">
        <v>12</v>
      </c>
      <c r="I52" s="25">
        <f t="shared" si="6"/>
        <v>277</v>
      </c>
      <c r="J52" s="26">
        <f t="shared" si="7"/>
        <v>421</v>
      </c>
      <c r="K52" s="26">
        <f t="shared" si="8"/>
        <v>698</v>
      </c>
    </row>
    <row r="53" spans="2:11" ht="12.75">
      <c r="B53" s="113" t="s">
        <v>221</v>
      </c>
      <c r="C53" s="25">
        <v>181</v>
      </c>
      <c r="D53" s="26">
        <v>673</v>
      </c>
      <c r="E53" s="27">
        <v>854</v>
      </c>
      <c r="F53" s="26">
        <v>4</v>
      </c>
      <c r="G53" s="26">
        <v>14</v>
      </c>
      <c r="H53" s="26">
        <v>18</v>
      </c>
      <c r="I53" s="25">
        <f t="shared" si="6"/>
        <v>185</v>
      </c>
      <c r="J53" s="26">
        <f t="shared" si="7"/>
        <v>687</v>
      </c>
      <c r="K53" s="26">
        <f t="shared" si="8"/>
        <v>872</v>
      </c>
    </row>
    <row r="54" spans="2:11" ht="12.75">
      <c r="B54" s="113" t="s">
        <v>304</v>
      </c>
      <c r="C54" s="25">
        <v>55</v>
      </c>
      <c r="D54" s="26">
        <v>157</v>
      </c>
      <c r="E54" s="27">
        <v>212</v>
      </c>
      <c r="F54" s="26">
        <v>2</v>
      </c>
      <c r="G54" s="26">
        <v>6</v>
      </c>
      <c r="H54" s="26">
        <v>8</v>
      </c>
      <c r="I54" s="25">
        <f t="shared" si="6"/>
        <v>57</v>
      </c>
      <c r="J54" s="26">
        <f t="shared" si="7"/>
        <v>163</v>
      </c>
      <c r="K54" s="26">
        <f t="shared" si="8"/>
        <v>220</v>
      </c>
    </row>
    <row r="55" spans="2:11" ht="12.75">
      <c r="B55" s="113" t="s">
        <v>215</v>
      </c>
      <c r="C55" s="25">
        <v>54</v>
      </c>
      <c r="D55" s="26">
        <v>262</v>
      </c>
      <c r="E55" s="27">
        <v>316</v>
      </c>
      <c r="F55" s="26">
        <v>1</v>
      </c>
      <c r="G55" s="26">
        <v>6</v>
      </c>
      <c r="H55" s="26">
        <v>7</v>
      </c>
      <c r="I55" s="25">
        <f t="shared" si="6"/>
        <v>55</v>
      </c>
      <c r="J55" s="26">
        <f t="shared" si="7"/>
        <v>268</v>
      </c>
      <c r="K55" s="26">
        <f t="shared" si="8"/>
        <v>323</v>
      </c>
    </row>
    <row r="56" spans="2:11" ht="12.75">
      <c r="B56" s="113" t="s">
        <v>216</v>
      </c>
      <c r="C56" s="25">
        <v>12</v>
      </c>
      <c r="D56" s="26">
        <v>71</v>
      </c>
      <c r="E56" s="27">
        <v>83</v>
      </c>
      <c r="F56" s="26">
        <v>2</v>
      </c>
      <c r="G56" s="26">
        <v>1</v>
      </c>
      <c r="H56" s="26">
        <v>3</v>
      </c>
      <c r="I56" s="25">
        <f t="shared" si="6"/>
        <v>14</v>
      </c>
      <c r="J56" s="26">
        <f t="shared" si="7"/>
        <v>72</v>
      </c>
      <c r="K56" s="26">
        <f t="shared" si="8"/>
        <v>86</v>
      </c>
    </row>
    <row r="57" spans="2:11" ht="12.75">
      <c r="B57" s="113" t="s">
        <v>226</v>
      </c>
      <c r="C57" s="25">
        <v>39</v>
      </c>
      <c r="D57" s="26">
        <v>77</v>
      </c>
      <c r="E57" s="27">
        <v>116</v>
      </c>
      <c r="F57" s="26">
        <v>0</v>
      </c>
      <c r="G57" s="26">
        <v>2</v>
      </c>
      <c r="H57" s="26">
        <v>2</v>
      </c>
      <c r="I57" s="25">
        <f t="shared" si="6"/>
        <v>39</v>
      </c>
      <c r="J57" s="26">
        <f t="shared" si="7"/>
        <v>79</v>
      </c>
      <c r="K57" s="26">
        <f t="shared" si="8"/>
        <v>118</v>
      </c>
    </row>
    <row r="58" spans="2:11" ht="12.75">
      <c r="B58" s="113" t="s">
        <v>218</v>
      </c>
      <c r="C58" s="25">
        <v>9</v>
      </c>
      <c r="D58" s="26">
        <v>0</v>
      </c>
      <c r="E58" s="27">
        <v>9</v>
      </c>
      <c r="F58" s="26">
        <v>0</v>
      </c>
      <c r="G58" s="26">
        <v>0</v>
      </c>
      <c r="H58" s="26">
        <v>0</v>
      </c>
      <c r="I58" s="25">
        <f t="shared" si="6"/>
        <v>9</v>
      </c>
      <c r="J58" s="26">
        <f t="shared" si="7"/>
        <v>0</v>
      </c>
      <c r="K58" s="26">
        <f t="shared" si="8"/>
        <v>9</v>
      </c>
    </row>
    <row r="59" spans="2:11" ht="12.75">
      <c r="B59" s="113" t="s">
        <v>227</v>
      </c>
      <c r="C59" s="25">
        <v>5</v>
      </c>
      <c r="D59" s="26">
        <v>2</v>
      </c>
      <c r="E59" s="27">
        <v>7</v>
      </c>
      <c r="F59" s="28">
        <v>1</v>
      </c>
      <c r="G59" s="28">
        <v>0</v>
      </c>
      <c r="H59" s="28">
        <v>1</v>
      </c>
      <c r="I59" s="25">
        <f t="shared" si="6"/>
        <v>6</v>
      </c>
      <c r="J59" s="28">
        <f t="shared" si="7"/>
        <v>2</v>
      </c>
      <c r="K59" s="28">
        <f t="shared" si="8"/>
        <v>8</v>
      </c>
    </row>
    <row r="60" spans="2:11" ht="12.75">
      <c r="B60" s="20" t="s">
        <v>219</v>
      </c>
      <c r="C60" s="8">
        <v>119</v>
      </c>
      <c r="D60" s="9">
        <v>44</v>
      </c>
      <c r="E60" s="10">
        <v>163</v>
      </c>
      <c r="F60" s="11">
        <v>6</v>
      </c>
      <c r="G60" s="11">
        <v>2</v>
      </c>
      <c r="H60" s="11">
        <v>8</v>
      </c>
      <c r="I60" s="8">
        <f t="shared" si="6"/>
        <v>125</v>
      </c>
      <c r="J60" s="11">
        <f t="shared" si="7"/>
        <v>46</v>
      </c>
      <c r="K60" s="11">
        <f t="shared" si="8"/>
        <v>171</v>
      </c>
    </row>
    <row r="61" spans="2:11" ht="12.75">
      <c r="B61" s="113" t="s">
        <v>220</v>
      </c>
      <c r="C61" s="25">
        <v>8</v>
      </c>
      <c r="D61" s="26">
        <v>9</v>
      </c>
      <c r="E61" s="27">
        <v>17</v>
      </c>
      <c r="F61" s="28">
        <v>0</v>
      </c>
      <c r="G61" s="28">
        <v>0</v>
      </c>
      <c r="H61" s="28">
        <v>0</v>
      </c>
      <c r="I61" s="25">
        <f t="shared" si="6"/>
        <v>8</v>
      </c>
      <c r="J61" s="28">
        <f t="shared" si="7"/>
        <v>9</v>
      </c>
      <c r="K61" s="28">
        <f t="shared" si="8"/>
        <v>17</v>
      </c>
    </row>
    <row r="62" spans="2:11" ht="12.75">
      <c r="B62" s="12" t="s">
        <v>535</v>
      </c>
      <c r="C62" s="13">
        <v>2574</v>
      </c>
      <c r="D62" s="14">
        <v>2675</v>
      </c>
      <c r="E62" s="15">
        <v>5249</v>
      </c>
      <c r="F62" s="14">
        <v>83</v>
      </c>
      <c r="G62" s="14">
        <v>82</v>
      </c>
      <c r="H62" s="14">
        <v>165</v>
      </c>
      <c r="I62" s="13">
        <f t="shared" si="6"/>
        <v>2657</v>
      </c>
      <c r="J62" s="14">
        <f t="shared" si="7"/>
        <v>2757</v>
      </c>
      <c r="K62" s="14">
        <f t="shared" si="8"/>
        <v>5414</v>
      </c>
    </row>
  </sheetData>
  <sheetProtection/>
  <mergeCells count="5">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K9"/>
  <sheetViews>
    <sheetView zoomScalePageLayoutView="0" workbookViewId="0" topLeftCell="A1">
      <selection activeCell="B44" sqref="B44"/>
    </sheetView>
  </sheetViews>
  <sheetFormatPr defaultColWidth="9.140625" defaultRowHeight="12.75"/>
  <cols>
    <col min="1" max="1" width="1.1484375" style="1" customWidth="1"/>
    <col min="2" max="2" width="36.140625" style="0" customWidth="1"/>
    <col min="3" max="11" width="8.140625" style="0" customWidth="1"/>
  </cols>
  <sheetData>
    <row r="1" ht="12.75">
      <c r="A1" s="1" t="s">
        <v>252</v>
      </c>
    </row>
    <row r="2" spans="1:11" ht="12.75">
      <c r="A2" s="298" t="s">
        <v>532</v>
      </c>
      <c r="B2" s="299"/>
      <c r="C2" s="299"/>
      <c r="D2" s="299"/>
      <c r="E2" s="299"/>
      <c r="F2" s="299"/>
      <c r="G2" s="299"/>
      <c r="H2" s="299"/>
      <c r="I2" s="299"/>
      <c r="J2" s="299"/>
      <c r="K2" s="299"/>
    </row>
    <row r="3" spans="1:11" ht="12.75">
      <c r="A3" s="300" t="s">
        <v>313</v>
      </c>
      <c r="B3" s="300"/>
      <c r="C3" s="300"/>
      <c r="D3" s="300"/>
      <c r="E3" s="300"/>
      <c r="F3" s="300"/>
      <c r="G3" s="300"/>
      <c r="H3" s="300"/>
      <c r="I3" s="301"/>
      <c r="J3" s="301"/>
      <c r="K3" s="301"/>
    </row>
    <row r="4" spans="1:11" ht="13.5" thickBot="1">
      <c r="A4" s="199"/>
      <c r="B4" s="199"/>
      <c r="C4" s="199"/>
      <c r="D4" s="199"/>
      <c r="E4" s="199"/>
      <c r="F4" s="199"/>
      <c r="G4" s="199"/>
      <c r="H4" s="199"/>
      <c r="I4" s="200"/>
      <c r="J4" s="200"/>
      <c r="K4" s="200"/>
    </row>
    <row r="5" spans="1:11" s="20" customFormat="1" ht="27" customHeight="1">
      <c r="A5" s="205"/>
      <c r="B5" s="206"/>
      <c r="C5" s="302" t="s">
        <v>533</v>
      </c>
      <c r="D5" s="303"/>
      <c r="E5" s="304"/>
      <c r="F5" s="303" t="s">
        <v>534</v>
      </c>
      <c r="G5" s="303"/>
      <c r="H5" s="303"/>
      <c r="I5" s="302" t="s">
        <v>535</v>
      </c>
      <c r="J5" s="303"/>
      <c r="K5" s="303"/>
    </row>
    <row r="6" spans="1:11" s="20" customFormat="1" ht="15" customHeight="1">
      <c r="A6" s="50"/>
      <c r="B6" s="207"/>
      <c r="C6" s="202" t="s">
        <v>536</v>
      </c>
      <c r="D6" s="203" t="s">
        <v>537</v>
      </c>
      <c r="E6" s="204" t="s">
        <v>538</v>
      </c>
      <c r="F6" s="203" t="s">
        <v>536</v>
      </c>
      <c r="G6" s="203" t="s">
        <v>537</v>
      </c>
      <c r="H6" s="203" t="s">
        <v>538</v>
      </c>
      <c r="I6" s="202" t="s">
        <v>536</v>
      </c>
      <c r="J6" s="203" t="s">
        <v>537</v>
      </c>
      <c r="K6" s="203" t="s">
        <v>538</v>
      </c>
    </row>
    <row r="7" spans="1:11" s="20" customFormat="1" ht="12.75">
      <c r="A7" s="20" t="s">
        <v>560</v>
      </c>
      <c r="C7" s="25">
        <v>989</v>
      </c>
      <c r="D7" s="26">
        <v>1477</v>
      </c>
      <c r="E7" s="27">
        <v>2466</v>
      </c>
      <c r="F7" s="25">
        <v>78</v>
      </c>
      <c r="G7" s="26">
        <v>128</v>
      </c>
      <c r="H7" s="27">
        <v>206</v>
      </c>
      <c r="I7" s="25">
        <f aca="true" t="shared" si="0" ref="I7:K8">C7+F7</f>
        <v>1067</v>
      </c>
      <c r="J7" s="26">
        <f t="shared" si="0"/>
        <v>1605</v>
      </c>
      <c r="K7" s="26">
        <f t="shared" si="0"/>
        <v>2672</v>
      </c>
    </row>
    <row r="8" spans="1:11" s="20" customFormat="1" ht="12.75">
      <c r="A8" s="20" t="s">
        <v>561</v>
      </c>
      <c r="C8" s="25">
        <v>1783</v>
      </c>
      <c r="D8" s="26">
        <v>2074</v>
      </c>
      <c r="E8" s="27">
        <v>3857</v>
      </c>
      <c r="F8" s="25">
        <v>247</v>
      </c>
      <c r="G8" s="26">
        <v>234</v>
      </c>
      <c r="H8" s="27">
        <v>481</v>
      </c>
      <c r="I8" s="25">
        <f t="shared" si="0"/>
        <v>2030</v>
      </c>
      <c r="J8" s="26">
        <f t="shared" si="0"/>
        <v>2308</v>
      </c>
      <c r="K8" s="26">
        <f t="shared" si="0"/>
        <v>4338</v>
      </c>
    </row>
    <row r="9" spans="2:11" ht="18.75" customHeight="1">
      <c r="B9" s="12" t="s">
        <v>535</v>
      </c>
      <c r="C9" s="13">
        <f>SUM(C7:C8)</f>
        <v>2772</v>
      </c>
      <c r="D9" s="14">
        <f>SUM(D7:D8)</f>
        <v>3551</v>
      </c>
      <c r="E9" s="15">
        <f aca="true" t="shared" si="1" ref="E9:J9">SUM(E7:E8)</f>
        <v>6323</v>
      </c>
      <c r="F9" s="13">
        <f t="shared" si="1"/>
        <v>325</v>
      </c>
      <c r="G9" s="14">
        <f t="shared" si="1"/>
        <v>362</v>
      </c>
      <c r="H9" s="15">
        <f t="shared" si="1"/>
        <v>687</v>
      </c>
      <c r="I9" s="13">
        <f t="shared" si="1"/>
        <v>3097</v>
      </c>
      <c r="J9" s="14">
        <f t="shared" si="1"/>
        <v>3913</v>
      </c>
      <c r="K9" s="14">
        <f>SUM(K7:K8)</f>
        <v>7010</v>
      </c>
    </row>
  </sheetData>
  <sheetProtection/>
  <mergeCells count="5">
    <mergeCell ref="A2:K2"/>
    <mergeCell ref="A3:K3"/>
    <mergeCell ref="C5:E5"/>
    <mergeCell ref="F5:H5"/>
    <mergeCell ref="I5:K5"/>
  </mergeCells>
  <printOptions horizontalCentered="1"/>
  <pageMargins left="0.3937007874015748" right="0.3937007874015748" top="0.984251968503937" bottom="0.984251968503937" header="0.5118110236220472" footer="0.5118110236220472"/>
  <pageSetup horizontalDpi="600" verticalDpi="600" orientation="portrait" paperSize="9" scale="84"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L57"/>
  <sheetViews>
    <sheetView zoomScalePageLayoutView="0" workbookViewId="0" topLeftCell="A1">
      <selection activeCell="D35" sqref="D35"/>
    </sheetView>
  </sheetViews>
  <sheetFormatPr defaultColWidth="9.140625" defaultRowHeight="12.75"/>
  <cols>
    <col min="1" max="1" width="1.1484375" style="1" customWidth="1"/>
    <col min="2" max="2" width="49.7109375" style="0" customWidth="1"/>
    <col min="3" max="8" width="7.28125" style="0" customWidth="1"/>
    <col min="9" max="11" width="8.140625" style="0" customWidth="1"/>
  </cols>
  <sheetData>
    <row r="1" ht="15" customHeight="1">
      <c r="A1" s="1" t="s">
        <v>252</v>
      </c>
    </row>
    <row r="2" spans="1:11" ht="15" customHeight="1">
      <c r="A2" s="298" t="s">
        <v>532</v>
      </c>
      <c r="B2" s="299"/>
      <c r="C2" s="299"/>
      <c r="D2" s="299"/>
      <c r="E2" s="299"/>
      <c r="F2" s="299"/>
      <c r="G2" s="299"/>
      <c r="H2" s="299"/>
      <c r="I2" s="299"/>
      <c r="J2" s="299"/>
      <c r="K2" s="299"/>
    </row>
    <row r="3" spans="1:11" ht="12.75">
      <c r="A3" s="300" t="s">
        <v>684</v>
      </c>
      <c r="B3" s="300"/>
      <c r="C3" s="300"/>
      <c r="D3" s="300"/>
      <c r="E3" s="300"/>
      <c r="F3" s="300"/>
      <c r="G3" s="300"/>
      <c r="H3" s="300"/>
      <c r="I3" s="301"/>
      <c r="J3" s="301"/>
      <c r="K3" s="301"/>
    </row>
    <row r="4" spans="1:11" ht="13.5" thickBot="1">
      <c r="A4" s="199"/>
      <c r="B4" s="199"/>
      <c r="C4" s="199"/>
      <c r="D4" s="199"/>
      <c r="E4" s="199"/>
      <c r="F4" s="199"/>
      <c r="G4" s="199"/>
      <c r="H4" s="199"/>
      <c r="I4" s="200"/>
      <c r="J4" s="200"/>
      <c r="K4" s="200"/>
    </row>
    <row r="5" spans="1:12" s="20" customFormat="1" ht="27" customHeight="1">
      <c r="A5" s="205"/>
      <c r="B5" s="206"/>
      <c r="C5" s="302" t="s">
        <v>533</v>
      </c>
      <c r="D5" s="303"/>
      <c r="E5" s="304"/>
      <c r="F5" s="303" t="s">
        <v>534</v>
      </c>
      <c r="G5" s="303"/>
      <c r="H5" s="303"/>
      <c r="I5" s="302" t="s">
        <v>535</v>
      </c>
      <c r="J5" s="303"/>
      <c r="K5" s="303"/>
      <c r="L5" s="225"/>
    </row>
    <row r="6" spans="1:11" s="20" customFormat="1" ht="15" customHeight="1">
      <c r="A6" s="50"/>
      <c r="B6" s="207"/>
      <c r="C6" s="202" t="s">
        <v>536</v>
      </c>
      <c r="D6" s="203" t="s">
        <v>537</v>
      </c>
      <c r="E6" s="204" t="s">
        <v>538</v>
      </c>
      <c r="F6" s="203" t="s">
        <v>536</v>
      </c>
      <c r="G6" s="203" t="s">
        <v>537</v>
      </c>
      <c r="H6" s="203" t="s">
        <v>538</v>
      </c>
      <c r="I6" s="202" t="s">
        <v>536</v>
      </c>
      <c r="J6" s="203" t="s">
        <v>537</v>
      </c>
      <c r="K6" s="203" t="s">
        <v>538</v>
      </c>
    </row>
    <row r="7" spans="1:9" ht="12.75">
      <c r="A7" s="1" t="s">
        <v>539</v>
      </c>
      <c r="C7" s="4"/>
      <c r="D7" s="5"/>
      <c r="E7" s="6"/>
      <c r="I7" s="7"/>
    </row>
    <row r="8" spans="2:11" ht="12.75">
      <c r="B8" s="20" t="s">
        <v>701</v>
      </c>
      <c r="C8" s="8">
        <v>210</v>
      </c>
      <c r="D8" s="9">
        <v>218</v>
      </c>
      <c r="E8" s="10">
        <v>428</v>
      </c>
      <c r="F8" s="11">
        <v>16</v>
      </c>
      <c r="G8" s="11">
        <v>34</v>
      </c>
      <c r="H8" s="11">
        <v>50</v>
      </c>
      <c r="I8" s="290">
        <f>C8+F8</f>
        <v>226</v>
      </c>
      <c r="J8" s="148">
        <f>D8+G8</f>
        <v>252</v>
      </c>
      <c r="K8" s="148">
        <f>E8+H8</f>
        <v>478</v>
      </c>
    </row>
    <row r="9" spans="2:11" ht="12.75">
      <c r="B9" s="20" t="s">
        <v>702</v>
      </c>
      <c r="C9" s="8">
        <v>15</v>
      </c>
      <c r="D9" s="9">
        <v>27</v>
      </c>
      <c r="E9" s="10">
        <v>42</v>
      </c>
      <c r="F9" s="11">
        <v>2</v>
      </c>
      <c r="G9" s="11">
        <v>0</v>
      </c>
      <c r="H9" s="11">
        <v>2</v>
      </c>
      <c r="I9" s="290">
        <f aca="true" t="shared" si="0" ref="I9:I18">C9+F9</f>
        <v>17</v>
      </c>
      <c r="J9" s="148">
        <f aca="true" t="shared" si="1" ref="J9:J18">D9+G9</f>
        <v>27</v>
      </c>
      <c r="K9" s="148">
        <f aca="true" t="shared" si="2" ref="K9:K18">E9+H9</f>
        <v>44</v>
      </c>
    </row>
    <row r="10" spans="2:11" ht="12.75">
      <c r="B10" s="20" t="s">
        <v>703</v>
      </c>
      <c r="C10" s="8">
        <v>269</v>
      </c>
      <c r="D10" s="9">
        <v>245</v>
      </c>
      <c r="E10" s="10">
        <v>514</v>
      </c>
      <c r="F10" s="11">
        <v>5</v>
      </c>
      <c r="G10" s="11">
        <v>5</v>
      </c>
      <c r="H10" s="11">
        <v>10</v>
      </c>
      <c r="I10" s="290">
        <f t="shared" si="0"/>
        <v>274</v>
      </c>
      <c r="J10" s="148">
        <f t="shared" si="1"/>
        <v>250</v>
      </c>
      <c r="K10" s="148">
        <f t="shared" si="2"/>
        <v>524</v>
      </c>
    </row>
    <row r="11" spans="2:11" ht="12.75">
      <c r="B11" s="20" t="s">
        <v>704</v>
      </c>
      <c r="C11" s="8">
        <v>533</v>
      </c>
      <c r="D11" s="9">
        <v>3040</v>
      </c>
      <c r="E11" s="10">
        <v>3573</v>
      </c>
      <c r="F11" s="11">
        <v>24</v>
      </c>
      <c r="G11" s="11">
        <v>232</v>
      </c>
      <c r="H11" s="11">
        <v>256</v>
      </c>
      <c r="I11" s="290">
        <f t="shared" si="0"/>
        <v>557</v>
      </c>
      <c r="J11" s="148">
        <f t="shared" si="1"/>
        <v>3272</v>
      </c>
      <c r="K11" s="148">
        <f t="shared" si="2"/>
        <v>3829</v>
      </c>
    </row>
    <row r="12" spans="2:11" ht="12.75">
      <c r="B12" s="20" t="s">
        <v>705</v>
      </c>
      <c r="C12" s="8">
        <v>3502</v>
      </c>
      <c r="D12" s="9">
        <v>2892</v>
      </c>
      <c r="E12" s="10">
        <v>6394</v>
      </c>
      <c r="F12" s="11">
        <v>114</v>
      </c>
      <c r="G12" s="11">
        <v>127</v>
      </c>
      <c r="H12" s="11">
        <v>241</v>
      </c>
      <c r="I12" s="290">
        <f t="shared" si="0"/>
        <v>3616</v>
      </c>
      <c r="J12" s="148">
        <f t="shared" si="1"/>
        <v>3019</v>
      </c>
      <c r="K12" s="148">
        <f t="shared" si="2"/>
        <v>6635</v>
      </c>
    </row>
    <row r="13" spans="2:11" ht="12.75">
      <c r="B13" s="20" t="s">
        <v>706</v>
      </c>
      <c r="C13" s="8">
        <v>2918</v>
      </c>
      <c r="D13" s="9">
        <v>374</v>
      </c>
      <c r="E13" s="10">
        <v>3292</v>
      </c>
      <c r="F13" s="11">
        <v>66</v>
      </c>
      <c r="G13" s="11">
        <v>12</v>
      </c>
      <c r="H13" s="11">
        <v>78</v>
      </c>
      <c r="I13" s="290">
        <f t="shared" si="0"/>
        <v>2984</v>
      </c>
      <c r="J13" s="148">
        <f t="shared" si="1"/>
        <v>386</v>
      </c>
      <c r="K13" s="148">
        <f t="shared" si="2"/>
        <v>3370</v>
      </c>
    </row>
    <row r="14" spans="2:11" ht="12.75">
      <c r="B14" s="20" t="s">
        <v>708</v>
      </c>
      <c r="C14" s="8">
        <v>29</v>
      </c>
      <c r="D14" s="9">
        <v>28</v>
      </c>
      <c r="E14" s="10">
        <v>57</v>
      </c>
      <c r="F14" s="11">
        <v>1</v>
      </c>
      <c r="G14" s="11">
        <v>6</v>
      </c>
      <c r="H14" s="11">
        <v>7</v>
      </c>
      <c r="I14" s="290">
        <f t="shared" si="0"/>
        <v>30</v>
      </c>
      <c r="J14" s="148">
        <f t="shared" si="1"/>
        <v>34</v>
      </c>
      <c r="K14" s="148">
        <f t="shared" si="2"/>
        <v>64</v>
      </c>
    </row>
    <row r="15" spans="2:11" ht="12.75">
      <c r="B15" s="20" t="s">
        <v>709</v>
      </c>
      <c r="C15" s="8">
        <v>10</v>
      </c>
      <c r="D15" s="9">
        <v>0</v>
      </c>
      <c r="E15" s="10">
        <v>10</v>
      </c>
      <c r="F15" s="11">
        <v>40</v>
      </c>
      <c r="G15" s="11">
        <v>3</v>
      </c>
      <c r="H15" s="11">
        <v>43</v>
      </c>
      <c r="I15" s="290">
        <f t="shared" si="0"/>
        <v>50</v>
      </c>
      <c r="J15" s="148">
        <f t="shared" si="1"/>
        <v>3</v>
      </c>
      <c r="K15" s="148">
        <f t="shared" si="2"/>
        <v>53</v>
      </c>
    </row>
    <row r="16" spans="2:11" ht="12.75">
      <c r="B16" s="20" t="s">
        <v>710</v>
      </c>
      <c r="C16" s="8">
        <v>1594</v>
      </c>
      <c r="D16" s="9">
        <v>3944</v>
      </c>
      <c r="E16" s="10">
        <v>5538</v>
      </c>
      <c r="F16" s="11">
        <v>29</v>
      </c>
      <c r="G16" s="11">
        <v>51</v>
      </c>
      <c r="H16" s="11">
        <v>80</v>
      </c>
      <c r="I16" s="290">
        <f t="shared" si="0"/>
        <v>1623</v>
      </c>
      <c r="J16" s="148">
        <f t="shared" si="1"/>
        <v>3995</v>
      </c>
      <c r="K16" s="148">
        <f t="shared" si="2"/>
        <v>5618</v>
      </c>
    </row>
    <row r="17" spans="2:11" ht="12.75">
      <c r="B17" s="20" t="s">
        <v>711</v>
      </c>
      <c r="C17" s="8">
        <v>640</v>
      </c>
      <c r="D17" s="9">
        <v>2607</v>
      </c>
      <c r="E17" s="10">
        <v>3247</v>
      </c>
      <c r="F17" s="11">
        <v>20</v>
      </c>
      <c r="G17" s="11">
        <v>81</v>
      </c>
      <c r="H17" s="11">
        <v>101</v>
      </c>
      <c r="I17" s="290">
        <f t="shared" si="0"/>
        <v>660</v>
      </c>
      <c r="J17" s="148">
        <f t="shared" si="1"/>
        <v>2688</v>
      </c>
      <c r="K17" s="148">
        <f t="shared" si="2"/>
        <v>3348</v>
      </c>
    </row>
    <row r="18" spans="2:11" ht="12.75">
      <c r="B18" s="12" t="s">
        <v>535</v>
      </c>
      <c r="C18" s="13">
        <v>9720</v>
      </c>
      <c r="D18" s="14">
        <v>13375</v>
      </c>
      <c r="E18" s="15">
        <v>23095</v>
      </c>
      <c r="F18" s="14">
        <v>317</v>
      </c>
      <c r="G18" s="14">
        <v>551</v>
      </c>
      <c r="H18" s="14">
        <v>868</v>
      </c>
      <c r="I18" s="291">
        <f t="shared" si="0"/>
        <v>10037</v>
      </c>
      <c r="J18" s="292">
        <f t="shared" si="1"/>
        <v>13926</v>
      </c>
      <c r="K18" s="292">
        <f t="shared" si="2"/>
        <v>23963</v>
      </c>
    </row>
    <row r="19" spans="1:11" ht="12.75">
      <c r="A19" s="1" t="s">
        <v>609</v>
      </c>
      <c r="B19" s="12"/>
      <c r="C19" s="16"/>
      <c r="D19" s="17"/>
      <c r="E19" s="18"/>
      <c r="F19" s="17"/>
      <c r="G19" s="17"/>
      <c r="H19" s="17"/>
      <c r="I19" s="16"/>
      <c r="J19" s="17"/>
      <c r="K19" s="17"/>
    </row>
    <row r="20" spans="2:11" ht="12.75">
      <c r="B20" s="113" t="s">
        <v>701</v>
      </c>
      <c r="C20" s="25">
        <v>238</v>
      </c>
      <c r="D20" s="26">
        <v>310</v>
      </c>
      <c r="E20" s="27">
        <v>548</v>
      </c>
      <c r="F20" s="26">
        <v>7</v>
      </c>
      <c r="G20" s="26">
        <v>20</v>
      </c>
      <c r="H20" s="26">
        <v>27</v>
      </c>
      <c r="I20" s="25">
        <f aca="true" t="shared" si="3" ref="I20:I30">C20+F20</f>
        <v>245</v>
      </c>
      <c r="J20" s="26">
        <f aca="true" t="shared" si="4" ref="J20:J30">D20+G20</f>
        <v>330</v>
      </c>
      <c r="K20" s="26">
        <f aca="true" t="shared" si="5" ref="K20:K30">E20+H20</f>
        <v>575</v>
      </c>
    </row>
    <row r="21" spans="2:11" ht="12.75">
      <c r="B21" s="113" t="s">
        <v>702</v>
      </c>
      <c r="C21" s="25">
        <v>334</v>
      </c>
      <c r="D21" s="26">
        <v>407</v>
      </c>
      <c r="E21" s="27">
        <v>741</v>
      </c>
      <c r="F21" s="26">
        <v>73</v>
      </c>
      <c r="G21" s="26">
        <v>77</v>
      </c>
      <c r="H21" s="26">
        <v>150</v>
      </c>
      <c r="I21" s="25">
        <f t="shared" si="3"/>
        <v>407</v>
      </c>
      <c r="J21" s="26">
        <f t="shared" si="4"/>
        <v>484</v>
      </c>
      <c r="K21" s="26">
        <f t="shared" si="5"/>
        <v>891</v>
      </c>
    </row>
    <row r="22" spans="2:11" ht="12.75">
      <c r="B22" s="113" t="s">
        <v>703</v>
      </c>
      <c r="C22" s="25">
        <v>33</v>
      </c>
      <c r="D22" s="26">
        <v>29</v>
      </c>
      <c r="E22" s="27">
        <v>62</v>
      </c>
      <c r="F22" s="26">
        <v>0</v>
      </c>
      <c r="G22" s="26">
        <v>0</v>
      </c>
      <c r="H22" s="26">
        <v>0</v>
      </c>
      <c r="I22" s="25">
        <f t="shared" si="3"/>
        <v>33</v>
      </c>
      <c r="J22" s="26">
        <f t="shared" si="4"/>
        <v>29</v>
      </c>
      <c r="K22" s="26">
        <f t="shared" si="5"/>
        <v>62</v>
      </c>
    </row>
    <row r="23" spans="2:11" ht="12.75">
      <c r="B23" s="113" t="s">
        <v>704</v>
      </c>
      <c r="C23" s="25">
        <v>148</v>
      </c>
      <c r="D23" s="26">
        <v>137</v>
      </c>
      <c r="E23" s="27">
        <v>285</v>
      </c>
      <c r="F23" s="26">
        <v>5</v>
      </c>
      <c r="G23" s="26">
        <v>6</v>
      </c>
      <c r="H23" s="26">
        <v>11</v>
      </c>
      <c r="I23" s="25">
        <f t="shared" si="3"/>
        <v>153</v>
      </c>
      <c r="J23" s="26">
        <f t="shared" si="4"/>
        <v>143</v>
      </c>
      <c r="K23" s="26">
        <f t="shared" si="5"/>
        <v>296</v>
      </c>
    </row>
    <row r="24" spans="2:11" ht="12.75">
      <c r="B24" s="113" t="s">
        <v>705</v>
      </c>
      <c r="C24" s="25">
        <v>445</v>
      </c>
      <c r="D24" s="26">
        <v>369</v>
      </c>
      <c r="E24" s="27">
        <v>814</v>
      </c>
      <c r="F24" s="26">
        <v>38</v>
      </c>
      <c r="G24" s="26">
        <v>33</v>
      </c>
      <c r="H24" s="26">
        <v>71</v>
      </c>
      <c r="I24" s="25">
        <f t="shared" si="3"/>
        <v>483</v>
      </c>
      <c r="J24" s="26">
        <f t="shared" si="4"/>
        <v>402</v>
      </c>
      <c r="K24" s="26">
        <f t="shared" si="5"/>
        <v>885</v>
      </c>
    </row>
    <row r="25" spans="2:11" ht="12.75">
      <c r="B25" s="113" t="s">
        <v>706</v>
      </c>
      <c r="C25" s="25">
        <v>1349</v>
      </c>
      <c r="D25" s="26">
        <v>100</v>
      </c>
      <c r="E25" s="27">
        <v>1449</v>
      </c>
      <c r="F25" s="26">
        <v>47</v>
      </c>
      <c r="G25" s="26">
        <v>19</v>
      </c>
      <c r="H25" s="26">
        <v>66</v>
      </c>
      <c r="I25" s="25">
        <f t="shared" si="3"/>
        <v>1396</v>
      </c>
      <c r="J25" s="26">
        <f t="shared" si="4"/>
        <v>119</v>
      </c>
      <c r="K25" s="26">
        <f t="shared" si="5"/>
        <v>1515</v>
      </c>
    </row>
    <row r="26" spans="2:11" ht="12.75">
      <c r="B26" s="113" t="s">
        <v>708</v>
      </c>
      <c r="C26" s="25">
        <v>116</v>
      </c>
      <c r="D26" s="26">
        <v>94</v>
      </c>
      <c r="E26" s="27">
        <v>210</v>
      </c>
      <c r="F26" s="26">
        <v>32</v>
      </c>
      <c r="G26" s="26">
        <v>33</v>
      </c>
      <c r="H26" s="26">
        <v>65</v>
      </c>
      <c r="I26" s="25">
        <f t="shared" si="3"/>
        <v>148</v>
      </c>
      <c r="J26" s="26">
        <f t="shared" si="4"/>
        <v>127</v>
      </c>
      <c r="K26" s="26">
        <f t="shared" si="5"/>
        <v>275</v>
      </c>
    </row>
    <row r="27" spans="2:11" ht="12.75">
      <c r="B27" s="113" t="s">
        <v>709</v>
      </c>
      <c r="C27" s="25">
        <v>59</v>
      </c>
      <c r="D27" s="26">
        <v>14</v>
      </c>
      <c r="E27" s="27">
        <v>73</v>
      </c>
      <c r="F27" s="26">
        <v>37</v>
      </c>
      <c r="G27" s="26">
        <v>2</v>
      </c>
      <c r="H27" s="26">
        <v>39</v>
      </c>
      <c r="I27" s="25">
        <f t="shared" si="3"/>
        <v>96</v>
      </c>
      <c r="J27" s="26">
        <f t="shared" si="4"/>
        <v>16</v>
      </c>
      <c r="K27" s="26">
        <f t="shared" si="5"/>
        <v>112</v>
      </c>
    </row>
    <row r="28" spans="2:11" ht="12.75">
      <c r="B28" s="113" t="s">
        <v>224</v>
      </c>
      <c r="C28" s="25">
        <v>46</v>
      </c>
      <c r="D28" s="26">
        <v>20</v>
      </c>
      <c r="E28" s="27">
        <v>66</v>
      </c>
      <c r="F28" s="26">
        <v>2</v>
      </c>
      <c r="G28" s="26">
        <v>5</v>
      </c>
      <c r="H28" s="26">
        <v>7</v>
      </c>
      <c r="I28" s="25">
        <f t="shared" si="3"/>
        <v>48</v>
      </c>
      <c r="J28" s="26">
        <f t="shared" si="4"/>
        <v>25</v>
      </c>
      <c r="K28" s="26">
        <f t="shared" si="5"/>
        <v>73</v>
      </c>
    </row>
    <row r="29" spans="2:11" ht="12.75">
      <c r="B29" s="113" t="s">
        <v>226</v>
      </c>
      <c r="C29" s="51">
        <v>135</v>
      </c>
      <c r="D29" s="52">
        <v>434</v>
      </c>
      <c r="E29" s="53">
        <v>569</v>
      </c>
      <c r="F29" s="52">
        <v>9</v>
      </c>
      <c r="G29" s="52">
        <v>39</v>
      </c>
      <c r="H29" s="52">
        <v>48</v>
      </c>
      <c r="I29" s="51">
        <f t="shared" si="3"/>
        <v>144</v>
      </c>
      <c r="J29" s="52">
        <f t="shared" si="4"/>
        <v>473</v>
      </c>
      <c r="K29" s="52">
        <f t="shared" si="5"/>
        <v>617</v>
      </c>
    </row>
    <row r="30" spans="2:11" ht="12.75">
      <c r="B30" s="12" t="s">
        <v>535</v>
      </c>
      <c r="C30" s="16">
        <v>2903</v>
      </c>
      <c r="D30" s="17">
        <v>1914</v>
      </c>
      <c r="E30" s="18">
        <v>4817</v>
      </c>
      <c r="F30" s="103">
        <v>250</v>
      </c>
      <c r="G30" s="103">
        <v>234</v>
      </c>
      <c r="H30" s="103">
        <v>484</v>
      </c>
      <c r="I30" s="16">
        <f t="shared" si="3"/>
        <v>3153</v>
      </c>
      <c r="J30" s="103">
        <f t="shared" si="4"/>
        <v>2148</v>
      </c>
      <c r="K30" s="103">
        <f t="shared" si="5"/>
        <v>5301</v>
      </c>
    </row>
    <row r="31" spans="1:11" ht="12.75">
      <c r="A31" s="1" t="s">
        <v>610</v>
      </c>
      <c r="B31" s="12"/>
      <c r="C31" s="8"/>
      <c r="D31" s="9"/>
      <c r="E31" s="10"/>
      <c r="F31" s="11"/>
      <c r="G31" s="11"/>
      <c r="H31" s="11"/>
      <c r="I31" s="8"/>
      <c r="J31" s="11"/>
      <c r="K31" s="11"/>
    </row>
    <row r="32" spans="2:11" ht="12.75">
      <c r="B32" s="113" t="s">
        <v>712</v>
      </c>
      <c r="C32" s="8">
        <v>68</v>
      </c>
      <c r="D32" s="9">
        <v>154</v>
      </c>
      <c r="E32" s="10">
        <v>222</v>
      </c>
      <c r="F32" s="11">
        <v>6</v>
      </c>
      <c r="G32" s="11">
        <v>10</v>
      </c>
      <c r="H32" s="11">
        <v>16</v>
      </c>
      <c r="I32" s="8">
        <f aca="true" t="shared" si="6" ref="I32:I54">C32+F32</f>
        <v>74</v>
      </c>
      <c r="J32" s="11">
        <f aca="true" t="shared" si="7" ref="J32:J54">D32+G32</f>
        <v>164</v>
      </c>
      <c r="K32" s="11">
        <f aca="true" t="shared" si="8" ref="K32:K54">E32+H32</f>
        <v>238</v>
      </c>
    </row>
    <row r="33" spans="2:11" ht="12.75">
      <c r="B33" s="113" t="s">
        <v>713</v>
      </c>
      <c r="C33" s="8">
        <v>432</v>
      </c>
      <c r="D33" s="9">
        <v>463</v>
      </c>
      <c r="E33" s="10">
        <v>895</v>
      </c>
      <c r="F33" s="11">
        <v>11</v>
      </c>
      <c r="G33" s="11">
        <v>11</v>
      </c>
      <c r="H33" s="11">
        <v>22</v>
      </c>
      <c r="I33" s="8">
        <f t="shared" si="6"/>
        <v>443</v>
      </c>
      <c r="J33" s="11">
        <f t="shared" si="7"/>
        <v>474</v>
      </c>
      <c r="K33" s="11">
        <f t="shared" si="8"/>
        <v>917</v>
      </c>
    </row>
    <row r="34" spans="2:11" ht="12.75">
      <c r="B34" s="113" t="s">
        <v>714</v>
      </c>
      <c r="C34" s="8">
        <v>225</v>
      </c>
      <c r="D34" s="9">
        <v>458</v>
      </c>
      <c r="E34" s="10">
        <v>683</v>
      </c>
      <c r="F34" s="11">
        <v>79</v>
      </c>
      <c r="G34" s="11">
        <v>97</v>
      </c>
      <c r="H34" s="11">
        <v>176</v>
      </c>
      <c r="I34" s="8">
        <f t="shared" si="6"/>
        <v>304</v>
      </c>
      <c r="J34" s="11">
        <f t="shared" si="7"/>
        <v>555</v>
      </c>
      <c r="K34" s="11">
        <f t="shared" si="8"/>
        <v>859</v>
      </c>
    </row>
    <row r="35" spans="2:11" ht="12.75">
      <c r="B35" s="113" t="s">
        <v>715</v>
      </c>
      <c r="C35" s="8">
        <v>60</v>
      </c>
      <c r="D35" s="9">
        <v>177</v>
      </c>
      <c r="E35" s="10">
        <v>237</v>
      </c>
      <c r="F35" s="11">
        <v>22</v>
      </c>
      <c r="G35" s="11">
        <v>118</v>
      </c>
      <c r="H35" s="11">
        <v>140</v>
      </c>
      <c r="I35" s="8">
        <f t="shared" si="6"/>
        <v>82</v>
      </c>
      <c r="J35" s="11">
        <f t="shared" si="7"/>
        <v>295</v>
      </c>
      <c r="K35" s="11">
        <f t="shared" si="8"/>
        <v>377</v>
      </c>
    </row>
    <row r="36" spans="2:11" ht="12.75">
      <c r="B36" s="113" t="s">
        <v>302</v>
      </c>
      <c r="C36" s="8">
        <v>1201</v>
      </c>
      <c r="D36" s="9">
        <v>721</v>
      </c>
      <c r="E36" s="10">
        <v>1922</v>
      </c>
      <c r="F36" s="11">
        <v>48</v>
      </c>
      <c r="G36" s="11">
        <v>42</v>
      </c>
      <c r="H36" s="11">
        <v>90</v>
      </c>
      <c r="I36" s="8">
        <f t="shared" si="6"/>
        <v>1249</v>
      </c>
      <c r="J36" s="11">
        <f t="shared" si="7"/>
        <v>763</v>
      </c>
      <c r="K36" s="11">
        <f t="shared" si="8"/>
        <v>2012</v>
      </c>
    </row>
    <row r="37" spans="2:11" ht="26.25">
      <c r="B37" s="155" t="s">
        <v>723</v>
      </c>
      <c r="C37" s="8">
        <v>13</v>
      </c>
      <c r="D37" s="9">
        <v>52</v>
      </c>
      <c r="E37" s="10">
        <v>65</v>
      </c>
      <c r="F37" s="11">
        <v>0</v>
      </c>
      <c r="G37" s="11">
        <v>8</v>
      </c>
      <c r="H37" s="11">
        <v>8</v>
      </c>
      <c r="I37" s="8">
        <f t="shared" si="6"/>
        <v>13</v>
      </c>
      <c r="J37" s="11">
        <f t="shared" si="7"/>
        <v>60</v>
      </c>
      <c r="K37" s="11">
        <f t="shared" si="8"/>
        <v>73</v>
      </c>
    </row>
    <row r="38" spans="2:11" ht="12.75">
      <c r="B38" s="113" t="s">
        <v>716</v>
      </c>
      <c r="C38" s="8">
        <v>121</v>
      </c>
      <c r="D38" s="9">
        <v>356</v>
      </c>
      <c r="E38" s="10">
        <v>477</v>
      </c>
      <c r="F38" s="11">
        <v>8</v>
      </c>
      <c r="G38" s="11">
        <v>25</v>
      </c>
      <c r="H38" s="11">
        <v>33</v>
      </c>
      <c r="I38" s="8">
        <f t="shared" si="6"/>
        <v>129</v>
      </c>
      <c r="J38" s="11">
        <f t="shared" si="7"/>
        <v>381</v>
      </c>
      <c r="K38" s="11">
        <f t="shared" si="8"/>
        <v>510</v>
      </c>
    </row>
    <row r="39" spans="2:11" ht="12.75">
      <c r="B39" s="113" t="s">
        <v>717</v>
      </c>
      <c r="C39" s="8">
        <v>289</v>
      </c>
      <c r="D39" s="9">
        <v>398</v>
      </c>
      <c r="E39" s="10">
        <v>687</v>
      </c>
      <c r="F39" s="11">
        <v>26</v>
      </c>
      <c r="G39" s="11">
        <v>29</v>
      </c>
      <c r="H39" s="11">
        <v>55</v>
      </c>
      <c r="I39" s="8">
        <f t="shared" si="6"/>
        <v>315</v>
      </c>
      <c r="J39" s="11">
        <f t="shared" si="7"/>
        <v>427</v>
      </c>
      <c r="K39" s="11">
        <f t="shared" si="8"/>
        <v>742</v>
      </c>
    </row>
    <row r="40" spans="2:11" ht="12.75">
      <c r="B40" s="113" t="s">
        <v>718</v>
      </c>
      <c r="C40" s="8">
        <v>325</v>
      </c>
      <c r="D40" s="9">
        <v>172</v>
      </c>
      <c r="E40" s="10">
        <v>497</v>
      </c>
      <c r="F40" s="11">
        <v>8</v>
      </c>
      <c r="G40" s="11">
        <v>10</v>
      </c>
      <c r="H40" s="11">
        <v>18</v>
      </c>
      <c r="I40" s="8">
        <f t="shared" si="6"/>
        <v>333</v>
      </c>
      <c r="J40" s="11">
        <f t="shared" si="7"/>
        <v>182</v>
      </c>
      <c r="K40" s="11">
        <f t="shared" si="8"/>
        <v>515</v>
      </c>
    </row>
    <row r="41" spans="2:11" ht="12.75">
      <c r="B41" s="113" t="s">
        <v>223</v>
      </c>
      <c r="C41" s="8">
        <v>77</v>
      </c>
      <c r="D41" s="9">
        <v>149</v>
      </c>
      <c r="E41" s="10">
        <v>226</v>
      </c>
      <c r="F41" s="11">
        <v>7</v>
      </c>
      <c r="G41" s="11">
        <v>14</v>
      </c>
      <c r="H41" s="11">
        <v>21</v>
      </c>
      <c r="I41" s="8">
        <f t="shared" si="6"/>
        <v>84</v>
      </c>
      <c r="J41" s="11">
        <f t="shared" si="7"/>
        <v>163</v>
      </c>
      <c r="K41" s="11">
        <f t="shared" si="8"/>
        <v>247</v>
      </c>
    </row>
    <row r="42" spans="2:11" ht="26.25">
      <c r="B42" s="128" t="s">
        <v>303</v>
      </c>
      <c r="C42" s="8">
        <v>11</v>
      </c>
      <c r="D42" s="9">
        <v>8</v>
      </c>
      <c r="E42" s="10">
        <v>19</v>
      </c>
      <c r="F42" s="11">
        <v>41</v>
      </c>
      <c r="G42" s="11">
        <v>23</v>
      </c>
      <c r="H42" s="11">
        <v>64</v>
      </c>
      <c r="I42" s="8">
        <f t="shared" si="6"/>
        <v>52</v>
      </c>
      <c r="J42" s="11">
        <f t="shared" si="7"/>
        <v>31</v>
      </c>
      <c r="K42" s="11">
        <f t="shared" si="8"/>
        <v>83</v>
      </c>
    </row>
    <row r="43" spans="2:11" ht="12.75">
      <c r="B43" s="113" t="s">
        <v>214</v>
      </c>
      <c r="C43" s="8">
        <v>452</v>
      </c>
      <c r="D43" s="9">
        <v>670</v>
      </c>
      <c r="E43" s="10">
        <v>1122</v>
      </c>
      <c r="F43" s="11">
        <v>15</v>
      </c>
      <c r="G43" s="11">
        <v>31</v>
      </c>
      <c r="H43" s="11">
        <v>46</v>
      </c>
      <c r="I43" s="8">
        <f t="shared" si="6"/>
        <v>467</v>
      </c>
      <c r="J43" s="11">
        <f t="shared" si="7"/>
        <v>701</v>
      </c>
      <c r="K43" s="11">
        <f t="shared" si="8"/>
        <v>1168</v>
      </c>
    </row>
    <row r="44" spans="2:11" ht="12.75">
      <c r="B44" s="113" t="s">
        <v>221</v>
      </c>
      <c r="C44" s="8">
        <v>202</v>
      </c>
      <c r="D44" s="9">
        <v>1173</v>
      </c>
      <c r="E44" s="10">
        <v>1375</v>
      </c>
      <c r="F44" s="11">
        <v>17</v>
      </c>
      <c r="G44" s="11">
        <v>39</v>
      </c>
      <c r="H44" s="11">
        <v>56</v>
      </c>
      <c r="I44" s="8">
        <f t="shared" si="6"/>
        <v>219</v>
      </c>
      <c r="J44" s="11">
        <f t="shared" si="7"/>
        <v>1212</v>
      </c>
      <c r="K44" s="11">
        <f t="shared" si="8"/>
        <v>1431</v>
      </c>
    </row>
    <row r="45" spans="2:11" ht="12.75">
      <c r="B45" s="113" t="s">
        <v>304</v>
      </c>
      <c r="C45" s="8">
        <v>876</v>
      </c>
      <c r="D45" s="9">
        <v>1293</v>
      </c>
      <c r="E45" s="10">
        <v>2169</v>
      </c>
      <c r="F45" s="11">
        <v>27</v>
      </c>
      <c r="G45" s="11">
        <v>65</v>
      </c>
      <c r="H45" s="11">
        <v>92</v>
      </c>
      <c r="I45" s="8">
        <f t="shared" si="6"/>
        <v>903</v>
      </c>
      <c r="J45" s="11">
        <f t="shared" si="7"/>
        <v>1358</v>
      </c>
      <c r="K45" s="11">
        <f t="shared" si="8"/>
        <v>2261</v>
      </c>
    </row>
    <row r="46" spans="2:11" ht="12.75">
      <c r="B46" s="113" t="s">
        <v>215</v>
      </c>
      <c r="C46" s="8">
        <v>4</v>
      </c>
      <c r="D46" s="9">
        <v>140</v>
      </c>
      <c r="E46" s="10">
        <v>144</v>
      </c>
      <c r="F46" s="11">
        <v>0</v>
      </c>
      <c r="G46" s="11">
        <v>3</v>
      </c>
      <c r="H46" s="11">
        <v>3</v>
      </c>
      <c r="I46" s="8">
        <f t="shared" si="6"/>
        <v>4</v>
      </c>
      <c r="J46" s="11">
        <f t="shared" si="7"/>
        <v>143</v>
      </c>
      <c r="K46" s="11">
        <f t="shared" si="8"/>
        <v>147</v>
      </c>
    </row>
    <row r="47" spans="2:11" ht="12.75">
      <c r="B47" s="113" t="s">
        <v>216</v>
      </c>
      <c r="C47" s="8">
        <v>244</v>
      </c>
      <c r="D47" s="9">
        <v>659</v>
      </c>
      <c r="E47" s="10">
        <v>903</v>
      </c>
      <c r="F47" s="11">
        <v>15</v>
      </c>
      <c r="G47" s="11">
        <v>42</v>
      </c>
      <c r="H47" s="11">
        <v>57</v>
      </c>
      <c r="I47" s="8">
        <f t="shared" si="6"/>
        <v>259</v>
      </c>
      <c r="J47" s="11">
        <f t="shared" si="7"/>
        <v>701</v>
      </c>
      <c r="K47" s="11">
        <f t="shared" si="8"/>
        <v>960</v>
      </c>
    </row>
    <row r="48" spans="2:11" ht="12.75">
      <c r="B48" s="113" t="s">
        <v>225</v>
      </c>
      <c r="C48" s="8">
        <v>19</v>
      </c>
      <c r="D48" s="9">
        <v>36</v>
      </c>
      <c r="E48" s="10">
        <v>55</v>
      </c>
      <c r="F48" s="11">
        <v>5</v>
      </c>
      <c r="G48" s="11">
        <v>5</v>
      </c>
      <c r="H48" s="11">
        <v>10</v>
      </c>
      <c r="I48" s="8">
        <f t="shared" si="6"/>
        <v>24</v>
      </c>
      <c r="J48" s="11">
        <f t="shared" si="7"/>
        <v>41</v>
      </c>
      <c r="K48" s="11">
        <f t="shared" si="8"/>
        <v>65</v>
      </c>
    </row>
    <row r="49" spans="2:11" ht="12.75">
      <c r="B49" s="113" t="s">
        <v>217</v>
      </c>
      <c r="C49" s="8">
        <v>276</v>
      </c>
      <c r="D49" s="9">
        <v>217</v>
      </c>
      <c r="E49" s="10">
        <v>493</v>
      </c>
      <c r="F49" s="11">
        <v>5</v>
      </c>
      <c r="G49" s="11">
        <v>5</v>
      </c>
      <c r="H49" s="11">
        <v>10</v>
      </c>
      <c r="I49" s="8">
        <f t="shared" si="6"/>
        <v>281</v>
      </c>
      <c r="J49" s="11">
        <f t="shared" si="7"/>
        <v>222</v>
      </c>
      <c r="K49" s="11">
        <f t="shared" si="8"/>
        <v>503</v>
      </c>
    </row>
    <row r="50" spans="2:11" ht="12.75">
      <c r="B50" s="113" t="s">
        <v>218</v>
      </c>
      <c r="C50" s="8">
        <v>824</v>
      </c>
      <c r="D50" s="9">
        <v>235</v>
      </c>
      <c r="E50" s="10">
        <v>1059</v>
      </c>
      <c r="F50" s="11">
        <v>26</v>
      </c>
      <c r="G50" s="11">
        <v>6</v>
      </c>
      <c r="H50" s="11">
        <v>32</v>
      </c>
      <c r="I50" s="8">
        <f t="shared" si="6"/>
        <v>850</v>
      </c>
      <c r="J50" s="11">
        <f t="shared" si="7"/>
        <v>241</v>
      </c>
      <c r="K50" s="11">
        <f t="shared" si="8"/>
        <v>1091</v>
      </c>
    </row>
    <row r="51" spans="2:11" ht="12.75">
      <c r="B51" s="113" t="s">
        <v>227</v>
      </c>
      <c r="C51" s="8">
        <v>8</v>
      </c>
      <c r="D51" s="9">
        <v>4</v>
      </c>
      <c r="E51" s="10">
        <v>12</v>
      </c>
      <c r="F51" s="11">
        <v>1</v>
      </c>
      <c r="G51" s="11">
        <v>0</v>
      </c>
      <c r="H51" s="11">
        <v>1</v>
      </c>
      <c r="I51" s="8">
        <f t="shared" si="6"/>
        <v>9</v>
      </c>
      <c r="J51" s="11">
        <f t="shared" si="7"/>
        <v>4</v>
      </c>
      <c r="K51" s="11">
        <f t="shared" si="8"/>
        <v>13</v>
      </c>
    </row>
    <row r="52" spans="2:11" ht="12.75">
      <c r="B52" s="113" t="s">
        <v>219</v>
      </c>
      <c r="C52" s="8">
        <v>813</v>
      </c>
      <c r="D52" s="9">
        <v>349</v>
      </c>
      <c r="E52" s="10">
        <v>1162</v>
      </c>
      <c r="F52" s="11">
        <v>30</v>
      </c>
      <c r="G52" s="11">
        <v>11</v>
      </c>
      <c r="H52" s="11">
        <v>41</v>
      </c>
      <c r="I52" s="8">
        <f t="shared" si="6"/>
        <v>843</v>
      </c>
      <c r="J52" s="11">
        <f t="shared" si="7"/>
        <v>360</v>
      </c>
      <c r="K52" s="11">
        <f t="shared" si="8"/>
        <v>1203</v>
      </c>
    </row>
    <row r="53" spans="2:11" ht="12.75">
      <c r="B53" s="113" t="s">
        <v>220</v>
      </c>
      <c r="C53" s="51">
        <v>88</v>
      </c>
      <c r="D53" s="52">
        <v>53</v>
      </c>
      <c r="E53" s="53">
        <v>141</v>
      </c>
      <c r="F53" s="52">
        <v>18</v>
      </c>
      <c r="G53" s="52">
        <v>12</v>
      </c>
      <c r="H53" s="52">
        <v>30</v>
      </c>
      <c r="I53" s="51">
        <f t="shared" si="6"/>
        <v>106</v>
      </c>
      <c r="J53" s="52">
        <f t="shared" si="7"/>
        <v>65</v>
      </c>
      <c r="K53" s="52">
        <f t="shared" si="8"/>
        <v>171</v>
      </c>
    </row>
    <row r="54" spans="2:11" ht="12.75">
      <c r="B54" s="12" t="s">
        <v>535</v>
      </c>
      <c r="C54" s="16">
        <v>6628</v>
      </c>
      <c r="D54" s="17">
        <v>7937</v>
      </c>
      <c r="E54" s="18">
        <v>14565</v>
      </c>
      <c r="F54" s="103">
        <v>415</v>
      </c>
      <c r="G54" s="103">
        <v>606</v>
      </c>
      <c r="H54" s="103">
        <v>1021</v>
      </c>
      <c r="I54" s="16">
        <f t="shared" si="6"/>
        <v>7043</v>
      </c>
      <c r="J54" s="103">
        <f t="shared" si="7"/>
        <v>8543</v>
      </c>
      <c r="K54" s="103">
        <f t="shared" si="8"/>
        <v>15586</v>
      </c>
    </row>
    <row r="55" spans="1:11" s="5" customFormat="1" ht="18" customHeight="1">
      <c r="A55" s="40"/>
      <c r="B55" s="132" t="s">
        <v>543</v>
      </c>
      <c r="C55" s="16">
        <f>C54+C30+C18</f>
        <v>19251</v>
      </c>
      <c r="D55" s="17">
        <f>D54+D30+D18</f>
        <v>23226</v>
      </c>
      <c r="E55" s="18">
        <f aca="true" t="shared" si="9" ref="E55:J55">E54+E30+E18</f>
        <v>42477</v>
      </c>
      <c r="F55" s="17">
        <f t="shared" si="9"/>
        <v>982</v>
      </c>
      <c r="G55" s="17">
        <f>G54+G30+G18</f>
        <v>1391</v>
      </c>
      <c r="H55" s="17">
        <f t="shared" si="9"/>
        <v>2373</v>
      </c>
      <c r="I55" s="16">
        <f t="shared" si="9"/>
        <v>20233</v>
      </c>
      <c r="J55" s="17">
        <f t="shared" si="9"/>
        <v>24617</v>
      </c>
      <c r="K55" s="17">
        <f>K54+K30+K18</f>
        <v>44850</v>
      </c>
    </row>
    <row r="56" ht="8.25" customHeight="1"/>
    <row r="57" spans="1:11" ht="42" customHeight="1">
      <c r="A57" s="317" t="s">
        <v>430</v>
      </c>
      <c r="B57" s="318"/>
      <c r="C57" s="318"/>
      <c r="D57" s="318"/>
      <c r="E57" s="318"/>
      <c r="F57" s="318"/>
      <c r="G57" s="318"/>
      <c r="H57" s="318"/>
      <c r="I57" s="318"/>
      <c r="J57" s="318"/>
      <c r="K57" s="318"/>
    </row>
  </sheetData>
  <sheetProtection/>
  <mergeCells count="6">
    <mergeCell ref="A57:K57"/>
    <mergeCell ref="A2:K2"/>
    <mergeCell ref="A3:K3"/>
    <mergeCell ref="C5:E5"/>
    <mergeCell ref="F5:H5"/>
    <mergeCell ref="I5:K5"/>
  </mergeCells>
  <printOptions horizontalCentered="1"/>
  <pageMargins left="0.1968503937007874" right="0.1968503937007874" top="0.5905511811023623" bottom="0.3937007874015748" header="0.5118110236220472" footer="0.5118110236220472"/>
  <pageSetup horizontalDpi="600" verticalDpi="600" orientation="portrait" paperSize="9" scale="84"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L62"/>
  <sheetViews>
    <sheetView zoomScalePageLayoutView="0" workbookViewId="0" topLeftCell="A1">
      <selection activeCell="A4" sqref="A4"/>
    </sheetView>
  </sheetViews>
  <sheetFormatPr defaultColWidth="9.140625" defaultRowHeight="12.75"/>
  <cols>
    <col min="1" max="1" width="1.1484375" style="1" customWidth="1"/>
    <col min="2" max="2" width="43.140625" style="0" customWidth="1"/>
    <col min="3" max="11" width="7.28125" style="0" customWidth="1"/>
    <col min="12" max="12" width="20.00390625" style="0" customWidth="1"/>
  </cols>
  <sheetData>
    <row r="1" ht="12.75">
      <c r="A1" s="1" t="s">
        <v>252</v>
      </c>
    </row>
    <row r="2" spans="1:12" ht="15" customHeight="1">
      <c r="A2" s="298" t="s">
        <v>532</v>
      </c>
      <c r="B2" s="298"/>
      <c r="C2" s="298"/>
      <c r="D2" s="298"/>
      <c r="E2" s="298"/>
      <c r="F2" s="298"/>
      <c r="G2" s="298"/>
      <c r="H2" s="298"/>
      <c r="I2" s="298"/>
      <c r="J2" s="298"/>
      <c r="K2" s="298"/>
      <c r="L2" s="298"/>
    </row>
    <row r="3" spans="1:12" ht="12.75" customHeight="1">
      <c r="A3" s="300" t="s">
        <v>77</v>
      </c>
      <c r="B3" s="300"/>
      <c r="C3" s="300"/>
      <c r="D3" s="300"/>
      <c r="E3" s="300"/>
      <c r="F3" s="300"/>
      <c r="G3" s="300"/>
      <c r="H3" s="300"/>
      <c r="I3" s="300"/>
      <c r="J3" s="300"/>
      <c r="K3" s="300"/>
      <c r="L3" s="300"/>
    </row>
    <row r="4" spans="1:11" ht="13.5" thickBot="1">
      <c r="A4" s="199"/>
      <c r="B4" s="199"/>
      <c r="C4" s="199"/>
      <c r="D4" s="199"/>
      <c r="E4" s="199"/>
      <c r="F4" s="199"/>
      <c r="G4" s="199"/>
      <c r="H4" s="199"/>
      <c r="I4" s="200"/>
      <c r="J4" s="200"/>
      <c r="K4" s="200"/>
    </row>
    <row r="5" spans="1:12" ht="27" customHeight="1">
      <c r="A5" s="209"/>
      <c r="B5" s="206"/>
      <c r="C5" s="302" t="s">
        <v>533</v>
      </c>
      <c r="D5" s="303"/>
      <c r="E5" s="304"/>
      <c r="F5" s="303" t="s">
        <v>534</v>
      </c>
      <c r="G5" s="303"/>
      <c r="H5" s="303"/>
      <c r="I5" s="302" t="s">
        <v>535</v>
      </c>
      <c r="J5" s="303"/>
      <c r="K5" s="303"/>
      <c r="L5" s="208" t="s">
        <v>685</v>
      </c>
    </row>
    <row r="6" spans="1:12" ht="15" customHeight="1">
      <c r="A6" s="2"/>
      <c r="B6" s="207"/>
      <c r="C6" s="202" t="s">
        <v>536</v>
      </c>
      <c r="D6" s="203" t="s">
        <v>537</v>
      </c>
      <c r="E6" s="204" t="s">
        <v>538</v>
      </c>
      <c r="F6" s="203" t="s">
        <v>536</v>
      </c>
      <c r="G6" s="203" t="s">
        <v>537</v>
      </c>
      <c r="H6" s="203" t="s">
        <v>538</v>
      </c>
      <c r="I6" s="202" t="s">
        <v>536</v>
      </c>
      <c r="J6" s="203" t="s">
        <v>537</v>
      </c>
      <c r="K6" s="203" t="s">
        <v>538</v>
      </c>
      <c r="L6" s="55"/>
    </row>
    <row r="7" spans="1:12" ht="12.75">
      <c r="A7" s="1" t="s">
        <v>539</v>
      </c>
      <c r="C7" s="4"/>
      <c r="D7" s="5"/>
      <c r="E7" s="6"/>
      <c r="I7" s="7"/>
      <c r="L7" s="7"/>
    </row>
    <row r="8" spans="2:12" ht="12.75">
      <c r="B8" t="s">
        <v>695</v>
      </c>
      <c r="C8" s="8">
        <v>296</v>
      </c>
      <c r="D8" s="9">
        <v>469</v>
      </c>
      <c r="E8" s="10">
        <v>765</v>
      </c>
      <c r="F8" s="11">
        <v>14</v>
      </c>
      <c r="G8" s="11">
        <v>62</v>
      </c>
      <c r="H8" s="11">
        <v>76</v>
      </c>
      <c r="I8" s="290">
        <f>C8+F8</f>
        <v>310</v>
      </c>
      <c r="J8" s="148">
        <f>D8+G8</f>
        <v>531</v>
      </c>
      <c r="K8" s="148">
        <f>E8+H8</f>
        <v>841</v>
      </c>
      <c r="L8" s="8">
        <v>142</v>
      </c>
    </row>
    <row r="9" spans="2:12" ht="12.75">
      <c r="B9" t="s">
        <v>584</v>
      </c>
      <c r="C9" s="8">
        <v>674</v>
      </c>
      <c r="D9" s="9">
        <v>1671</v>
      </c>
      <c r="E9" s="10">
        <v>2345</v>
      </c>
      <c r="F9" s="11">
        <v>16</v>
      </c>
      <c r="G9" s="11">
        <v>23</v>
      </c>
      <c r="H9" s="11">
        <v>39</v>
      </c>
      <c r="I9" s="290">
        <f aca="true" t="shared" si="0" ref="I9:I30">C9+F9</f>
        <v>690</v>
      </c>
      <c r="J9" s="148">
        <f aca="true" t="shared" si="1" ref="J9:J30">D9+G9</f>
        <v>1694</v>
      </c>
      <c r="K9" s="148">
        <f aca="true" t="shared" si="2" ref="K9:K30">E9+H9</f>
        <v>2384</v>
      </c>
      <c r="L9" s="4">
        <v>416</v>
      </c>
    </row>
    <row r="10" spans="2:12" ht="12.75">
      <c r="B10" t="s">
        <v>592</v>
      </c>
      <c r="C10" s="8">
        <v>336</v>
      </c>
      <c r="D10" s="9">
        <v>443</v>
      </c>
      <c r="E10" s="10">
        <v>779</v>
      </c>
      <c r="F10" s="11">
        <v>18</v>
      </c>
      <c r="G10" s="11">
        <v>26</v>
      </c>
      <c r="H10" s="11">
        <v>44</v>
      </c>
      <c r="I10" s="290">
        <f t="shared" si="0"/>
        <v>354</v>
      </c>
      <c r="J10" s="148">
        <f t="shared" si="1"/>
        <v>469</v>
      </c>
      <c r="K10" s="148">
        <f t="shared" si="2"/>
        <v>823</v>
      </c>
      <c r="L10" s="4">
        <v>152</v>
      </c>
    </row>
    <row r="11" spans="2:12" ht="12.75">
      <c r="B11" t="s">
        <v>691</v>
      </c>
      <c r="C11" s="8">
        <v>76</v>
      </c>
      <c r="D11" s="9">
        <v>114</v>
      </c>
      <c r="E11" s="10">
        <v>190</v>
      </c>
      <c r="F11" s="11">
        <v>1</v>
      </c>
      <c r="G11" s="11">
        <v>4</v>
      </c>
      <c r="H11" s="11">
        <v>5</v>
      </c>
      <c r="I11" s="290">
        <f t="shared" si="0"/>
        <v>77</v>
      </c>
      <c r="J11" s="148">
        <f t="shared" si="1"/>
        <v>118</v>
      </c>
      <c r="K11" s="148">
        <f t="shared" si="2"/>
        <v>195</v>
      </c>
      <c r="L11" s="4">
        <v>34</v>
      </c>
    </row>
    <row r="12" spans="2:12" ht="12.75">
      <c r="B12" t="s">
        <v>579</v>
      </c>
      <c r="C12" s="8">
        <v>10</v>
      </c>
      <c r="D12" s="106">
        <v>0</v>
      </c>
      <c r="E12" s="10">
        <v>10</v>
      </c>
      <c r="F12" s="11">
        <v>40</v>
      </c>
      <c r="G12" s="11">
        <v>3</v>
      </c>
      <c r="H12" s="11">
        <v>43</v>
      </c>
      <c r="I12" s="290">
        <f t="shared" si="0"/>
        <v>50</v>
      </c>
      <c r="J12" s="148">
        <f t="shared" si="1"/>
        <v>3</v>
      </c>
      <c r="K12" s="148">
        <f t="shared" si="2"/>
        <v>53</v>
      </c>
      <c r="L12" s="4">
        <v>1</v>
      </c>
    </row>
    <row r="13" spans="2:12" ht="12.75">
      <c r="B13" t="s">
        <v>585</v>
      </c>
      <c r="C13" s="8">
        <v>1227</v>
      </c>
      <c r="D13" s="9">
        <v>1336</v>
      </c>
      <c r="E13" s="10">
        <v>2563</v>
      </c>
      <c r="F13" s="11">
        <v>16</v>
      </c>
      <c r="G13" s="11">
        <v>24</v>
      </c>
      <c r="H13" s="11">
        <v>40</v>
      </c>
      <c r="I13" s="290">
        <f t="shared" si="0"/>
        <v>1243</v>
      </c>
      <c r="J13" s="148">
        <f t="shared" si="1"/>
        <v>1360</v>
      </c>
      <c r="K13" s="148">
        <f t="shared" si="2"/>
        <v>2603</v>
      </c>
      <c r="L13" s="4">
        <v>400</v>
      </c>
    </row>
    <row r="14" spans="2:12" ht="12.75">
      <c r="B14" t="s">
        <v>569</v>
      </c>
      <c r="C14" s="8">
        <v>29</v>
      </c>
      <c r="D14" s="9">
        <v>17</v>
      </c>
      <c r="E14" s="10">
        <v>46</v>
      </c>
      <c r="F14" s="11">
        <v>2</v>
      </c>
      <c r="G14" s="11">
        <v>2</v>
      </c>
      <c r="H14" s="11">
        <v>4</v>
      </c>
      <c r="I14" s="290">
        <f t="shared" si="0"/>
        <v>31</v>
      </c>
      <c r="J14" s="148">
        <f t="shared" si="1"/>
        <v>19</v>
      </c>
      <c r="K14" s="148">
        <f t="shared" si="2"/>
        <v>50</v>
      </c>
      <c r="L14" s="4">
        <v>8</v>
      </c>
    </row>
    <row r="15" spans="2:12" ht="12.75">
      <c r="B15" t="s">
        <v>570</v>
      </c>
      <c r="C15" s="8">
        <v>236</v>
      </c>
      <c r="D15" s="9">
        <v>99</v>
      </c>
      <c r="E15" s="10">
        <v>335</v>
      </c>
      <c r="F15" s="11">
        <v>9</v>
      </c>
      <c r="G15" s="11">
        <v>3</v>
      </c>
      <c r="H15" s="11">
        <v>12</v>
      </c>
      <c r="I15" s="290">
        <f t="shared" si="0"/>
        <v>245</v>
      </c>
      <c r="J15" s="148">
        <f t="shared" si="1"/>
        <v>102</v>
      </c>
      <c r="K15" s="148">
        <f t="shared" si="2"/>
        <v>347</v>
      </c>
      <c r="L15" s="4">
        <v>57</v>
      </c>
    </row>
    <row r="16" spans="2:12" ht="12.75">
      <c r="B16" t="s">
        <v>586</v>
      </c>
      <c r="C16" s="8">
        <v>737</v>
      </c>
      <c r="D16" s="9">
        <v>481</v>
      </c>
      <c r="E16" s="10">
        <v>1218</v>
      </c>
      <c r="F16" s="11">
        <v>13</v>
      </c>
      <c r="G16" s="11">
        <v>13</v>
      </c>
      <c r="H16" s="11">
        <v>26</v>
      </c>
      <c r="I16" s="290">
        <f t="shared" si="0"/>
        <v>750</v>
      </c>
      <c r="J16" s="148">
        <f t="shared" si="1"/>
        <v>494</v>
      </c>
      <c r="K16" s="148">
        <f t="shared" si="2"/>
        <v>1244</v>
      </c>
      <c r="L16" s="4">
        <v>188</v>
      </c>
    </row>
    <row r="17" spans="2:12" ht="12.75">
      <c r="B17" t="s">
        <v>692</v>
      </c>
      <c r="C17" s="8">
        <v>258</v>
      </c>
      <c r="D17" s="9">
        <v>548</v>
      </c>
      <c r="E17" s="10">
        <v>806</v>
      </c>
      <c r="F17" s="11">
        <v>10</v>
      </c>
      <c r="G17" s="11">
        <v>30</v>
      </c>
      <c r="H17" s="11">
        <v>40</v>
      </c>
      <c r="I17" s="290">
        <f t="shared" si="0"/>
        <v>268</v>
      </c>
      <c r="J17" s="148">
        <f t="shared" si="1"/>
        <v>578</v>
      </c>
      <c r="K17" s="148">
        <f t="shared" si="2"/>
        <v>846</v>
      </c>
      <c r="L17" s="4">
        <v>93</v>
      </c>
    </row>
    <row r="18" spans="2:12" ht="12.75">
      <c r="B18" t="s">
        <v>580</v>
      </c>
      <c r="C18" s="8">
        <v>951</v>
      </c>
      <c r="D18" s="9">
        <v>1234</v>
      </c>
      <c r="E18" s="10">
        <v>2185</v>
      </c>
      <c r="F18" s="11">
        <v>42</v>
      </c>
      <c r="G18" s="11">
        <v>97</v>
      </c>
      <c r="H18" s="11">
        <v>139</v>
      </c>
      <c r="I18" s="290">
        <f t="shared" si="0"/>
        <v>993</v>
      </c>
      <c r="J18" s="148">
        <f t="shared" si="1"/>
        <v>1331</v>
      </c>
      <c r="K18" s="148">
        <f t="shared" si="2"/>
        <v>2324</v>
      </c>
      <c r="L18" s="4">
        <v>394</v>
      </c>
    </row>
    <row r="19" spans="2:12" ht="12.75">
      <c r="B19" t="s">
        <v>571</v>
      </c>
      <c r="C19" s="8">
        <v>240</v>
      </c>
      <c r="D19" s="9">
        <v>541</v>
      </c>
      <c r="E19" s="10">
        <v>781</v>
      </c>
      <c r="F19" s="11">
        <v>1</v>
      </c>
      <c r="G19" s="11">
        <v>3</v>
      </c>
      <c r="H19" s="11">
        <v>4</v>
      </c>
      <c r="I19" s="290">
        <f t="shared" si="0"/>
        <v>241</v>
      </c>
      <c r="J19" s="148">
        <f t="shared" si="1"/>
        <v>544</v>
      </c>
      <c r="K19" s="148">
        <f t="shared" si="2"/>
        <v>785</v>
      </c>
      <c r="L19" s="4">
        <v>321</v>
      </c>
    </row>
    <row r="20" spans="2:12" ht="12.75">
      <c r="B20" t="s">
        <v>572</v>
      </c>
      <c r="C20" s="8">
        <v>683</v>
      </c>
      <c r="D20" s="9">
        <v>860</v>
      </c>
      <c r="E20" s="10">
        <v>1543</v>
      </c>
      <c r="F20" s="11">
        <v>17</v>
      </c>
      <c r="G20" s="11">
        <v>73</v>
      </c>
      <c r="H20" s="11">
        <v>90</v>
      </c>
      <c r="I20" s="290">
        <f t="shared" si="0"/>
        <v>700</v>
      </c>
      <c r="J20" s="148">
        <f t="shared" si="1"/>
        <v>933</v>
      </c>
      <c r="K20" s="148">
        <f t="shared" si="2"/>
        <v>1633</v>
      </c>
      <c r="L20" s="4">
        <v>263</v>
      </c>
    </row>
    <row r="21" spans="2:12" ht="12.75">
      <c r="B21" t="s">
        <v>573</v>
      </c>
      <c r="C21" s="8">
        <v>493</v>
      </c>
      <c r="D21" s="9">
        <v>863</v>
      </c>
      <c r="E21" s="10">
        <v>1356</v>
      </c>
      <c r="F21" s="11">
        <v>14</v>
      </c>
      <c r="G21" s="11">
        <v>23</v>
      </c>
      <c r="H21" s="11">
        <v>37</v>
      </c>
      <c r="I21" s="290">
        <f t="shared" si="0"/>
        <v>507</v>
      </c>
      <c r="J21" s="148">
        <f t="shared" si="1"/>
        <v>886</v>
      </c>
      <c r="K21" s="148">
        <f t="shared" si="2"/>
        <v>1393</v>
      </c>
      <c r="L21" s="4">
        <v>187</v>
      </c>
    </row>
    <row r="22" spans="2:12" ht="12.75">
      <c r="B22" t="s">
        <v>574</v>
      </c>
      <c r="C22" s="8">
        <v>526</v>
      </c>
      <c r="D22" s="9">
        <v>841</v>
      </c>
      <c r="E22" s="10">
        <v>1367</v>
      </c>
      <c r="F22" s="11">
        <v>14</v>
      </c>
      <c r="G22" s="11">
        <v>24</v>
      </c>
      <c r="H22" s="11">
        <v>38</v>
      </c>
      <c r="I22" s="290">
        <f t="shared" si="0"/>
        <v>540</v>
      </c>
      <c r="J22" s="148">
        <f t="shared" si="1"/>
        <v>865</v>
      </c>
      <c r="K22" s="148">
        <f t="shared" si="2"/>
        <v>1405</v>
      </c>
      <c r="L22" s="4">
        <v>327</v>
      </c>
    </row>
    <row r="23" spans="2:12" ht="12.75">
      <c r="B23" t="s">
        <v>575</v>
      </c>
      <c r="C23" s="8">
        <v>347</v>
      </c>
      <c r="D23" s="9">
        <v>563</v>
      </c>
      <c r="E23" s="10">
        <v>910</v>
      </c>
      <c r="F23" s="11">
        <v>20</v>
      </c>
      <c r="G23" s="11">
        <v>41</v>
      </c>
      <c r="H23" s="11">
        <v>61</v>
      </c>
      <c r="I23" s="290">
        <f t="shared" si="0"/>
        <v>367</v>
      </c>
      <c r="J23" s="148">
        <f t="shared" si="1"/>
        <v>604</v>
      </c>
      <c r="K23" s="148">
        <f t="shared" si="2"/>
        <v>971</v>
      </c>
      <c r="L23" s="4">
        <v>188</v>
      </c>
    </row>
    <row r="24" spans="2:12" ht="12.75">
      <c r="B24" t="s">
        <v>576</v>
      </c>
      <c r="C24" s="8">
        <v>623</v>
      </c>
      <c r="D24" s="9">
        <v>589</v>
      </c>
      <c r="E24" s="10">
        <v>1212</v>
      </c>
      <c r="F24" s="11">
        <v>13</v>
      </c>
      <c r="G24" s="11">
        <v>13</v>
      </c>
      <c r="H24" s="11">
        <v>26</v>
      </c>
      <c r="I24" s="290">
        <f t="shared" si="0"/>
        <v>636</v>
      </c>
      <c r="J24" s="148">
        <f t="shared" si="1"/>
        <v>602</v>
      </c>
      <c r="K24" s="148">
        <f t="shared" si="2"/>
        <v>1238</v>
      </c>
      <c r="L24" s="4">
        <v>167</v>
      </c>
    </row>
    <row r="25" spans="2:12" ht="12.75">
      <c r="B25" t="s">
        <v>693</v>
      </c>
      <c r="C25" s="8">
        <v>806</v>
      </c>
      <c r="D25" s="9">
        <v>1175</v>
      </c>
      <c r="E25" s="10">
        <v>1981</v>
      </c>
      <c r="F25" s="11">
        <v>11</v>
      </c>
      <c r="G25" s="11">
        <v>20</v>
      </c>
      <c r="H25" s="11">
        <v>31</v>
      </c>
      <c r="I25" s="290">
        <f t="shared" si="0"/>
        <v>817</v>
      </c>
      <c r="J25" s="148">
        <f t="shared" si="1"/>
        <v>1195</v>
      </c>
      <c r="K25" s="148">
        <f t="shared" si="2"/>
        <v>2012</v>
      </c>
      <c r="L25" s="4">
        <v>428</v>
      </c>
    </row>
    <row r="26" spans="2:12" ht="12.75">
      <c r="B26" t="s">
        <v>577</v>
      </c>
      <c r="C26" s="8">
        <v>67</v>
      </c>
      <c r="D26" s="9">
        <v>382</v>
      </c>
      <c r="E26" s="10">
        <v>449</v>
      </c>
      <c r="F26" s="106">
        <v>3</v>
      </c>
      <c r="G26" s="11">
        <v>10</v>
      </c>
      <c r="H26" s="11">
        <v>13</v>
      </c>
      <c r="I26" s="290">
        <f t="shared" si="0"/>
        <v>70</v>
      </c>
      <c r="J26" s="148">
        <f t="shared" si="1"/>
        <v>392</v>
      </c>
      <c r="K26" s="148">
        <f t="shared" si="2"/>
        <v>462</v>
      </c>
      <c r="L26" s="4">
        <v>44</v>
      </c>
    </row>
    <row r="27" spans="2:12" ht="12.75">
      <c r="B27" t="s">
        <v>581</v>
      </c>
      <c r="C27" s="8">
        <v>393</v>
      </c>
      <c r="D27" s="9">
        <v>483</v>
      </c>
      <c r="E27" s="10">
        <v>876</v>
      </c>
      <c r="F27" s="11">
        <v>8</v>
      </c>
      <c r="G27" s="11">
        <v>32</v>
      </c>
      <c r="H27" s="11">
        <v>40</v>
      </c>
      <c r="I27" s="290">
        <f t="shared" si="0"/>
        <v>401</v>
      </c>
      <c r="J27" s="148">
        <f>D27+G27</f>
        <v>515</v>
      </c>
      <c r="K27" s="148">
        <f t="shared" si="2"/>
        <v>916</v>
      </c>
      <c r="L27" s="4">
        <v>143</v>
      </c>
    </row>
    <row r="28" spans="2:12" ht="12.75">
      <c r="B28" t="s">
        <v>588</v>
      </c>
      <c r="C28" s="8">
        <v>380</v>
      </c>
      <c r="D28" s="9">
        <v>317</v>
      </c>
      <c r="E28" s="10">
        <v>697</v>
      </c>
      <c r="F28" s="11">
        <v>23</v>
      </c>
      <c r="G28" s="11">
        <v>14</v>
      </c>
      <c r="H28" s="11">
        <v>37</v>
      </c>
      <c r="I28" s="290">
        <f t="shared" si="0"/>
        <v>403</v>
      </c>
      <c r="J28" s="148">
        <f t="shared" si="1"/>
        <v>331</v>
      </c>
      <c r="K28" s="148">
        <f t="shared" si="2"/>
        <v>734</v>
      </c>
      <c r="L28" s="4">
        <v>225</v>
      </c>
    </row>
    <row r="29" spans="2:12" ht="12.75">
      <c r="B29" t="s">
        <v>589</v>
      </c>
      <c r="C29" s="8">
        <v>332</v>
      </c>
      <c r="D29" s="9">
        <v>349</v>
      </c>
      <c r="E29" s="10">
        <v>681</v>
      </c>
      <c r="F29" s="11">
        <v>12</v>
      </c>
      <c r="G29" s="11">
        <v>11</v>
      </c>
      <c r="H29" s="11">
        <v>23</v>
      </c>
      <c r="I29" s="290">
        <f t="shared" si="0"/>
        <v>344</v>
      </c>
      <c r="J29" s="148">
        <f t="shared" si="1"/>
        <v>360</v>
      </c>
      <c r="K29" s="148">
        <f t="shared" si="2"/>
        <v>704</v>
      </c>
      <c r="L29" s="4">
        <v>177</v>
      </c>
    </row>
    <row r="30" spans="2:12" ht="12.75">
      <c r="B30" s="12" t="s">
        <v>535</v>
      </c>
      <c r="C30" s="13">
        <v>9720</v>
      </c>
      <c r="D30" s="14">
        <v>13375</v>
      </c>
      <c r="E30" s="15">
        <v>23095</v>
      </c>
      <c r="F30" s="14">
        <v>317</v>
      </c>
      <c r="G30" s="14">
        <v>551</v>
      </c>
      <c r="H30" s="14">
        <v>868</v>
      </c>
      <c r="I30" s="291">
        <f t="shared" si="0"/>
        <v>10037</v>
      </c>
      <c r="J30" s="292">
        <f t="shared" si="1"/>
        <v>13926</v>
      </c>
      <c r="K30" s="292">
        <f t="shared" si="2"/>
        <v>23963</v>
      </c>
      <c r="L30" s="13">
        <v>4355</v>
      </c>
    </row>
    <row r="31" spans="1:12" ht="12.75">
      <c r="A31" s="1" t="s">
        <v>609</v>
      </c>
      <c r="B31" s="12"/>
      <c r="C31" s="16"/>
      <c r="D31" s="17"/>
      <c r="E31" s="18"/>
      <c r="F31" s="17"/>
      <c r="G31" s="17"/>
      <c r="H31" s="17"/>
      <c r="I31" s="16"/>
      <c r="J31" s="17"/>
      <c r="K31" s="17"/>
      <c r="L31" s="4"/>
    </row>
    <row r="32" spans="2:12" ht="12.75">
      <c r="B32" s="113" t="s">
        <v>695</v>
      </c>
      <c r="C32" s="25">
        <v>362</v>
      </c>
      <c r="D32" s="26">
        <v>316</v>
      </c>
      <c r="E32" s="27">
        <v>678</v>
      </c>
      <c r="F32" s="26">
        <v>59</v>
      </c>
      <c r="G32" s="26">
        <v>96</v>
      </c>
      <c r="H32" s="26">
        <v>155</v>
      </c>
      <c r="I32" s="25">
        <f aca="true" t="shared" si="3" ref="I32:I49">C32+F32</f>
        <v>421</v>
      </c>
      <c r="J32" s="26">
        <f aca="true" t="shared" si="4" ref="J32:J49">D32+G32</f>
        <v>412</v>
      </c>
      <c r="K32" s="26">
        <f aca="true" t="shared" si="5" ref="K32:K48">E32+H32</f>
        <v>833</v>
      </c>
      <c r="L32" s="25">
        <v>100</v>
      </c>
    </row>
    <row r="33" spans="2:12" ht="12.75">
      <c r="B33" s="113" t="s">
        <v>592</v>
      </c>
      <c r="C33" s="25">
        <v>111</v>
      </c>
      <c r="D33" s="26">
        <v>57</v>
      </c>
      <c r="E33" s="27">
        <v>168</v>
      </c>
      <c r="F33" s="26">
        <v>27</v>
      </c>
      <c r="G33" s="26">
        <v>27</v>
      </c>
      <c r="H33" s="26">
        <v>54</v>
      </c>
      <c r="I33" s="25">
        <f t="shared" si="3"/>
        <v>138</v>
      </c>
      <c r="J33" s="26">
        <f t="shared" si="4"/>
        <v>84</v>
      </c>
      <c r="K33" s="26">
        <f t="shared" si="5"/>
        <v>222</v>
      </c>
      <c r="L33" s="25">
        <v>22</v>
      </c>
    </row>
    <row r="34" spans="2:12" ht="12.75">
      <c r="B34" s="113" t="s">
        <v>691</v>
      </c>
      <c r="C34" s="25">
        <v>190</v>
      </c>
      <c r="D34" s="26">
        <v>15</v>
      </c>
      <c r="E34" s="27">
        <v>205</v>
      </c>
      <c r="F34" s="26">
        <v>26</v>
      </c>
      <c r="G34" s="26">
        <v>15</v>
      </c>
      <c r="H34" s="26">
        <v>41</v>
      </c>
      <c r="I34" s="25">
        <f t="shared" si="3"/>
        <v>216</v>
      </c>
      <c r="J34" s="26">
        <f t="shared" si="4"/>
        <v>30</v>
      </c>
      <c r="K34" s="26">
        <f t="shared" si="5"/>
        <v>246</v>
      </c>
      <c r="L34" s="25">
        <v>18</v>
      </c>
    </row>
    <row r="35" spans="2:12" ht="12.75">
      <c r="B35" s="113" t="s">
        <v>579</v>
      </c>
      <c r="C35" s="25">
        <v>59</v>
      </c>
      <c r="D35" s="26">
        <v>14</v>
      </c>
      <c r="E35" s="27">
        <v>73</v>
      </c>
      <c r="F35" s="26">
        <v>37</v>
      </c>
      <c r="G35" s="26">
        <v>2</v>
      </c>
      <c r="H35" s="26">
        <v>39</v>
      </c>
      <c r="I35" s="25">
        <f t="shared" si="3"/>
        <v>96</v>
      </c>
      <c r="J35" s="26">
        <f t="shared" si="4"/>
        <v>16</v>
      </c>
      <c r="K35" s="26">
        <f t="shared" si="5"/>
        <v>112</v>
      </c>
      <c r="L35" s="25">
        <v>15</v>
      </c>
    </row>
    <row r="36" spans="2:12" ht="12.75">
      <c r="B36" s="113" t="s">
        <v>585</v>
      </c>
      <c r="C36" s="25">
        <v>550</v>
      </c>
      <c r="D36" s="26">
        <v>497</v>
      </c>
      <c r="E36" s="27">
        <v>1047</v>
      </c>
      <c r="F36" s="26">
        <v>15</v>
      </c>
      <c r="G36" s="26">
        <v>12</v>
      </c>
      <c r="H36" s="26">
        <v>27</v>
      </c>
      <c r="I36" s="25">
        <f t="shared" si="3"/>
        <v>565</v>
      </c>
      <c r="J36" s="26">
        <f t="shared" si="4"/>
        <v>509</v>
      </c>
      <c r="K36" s="26">
        <f t="shared" si="5"/>
        <v>1074</v>
      </c>
      <c r="L36" s="25">
        <v>150</v>
      </c>
    </row>
    <row r="37" spans="2:12" ht="12.75">
      <c r="B37" s="113" t="s">
        <v>569</v>
      </c>
      <c r="C37" s="25">
        <v>51</v>
      </c>
      <c r="D37" s="26">
        <v>44</v>
      </c>
      <c r="E37" s="27">
        <v>95</v>
      </c>
      <c r="F37" s="26">
        <v>7</v>
      </c>
      <c r="G37" s="26">
        <v>8</v>
      </c>
      <c r="H37" s="26">
        <v>15</v>
      </c>
      <c r="I37" s="25">
        <f t="shared" si="3"/>
        <v>58</v>
      </c>
      <c r="J37" s="26">
        <f t="shared" si="4"/>
        <v>52</v>
      </c>
      <c r="K37" s="26">
        <f t="shared" si="5"/>
        <v>110</v>
      </c>
      <c r="L37" s="25">
        <v>29</v>
      </c>
    </row>
    <row r="38" spans="2:12" ht="12.75">
      <c r="B38" s="113" t="s">
        <v>570</v>
      </c>
      <c r="C38" s="25">
        <v>332</v>
      </c>
      <c r="D38" s="26">
        <v>233</v>
      </c>
      <c r="E38" s="27">
        <v>565</v>
      </c>
      <c r="F38" s="26">
        <v>6</v>
      </c>
      <c r="G38" s="26">
        <v>5</v>
      </c>
      <c r="H38" s="26">
        <v>11</v>
      </c>
      <c r="I38" s="25">
        <f t="shared" si="3"/>
        <v>338</v>
      </c>
      <c r="J38" s="26">
        <f t="shared" si="4"/>
        <v>238</v>
      </c>
      <c r="K38" s="26">
        <f t="shared" si="5"/>
        <v>576</v>
      </c>
      <c r="L38" s="25">
        <v>82</v>
      </c>
    </row>
    <row r="39" spans="2:12" ht="12.75">
      <c r="B39" s="113" t="s">
        <v>586</v>
      </c>
      <c r="C39" s="25">
        <v>82</v>
      </c>
      <c r="D39" s="26">
        <v>18</v>
      </c>
      <c r="E39" s="27">
        <v>100</v>
      </c>
      <c r="F39" s="26">
        <v>0</v>
      </c>
      <c r="G39" s="26">
        <v>0</v>
      </c>
      <c r="H39" s="26">
        <v>0</v>
      </c>
      <c r="I39" s="25">
        <f t="shared" si="3"/>
        <v>82</v>
      </c>
      <c r="J39" s="26">
        <f t="shared" si="4"/>
        <v>18</v>
      </c>
      <c r="K39" s="26">
        <f t="shared" si="5"/>
        <v>100</v>
      </c>
      <c r="L39" s="25">
        <v>10</v>
      </c>
    </row>
    <row r="40" spans="2:12" ht="12.75">
      <c r="B40" s="113" t="s">
        <v>692</v>
      </c>
      <c r="C40" s="25">
        <v>175</v>
      </c>
      <c r="D40" s="26">
        <v>163</v>
      </c>
      <c r="E40" s="27">
        <v>338</v>
      </c>
      <c r="F40" s="26">
        <v>38</v>
      </c>
      <c r="G40" s="26">
        <v>27</v>
      </c>
      <c r="H40" s="26">
        <v>65</v>
      </c>
      <c r="I40" s="25">
        <f t="shared" si="3"/>
        <v>213</v>
      </c>
      <c r="J40" s="26">
        <f t="shared" si="4"/>
        <v>190</v>
      </c>
      <c r="K40" s="26">
        <f t="shared" si="5"/>
        <v>403</v>
      </c>
      <c r="L40" s="25">
        <v>30</v>
      </c>
    </row>
    <row r="41" spans="2:12" ht="12.75">
      <c r="B41" s="113" t="s">
        <v>580</v>
      </c>
      <c r="C41" s="25">
        <v>85</v>
      </c>
      <c r="D41" s="26">
        <v>64</v>
      </c>
      <c r="E41" s="27">
        <v>149</v>
      </c>
      <c r="F41" s="26">
        <v>5</v>
      </c>
      <c r="G41" s="26">
        <v>5</v>
      </c>
      <c r="H41" s="26">
        <v>10</v>
      </c>
      <c r="I41" s="25">
        <f t="shared" si="3"/>
        <v>90</v>
      </c>
      <c r="J41" s="26">
        <f t="shared" si="4"/>
        <v>69</v>
      </c>
      <c r="K41" s="26">
        <f t="shared" si="5"/>
        <v>159</v>
      </c>
      <c r="L41" s="25">
        <v>24</v>
      </c>
    </row>
    <row r="42" spans="2:12" ht="12.75">
      <c r="B42" s="113" t="s">
        <v>571</v>
      </c>
      <c r="C42" s="25">
        <v>60</v>
      </c>
      <c r="D42" s="26">
        <v>20</v>
      </c>
      <c r="E42" s="27">
        <v>80</v>
      </c>
      <c r="F42" s="26">
        <v>0</v>
      </c>
      <c r="G42" s="26">
        <v>0</v>
      </c>
      <c r="H42" s="26">
        <v>0</v>
      </c>
      <c r="I42" s="25">
        <f t="shared" si="3"/>
        <v>60</v>
      </c>
      <c r="J42" s="26">
        <f t="shared" si="4"/>
        <v>20</v>
      </c>
      <c r="K42" s="26">
        <f t="shared" si="5"/>
        <v>80</v>
      </c>
      <c r="L42" s="25">
        <v>26</v>
      </c>
    </row>
    <row r="43" spans="2:12" ht="12.75">
      <c r="B43" s="113" t="s">
        <v>572</v>
      </c>
      <c r="C43" s="25">
        <v>87</v>
      </c>
      <c r="D43" s="26">
        <v>14</v>
      </c>
      <c r="E43" s="27">
        <v>101</v>
      </c>
      <c r="F43" s="26">
        <v>0</v>
      </c>
      <c r="G43" s="26">
        <v>0</v>
      </c>
      <c r="H43" s="26">
        <v>0</v>
      </c>
      <c r="I43" s="25">
        <f t="shared" si="3"/>
        <v>87</v>
      </c>
      <c r="J43" s="26">
        <f t="shared" si="4"/>
        <v>14</v>
      </c>
      <c r="K43" s="26">
        <f t="shared" si="5"/>
        <v>101</v>
      </c>
      <c r="L43" s="25">
        <v>14</v>
      </c>
    </row>
    <row r="44" spans="2:12" ht="12.75">
      <c r="B44" s="113" t="s">
        <v>574</v>
      </c>
      <c r="C44" s="25">
        <v>110</v>
      </c>
      <c r="D44" s="26">
        <v>33</v>
      </c>
      <c r="E44" s="27">
        <v>143</v>
      </c>
      <c r="F44" s="26">
        <v>16</v>
      </c>
      <c r="G44" s="26">
        <v>5</v>
      </c>
      <c r="H44" s="26">
        <v>21</v>
      </c>
      <c r="I44" s="25">
        <f t="shared" si="3"/>
        <v>126</v>
      </c>
      <c r="J44" s="26">
        <f t="shared" si="4"/>
        <v>38</v>
      </c>
      <c r="K44" s="26">
        <f t="shared" si="5"/>
        <v>164</v>
      </c>
      <c r="L44" s="25">
        <v>26</v>
      </c>
    </row>
    <row r="45" spans="2:12" ht="12.75">
      <c r="B45" s="113" t="s">
        <v>576</v>
      </c>
      <c r="C45" s="25">
        <v>285</v>
      </c>
      <c r="D45" s="26">
        <v>17</v>
      </c>
      <c r="E45" s="27">
        <v>302</v>
      </c>
      <c r="F45" s="26">
        <v>4</v>
      </c>
      <c r="G45" s="26">
        <v>1</v>
      </c>
      <c r="H45" s="26">
        <v>5</v>
      </c>
      <c r="I45" s="25">
        <f t="shared" si="3"/>
        <v>289</v>
      </c>
      <c r="J45" s="26">
        <f t="shared" si="4"/>
        <v>18</v>
      </c>
      <c r="K45" s="26">
        <f t="shared" si="5"/>
        <v>307</v>
      </c>
      <c r="L45" s="25">
        <v>26</v>
      </c>
    </row>
    <row r="46" spans="2:12" ht="12.75">
      <c r="B46" s="113" t="s">
        <v>577</v>
      </c>
      <c r="C46" s="25">
        <v>143</v>
      </c>
      <c r="D46" s="26">
        <v>197</v>
      </c>
      <c r="E46" s="27">
        <v>340</v>
      </c>
      <c r="F46" s="26">
        <v>4</v>
      </c>
      <c r="G46" s="26">
        <v>20</v>
      </c>
      <c r="H46" s="26">
        <v>24</v>
      </c>
      <c r="I46" s="25">
        <f t="shared" si="3"/>
        <v>147</v>
      </c>
      <c r="J46" s="26">
        <f t="shared" si="4"/>
        <v>217</v>
      </c>
      <c r="K46" s="26">
        <f>E46+H46</f>
        <v>364</v>
      </c>
      <c r="L46" s="25">
        <v>40</v>
      </c>
    </row>
    <row r="47" spans="2:12" ht="12.75">
      <c r="B47" s="113" t="s">
        <v>588</v>
      </c>
      <c r="C47" s="25">
        <v>152</v>
      </c>
      <c r="D47" s="26">
        <v>209</v>
      </c>
      <c r="E47" s="27">
        <v>361</v>
      </c>
      <c r="F47" s="26">
        <v>5</v>
      </c>
      <c r="G47" s="26">
        <v>11</v>
      </c>
      <c r="H47" s="26">
        <v>16</v>
      </c>
      <c r="I47" s="25">
        <f t="shared" si="3"/>
        <v>157</v>
      </c>
      <c r="J47" s="26">
        <f t="shared" si="4"/>
        <v>220</v>
      </c>
      <c r="K47" s="26">
        <f t="shared" si="5"/>
        <v>377</v>
      </c>
      <c r="L47" s="25">
        <v>95</v>
      </c>
    </row>
    <row r="48" spans="2:12" ht="12.75">
      <c r="B48" t="s">
        <v>589</v>
      </c>
      <c r="C48" s="25">
        <v>69</v>
      </c>
      <c r="D48" s="26">
        <v>3</v>
      </c>
      <c r="E48" s="27">
        <v>72</v>
      </c>
      <c r="F48" s="28">
        <v>1</v>
      </c>
      <c r="G48" s="28">
        <v>0</v>
      </c>
      <c r="H48" s="28">
        <v>1</v>
      </c>
      <c r="I48" s="21">
        <f t="shared" si="3"/>
        <v>70</v>
      </c>
      <c r="J48" s="20">
        <f t="shared" si="4"/>
        <v>3</v>
      </c>
      <c r="K48" s="20">
        <f t="shared" si="5"/>
        <v>73</v>
      </c>
      <c r="L48" s="21">
        <v>14</v>
      </c>
    </row>
    <row r="49" spans="2:12" ht="12.75">
      <c r="B49" s="12" t="s">
        <v>535</v>
      </c>
      <c r="C49" s="13">
        <v>2903</v>
      </c>
      <c r="D49" s="14">
        <v>1914</v>
      </c>
      <c r="E49" s="15">
        <v>4817</v>
      </c>
      <c r="F49" s="14">
        <v>250</v>
      </c>
      <c r="G49" s="14">
        <v>234</v>
      </c>
      <c r="H49" s="14">
        <v>484</v>
      </c>
      <c r="I49" s="13">
        <f t="shared" si="3"/>
        <v>3153</v>
      </c>
      <c r="J49" s="14">
        <f t="shared" si="4"/>
        <v>2148</v>
      </c>
      <c r="K49" s="14">
        <f>E49+H49</f>
        <v>5301</v>
      </c>
      <c r="L49" s="13">
        <v>721</v>
      </c>
    </row>
    <row r="50" spans="1:12" ht="12.75">
      <c r="A50" s="1" t="s">
        <v>610</v>
      </c>
      <c r="B50" s="12"/>
      <c r="C50" s="8"/>
      <c r="D50" s="9"/>
      <c r="E50" s="10"/>
      <c r="F50" s="11"/>
      <c r="G50" s="11"/>
      <c r="H50" s="11"/>
      <c r="I50" s="8"/>
      <c r="J50" s="11"/>
      <c r="K50" s="11"/>
      <c r="L50" s="4"/>
    </row>
    <row r="51" spans="2:12" ht="12.75">
      <c r="B51" s="113" t="s">
        <v>699</v>
      </c>
      <c r="C51" s="8">
        <v>42</v>
      </c>
      <c r="D51" s="9">
        <v>41</v>
      </c>
      <c r="E51" s="10">
        <v>83</v>
      </c>
      <c r="F51" s="11">
        <v>0</v>
      </c>
      <c r="G51" s="11">
        <v>3</v>
      </c>
      <c r="H51" s="11">
        <v>3</v>
      </c>
      <c r="I51" s="8">
        <f aca="true" t="shared" si="6" ref="I51:I58">C51+F51</f>
        <v>42</v>
      </c>
      <c r="J51" s="11">
        <f aca="true" t="shared" si="7" ref="J51:J58">D51+G51</f>
        <v>44</v>
      </c>
      <c r="K51" s="11">
        <f aca="true" t="shared" si="8" ref="K51:K58">E51+H51</f>
        <v>86</v>
      </c>
      <c r="L51" s="8">
        <v>5</v>
      </c>
    </row>
    <row r="52" spans="2:12" ht="12.75">
      <c r="B52" s="113" t="s">
        <v>694</v>
      </c>
      <c r="C52" s="8">
        <v>2400</v>
      </c>
      <c r="D52" s="9">
        <v>2920</v>
      </c>
      <c r="E52" s="10">
        <v>5320</v>
      </c>
      <c r="F52" s="11">
        <v>205</v>
      </c>
      <c r="G52" s="11">
        <v>213</v>
      </c>
      <c r="H52" s="11">
        <v>418</v>
      </c>
      <c r="I52" s="8">
        <f t="shared" si="6"/>
        <v>2605</v>
      </c>
      <c r="J52" s="11">
        <f t="shared" si="7"/>
        <v>3133</v>
      </c>
      <c r="K52" s="11">
        <f t="shared" si="8"/>
        <v>5738</v>
      </c>
      <c r="L52" s="8">
        <v>502</v>
      </c>
    </row>
    <row r="53" spans="2:12" ht="12.75">
      <c r="B53" s="113" t="s">
        <v>700</v>
      </c>
      <c r="C53" s="8">
        <v>171</v>
      </c>
      <c r="D53" s="9">
        <v>172</v>
      </c>
      <c r="E53" s="10">
        <v>343</v>
      </c>
      <c r="F53" s="11">
        <v>3</v>
      </c>
      <c r="G53" s="11">
        <v>10</v>
      </c>
      <c r="H53" s="11">
        <v>13</v>
      </c>
      <c r="I53" s="8">
        <f t="shared" si="6"/>
        <v>174</v>
      </c>
      <c r="J53" s="11">
        <f t="shared" si="7"/>
        <v>182</v>
      </c>
      <c r="K53" s="11">
        <f t="shared" si="8"/>
        <v>356</v>
      </c>
      <c r="L53" s="8">
        <v>39</v>
      </c>
    </row>
    <row r="54" spans="2:12" ht="12.75">
      <c r="B54" s="113" t="s">
        <v>582</v>
      </c>
      <c r="C54" s="8">
        <v>908</v>
      </c>
      <c r="D54" s="9">
        <v>1042</v>
      </c>
      <c r="E54" s="10">
        <v>1950</v>
      </c>
      <c r="F54" s="11">
        <v>84</v>
      </c>
      <c r="G54" s="11">
        <v>197</v>
      </c>
      <c r="H54" s="11">
        <v>281</v>
      </c>
      <c r="I54" s="8">
        <f t="shared" si="6"/>
        <v>992</v>
      </c>
      <c r="J54" s="11">
        <f t="shared" si="7"/>
        <v>1239</v>
      </c>
      <c r="K54" s="11">
        <f t="shared" si="8"/>
        <v>2231</v>
      </c>
      <c r="L54" s="8">
        <v>219</v>
      </c>
    </row>
    <row r="55" spans="2:12" ht="12.75">
      <c r="B55" s="113" t="s">
        <v>696</v>
      </c>
      <c r="C55" s="8">
        <v>2350</v>
      </c>
      <c r="D55" s="9">
        <v>3021</v>
      </c>
      <c r="E55" s="10">
        <v>5371</v>
      </c>
      <c r="F55" s="11">
        <v>71</v>
      </c>
      <c r="G55" s="11">
        <v>121</v>
      </c>
      <c r="H55" s="11">
        <v>192</v>
      </c>
      <c r="I55" s="8">
        <f t="shared" si="6"/>
        <v>2421</v>
      </c>
      <c r="J55" s="11">
        <f t="shared" si="7"/>
        <v>3142</v>
      </c>
      <c r="K55" s="11">
        <f t="shared" si="8"/>
        <v>5563</v>
      </c>
      <c r="L55" s="8">
        <v>551</v>
      </c>
    </row>
    <row r="56" spans="2:12" ht="12.75">
      <c r="B56" s="113" t="s">
        <v>697</v>
      </c>
      <c r="C56" s="8">
        <v>205</v>
      </c>
      <c r="D56" s="9">
        <v>121</v>
      </c>
      <c r="E56" s="10">
        <v>326</v>
      </c>
      <c r="F56" s="11">
        <v>8</v>
      </c>
      <c r="G56" s="11">
        <v>1</v>
      </c>
      <c r="H56" s="11">
        <v>9</v>
      </c>
      <c r="I56" s="8">
        <f t="shared" si="6"/>
        <v>213</v>
      </c>
      <c r="J56" s="11">
        <f t="shared" si="7"/>
        <v>122</v>
      </c>
      <c r="K56" s="11">
        <f t="shared" si="8"/>
        <v>335</v>
      </c>
      <c r="L56" s="8">
        <v>18</v>
      </c>
    </row>
    <row r="57" spans="2:12" ht="12.75">
      <c r="B57" s="113" t="s">
        <v>698</v>
      </c>
      <c r="C57" s="8">
        <v>552</v>
      </c>
      <c r="D57" s="9">
        <v>620</v>
      </c>
      <c r="E57" s="10">
        <v>1172</v>
      </c>
      <c r="F57" s="11">
        <v>44</v>
      </c>
      <c r="G57" s="11">
        <v>61</v>
      </c>
      <c r="H57" s="11">
        <v>105</v>
      </c>
      <c r="I57" s="8">
        <f t="shared" si="6"/>
        <v>596</v>
      </c>
      <c r="J57" s="11">
        <f t="shared" si="7"/>
        <v>681</v>
      </c>
      <c r="K57" s="11">
        <f t="shared" si="8"/>
        <v>1277</v>
      </c>
      <c r="L57" s="8">
        <v>133</v>
      </c>
    </row>
    <row r="58" spans="2:12" ht="12.75">
      <c r="B58" s="12" t="s">
        <v>535</v>
      </c>
      <c r="C58" s="13">
        <v>6628</v>
      </c>
      <c r="D58" s="14">
        <v>7937</v>
      </c>
      <c r="E58" s="15">
        <v>14565</v>
      </c>
      <c r="F58" s="14">
        <v>415</v>
      </c>
      <c r="G58" s="14">
        <v>606</v>
      </c>
      <c r="H58" s="14">
        <v>1021</v>
      </c>
      <c r="I58" s="13">
        <f t="shared" si="6"/>
        <v>7043</v>
      </c>
      <c r="J58" s="14">
        <f t="shared" si="7"/>
        <v>8543</v>
      </c>
      <c r="K58" s="14">
        <f t="shared" si="8"/>
        <v>15586</v>
      </c>
      <c r="L58" s="13">
        <v>1467</v>
      </c>
    </row>
    <row r="59" spans="1:12" s="5" customFormat="1" ht="21.75" customHeight="1">
      <c r="A59" s="40"/>
      <c r="B59" s="132" t="s">
        <v>543</v>
      </c>
      <c r="C59" s="16">
        <f>C58+C49+C30</f>
        <v>19251</v>
      </c>
      <c r="D59" s="17">
        <f aca="true" t="shared" si="9" ref="D59:K59">D58+D49+D30</f>
        <v>23226</v>
      </c>
      <c r="E59" s="18">
        <f t="shared" si="9"/>
        <v>42477</v>
      </c>
      <c r="F59" s="17">
        <f t="shared" si="9"/>
        <v>982</v>
      </c>
      <c r="G59" s="17">
        <f t="shared" si="9"/>
        <v>1391</v>
      </c>
      <c r="H59" s="17">
        <f t="shared" si="9"/>
        <v>2373</v>
      </c>
      <c r="I59" s="16">
        <f t="shared" si="9"/>
        <v>20233</v>
      </c>
      <c r="J59" s="17">
        <f t="shared" si="9"/>
        <v>24617</v>
      </c>
      <c r="K59" s="17">
        <f t="shared" si="9"/>
        <v>44850</v>
      </c>
      <c r="L59" s="16">
        <f>L58+L49+L30</f>
        <v>6543</v>
      </c>
    </row>
    <row r="61" spans="1:12" ht="27.75" customHeight="1">
      <c r="A61" s="317" t="s">
        <v>430</v>
      </c>
      <c r="B61" s="320"/>
      <c r="C61" s="320"/>
      <c r="D61" s="320"/>
      <c r="E61" s="320"/>
      <c r="F61" s="320"/>
      <c r="G61" s="320"/>
      <c r="H61" s="320"/>
      <c r="I61" s="320"/>
      <c r="J61" s="320"/>
      <c r="K61" s="320"/>
      <c r="L61" s="320"/>
    </row>
    <row r="62" spans="1:12" ht="28.5" customHeight="1">
      <c r="A62" s="319" t="s">
        <v>431</v>
      </c>
      <c r="B62" s="319"/>
      <c r="C62" s="319"/>
      <c r="D62" s="319"/>
      <c r="E62" s="319"/>
      <c r="F62" s="319"/>
      <c r="G62" s="319"/>
      <c r="H62" s="319"/>
      <c r="I62" s="319"/>
      <c r="J62" s="319"/>
      <c r="K62" s="319"/>
      <c r="L62" s="319"/>
    </row>
  </sheetData>
  <sheetProtection/>
  <mergeCells count="7">
    <mergeCell ref="A62:L62"/>
    <mergeCell ref="A2:L2"/>
    <mergeCell ref="A3:L3"/>
    <mergeCell ref="A61:L61"/>
    <mergeCell ref="C5:E5"/>
    <mergeCell ref="F5:H5"/>
    <mergeCell ref="I5:K5"/>
  </mergeCells>
  <printOptions horizontalCentered="1"/>
  <pageMargins left="0.1968503937007874"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M254"/>
  <sheetViews>
    <sheetView zoomScalePageLayoutView="0" workbookViewId="0" topLeftCell="A1">
      <selection activeCell="A4" sqref="A4"/>
    </sheetView>
  </sheetViews>
  <sheetFormatPr defaultColWidth="9.140625" defaultRowHeight="12.75"/>
  <cols>
    <col min="1" max="2" width="1.1484375" style="1" customWidth="1"/>
    <col min="3" max="3" width="49.421875" style="0" customWidth="1"/>
    <col min="4" max="12" width="7.7109375" style="0" customWidth="1"/>
  </cols>
  <sheetData>
    <row r="1" ht="15" customHeight="1">
      <c r="A1" s="1" t="s">
        <v>252</v>
      </c>
    </row>
    <row r="2" spans="1:12" ht="15" customHeight="1">
      <c r="A2" s="298" t="s">
        <v>532</v>
      </c>
      <c r="B2" s="298"/>
      <c r="C2" s="299"/>
      <c r="D2" s="299"/>
      <c r="E2" s="299"/>
      <c r="F2" s="299"/>
      <c r="G2" s="299"/>
      <c r="H2" s="299"/>
      <c r="I2" s="299"/>
      <c r="J2" s="299"/>
      <c r="K2" s="299"/>
      <c r="L2" s="299"/>
    </row>
    <row r="3" spans="1:12" ht="12.75">
      <c r="A3" s="300" t="s">
        <v>78</v>
      </c>
      <c r="B3" s="300"/>
      <c r="C3" s="300"/>
      <c r="D3" s="300"/>
      <c r="E3" s="300"/>
      <c r="F3" s="300"/>
      <c r="G3" s="300"/>
      <c r="H3" s="300"/>
      <c r="I3" s="300"/>
      <c r="J3" s="301"/>
      <c r="K3" s="301"/>
      <c r="L3" s="301"/>
    </row>
    <row r="4" spans="1:12" ht="13.5" thickBot="1">
      <c r="A4" s="199"/>
      <c r="B4" s="199"/>
      <c r="C4" s="199"/>
      <c r="D4" s="199"/>
      <c r="E4" s="199"/>
      <c r="F4" s="199"/>
      <c r="G4" s="199"/>
      <c r="H4" s="199"/>
      <c r="I4" s="199"/>
      <c r="J4" s="200"/>
      <c r="K4" s="200"/>
      <c r="L4" s="200"/>
    </row>
    <row r="5" spans="1:12" s="20" customFormat="1" ht="27" customHeight="1">
      <c r="A5" s="205"/>
      <c r="B5" s="205"/>
      <c r="C5" s="206"/>
      <c r="D5" s="302" t="s">
        <v>533</v>
      </c>
      <c r="E5" s="303"/>
      <c r="F5" s="304"/>
      <c r="G5" s="303" t="s">
        <v>534</v>
      </c>
      <c r="H5" s="303"/>
      <c r="I5" s="303"/>
      <c r="J5" s="302" t="s">
        <v>535</v>
      </c>
      <c r="K5" s="303"/>
      <c r="L5" s="303"/>
    </row>
    <row r="6" spans="1:12" s="20" customFormat="1" ht="15" customHeight="1">
      <c r="A6" s="50"/>
      <c r="B6" s="50"/>
      <c r="C6" s="207"/>
      <c r="D6" s="202" t="s">
        <v>536</v>
      </c>
      <c r="E6" s="203" t="s">
        <v>537</v>
      </c>
      <c r="F6" s="204" t="s">
        <v>538</v>
      </c>
      <c r="G6" s="203" t="s">
        <v>536</v>
      </c>
      <c r="H6" s="203" t="s">
        <v>537</v>
      </c>
      <c r="I6" s="203" t="s">
        <v>538</v>
      </c>
      <c r="J6" s="202" t="s">
        <v>536</v>
      </c>
      <c r="K6" s="203" t="s">
        <v>537</v>
      </c>
      <c r="L6" s="203" t="s">
        <v>538</v>
      </c>
    </row>
    <row r="7" spans="1:10" ht="12.75">
      <c r="A7" s="1" t="s">
        <v>539</v>
      </c>
      <c r="D7" s="4"/>
      <c r="E7" s="5"/>
      <c r="F7" s="6"/>
      <c r="J7" s="7"/>
    </row>
    <row r="8" spans="2:10" ht="12.75">
      <c r="B8" s="1" t="s">
        <v>701</v>
      </c>
      <c r="D8" s="4"/>
      <c r="E8" s="5"/>
      <c r="F8" s="6"/>
      <c r="J8" s="4"/>
    </row>
    <row r="9" spans="3:12" ht="12.75">
      <c r="C9" t="s">
        <v>754</v>
      </c>
      <c r="D9" s="4">
        <v>77</v>
      </c>
      <c r="E9" s="5">
        <v>179</v>
      </c>
      <c r="F9" s="6">
        <v>256</v>
      </c>
      <c r="G9">
        <v>12</v>
      </c>
      <c r="H9">
        <v>29</v>
      </c>
      <c r="I9">
        <v>41</v>
      </c>
      <c r="J9" s="4">
        <f aca="true" t="shared" si="0" ref="J9:L10">D9+G9</f>
        <v>89</v>
      </c>
      <c r="K9">
        <f t="shared" si="0"/>
        <v>208</v>
      </c>
      <c r="L9">
        <f t="shared" si="0"/>
        <v>297</v>
      </c>
    </row>
    <row r="10" spans="3:12" ht="12.75">
      <c r="C10" s="20" t="s">
        <v>755</v>
      </c>
      <c r="D10" s="4">
        <v>67</v>
      </c>
      <c r="E10" s="5">
        <v>15</v>
      </c>
      <c r="F10" s="6">
        <v>82</v>
      </c>
      <c r="G10">
        <v>4</v>
      </c>
      <c r="H10">
        <v>5</v>
      </c>
      <c r="I10">
        <v>9</v>
      </c>
      <c r="J10" s="4">
        <f t="shared" si="0"/>
        <v>71</v>
      </c>
      <c r="K10">
        <f t="shared" si="0"/>
        <v>20</v>
      </c>
      <c r="L10">
        <f t="shared" si="0"/>
        <v>91</v>
      </c>
    </row>
    <row r="11" spans="2:12" ht="12.75">
      <c r="B11" s="36"/>
      <c r="C11" t="s">
        <v>756</v>
      </c>
      <c r="D11" s="8">
        <v>66</v>
      </c>
      <c r="E11" s="9">
        <v>24</v>
      </c>
      <c r="F11" s="10">
        <v>90</v>
      </c>
      <c r="G11" s="11">
        <v>0</v>
      </c>
      <c r="H11" s="11">
        <v>0</v>
      </c>
      <c r="I11" s="11">
        <v>0</v>
      </c>
      <c r="J11" s="8">
        <f aca="true" t="shared" si="1" ref="J11:J82">D11+G11</f>
        <v>66</v>
      </c>
      <c r="K11" s="11">
        <f aca="true" t="shared" si="2" ref="K11:K82">E11+H11</f>
        <v>24</v>
      </c>
      <c r="L11" s="11">
        <f aca="true" t="shared" si="3" ref="L11:L82">F11+I11</f>
        <v>90</v>
      </c>
    </row>
    <row r="12" spans="2:12" ht="12.75">
      <c r="B12" s="36"/>
      <c r="C12" s="12" t="s">
        <v>535</v>
      </c>
      <c r="D12" s="13">
        <v>210</v>
      </c>
      <c r="E12" s="14">
        <v>218</v>
      </c>
      <c r="F12" s="15">
        <v>428</v>
      </c>
      <c r="G12" s="14">
        <v>16</v>
      </c>
      <c r="H12" s="14">
        <v>34</v>
      </c>
      <c r="I12" s="14">
        <v>50</v>
      </c>
      <c r="J12" s="13">
        <f t="shared" si="1"/>
        <v>226</v>
      </c>
      <c r="K12" s="14">
        <f t="shared" si="2"/>
        <v>252</v>
      </c>
      <c r="L12" s="14">
        <f t="shared" si="3"/>
        <v>478</v>
      </c>
    </row>
    <row r="13" spans="2:10" ht="12.75">
      <c r="B13" s="1" t="s">
        <v>702</v>
      </c>
      <c r="D13" s="4"/>
      <c r="E13" s="5"/>
      <c r="F13" s="6"/>
      <c r="J13" s="4"/>
    </row>
    <row r="14" spans="3:12" ht="12.75">
      <c r="C14" t="s">
        <v>757</v>
      </c>
      <c r="D14" s="8">
        <v>15</v>
      </c>
      <c r="E14" s="9">
        <v>27</v>
      </c>
      <c r="F14" s="10">
        <v>42</v>
      </c>
      <c r="G14" s="11">
        <v>2</v>
      </c>
      <c r="H14" s="11">
        <v>0</v>
      </c>
      <c r="I14" s="11">
        <v>2</v>
      </c>
      <c r="J14" s="8">
        <f t="shared" si="1"/>
        <v>17</v>
      </c>
      <c r="K14" s="11">
        <f t="shared" si="2"/>
        <v>27</v>
      </c>
      <c r="L14" s="11">
        <f t="shared" si="3"/>
        <v>44</v>
      </c>
    </row>
    <row r="15" spans="3:12" ht="12.75">
      <c r="C15" s="12" t="s">
        <v>535</v>
      </c>
      <c r="D15" s="13">
        <v>15</v>
      </c>
      <c r="E15" s="14">
        <v>27</v>
      </c>
      <c r="F15" s="15">
        <v>42</v>
      </c>
      <c r="G15" s="14">
        <v>2</v>
      </c>
      <c r="H15" s="14">
        <v>0</v>
      </c>
      <c r="I15" s="14">
        <v>2</v>
      </c>
      <c r="J15" s="13">
        <f t="shared" si="1"/>
        <v>17</v>
      </c>
      <c r="K15" s="14">
        <f t="shared" si="2"/>
        <v>27</v>
      </c>
      <c r="L15" s="14">
        <f t="shared" si="3"/>
        <v>44</v>
      </c>
    </row>
    <row r="16" spans="2:10" ht="12.75">
      <c r="B16" s="1" t="s">
        <v>703</v>
      </c>
      <c r="D16" s="4"/>
      <c r="E16" s="5"/>
      <c r="F16" s="6"/>
      <c r="J16" s="4"/>
    </row>
    <row r="17" spans="3:12" ht="12.75">
      <c r="C17" t="s">
        <v>758</v>
      </c>
      <c r="D17" s="8">
        <v>269</v>
      </c>
      <c r="E17" s="9">
        <v>245</v>
      </c>
      <c r="F17" s="10">
        <v>514</v>
      </c>
      <c r="G17" s="11">
        <v>5</v>
      </c>
      <c r="H17" s="11">
        <v>5</v>
      </c>
      <c r="I17" s="11">
        <v>10</v>
      </c>
      <c r="J17" s="8">
        <f t="shared" si="1"/>
        <v>274</v>
      </c>
      <c r="K17" s="11">
        <f t="shared" si="2"/>
        <v>250</v>
      </c>
      <c r="L17" s="11">
        <f t="shared" si="3"/>
        <v>524</v>
      </c>
    </row>
    <row r="18" spans="3:12" ht="12.75">
      <c r="C18" s="12" t="s">
        <v>535</v>
      </c>
      <c r="D18" s="13">
        <v>269</v>
      </c>
      <c r="E18" s="14">
        <v>245</v>
      </c>
      <c r="F18" s="15">
        <v>514</v>
      </c>
      <c r="G18" s="14">
        <v>5</v>
      </c>
      <c r="H18" s="14">
        <v>5</v>
      </c>
      <c r="I18" s="14">
        <v>10</v>
      </c>
      <c r="J18" s="13">
        <f t="shared" si="1"/>
        <v>274</v>
      </c>
      <c r="K18" s="14">
        <f t="shared" si="2"/>
        <v>250</v>
      </c>
      <c r="L18" s="14">
        <f t="shared" si="3"/>
        <v>524</v>
      </c>
    </row>
    <row r="19" spans="2:12" ht="12.75">
      <c r="B19" s="1" t="s">
        <v>704</v>
      </c>
      <c r="C19" s="12"/>
      <c r="D19" s="16"/>
      <c r="E19" s="17"/>
      <c r="F19" s="18"/>
      <c r="G19" s="17"/>
      <c r="H19" s="17"/>
      <c r="I19" s="17"/>
      <c r="J19" s="16"/>
      <c r="K19" s="17"/>
      <c r="L19" s="17"/>
    </row>
    <row r="20" spans="3:12" ht="12.75">
      <c r="C20" t="s">
        <v>759</v>
      </c>
      <c r="D20" s="8">
        <v>111</v>
      </c>
      <c r="E20" s="9">
        <v>194</v>
      </c>
      <c r="F20" s="10">
        <v>305</v>
      </c>
      <c r="G20" s="11">
        <v>4</v>
      </c>
      <c r="H20" s="11">
        <v>6</v>
      </c>
      <c r="I20" s="11">
        <v>10</v>
      </c>
      <c r="J20" s="8">
        <f t="shared" si="1"/>
        <v>115</v>
      </c>
      <c r="K20" s="11">
        <f t="shared" si="2"/>
        <v>200</v>
      </c>
      <c r="L20" s="11">
        <f t="shared" si="3"/>
        <v>315</v>
      </c>
    </row>
    <row r="21" spans="3:12" ht="12.75">
      <c r="C21" s="20" t="s">
        <v>760</v>
      </c>
      <c r="D21" s="8">
        <v>44</v>
      </c>
      <c r="E21" s="9">
        <v>399</v>
      </c>
      <c r="F21" s="10">
        <v>443</v>
      </c>
      <c r="G21" s="11">
        <v>1</v>
      </c>
      <c r="H21" s="11">
        <v>2</v>
      </c>
      <c r="I21" s="11">
        <v>3</v>
      </c>
      <c r="J21" s="8">
        <f t="shared" si="1"/>
        <v>45</v>
      </c>
      <c r="K21" s="11">
        <f t="shared" si="2"/>
        <v>401</v>
      </c>
      <c r="L21" s="11">
        <f t="shared" si="3"/>
        <v>446</v>
      </c>
    </row>
    <row r="22" spans="2:12" ht="12.75">
      <c r="B22" s="36"/>
      <c r="C22" t="s">
        <v>761</v>
      </c>
      <c r="D22" s="8">
        <v>4</v>
      </c>
      <c r="E22" s="9">
        <v>293</v>
      </c>
      <c r="F22" s="10">
        <v>297</v>
      </c>
      <c r="G22" s="11">
        <v>1</v>
      </c>
      <c r="H22" s="11">
        <v>2</v>
      </c>
      <c r="I22" s="11">
        <v>3</v>
      </c>
      <c r="J22" s="8">
        <f t="shared" si="1"/>
        <v>5</v>
      </c>
      <c r="K22" s="11">
        <f t="shared" si="2"/>
        <v>295</v>
      </c>
      <c r="L22" s="11">
        <f t="shared" si="3"/>
        <v>300</v>
      </c>
    </row>
    <row r="23" spans="3:12" ht="12.75">
      <c r="C23" s="20" t="s">
        <v>762</v>
      </c>
      <c r="D23" s="8">
        <v>16</v>
      </c>
      <c r="E23" s="9">
        <v>25</v>
      </c>
      <c r="F23" s="10">
        <v>41</v>
      </c>
      <c r="G23" s="106">
        <v>0</v>
      </c>
      <c r="H23" s="11">
        <v>1</v>
      </c>
      <c r="I23" s="11">
        <v>1</v>
      </c>
      <c r="J23" s="8">
        <f t="shared" si="1"/>
        <v>16</v>
      </c>
      <c r="K23" s="11">
        <f t="shared" si="2"/>
        <v>26</v>
      </c>
      <c r="L23" s="11">
        <f t="shared" si="3"/>
        <v>42</v>
      </c>
    </row>
    <row r="24" spans="3:12" ht="12.75">
      <c r="C24" t="s">
        <v>763</v>
      </c>
      <c r="D24" s="8">
        <v>3</v>
      </c>
      <c r="E24" s="9">
        <v>21</v>
      </c>
      <c r="F24" s="10">
        <v>24</v>
      </c>
      <c r="G24" s="11">
        <v>1</v>
      </c>
      <c r="H24" s="11">
        <v>1</v>
      </c>
      <c r="I24" s="11">
        <v>2</v>
      </c>
      <c r="J24" s="8">
        <f t="shared" si="1"/>
        <v>4</v>
      </c>
      <c r="K24" s="11">
        <f t="shared" si="2"/>
        <v>22</v>
      </c>
      <c r="L24" s="11">
        <f t="shared" si="3"/>
        <v>26</v>
      </c>
    </row>
    <row r="25" spans="2:12" ht="12.75">
      <c r="B25" s="36"/>
      <c r="C25" s="20" t="s">
        <v>764</v>
      </c>
      <c r="D25" s="8">
        <v>4</v>
      </c>
      <c r="E25" s="9">
        <v>12</v>
      </c>
      <c r="F25" s="10">
        <v>16</v>
      </c>
      <c r="G25" s="106">
        <v>0</v>
      </c>
      <c r="H25" s="106">
        <v>0</v>
      </c>
      <c r="I25" s="106">
        <v>0</v>
      </c>
      <c r="J25" s="8">
        <f t="shared" si="1"/>
        <v>4</v>
      </c>
      <c r="K25" s="11">
        <f t="shared" si="2"/>
        <v>12</v>
      </c>
      <c r="L25" s="11">
        <f t="shared" si="3"/>
        <v>16</v>
      </c>
    </row>
    <row r="26" spans="2:12" ht="12.75">
      <c r="B26" s="36"/>
      <c r="C26" t="s">
        <v>765</v>
      </c>
      <c r="D26" s="8">
        <v>8</v>
      </c>
      <c r="E26" s="9">
        <v>22</v>
      </c>
      <c r="F26" s="10">
        <v>30</v>
      </c>
      <c r="G26" s="106">
        <v>0</v>
      </c>
      <c r="H26" s="106">
        <v>0</v>
      </c>
      <c r="I26" s="106">
        <v>0</v>
      </c>
      <c r="J26" s="8">
        <f t="shared" si="1"/>
        <v>8</v>
      </c>
      <c r="K26" s="11">
        <f t="shared" si="2"/>
        <v>22</v>
      </c>
      <c r="L26" s="11">
        <f t="shared" si="3"/>
        <v>30</v>
      </c>
    </row>
    <row r="27" spans="2:12" ht="12.75">
      <c r="B27" s="36"/>
      <c r="C27" s="20" t="s">
        <v>766</v>
      </c>
      <c r="D27" s="8">
        <v>295</v>
      </c>
      <c r="E27" s="9">
        <v>1265</v>
      </c>
      <c r="F27" s="10">
        <v>1560</v>
      </c>
      <c r="G27" s="11">
        <v>15</v>
      </c>
      <c r="H27" s="11">
        <v>106</v>
      </c>
      <c r="I27" s="11">
        <v>121</v>
      </c>
      <c r="J27" s="8">
        <f t="shared" si="1"/>
        <v>310</v>
      </c>
      <c r="K27" s="11">
        <f t="shared" si="2"/>
        <v>1371</v>
      </c>
      <c r="L27" s="11">
        <f t="shared" si="3"/>
        <v>1681</v>
      </c>
    </row>
    <row r="28" spans="2:12" ht="12.75">
      <c r="B28" s="36"/>
      <c r="C28" t="s">
        <v>767</v>
      </c>
      <c r="D28" s="8">
        <v>20</v>
      </c>
      <c r="E28" s="9">
        <v>113</v>
      </c>
      <c r="F28" s="10">
        <v>133</v>
      </c>
      <c r="G28" s="106">
        <v>0</v>
      </c>
      <c r="H28" s="11">
        <v>1</v>
      </c>
      <c r="I28" s="11">
        <v>1</v>
      </c>
      <c r="J28" s="8">
        <f t="shared" si="1"/>
        <v>20</v>
      </c>
      <c r="K28" s="11">
        <f t="shared" si="2"/>
        <v>114</v>
      </c>
      <c r="L28" s="11">
        <f t="shared" si="3"/>
        <v>134</v>
      </c>
    </row>
    <row r="29" spans="2:12" ht="12.75">
      <c r="B29" s="36"/>
      <c r="C29" s="20" t="s">
        <v>768</v>
      </c>
      <c r="D29" s="8">
        <v>24</v>
      </c>
      <c r="E29" s="9">
        <v>229</v>
      </c>
      <c r="F29" s="10">
        <v>253</v>
      </c>
      <c r="G29" s="106">
        <v>0</v>
      </c>
      <c r="H29" s="11">
        <v>11</v>
      </c>
      <c r="I29" s="11">
        <v>11</v>
      </c>
      <c r="J29" s="8">
        <f t="shared" si="1"/>
        <v>24</v>
      </c>
      <c r="K29" s="11">
        <f t="shared" si="2"/>
        <v>240</v>
      </c>
      <c r="L29" s="11">
        <f t="shared" si="3"/>
        <v>264</v>
      </c>
    </row>
    <row r="30" spans="2:12" ht="12.75">
      <c r="B30" s="36"/>
      <c r="C30" t="s">
        <v>769</v>
      </c>
      <c r="D30" s="8">
        <v>4</v>
      </c>
      <c r="E30" s="9">
        <v>467</v>
      </c>
      <c r="F30" s="10">
        <v>471</v>
      </c>
      <c r="G30" s="11">
        <v>2</v>
      </c>
      <c r="H30" s="11">
        <v>102</v>
      </c>
      <c r="I30" s="11">
        <v>104</v>
      </c>
      <c r="J30" s="8">
        <f t="shared" si="1"/>
        <v>6</v>
      </c>
      <c r="K30" s="11">
        <f t="shared" si="2"/>
        <v>569</v>
      </c>
      <c r="L30" s="11">
        <f t="shared" si="3"/>
        <v>575</v>
      </c>
    </row>
    <row r="31" spans="2:12" ht="12.75">
      <c r="B31" s="36"/>
      <c r="C31" s="12" t="s">
        <v>535</v>
      </c>
      <c r="D31" s="13">
        <v>533</v>
      </c>
      <c r="E31" s="14">
        <v>3040</v>
      </c>
      <c r="F31" s="15">
        <v>3573</v>
      </c>
      <c r="G31" s="14">
        <v>24</v>
      </c>
      <c r="H31" s="14">
        <v>232</v>
      </c>
      <c r="I31" s="14">
        <v>256</v>
      </c>
      <c r="J31" s="13">
        <f t="shared" si="1"/>
        <v>557</v>
      </c>
      <c r="K31" s="14">
        <f t="shared" si="2"/>
        <v>3272</v>
      </c>
      <c r="L31" s="14">
        <f t="shared" si="3"/>
        <v>3829</v>
      </c>
    </row>
    <row r="32" spans="2:12" ht="12.75">
      <c r="B32" s="1" t="s">
        <v>705</v>
      </c>
      <c r="C32" s="12"/>
      <c r="D32" s="16"/>
      <c r="E32" s="17"/>
      <c r="F32" s="18"/>
      <c r="G32" s="17"/>
      <c r="H32" s="17"/>
      <c r="I32" s="17"/>
      <c r="J32" s="16"/>
      <c r="K32" s="17"/>
      <c r="L32" s="17"/>
    </row>
    <row r="33" spans="3:12" ht="12.75">
      <c r="C33" t="s">
        <v>770</v>
      </c>
      <c r="D33" s="8">
        <v>1859</v>
      </c>
      <c r="E33" s="9">
        <v>1332</v>
      </c>
      <c r="F33" s="10">
        <v>3191</v>
      </c>
      <c r="G33" s="11">
        <v>69</v>
      </c>
      <c r="H33" s="11">
        <v>64</v>
      </c>
      <c r="I33" s="11">
        <v>133</v>
      </c>
      <c r="J33" s="8">
        <f t="shared" si="1"/>
        <v>1928</v>
      </c>
      <c r="K33" s="11">
        <f t="shared" si="2"/>
        <v>1396</v>
      </c>
      <c r="L33" s="11">
        <f t="shared" si="3"/>
        <v>3324</v>
      </c>
    </row>
    <row r="34" spans="3:12" ht="12.75">
      <c r="C34" s="20" t="s">
        <v>771</v>
      </c>
      <c r="D34" s="8">
        <v>202</v>
      </c>
      <c r="E34" s="9">
        <v>447</v>
      </c>
      <c r="F34" s="10">
        <v>649</v>
      </c>
      <c r="G34" s="11">
        <v>2</v>
      </c>
      <c r="H34" s="11">
        <v>11</v>
      </c>
      <c r="I34" s="11">
        <v>13</v>
      </c>
      <c r="J34" s="8">
        <f t="shared" si="1"/>
        <v>204</v>
      </c>
      <c r="K34" s="11">
        <f t="shared" si="2"/>
        <v>458</v>
      </c>
      <c r="L34" s="11">
        <f t="shared" si="3"/>
        <v>662</v>
      </c>
    </row>
    <row r="35" spans="2:12" ht="12.75">
      <c r="B35" s="36"/>
      <c r="C35" t="s">
        <v>772</v>
      </c>
      <c r="D35" s="8">
        <v>73</v>
      </c>
      <c r="E35" s="9">
        <v>104</v>
      </c>
      <c r="F35" s="10">
        <v>177</v>
      </c>
      <c r="G35" s="11">
        <v>4</v>
      </c>
      <c r="H35" s="11">
        <v>8</v>
      </c>
      <c r="I35" s="11">
        <v>12</v>
      </c>
      <c r="J35" s="8">
        <f t="shared" si="1"/>
        <v>77</v>
      </c>
      <c r="K35" s="11">
        <f t="shared" si="2"/>
        <v>112</v>
      </c>
      <c r="L35" s="11">
        <f t="shared" si="3"/>
        <v>189</v>
      </c>
    </row>
    <row r="36" spans="3:12" ht="12.75">
      <c r="C36" s="20" t="s">
        <v>432</v>
      </c>
      <c r="D36" s="8">
        <v>77</v>
      </c>
      <c r="E36" s="9">
        <v>12</v>
      </c>
      <c r="F36" s="10">
        <v>89</v>
      </c>
      <c r="G36" s="106">
        <v>4</v>
      </c>
      <c r="H36" s="11">
        <v>0</v>
      </c>
      <c r="I36" s="11">
        <v>4</v>
      </c>
      <c r="J36" s="8">
        <f t="shared" si="1"/>
        <v>81</v>
      </c>
      <c r="K36" s="11">
        <f t="shared" si="2"/>
        <v>12</v>
      </c>
      <c r="L36" s="11">
        <f t="shared" si="3"/>
        <v>93</v>
      </c>
    </row>
    <row r="37" spans="3:12" ht="12.75">
      <c r="C37" t="s">
        <v>774</v>
      </c>
      <c r="D37" s="8">
        <v>162</v>
      </c>
      <c r="E37" s="9">
        <v>185</v>
      </c>
      <c r="F37" s="10">
        <v>347</v>
      </c>
      <c r="G37" s="11">
        <v>4</v>
      </c>
      <c r="H37" s="11">
        <v>7</v>
      </c>
      <c r="I37" s="11">
        <v>11</v>
      </c>
      <c r="J37" s="8">
        <f t="shared" si="1"/>
        <v>166</v>
      </c>
      <c r="K37" s="11">
        <f t="shared" si="2"/>
        <v>192</v>
      </c>
      <c r="L37" s="11">
        <f t="shared" si="3"/>
        <v>358</v>
      </c>
    </row>
    <row r="38" spans="2:12" ht="12.75">
      <c r="B38" s="36"/>
      <c r="C38" s="20" t="s">
        <v>775</v>
      </c>
      <c r="D38" s="8">
        <v>9</v>
      </c>
      <c r="E38" s="9">
        <v>2</v>
      </c>
      <c r="F38" s="10">
        <v>11</v>
      </c>
      <c r="G38" s="106">
        <v>0</v>
      </c>
      <c r="H38" s="106">
        <v>0</v>
      </c>
      <c r="I38" s="106">
        <v>0</v>
      </c>
      <c r="J38" s="8">
        <f t="shared" si="1"/>
        <v>9</v>
      </c>
      <c r="K38" s="11">
        <f t="shared" si="2"/>
        <v>2</v>
      </c>
      <c r="L38" s="11">
        <f t="shared" si="3"/>
        <v>11</v>
      </c>
    </row>
    <row r="39" spans="2:12" ht="12.75">
      <c r="B39" s="36"/>
      <c r="C39" t="s">
        <v>776</v>
      </c>
      <c r="D39" s="8">
        <v>180</v>
      </c>
      <c r="E39" s="9">
        <v>577</v>
      </c>
      <c r="F39" s="10">
        <v>757</v>
      </c>
      <c r="G39" s="106">
        <v>4</v>
      </c>
      <c r="H39" s="106">
        <v>28</v>
      </c>
      <c r="I39" s="106">
        <v>32</v>
      </c>
      <c r="J39" s="8">
        <f t="shared" si="1"/>
        <v>184</v>
      </c>
      <c r="K39" s="11">
        <f t="shared" si="2"/>
        <v>605</v>
      </c>
      <c r="L39" s="11">
        <f t="shared" si="3"/>
        <v>789</v>
      </c>
    </row>
    <row r="40" spans="2:12" ht="12.75">
      <c r="B40" s="36"/>
      <c r="C40" s="20" t="s">
        <v>777</v>
      </c>
      <c r="D40" s="8">
        <v>899</v>
      </c>
      <c r="E40" s="9">
        <v>53</v>
      </c>
      <c r="F40" s="10">
        <v>952</v>
      </c>
      <c r="G40" s="11">
        <v>22</v>
      </c>
      <c r="H40" s="11">
        <v>1</v>
      </c>
      <c r="I40" s="11">
        <v>23</v>
      </c>
      <c r="J40" s="8">
        <f t="shared" si="1"/>
        <v>921</v>
      </c>
      <c r="K40" s="11">
        <f t="shared" si="2"/>
        <v>54</v>
      </c>
      <c r="L40" s="11">
        <f t="shared" si="3"/>
        <v>975</v>
      </c>
    </row>
    <row r="41" spans="3:12" ht="12.75">
      <c r="C41" t="s">
        <v>778</v>
      </c>
      <c r="D41" s="8">
        <v>41</v>
      </c>
      <c r="E41" s="9">
        <v>180</v>
      </c>
      <c r="F41" s="10">
        <v>221</v>
      </c>
      <c r="G41" s="11">
        <v>5</v>
      </c>
      <c r="H41" s="11">
        <v>8</v>
      </c>
      <c r="I41" s="11">
        <v>13</v>
      </c>
      <c r="J41" s="8">
        <f t="shared" si="1"/>
        <v>46</v>
      </c>
      <c r="K41" s="11">
        <f t="shared" si="2"/>
        <v>188</v>
      </c>
      <c r="L41" s="11">
        <f t="shared" si="3"/>
        <v>234</v>
      </c>
    </row>
    <row r="42" spans="2:12" ht="12.75">
      <c r="B42" s="36"/>
      <c r="C42" s="12" t="s">
        <v>535</v>
      </c>
      <c r="D42" s="13">
        <v>3502</v>
      </c>
      <c r="E42" s="14">
        <v>2892</v>
      </c>
      <c r="F42" s="15">
        <v>6394</v>
      </c>
      <c r="G42" s="14">
        <v>114</v>
      </c>
      <c r="H42" s="14">
        <v>127</v>
      </c>
      <c r="I42" s="14">
        <v>241</v>
      </c>
      <c r="J42" s="13">
        <f t="shared" si="1"/>
        <v>3616</v>
      </c>
      <c r="K42" s="14">
        <f t="shared" si="2"/>
        <v>3019</v>
      </c>
      <c r="L42" s="14">
        <f t="shared" si="3"/>
        <v>6635</v>
      </c>
    </row>
    <row r="43" spans="2:12" ht="12.75">
      <c r="B43" s="1" t="s">
        <v>706</v>
      </c>
      <c r="C43" s="12"/>
      <c r="D43" s="16"/>
      <c r="E43" s="17"/>
      <c r="F43" s="18"/>
      <c r="G43" s="17"/>
      <c r="H43" s="17"/>
      <c r="I43" s="17"/>
      <c r="J43" s="16"/>
      <c r="K43" s="17"/>
      <c r="L43" s="17"/>
    </row>
    <row r="44" spans="3:12" ht="12.75">
      <c r="C44" t="s">
        <v>62</v>
      </c>
      <c r="D44" s="8">
        <v>18</v>
      </c>
      <c r="E44" s="9">
        <v>9</v>
      </c>
      <c r="F44" s="10">
        <v>27</v>
      </c>
      <c r="G44" s="11">
        <v>1</v>
      </c>
      <c r="H44" s="11">
        <v>2</v>
      </c>
      <c r="I44" s="11">
        <v>3</v>
      </c>
      <c r="J44" s="8">
        <f t="shared" si="1"/>
        <v>19</v>
      </c>
      <c r="K44" s="11">
        <f t="shared" si="2"/>
        <v>11</v>
      </c>
      <c r="L44" s="11">
        <f t="shared" si="3"/>
        <v>30</v>
      </c>
    </row>
    <row r="45" spans="2:12" ht="12.75">
      <c r="B45" s="36"/>
      <c r="C45" s="20" t="s">
        <v>63</v>
      </c>
      <c r="D45" s="8">
        <v>61</v>
      </c>
      <c r="E45" s="9">
        <v>10</v>
      </c>
      <c r="F45" s="10">
        <v>71</v>
      </c>
      <c r="G45" s="11">
        <v>2</v>
      </c>
      <c r="H45" s="11">
        <v>0</v>
      </c>
      <c r="I45" s="11">
        <v>2</v>
      </c>
      <c r="J45" s="8">
        <f t="shared" si="1"/>
        <v>63</v>
      </c>
      <c r="K45" s="11">
        <f t="shared" si="2"/>
        <v>10</v>
      </c>
      <c r="L45" s="11">
        <f t="shared" si="3"/>
        <v>73</v>
      </c>
    </row>
    <row r="46" spans="2:12" ht="12.75">
      <c r="B46" s="36"/>
      <c r="C46" t="s">
        <v>64</v>
      </c>
      <c r="D46" s="8">
        <v>52</v>
      </c>
      <c r="E46" s="9">
        <v>20</v>
      </c>
      <c r="F46" s="10">
        <v>72</v>
      </c>
      <c r="G46" s="11">
        <v>4</v>
      </c>
      <c r="H46" s="11">
        <v>2</v>
      </c>
      <c r="I46" s="11">
        <v>6</v>
      </c>
      <c r="J46" s="8">
        <f t="shared" si="1"/>
        <v>56</v>
      </c>
      <c r="K46" s="11">
        <f t="shared" si="2"/>
        <v>22</v>
      </c>
      <c r="L46" s="11">
        <f t="shared" si="3"/>
        <v>78</v>
      </c>
    </row>
    <row r="47" spans="2:12" ht="12.75">
      <c r="B47" s="36"/>
      <c r="C47" s="20" t="s">
        <v>65</v>
      </c>
      <c r="D47" s="8">
        <v>29</v>
      </c>
      <c r="E47" s="9">
        <v>46</v>
      </c>
      <c r="F47" s="10">
        <v>75</v>
      </c>
      <c r="G47" s="106">
        <v>4</v>
      </c>
      <c r="H47" s="11">
        <v>2</v>
      </c>
      <c r="I47" s="11">
        <v>6</v>
      </c>
      <c r="J47" s="8">
        <f t="shared" si="1"/>
        <v>33</v>
      </c>
      <c r="K47" s="11">
        <f t="shared" si="2"/>
        <v>48</v>
      </c>
      <c r="L47" s="11">
        <f t="shared" si="3"/>
        <v>81</v>
      </c>
    </row>
    <row r="48" spans="3:12" ht="12.75">
      <c r="C48" t="s">
        <v>779</v>
      </c>
      <c r="D48" s="8">
        <v>215</v>
      </c>
      <c r="E48" s="9">
        <v>3</v>
      </c>
      <c r="F48" s="10">
        <v>218</v>
      </c>
      <c r="G48" s="11">
        <v>4</v>
      </c>
      <c r="H48" s="11">
        <v>0</v>
      </c>
      <c r="I48" s="11">
        <v>4</v>
      </c>
      <c r="J48" s="8">
        <f t="shared" si="1"/>
        <v>219</v>
      </c>
      <c r="K48" s="11">
        <f t="shared" si="2"/>
        <v>3</v>
      </c>
      <c r="L48" s="11">
        <f t="shared" si="3"/>
        <v>222</v>
      </c>
    </row>
    <row r="49" spans="3:12" ht="12.75">
      <c r="C49" s="20" t="s">
        <v>780</v>
      </c>
      <c r="D49" s="8">
        <v>229</v>
      </c>
      <c r="E49" s="9">
        <v>6</v>
      </c>
      <c r="F49" s="10">
        <v>235</v>
      </c>
      <c r="G49" s="106">
        <v>8</v>
      </c>
      <c r="H49" s="106">
        <v>0</v>
      </c>
      <c r="I49" s="106">
        <v>8</v>
      </c>
      <c r="J49" s="8">
        <f t="shared" si="1"/>
        <v>237</v>
      </c>
      <c r="K49" s="11">
        <f t="shared" si="2"/>
        <v>6</v>
      </c>
      <c r="L49" s="11">
        <f t="shared" si="3"/>
        <v>243</v>
      </c>
    </row>
    <row r="50" spans="2:12" ht="12.75">
      <c r="B50" s="36"/>
      <c r="C50" t="s">
        <v>781</v>
      </c>
      <c r="D50" s="8">
        <v>214</v>
      </c>
      <c r="E50" s="9">
        <v>67</v>
      </c>
      <c r="F50" s="10">
        <v>281</v>
      </c>
      <c r="G50" s="11">
        <v>4</v>
      </c>
      <c r="H50" s="11">
        <v>1</v>
      </c>
      <c r="I50" s="11">
        <v>5</v>
      </c>
      <c r="J50" s="8">
        <f t="shared" si="1"/>
        <v>218</v>
      </c>
      <c r="K50" s="11">
        <f t="shared" si="2"/>
        <v>68</v>
      </c>
      <c r="L50" s="11">
        <f t="shared" si="3"/>
        <v>286</v>
      </c>
    </row>
    <row r="51" spans="2:12" ht="12.75">
      <c r="B51" s="36"/>
      <c r="C51" s="20" t="s">
        <v>782</v>
      </c>
      <c r="D51" s="8">
        <v>697</v>
      </c>
      <c r="E51" s="9">
        <v>4</v>
      </c>
      <c r="F51" s="10">
        <v>701</v>
      </c>
      <c r="G51" s="11">
        <v>9</v>
      </c>
      <c r="H51" s="11">
        <v>0</v>
      </c>
      <c r="I51" s="11">
        <v>9</v>
      </c>
      <c r="J51" s="8">
        <f t="shared" si="1"/>
        <v>706</v>
      </c>
      <c r="K51" s="11">
        <f t="shared" si="2"/>
        <v>4</v>
      </c>
      <c r="L51" s="11">
        <f t="shared" si="3"/>
        <v>710</v>
      </c>
    </row>
    <row r="52" spans="2:12" ht="12.75">
      <c r="B52" s="36"/>
      <c r="C52" t="s">
        <v>783</v>
      </c>
      <c r="D52" s="8">
        <v>391</v>
      </c>
      <c r="E52" s="9">
        <v>7</v>
      </c>
      <c r="F52" s="10">
        <v>398</v>
      </c>
      <c r="G52" s="11">
        <v>3</v>
      </c>
      <c r="H52" s="11">
        <v>0</v>
      </c>
      <c r="I52" s="11">
        <v>3</v>
      </c>
      <c r="J52" s="8">
        <f t="shared" si="1"/>
        <v>394</v>
      </c>
      <c r="K52" s="11">
        <f t="shared" si="2"/>
        <v>7</v>
      </c>
      <c r="L52" s="11">
        <f t="shared" si="3"/>
        <v>401</v>
      </c>
    </row>
    <row r="53" spans="2:12" ht="12.75">
      <c r="B53" s="36"/>
      <c r="C53" s="20" t="s">
        <v>784</v>
      </c>
      <c r="D53" s="8">
        <v>152</v>
      </c>
      <c r="E53" s="9">
        <v>0</v>
      </c>
      <c r="F53" s="10">
        <v>152</v>
      </c>
      <c r="G53" s="106">
        <v>2</v>
      </c>
      <c r="H53" s="11">
        <v>0</v>
      </c>
      <c r="I53" s="11">
        <v>2</v>
      </c>
      <c r="J53" s="8">
        <f t="shared" si="1"/>
        <v>154</v>
      </c>
      <c r="K53" s="11">
        <f t="shared" si="2"/>
        <v>0</v>
      </c>
      <c r="L53" s="11">
        <f t="shared" si="3"/>
        <v>154</v>
      </c>
    </row>
    <row r="54" spans="2:12" ht="12.75">
      <c r="B54" s="36"/>
      <c r="C54" t="s">
        <v>785</v>
      </c>
      <c r="D54" s="8">
        <v>16</v>
      </c>
      <c r="E54" s="9">
        <v>16</v>
      </c>
      <c r="F54" s="10">
        <v>32</v>
      </c>
      <c r="G54" s="11">
        <v>1</v>
      </c>
      <c r="H54" s="11">
        <v>0</v>
      </c>
      <c r="I54" s="11">
        <v>1</v>
      </c>
      <c r="J54" s="8">
        <f t="shared" si="1"/>
        <v>17</v>
      </c>
      <c r="K54" s="11">
        <f t="shared" si="2"/>
        <v>16</v>
      </c>
      <c r="L54" s="11">
        <f t="shared" si="3"/>
        <v>33</v>
      </c>
    </row>
    <row r="55" spans="2:12" ht="12.75">
      <c r="B55" s="36"/>
      <c r="C55" s="20" t="s">
        <v>786</v>
      </c>
      <c r="D55" s="8">
        <v>80</v>
      </c>
      <c r="E55" s="9">
        <v>45</v>
      </c>
      <c r="F55" s="10">
        <v>125</v>
      </c>
      <c r="G55" s="106">
        <v>6</v>
      </c>
      <c r="H55" s="106">
        <v>1</v>
      </c>
      <c r="I55" s="106">
        <v>7</v>
      </c>
      <c r="J55" s="8">
        <f t="shared" si="1"/>
        <v>86</v>
      </c>
      <c r="K55" s="11">
        <f t="shared" si="2"/>
        <v>46</v>
      </c>
      <c r="L55" s="11">
        <f t="shared" si="3"/>
        <v>132</v>
      </c>
    </row>
    <row r="56" spans="2:12" ht="12.75">
      <c r="B56" s="36"/>
      <c r="C56" t="s">
        <v>787</v>
      </c>
      <c r="D56" s="8">
        <v>82</v>
      </c>
      <c r="E56" s="9">
        <v>1</v>
      </c>
      <c r="F56" s="10">
        <v>83</v>
      </c>
      <c r="G56" s="11">
        <v>1</v>
      </c>
      <c r="H56" s="11">
        <v>0</v>
      </c>
      <c r="I56" s="11">
        <v>1</v>
      </c>
      <c r="J56" s="8">
        <f t="shared" si="1"/>
        <v>83</v>
      </c>
      <c r="K56" s="11">
        <f t="shared" si="2"/>
        <v>1</v>
      </c>
      <c r="L56" s="11">
        <f t="shared" si="3"/>
        <v>84</v>
      </c>
    </row>
    <row r="57" spans="2:12" ht="12.75">
      <c r="B57" s="36"/>
      <c r="C57" s="20" t="s">
        <v>788</v>
      </c>
      <c r="D57" s="8">
        <v>14</v>
      </c>
      <c r="E57" s="9">
        <v>1</v>
      </c>
      <c r="F57" s="10">
        <v>15</v>
      </c>
      <c r="G57" s="11">
        <v>0</v>
      </c>
      <c r="H57" s="11">
        <v>0</v>
      </c>
      <c r="I57" s="11">
        <v>0</v>
      </c>
      <c r="J57" s="8">
        <f t="shared" si="1"/>
        <v>14</v>
      </c>
      <c r="K57" s="11">
        <f t="shared" si="2"/>
        <v>1</v>
      </c>
      <c r="L57" s="11">
        <f t="shared" si="3"/>
        <v>15</v>
      </c>
    </row>
    <row r="58" spans="2:12" ht="12.75">
      <c r="B58" s="36"/>
      <c r="C58" t="s">
        <v>789</v>
      </c>
      <c r="D58" s="8">
        <v>25</v>
      </c>
      <c r="E58" s="9">
        <v>0</v>
      </c>
      <c r="F58" s="10">
        <v>25</v>
      </c>
      <c r="G58" s="11">
        <v>1</v>
      </c>
      <c r="H58" s="11">
        <v>0</v>
      </c>
      <c r="I58" s="11">
        <v>1</v>
      </c>
      <c r="J58" s="8">
        <f t="shared" si="1"/>
        <v>26</v>
      </c>
      <c r="K58" s="11">
        <f t="shared" si="2"/>
        <v>0</v>
      </c>
      <c r="L58" s="11">
        <f t="shared" si="3"/>
        <v>26</v>
      </c>
    </row>
    <row r="59" spans="2:12" ht="12.75">
      <c r="B59" s="36"/>
      <c r="C59" s="20" t="s">
        <v>634</v>
      </c>
      <c r="D59" s="8">
        <v>111</v>
      </c>
      <c r="E59" s="9">
        <v>0</v>
      </c>
      <c r="F59" s="10">
        <v>111</v>
      </c>
      <c r="G59" s="106">
        <v>1</v>
      </c>
      <c r="H59" s="11">
        <v>0</v>
      </c>
      <c r="I59" s="11">
        <v>1</v>
      </c>
      <c r="J59" s="8">
        <f t="shared" si="1"/>
        <v>112</v>
      </c>
      <c r="K59" s="11">
        <f t="shared" si="2"/>
        <v>0</v>
      </c>
      <c r="L59" s="11">
        <f t="shared" si="3"/>
        <v>112</v>
      </c>
    </row>
    <row r="60" spans="2:12" ht="12.75">
      <c r="B60" s="36"/>
      <c r="C60" t="s">
        <v>790</v>
      </c>
      <c r="D60" s="8">
        <v>7</v>
      </c>
      <c r="E60" s="9">
        <v>1</v>
      </c>
      <c r="F60" s="10">
        <v>8</v>
      </c>
      <c r="G60" s="11">
        <v>0</v>
      </c>
      <c r="H60" s="11">
        <v>0</v>
      </c>
      <c r="I60" s="11">
        <v>0</v>
      </c>
      <c r="J60" s="8">
        <f t="shared" si="1"/>
        <v>7</v>
      </c>
      <c r="K60" s="11">
        <f t="shared" si="2"/>
        <v>1</v>
      </c>
      <c r="L60" s="11">
        <f t="shared" si="3"/>
        <v>8</v>
      </c>
    </row>
    <row r="61" spans="2:12" ht="12.75">
      <c r="B61" s="36"/>
      <c r="C61" s="20" t="s">
        <v>791</v>
      </c>
      <c r="D61" s="8">
        <v>1</v>
      </c>
      <c r="E61" s="9">
        <v>37</v>
      </c>
      <c r="F61" s="10">
        <v>38</v>
      </c>
      <c r="G61" s="106">
        <v>0</v>
      </c>
      <c r="H61" s="106">
        <v>1</v>
      </c>
      <c r="I61" s="106">
        <v>1</v>
      </c>
      <c r="J61" s="8">
        <f t="shared" si="1"/>
        <v>1</v>
      </c>
      <c r="K61" s="11">
        <f t="shared" si="2"/>
        <v>38</v>
      </c>
      <c r="L61" s="11">
        <f t="shared" si="3"/>
        <v>39</v>
      </c>
    </row>
    <row r="62" spans="2:12" ht="12.75">
      <c r="B62" s="36"/>
      <c r="C62" t="s">
        <v>792</v>
      </c>
      <c r="D62" s="8">
        <v>412</v>
      </c>
      <c r="E62" s="9">
        <v>42</v>
      </c>
      <c r="F62" s="10">
        <v>454</v>
      </c>
      <c r="G62" s="11">
        <v>12</v>
      </c>
      <c r="H62" s="11">
        <v>3</v>
      </c>
      <c r="I62" s="11">
        <v>15</v>
      </c>
      <c r="J62" s="8">
        <f t="shared" si="1"/>
        <v>424</v>
      </c>
      <c r="K62" s="11">
        <f t="shared" si="2"/>
        <v>45</v>
      </c>
      <c r="L62" s="11">
        <f t="shared" si="3"/>
        <v>469</v>
      </c>
    </row>
    <row r="63" spans="2:12" ht="12.75">
      <c r="B63" s="36"/>
      <c r="C63" s="20" t="s">
        <v>793</v>
      </c>
      <c r="D63" s="8">
        <v>4</v>
      </c>
      <c r="E63" s="9">
        <v>0</v>
      </c>
      <c r="F63" s="10">
        <v>4</v>
      </c>
      <c r="G63" s="11">
        <v>0</v>
      </c>
      <c r="H63" s="11">
        <v>0</v>
      </c>
      <c r="I63" s="11">
        <v>0</v>
      </c>
      <c r="J63" s="8">
        <f t="shared" si="1"/>
        <v>4</v>
      </c>
      <c r="K63" s="11">
        <f t="shared" si="2"/>
        <v>0</v>
      </c>
      <c r="L63" s="11">
        <f t="shared" si="3"/>
        <v>4</v>
      </c>
    </row>
    <row r="64" spans="2:12" ht="12.75">
      <c r="B64" s="36"/>
      <c r="C64" t="s">
        <v>794</v>
      </c>
      <c r="D64" s="8">
        <v>108</v>
      </c>
      <c r="E64" s="9">
        <v>59</v>
      </c>
      <c r="F64" s="10">
        <v>167</v>
      </c>
      <c r="G64" s="11">
        <v>3</v>
      </c>
      <c r="H64" s="11">
        <v>0</v>
      </c>
      <c r="I64" s="11">
        <v>3</v>
      </c>
      <c r="J64" s="8">
        <f t="shared" si="1"/>
        <v>111</v>
      </c>
      <c r="K64" s="11">
        <f t="shared" si="2"/>
        <v>59</v>
      </c>
      <c r="L64" s="11">
        <f t="shared" si="3"/>
        <v>170</v>
      </c>
    </row>
    <row r="65" spans="2:12" ht="12.75">
      <c r="B65" s="36"/>
      <c r="C65" s="12" t="s">
        <v>535</v>
      </c>
      <c r="D65" s="13">
        <v>2918</v>
      </c>
      <c r="E65" s="14">
        <v>374</v>
      </c>
      <c r="F65" s="15">
        <v>3292</v>
      </c>
      <c r="G65" s="14">
        <v>66</v>
      </c>
      <c r="H65" s="14">
        <v>12</v>
      </c>
      <c r="I65" s="14">
        <v>78</v>
      </c>
      <c r="J65" s="13">
        <f t="shared" si="1"/>
        <v>2984</v>
      </c>
      <c r="K65" s="14">
        <f t="shared" si="2"/>
        <v>386</v>
      </c>
      <c r="L65" s="14">
        <f t="shared" si="3"/>
        <v>3370</v>
      </c>
    </row>
    <row r="66" spans="2:12" ht="12.75">
      <c r="B66" s="1" t="s">
        <v>708</v>
      </c>
      <c r="C66" s="12"/>
      <c r="D66" s="16"/>
      <c r="E66" s="17"/>
      <c r="F66" s="18"/>
      <c r="G66" s="17"/>
      <c r="H66" s="17"/>
      <c r="I66" s="17"/>
      <c r="J66" s="16"/>
      <c r="K66" s="17"/>
      <c r="L66" s="17"/>
    </row>
    <row r="67" spans="3:12" ht="12.75">
      <c r="C67" t="s">
        <v>745</v>
      </c>
      <c r="D67" s="8">
        <v>1</v>
      </c>
      <c r="E67" s="9">
        <v>12</v>
      </c>
      <c r="F67" s="10">
        <v>13</v>
      </c>
      <c r="G67" s="11">
        <v>0</v>
      </c>
      <c r="H67" s="11">
        <v>5</v>
      </c>
      <c r="I67" s="11">
        <v>5</v>
      </c>
      <c r="J67" s="8">
        <f t="shared" si="1"/>
        <v>1</v>
      </c>
      <c r="K67" s="11">
        <f t="shared" si="2"/>
        <v>17</v>
      </c>
      <c r="L67" s="11">
        <f t="shared" si="3"/>
        <v>18</v>
      </c>
    </row>
    <row r="68" spans="2:12" ht="12.75">
      <c r="B68" s="36"/>
      <c r="C68" s="20" t="s">
        <v>795</v>
      </c>
      <c r="D68" s="8">
        <v>2</v>
      </c>
      <c r="E68" s="9">
        <v>9</v>
      </c>
      <c r="F68" s="10">
        <v>11</v>
      </c>
      <c r="G68" s="11">
        <v>0</v>
      </c>
      <c r="H68" s="11">
        <v>1</v>
      </c>
      <c r="I68" s="11">
        <v>1</v>
      </c>
      <c r="J68" s="8">
        <f t="shared" si="1"/>
        <v>2</v>
      </c>
      <c r="K68" s="11">
        <f t="shared" si="2"/>
        <v>10</v>
      </c>
      <c r="L68" s="11">
        <f t="shared" si="3"/>
        <v>12</v>
      </c>
    </row>
    <row r="69" spans="2:12" ht="12.75">
      <c r="B69" s="36"/>
      <c r="C69" t="s">
        <v>796</v>
      </c>
      <c r="D69" s="8">
        <v>26</v>
      </c>
      <c r="E69" s="9">
        <v>7</v>
      </c>
      <c r="F69" s="10">
        <v>33</v>
      </c>
      <c r="G69" s="11">
        <v>1</v>
      </c>
      <c r="H69" s="11">
        <v>0</v>
      </c>
      <c r="I69" s="11">
        <v>1</v>
      </c>
      <c r="J69" s="8">
        <f t="shared" si="1"/>
        <v>27</v>
      </c>
      <c r="K69" s="11">
        <f t="shared" si="2"/>
        <v>7</v>
      </c>
      <c r="L69" s="11">
        <f t="shared" si="3"/>
        <v>34</v>
      </c>
    </row>
    <row r="70" spans="2:12" ht="12.75">
      <c r="B70" s="36"/>
      <c r="C70" s="12" t="s">
        <v>535</v>
      </c>
      <c r="D70" s="13">
        <v>29</v>
      </c>
      <c r="E70" s="14">
        <v>28</v>
      </c>
      <c r="F70" s="15">
        <v>57</v>
      </c>
      <c r="G70" s="14">
        <v>1</v>
      </c>
      <c r="H70" s="14">
        <v>6</v>
      </c>
      <c r="I70" s="14">
        <v>7</v>
      </c>
      <c r="J70" s="13">
        <f t="shared" si="1"/>
        <v>30</v>
      </c>
      <c r="K70" s="14">
        <f t="shared" si="2"/>
        <v>34</v>
      </c>
      <c r="L70" s="14">
        <f t="shared" si="3"/>
        <v>64</v>
      </c>
    </row>
    <row r="71" spans="2:12" ht="12.75">
      <c r="B71" s="1" t="s">
        <v>709</v>
      </c>
      <c r="C71" s="12"/>
      <c r="D71" s="16"/>
      <c r="E71" s="17"/>
      <c r="F71" s="18"/>
      <c r="G71" s="17"/>
      <c r="H71" s="17"/>
      <c r="I71" s="17"/>
      <c r="J71" s="16"/>
      <c r="K71" s="17"/>
      <c r="L71" s="17"/>
    </row>
    <row r="72" spans="3:12" ht="12.75">
      <c r="C72" t="s">
        <v>797</v>
      </c>
      <c r="D72" s="8">
        <v>10</v>
      </c>
      <c r="E72" s="9">
        <v>0</v>
      </c>
      <c r="F72" s="10">
        <v>10</v>
      </c>
      <c r="G72" s="11">
        <v>40</v>
      </c>
      <c r="H72" s="11">
        <v>3</v>
      </c>
      <c r="I72" s="11">
        <v>43</v>
      </c>
      <c r="J72" s="8">
        <f t="shared" si="1"/>
        <v>50</v>
      </c>
      <c r="K72" s="11">
        <f t="shared" si="2"/>
        <v>3</v>
      </c>
      <c r="L72" s="11">
        <f t="shared" si="3"/>
        <v>53</v>
      </c>
    </row>
    <row r="73" spans="3:12" ht="12.75">
      <c r="C73" s="12" t="s">
        <v>535</v>
      </c>
      <c r="D73" s="13">
        <v>10</v>
      </c>
      <c r="E73" s="14">
        <v>0</v>
      </c>
      <c r="F73" s="15">
        <v>10</v>
      </c>
      <c r="G73" s="14">
        <v>40</v>
      </c>
      <c r="H73" s="14">
        <v>3</v>
      </c>
      <c r="I73" s="14">
        <v>43</v>
      </c>
      <c r="J73" s="13">
        <f t="shared" si="1"/>
        <v>50</v>
      </c>
      <c r="K73" s="14">
        <f t="shared" si="2"/>
        <v>3</v>
      </c>
      <c r="L73" s="14">
        <f t="shared" si="3"/>
        <v>53</v>
      </c>
    </row>
    <row r="74" spans="2:12" ht="12.75">
      <c r="B74" s="1" t="s">
        <v>710</v>
      </c>
      <c r="C74" s="12"/>
      <c r="D74" s="16"/>
      <c r="E74" s="17"/>
      <c r="F74" s="18"/>
      <c r="G74" s="17"/>
      <c r="H74" s="17"/>
      <c r="I74" s="17"/>
      <c r="J74" s="16"/>
      <c r="K74" s="17"/>
      <c r="L74" s="17"/>
    </row>
    <row r="75" spans="3:12" ht="12.75">
      <c r="C75" t="s">
        <v>593</v>
      </c>
      <c r="D75" s="8">
        <v>32</v>
      </c>
      <c r="E75" s="9">
        <v>1236</v>
      </c>
      <c r="F75" s="10">
        <v>1268</v>
      </c>
      <c r="G75" s="11">
        <v>1</v>
      </c>
      <c r="H75" s="11">
        <v>20</v>
      </c>
      <c r="I75" s="11">
        <v>21</v>
      </c>
      <c r="J75" s="8">
        <f t="shared" si="1"/>
        <v>33</v>
      </c>
      <c r="K75" s="11">
        <f t="shared" si="2"/>
        <v>1256</v>
      </c>
      <c r="L75" s="11">
        <f t="shared" si="3"/>
        <v>1289</v>
      </c>
    </row>
    <row r="76" spans="2:12" ht="12.75">
      <c r="B76" s="36"/>
      <c r="C76" s="20" t="s">
        <v>594</v>
      </c>
      <c r="D76" s="8">
        <v>300</v>
      </c>
      <c r="E76" s="9">
        <v>1424</v>
      </c>
      <c r="F76" s="10">
        <v>1724</v>
      </c>
      <c r="G76" s="11">
        <v>2</v>
      </c>
      <c r="H76" s="11">
        <v>12</v>
      </c>
      <c r="I76" s="11">
        <v>14</v>
      </c>
      <c r="J76" s="8">
        <f t="shared" si="1"/>
        <v>302</v>
      </c>
      <c r="K76" s="11">
        <f t="shared" si="2"/>
        <v>1436</v>
      </c>
      <c r="L76" s="11">
        <f t="shared" si="3"/>
        <v>1738</v>
      </c>
    </row>
    <row r="77" spans="2:12" ht="12.75">
      <c r="B77" s="36"/>
      <c r="C77" t="s">
        <v>595</v>
      </c>
      <c r="D77" s="8">
        <v>1262</v>
      </c>
      <c r="E77" s="9">
        <v>1284</v>
      </c>
      <c r="F77" s="10">
        <v>2546</v>
      </c>
      <c r="G77" s="11">
        <v>26</v>
      </c>
      <c r="H77" s="11">
        <v>19</v>
      </c>
      <c r="I77" s="11">
        <v>45</v>
      </c>
      <c r="J77" s="8">
        <f t="shared" si="1"/>
        <v>1288</v>
      </c>
      <c r="K77" s="11">
        <f t="shared" si="2"/>
        <v>1303</v>
      </c>
      <c r="L77" s="11">
        <f t="shared" si="3"/>
        <v>2591</v>
      </c>
    </row>
    <row r="78" spans="3:12" ht="12.75">
      <c r="C78" s="12" t="s">
        <v>535</v>
      </c>
      <c r="D78" s="13">
        <v>1594</v>
      </c>
      <c r="E78" s="14">
        <v>3944</v>
      </c>
      <c r="F78" s="15">
        <v>5538</v>
      </c>
      <c r="G78" s="14">
        <v>29</v>
      </c>
      <c r="H78" s="14">
        <v>51</v>
      </c>
      <c r="I78" s="14">
        <v>80</v>
      </c>
      <c r="J78" s="13">
        <f t="shared" si="1"/>
        <v>1623</v>
      </c>
      <c r="K78" s="14">
        <f t="shared" si="2"/>
        <v>3995</v>
      </c>
      <c r="L78" s="14">
        <f t="shared" si="3"/>
        <v>5618</v>
      </c>
    </row>
    <row r="79" spans="2:12" ht="12.75">
      <c r="B79" s="1" t="s">
        <v>711</v>
      </c>
      <c r="C79" s="12"/>
      <c r="D79" s="16"/>
      <c r="E79" s="17"/>
      <c r="F79" s="18"/>
      <c r="G79" s="17"/>
      <c r="H79" s="17"/>
      <c r="I79" s="17"/>
      <c r="J79" s="16"/>
      <c r="K79" s="17"/>
      <c r="L79" s="17"/>
    </row>
    <row r="80" spans="3:12" ht="12.75">
      <c r="C80" t="s">
        <v>798</v>
      </c>
      <c r="D80" s="8">
        <v>27</v>
      </c>
      <c r="E80" s="9">
        <v>150</v>
      </c>
      <c r="F80" s="10">
        <v>177</v>
      </c>
      <c r="G80" s="11">
        <v>1</v>
      </c>
      <c r="H80" s="11">
        <v>15</v>
      </c>
      <c r="I80" s="11">
        <v>16</v>
      </c>
      <c r="J80" s="8">
        <f t="shared" si="1"/>
        <v>28</v>
      </c>
      <c r="K80" s="11">
        <f t="shared" si="2"/>
        <v>165</v>
      </c>
      <c r="L80" s="11">
        <f t="shared" si="3"/>
        <v>193</v>
      </c>
    </row>
    <row r="81" spans="2:12" ht="12.75">
      <c r="B81" s="36"/>
      <c r="C81" s="20" t="s">
        <v>0</v>
      </c>
      <c r="D81" s="8">
        <v>31</v>
      </c>
      <c r="E81" s="9">
        <v>10</v>
      </c>
      <c r="F81" s="10">
        <v>41</v>
      </c>
      <c r="G81" s="11">
        <v>0</v>
      </c>
      <c r="H81" s="11">
        <v>0</v>
      </c>
      <c r="I81" s="11">
        <v>0</v>
      </c>
      <c r="J81" s="8">
        <f t="shared" si="1"/>
        <v>31</v>
      </c>
      <c r="K81" s="11">
        <f t="shared" si="2"/>
        <v>10</v>
      </c>
      <c r="L81" s="11">
        <f t="shared" si="3"/>
        <v>41</v>
      </c>
    </row>
    <row r="82" spans="3:12" ht="12.75">
      <c r="C82" t="s">
        <v>1</v>
      </c>
      <c r="D82" s="8">
        <v>142</v>
      </c>
      <c r="E82" s="9">
        <v>902</v>
      </c>
      <c r="F82" s="10">
        <v>1044</v>
      </c>
      <c r="G82" s="11">
        <v>5</v>
      </c>
      <c r="H82" s="11">
        <v>22</v>
      </c>
      <c r="I82" s="11">
        <v>27</v>
      </c>
      <c r="J82" s="8">
        <f t="shared" si="1"/>
        <v>147</v>
      </c>
      <c r="K82" s="11">
        <f t="shared" si="2"/>
        <v>924</v>
      </c>
      <c r="L82" s="11">
        <f t="shared" si="3"/>
        <v>1071</v>
      </c>
    </row>
    <row r="83" spans="2:12" ht="12.75">
      <c r="B83" s="36"/>
      <c r="C83" s="20" t="s">
        <v>2</v>
      </c>
      <c r="D83" s="8">
        <v>337</v>
      </c>
      <c r="E83" s="9">
        <v>1106</v>
      </c>
      <c r="F83" s="10">
        <v>1443</v>
      </c>
      <c r="G83" s="11">
        <v>10</v>
      </c>
      <c r="H83" s="11">
        <v>31</v>
      </c>
      <c r="I83" s="11">
        <v>41</v>
      </c>
      <c r="J83" s="8">
        <f aca="true" t="shared" si="4" ref="J83:L84">D83+G83</f>
        <v>347</v>
      </c>
      <c r="K83" s="11">
        <f t="shared" si="4"/>
        <v>1137</v>
      </c>
      <c r="L83" s="11">
        <f t="shared" si="4"/>
        <v>1484</v>
      </c>
    </row>
    <row r="84" spans="2:12" ht="12.75">
      <c r="B84" s="36"/>
      <c r="C84" t="s">
        <v>4</v>
      </c>
      <c r="D84" s="8">
        <v>103</v>
      </c>
      <c r="E84" s="9">
        <v>439</v>
      </c>
      <c r="F84" s="10">
        <v>542</v>
      </c>
      <c r="G84" s="11">
        <v>4</v>
      </c>
      <c r="H84" s="11">
        <v>13</v>
      </c>
      <c r="I84" s="11">
        <v>17</v>
      </c>
      <c r="J84" s="8">
        <f t="shared" si="4"/>
        <v>107</v>
      </c>
      <c r="K84" s="11">
        <f t="shared" si="4"/>
        <v>452</v>
      </c>
      <c r="L84" s="11">
        <f t="shared" si="4"/>
        <v>559</v>
      </c>
    </row>
    <row r="85" spans="3:12" ht="12.75">
      <c r="C85" s="12" t="s">
        <v>535</v>
      </c>
      <c r="D85" s="13">
        <f>SUM(D80:D84)</f>
        <v>640</v>
      </c>
      <c r="E85" s="14">
        <f aca="true" t="shared" si="5" ref="E85:L85">SUM(E80:E84)</f>
        <v>2607</v>
      </c>
      <c r="F85" s="15">
        <f t="shared" si="5"/>
        <v>3247</v>
      </c>
      <c r="G85" s="14">
        <f t="shared" si="5"/>
        <v>20</v>
      </c>
      <c r="H85" s="14">
        <f t="shared" si="5"/>
        <v>81</v>
      </c>
      <c r="I85" s="14">
        <f t="shared" si="5"/>
        <v>101</v>
      </c>
      <c r="J85" s="13">
        <f t="shared" si="5"/>
        <v>660</v>
      </c>
      <c r="K85" s="14">
        <f t="shared" si="5"/>
        <v>2688</v>
      </c>
      <c r="L85" s="14">
        <f t="shared" si="5"/>
        <v>3348</v>
      </c>
    </row>
    <row r="86" spans="1:12" s="5" customFormat="1" ht="20.25" customHeight="1">
      <c r="A86" s="40"/>
      <c r="B86" s="40"/>
      <c r="C86" s="132" t="s">
        <v>611</v>
      </c>
      <c r="D86" s="16">
        <f aca="true" t="shared" si="6" ref="D86:I86">D85+D78+D73+D70+D65+D42+D31+D18+D15+D12</f>
        <v>9720</v>
      </c>
      <c r="E86" s="17">
        <f t="shared" si="6"/>
        <v>13375</v>
      </c>
      <c r="F86" s="18">
        <f t="shared" si="6"/>
        <v>23095</v>
      </c>
      <c r="G86" s="17">
        <f t="shared" si="6"/>
        <v>317</v>
      </c>
      <c r="H86" s="17">
        <f t="shared" si="6"/>
        <v>551</v>
      </c>
      <c r="I86" s="17">
        <f t="shared" si="6"/>
        <v>868</v>
      </c>
      <c r="J86" s="16">
        <f>D86+G86</f>
        <v>10037</v>
      </c>
      <c r="K86" s="17">
        <f>E86+H86</f>
        <v>13926</v>
      </c>
      <c r="L86" s="17">
        <f>F86+I86</f>
        <v>23963</v>
      </c>
    </row>
    <row r="87" spans="1:12" s="5" customFormat="1" ht="9" customHeight="1">
      <c r="A87" s="40"/>
      <c r="B87" s="40"/>
      <c r="C87" s="132"/>
      <c r="D87" s="16"/>
      <c r="E87" s="17"/>
      <c r="F87" s="18"/>
      <c r="G87" s="17"/>
      <c r="H87" s="17"/>
      <c r="I87" s="17"/>
      <c r="J87" s="16"/>
      <c r="K87" s="17"/>
      <c r="L87" s="17"/>
    </row>
    <row r="88" spans="1:12" ht="12.75">
      <c r="A88" s="1" t="s">
        <v>609</v>
      </c>
      <c r="C88" s="12"/>
      <c r="D88" s="16"/>
      <c r="E88" s="17"/>
      <c r="F88" s="18"/>
      <c r="G88" s="17"/>
      <c r="H88" s="17"/>
      <c r="I88" s="17"/>
      <c r="J88" s="16"/>
      <c r="K88" s="17"/>
      <c r="L88" s="17"/>
    </row>
    <row r="89" spans="2:12" ht="12.75">
      <c r="B89" s="1" t="s">
        <v>701</v>
      </c>
      <c r="C89" s="12"/>
      <c r="D89" s="16"/>
      <c r="E89" s="17"/>
      <c r="F89" s="18"/>
      <c r="G89" s="17"/>
      <c r="H89" s="17"/>
      <c r="I89" s="17"/>
      <c r="J89" s="16"/>
      <c r="K89" s="17"/>
      <c r="L89" s="17"/>
    </row>
    <row r="90" spans="3:12" ht="12.75">
      <c r="C90" t="s">
        <v>701</v>
      </c>
      <c r="D90" s="8">
        <v>201</v>
      </c>
      <c r="E90" s="9">
        <v>163</v>
      </c>
      <c r="F90" s="10">
        <v>364</v>
      </c>
      <c r="G90" s="11">
        <v>5</v>
      </c>
      <c r="H90" s="11">
        <v>7</v>
      </c>
      <c r="I90" s="11">
        <v>12</v>
      </c>
      <c r="J90" s="8">
        <f aca="true" t="shared" si="7" ref="J90:J141">D90+G90</f>
        <v>206</v>
      </c>
      <c r="K90" s="11">
        <f aca="true" t="shared" si="8" ref="K90:K141">E90+H90</f>
        <v>170</v>
      </c>
      <c r="L90" s="11">
        <f aca="true" t="shared" si="9" ref="L90:L140">F90+I90</f>
        <v>376</v>
      </c>
    </row>
    <row r="91" spans="2:12" ht="12.75">
      <c r="B91" s="36"/>
      <c r="C91" t="s">
        <v>5</v>
      </c>
      <c r="D91" s="8">
        <v>37</v>
      </c>
      <c r="E91" s="9">
        <v>147</v>
      </c>
      <c r="F91" s="10">
        <v>184</v>
      </c>
      <c r="G91" s="11">
        <v>2</v>
      </c>
      <c r="H91" s="11">
        <v>13</v>
      </c>
      <c r="I91" s="11">
        <v>15</v>
      </c>
      <c r="J91" s="8">
        <f t="shared" si="7"/>
        <v>39</v>
      </c>
      <c r="K91" s="11">
        <f t="shared" si="8"/>
        <v>160</v>
      </c>
      <c r="L91" s="11">
        <f t="shared" si="9"/>
        <v>199</v>
      </c>
    </row>
    <row r="92" spans="2:12" ht="12.75">
      <c r="B92" s="36"/>
      <c r="C92" s="12" t="s">
        <v>535</v>
      </c>
      <c r="D92" s="13">
        <v>238</v>
      </c>
      <c r="E92" s="14">
        <v>310</v>
      </c>
      <c r="F92" s="15">
        <v>548</v>
      </c>
      <c r="G92" s="14">
        <v>7</v>
      </c>
      <c r="H92" s="14">
        <v>20</v>
      </c>
      <c r="I92" s="14">
        <v>27</v>
      </c>
      <c r="J92" s="13">
        <f t="shared" si="7"/>
        <v>245</v>
      </c>
      <c r="K92" s="14">
        <f t="shared" si="8"/>
        <v>330</v>
      </c>
      <c r="L92" s="14">
        <f t="shared" si="9"/>
        <v>575</v>
      </c>
    </row>
    <row r="93" spans="2:12" ht="12.75">
      <c r="B93" s="1" t="s">
        <v>702</v>
      </c>
      <c r="C93" s="12"/>
      <c r="D93" s="16"/>
      <c r="E93" s="17"/>
      <c r="F93" s="18"/>
      <c r="G93" s="17"/>
      <c r="H93" s="17"/>
      <c r="I93" s="17"/>
      <c r="J93" s="16"/>
      <c r="K93" s="17"/>
      <c r="L93" s="17"/>
    </row>
    <row r="94" spans="3:12" ht="12.75">
      <c r="C94" t="s">
        <v>6</v>
      </c>
      <c r="D94" s="8">
        <v>95</v>
      </c>
      <c r="E94" s="9">
        <v>46</v>
      </c>
      <c r="F94" s="10">
        <v>141</v>
      </c>
      <c r="G94" s="11">
        <v>17</v>
      </c>
      <c r="H94" s="11">
        <v>9</v>
      </c>
      <c r="I94" s="11">
        <v>26</v>
      </c>
      <c r="J94" s="8">
        <f t="shared" si="7"/>
        <v>112</v>
      </c>
      <c r="K94" s="11">
        <f t="shared" si="8"/>
        <v>55</v>
      </c>
      <c r="L94" s="11">
        <f t="shared" si="9"/>
        <v>167</v>
      </c>
    </row>
    <row r="95" spans="2:12" ht="12.75">
      <c r="B95" s="36"/>
      <c r="C95" s="20" t="s">
        <v>7</v>
      </c>
      <c r="D95" s="8">
        <v>224</v>
      </c>
      <c r="E95" s="9">
        <v>347</v>
      </c>
      <c r="F95" s="10">
        <v>571</v>
      </c>
      <c r="G95" s="11">
        <v>49</v>
      </c>
      <c r="H95" s="11">
        <v>57</v>
      </c>
      <c r="I95" s="11">
        <v>106</v>
      </c>
      <c r="J95" s="8">
        <f t="shared" si="7"/>
        <v>273</v>
      </c>
      <c r="K95" s="11">
        <f t="shared" si="8"/>
        <v>404</v>
      </c>
      <c r="L95" s="11">
        <f t="shared" si="9"/>
        <v>677</v>
      </c>
    </row>
    <row r="96" spans="3:12" ht="12.75">
      <c r="C96" t="s">
        <v>8</v>
      </c>
      <c r="D96" s="8">
        <v>4</v>
      </c>
      <c r="E96" s="9">
        <v>13</v>
      </c>
      <c r="F96" s="10">
        <v>17</v>
      </c>
      <c r="G96" s="11">
        <v>4</v>
      </c>
      <c r="H96" s="11">
        <v>10</v>
      </c>
      <c r="I96" s="11">
        <v>14</v>
      </c>
      <c r="J96" s="8">
        <f t="shared" si="7"/>
        <v>8</v>
      </c>
      <c r="K96" s="11">
        <f t="shared" si="8"/>
        <v>23</v>
      </c>
      <c r="L96" s="11">
        <f t="shared" si="9"/>
        <v>31</v>
      </c>
    </row>
    <row r="97" spans="2:12" ht="12.75">
      <c r="B97" s="36"/>
      <c r="C97" t="s">
        <v>9</v>
      </c>
      <c r="D97" s="8">
        <v>11</v>
      </c>
      <c r="E97" s="9">
        <v>1</v>
      </c>
      <c r="F97" s="10">
        <v>12</v>
      </c>
      <c r="G97" s="11">
        <v>3</v>
      </c>
      <c r="H97" s="11">
        <v>1</v>
      </c>
      <c r="I97" s="11">
        <v>4</v>
      </c>
      <c r="J97" s="8">
        <f t="shared" si="7"/>
        <v>14</v>
      </c>
      <c r="K97" s="11">
        <f t="shared" si="8"/>
        <v>2</v>
      </c>
      <c r="L97" s="11">
        <f t="shared" si="9"/>
        <v>16</v>
      </c>
    </row>
    <row r="98" spans="2:12" ht="12.75">
      <c r="B98" s="36"/>
      <c r="C98" s="12" t="s">
        <v>535</v>
      </c>
      <c r="D98" s="13">
        <v>334</v>
      </c>
      <c r="E98" s="14">
        <v>407</v>
      </c>
      <c r="F98" s="15">
        <v>741</v>
      </c>
      <c r="G98" s="14">
        <v>73</v>
      </c>
      <c r="H98" s="14">
        <v>77</v>
      </c>
      <c r="I98" s="14">
        <v>150</v>
      </c>
      <c r="J98" s="13">
        <f t="shared" si="7"/>
        <v>407</v>
      </c>
      <c r="K98" s="14">
        <f t="shared" si="8"/>
        <v>484</v>
      </c>
      <c r="L98" s="14">
        <f t="shared" si="9"/>
        <v>891</v>
      </c>
    </row>
    <row r="99" spans="2:12" ht="12.75">
      <c r="B99" s="1" t="s">
        <v>703</v>
      </c>
      <c r="C99" s="12"/>
      <c r="D99" s="16"/>
      <c r="E99" s="17"/>
      <c r="F99" s="18"/>
      <c r="G99" s="17"/>
      <c r="H99" s="17"/>
      <c r="I99" s="17"/>
      <c r="J99" s="16"/>
      <c r="K99" s="17"/>
      <c r="L99" s="17"/>
    </row>
    <row r="100" spans="3:12" ht="12.75">
      <c r="C100" t="s">
        <v>10</v>
      </c>
      <c r="D100" s="8">
        <v>33</v>
      </c>
      <c r="E100" s="9">
        <v>29</v>
      </c>
      <c r="F100" s="10">
        <v>62</v>
      </c>
      <c r="G100" s="11">
        <v>0</v>
      </c>
      <c r="H100" s="11">
        <v>0</v>
      </c>
      <c r="I100" s="11">
        <v>0</v>
      </c>
      <c r="J100" s="8">
        <f t="shared" si="7"/>
        <v>33</v>
      </c>
      <c r="K100" s="11">
        <f t="shared" si="8"/>
        <v>29</v>
      </c>
      <c r="L100" s="11">
        <f t="shared" si="9"/>
        <v>62</v>
      </c>
    </row>
    <row r="101" spans="2:12" ht="12.75">
      <c r="B101" s="36"/>
      <c r="C101" s="12" t="s">
        <v>535</v>
      </c>
      <c r="D101" s="13">
        <v>33</v>
      </c>
      <c r="E101" s="14">
        <v>29</v>
      </c>
      <c r="F101" s="15">
        <v>62</v>
      </c>
      <c r="G101" s="14">
        <v>0</v>
      </c>
      <c r="H101" s="14">
        <v>0</v>
      </c>
      <c r="I101" s="14">
        <v>0</v>
      </c>
      <c r="J101" s="13">
        <f t="shared" si="7"/>
        <v>33</v>
      </c>
      <c r="K101" s="14">
        <f t="shared" si="8"/>
        <v>29</v>
      </c>
      <c r="L101" s="14">
        <f t="shared" si="9"/>
        <v>62</v>
      </c>
    </row>
    <row r="102" spans="2:12" ht="12.75">
      <c r="B102" s="1" t="s">
        <v>704</v>
      </c>
      <c r="C102" s="12"/>
      <c r="D102" s="16"/>
      <c r="E102" s="17"/>
      <c r="F102" s="18"/>
      <c r="G102" s="17"/>
      <c r="H102" s="17"/>
      <c r="I102" s="17"/>
      <c r="J102" s="16"/>
      <c r="K102" s="17"/>
      <c r="L102" s="17"/>
    </row>
    <row r="103" spans="3:12" ht="12.75">
      <c r="C103" t="s">
        <v>11</v>
      </c>
      <c r="D103" s="8">
        <v>123</v>
      </c>
      <c r="E103" s="9">
        <v>117</v>
      </c>
      <c r="F103" s="10">
        <v>240</v>
      </c>
      <c r="G103" s="11">
        <v>3</v>
      </c>
      <c r="H103" s="11">
        <v>6</v>
      </c>
      <c r="I103" s="11">
        <v>9</v>
      </c>
      <c r="J103" s="8">
        <f t="shared" si="7"/>
        <v>126</v>
      </c>
      <c r="K103" s="11">
        <f t="shared" si="8"/>
        <v>123</v>
      </c>
      <c r="L103" s="11">
        <f t="shared" si="9"/>
        <v>249</v>
      </c>
    </row>
    <row r="104" spans="2:12" ht="12.75">
      <c r="B104" s="36"/>
      <c r="C104" s="20" t="s">
        <v>12</v>
      </c>
      <c r="D104" s="8">
        <v>12</v>
      </c>
      <c r="E104" s="9">
        <v>3</v>
      </c>
      <c r="F104" s="10">
        <v>15</v>
      </c>
      <c r="G104" s="11">
        <v>2</v>
      </c>
      <c r="H104" s="11">
        <v>0</v>
      </c>
      <c r="I104" s="11">
        <v>2</v>
      </c>
      <c r="J104" s="8">
        <f t="shared" si="7"/>
        <v>14</v>
      </c>
      <c r="K104" s="11">
        <f t="shared" si="8"/>
        <v>3</v>
      </c>
      <c r="L104" s="11">
        <f t="shared" si="9"/>
        <v>17</v>
      </c>
    </row>
    <row r="105" spans="2:12" ht="12.75">
      <c r="B105" s="36"/>
      <c r="C105" t="s">
        <v>733</v>
      </c>
      <c r="D105" s="8">
        <v>13</v>
      </c>
      <c r="E105" s="9">
        <v>17</v>
      </c>
      <c r="F105" s="10">
        <v>30</v>
      </c>
      <c r="G105" s="11">
        <v>0</v>
      </c>
      <c r="H105" s="11">
        <v>0</v>
      </c>
      <c r="I105" s="11">
        <v>0</v>
      </c>
      <c r="J105" s="8">
        <f t="shared" si="7"/>
        <v>13</v>
      </c>
      <c r="K105" s="11">
        <f t="shared" si="8"/>
        <v>17</v>
      </c>
      <c r="L105" s="11">
        <f t="shared" si="9"/>
        <v>30</v>
      </c>
    </row>
    <row r="106" spans="2:12" ht="12.75">
      <c r="B106" s="36"/>
      <c r="C106" s="12" t="s">
        <v>535</v>
      </c>
      <c r="D106" s="13">
        <v>148</v>
      </c>
      <c r="E106" s="14">
        <v>137</v>
      </c>
      <c r="F106" s="15">
        <v>285</v>
      </c>
      <c r="G106" s="14">
        <v>5</v>
      </c>
      <c r="H106" s="14">
        <v>6</v>
      </c>
      <c r="I106" s="14">
        <v>11</v>
      </c>
      <c r="J106" s="13">
        <f t="shared" si="7"/>
        <v>153</v>
      </c>
      <c r="K106" s="14">
        <f t="shared" si="8"/>
        <v>143</v>
      </c>
      <c r="L106" s="14">
        <f t="shared" si="9"/>
        <v>296</v>
      </c>
    </row>
    <row r="107" spans="2:12" ht="12.75">
      <c r="B107" s="1" t="s">
        <v>705</v>
      </c>
      <c r="C107" s="12"/>
      <c r="D107" s="16"/>
      <c r="E107" s="17"/>
      <c r="F107" s="18"/>
      <c r="G107" s="17"/>
      <c r="H107" s="17"/>
      <c r="I107" s="17"/>
      <c r="J107" s="16"/>
      <c r="K107" s="17"/>
      <c r="L107" s="17"/>
    </row>
    <row r="108" spans="3:12" ht="12.75">
      <c r="C108" t="s">
        <v>14</v>
      </c>
      <c r="D108" s="8">
        <v>15</v>
      </c>
      <c r="E108" s="9">
        <v>24</v>
      </c>
      <c r="F108" s="10">
        <v>39</v>
      </c>
      <c r="G108" s="11">
        <v>0</v>
      </c>
      <c r="H108" s="11">
        <v>1</v>
      </c>
      <c r="I108" s="11">
        <v>1</v>
      </c>
      <c r="J108" s="8">
        <f t="shared" si="7"/>
        <v>15</v>
      </c>
      <c r="K108" s="11">
        <f t="shared" si="8"/>
        <v>25</v>
      </c>
      <c r="L108" s="11">
        <f t="shared" si="9"/>
        <v>40</v>
      </c>
    </row>
    <row r="109" spans="2:12" ht="12.75">
      <c r="B109" s="36"/>
      <c r="C109" s="20" t="s">
        <v>405</v>
      </c>
      <c r="D109" s="8">
        <v>16</v>
      </c>
      <c r="E109" s="9">
        <v>11</v>
      </c>
      <c r="F109" s="10">
        <v>27</v>
      </c>
      <c r="G109" s="11">
        <v>28</v>
      </c>
      <c r="H109" s="11">
        <v>24</v>
      </c>
      <c r="I109" s="11">
        <v>52</v>
      </c>
      <c r="J109" s="8">
        <f t="shared" si="7"/>
        <v>44</v>
      </c>
      <c r="K109" s="11">
        <f t="shared" si="8"/>
        <v>35</v>
      </c>
      <c r="L109" s="11">
        <f t="shared" si="9"/>
        <v>79</v>
      </c>
    </row>
    <row r="110" spans="3:12" ht="12.75">
      <c r="C110" t="s">
        <v>15</v>
      </c>
      <c r="D110" s="8">
        <v>24</v>
      </c>
      <c r="E110" s="9">
        <v>15</v>
      </c>
      <c r="F110" s="10">
        <v>39</v>
      </c>
      <c r="G110" s="11">
        <v>3</v>
      </c>
      <c r="H110" s="11">
        <v>0</v>
      </c>
      <c r="I110" s="11">
        <v>3</v>
      </c>
      <c r="J110" s="8">
        <f t="shared" si="7"/>
        <v>27</v>
      </c>
      <c r="K110" s="11">
        <f t="shared" si="8"/>
        <v>15</v>
      </c>
      <c r="L110" s="11">
        <f t="shared" si="9"/>
        <v>42</v>
      </c>
    </row>
    <row r="111" spans="2:12" ht="12.75">
      <c r="B111" s="36"/>
      <c r="C111" t="s">
        <v>16</v>
      </c>
      <c r="D111" s="8">
        <v>390</v>
      </c>
      <c r="E111" s="9">
        <v>319</v>
      </c>
      <c r="F111" s="10">
        <v>709</v>
      </c>
      <c r="G111" s="11">
        <v>7</v>
      </c>
      <c r="H111" s="11">
        <v>8</v>
      </c>
      <c r="I111" s="11">
        <v>15</v>
      </c>
      <c r="J111" s="8">
        <f t="shared" si="7"/>
        <v>397</v>
      </c>
      <c r="K111" s="11">
        <f t="shared" si="8"/>
        <v>327</v>
      </c>
      <c r="L111" s="11">
        <f t="shared" si="9"/>
        <v>724</v>
      </c>
    </row>
    <row r="112" spans="2:12" ht="12.75">
      <c r="B112" s="36"/>
      <c r="C112" s="12" t="s">
        <v>535</v>
      </c>
      <c r="D112" s="13">
        <v>445</v>
      </c>
      <c r="E112" s="14">
        <v>369</v>
      </c>
      <c r="F112" s="15">
        <v>814</v>
      </c>
      <c r="G112" s="14">
        <v>38</v>
      </c>
      <c r="H112" s="14">
        <v>33</v>
      </c>
      <c r="I112" s="14">
        <v>71</v>
      </c>
      <c r="J112" s="13">
        <f t="shared" si="7"/>
        <v>483</v>
      </c>
      <c r="K112" s="14">
        <f t="shared" si="8"/>
        <v>402</v>
      </c>
      <c r="L112" s="14">
        <f t="shared" si="9"/>
        <v>885</v>
      </c>
    </row>
    <row r="113" spans="2:12" ht="12.75">
      <c r="B113" s="1" t="s">
        <v>706</v>
      </c>
      <c r="C113" s="12"/>
      <c r="D113" s="16"/>
      <c r="E113" s="17"/>
      <c r="F113" s="18"/>
      <c r="G113" s="17"/>
      <c r="H113" s="17"/>
      <c r="I113" s="17"/>
      <c r="J113" s="16"/>
      <c r="K113" s="17"/>
      <c r="L113" s="17"/>
    </row>
    <row r="114" spans="2:12" ht="12.75">
      <c r="B114" s="36"/>
      <c r="C114" t="s">
        <v>650</v>
      </c>
      <c r="D114" s="8">
        <v>2</v>
      </c>
      <c r="E114" s="9">
        <v>0</v>
      </c>
      <c r="F114" s="10">
        <v>2</v>
      </c>
      <c r="G114" s="11">
        <v>5</v>
      </c>
      <c r="H114" s="11">
        <v>4</v>
      </c>
      <c r="I114" s="11">
        <v>9</v>
      </c>
      <c r="J114" s="8">
        <f t="shared" si="7"/>
        <v>7</v>
      </c>
      <c r="K114" s="11">
        <f t="shared" si="8"/>
        <v>4</v>
      </c>
      <c r="L114" s="11">
        <f t="shared" si="9"/>
        <v>11</v>
      </c>
    </row>
    <row r="115" spans="3:12" ht="12.75">
      <c r="C115" s="20" t="s">
        <v>651</v>
      </c>
      <c r="D115" s="8">
        <v>2</v>
      </c>
      <c r="E115" s="9">
        <v>0</v>
      </c>
      <c r="F115" s="10">
        <v>2</v>
      </c>
      <c r="G115" s="11">
        <v>8</v>
      </c>
      <c r="H115" s="11">
        <v>1</v>
      </c>
      <c r="I115" s="11">
        <v>9</v>
      </c>
      <c r="J115" s="8">
        <f t="shared" si="7"/>
        <v>10</v>
      </c>
      <c r="K115" s="11">
        <f t="shared" si="8"/>
        <v>1</v>
      </c>
      <c r="L115" s="11">
        <f t="shared" si="9"/>
        <v>11</v>
      </c>
    </row>
    <row r="116" spans="2:12" ht="12.75">
      <c r="B116" s="36"/>
      <c r="C116" t="s">
        <v>652</v>
      </c>
      <c r="D116" s="8">
        <v>0</v>
      </c>
      <c r="E116" s="9">
        <v>0</v>
      </c>
      <c r="F116" s="10">
        <v>0</v>
      </c>
      <c r="G116" s="11">
        <v>11</v>
      </c>
      <c r="H116" s="11">
        <v>9</v>
      </c>
      <c r="I116" s="11">
        <v>20</v>
      </c>
      <c r="J116" s="8">
        <f t="shared" si="7"/>
        <v>11</v>
      </c>
      <c r="K116" s="11">
        <f t="shared" si="8"/>
        <v>9</v>
      </c>
      <c r="L116" s="11">
        <f t="shared" si="9"/>
        <v>20</v>
      </c>
    </row>
    <row r="117" spans="2:12" ht="12.75">
      <c r="B117" s="36"/>
      <c r="C117" t="s">
        <v>17</v>
      </c>
      <c r="D117" s="8">
        <v>37</v>
      </c>
      <c r="E117" s="9">
        <v>1</v>
      </c>
      <c r="F117" s="10">
        <v>38</v>
      </c>
      <c r="G117" s="11">
        <v>7</v>
      </c>
      <c r="H117" s="11">
        <v>0</v>
      </c>
      <c r="I117" s="11">
        <v>7</v>
      </c>
      <c r="J117" s="8">
        <f>D117+G117</f>
        <v>44</v>
      </c>
      <c r="K117" s="11">
        <f>E117+H117</f>
        <v>1</v>
      </c>
      <c r="L117" s="11">
        <f>F117+I117</f>
        <v>45</v>
      </c>
    </row>
    <row r="118" spans="2:12" ht="12.75">
      <c r="B118" s="36"/>
      <c r="C118" s="20" t="s">
        <v>18</v>
      </c>
      <c r="D118" s="8">
        <v>333</v>
      </c>
      <c r="E118" s="9">
        <v>29</v>
      </c>
      <c r="F118" s="10">
        <v>362</v>
      </c>
      <c r="G118" s="11">
        <v>4</v>
      </c>
      <c r="H118" s="11">
        <v>2</v>
      </c>
      <c r="I118" s="11">
        <v>6</v>
      </c>
      <c r="J118" s="8">
        <f t="shared" si="7"/>
        <v>337</v>
      </c>
      <c r="K118" s="11">
        <f t="shared" si="8"/>
        <v>31</v>
      </c>
      <c r="L118" s="11">
        <f t="shared" si="9"/>
        <v>368</v>
      </c>
    </row>
    <row r="119" spans="2:12" ht="12.75">
      <c r="B119" s="36"/>
      <c r="C119" t="s">
        <v>19</v>
      </c>
      <c r="D119" s="8">
        <v>206</v>
      </c>
      <c r="E119" s="9">
        <v>37</v>
      </c>
      <c r="F119" s="10">
        <v>243</v>
      </c>
      <c r="G119" s="11">
        <v>2</v>
      </c>
      <c r="H119" s="11">
        <v>1</v>
      </c>
      <c r="I119" s="11">
        <v>3</v>
      </c>
      <c r="J119" s="8">
        <f t="shared" si="7"/>
        <v>208</v>
      </c>
      <c r="K119" s="11">
        <f t="shared" si="8"/>
        <v>38</v>
      </c>
      <c r="L119" s="11">
        <f t="shared" si="9"/>
        <v>246</v>
      </c>
    </row>
    <row r="120" spans="2:12" ht="12.75">
      <c r="B120" s="36"/>
      <c r="C120" s="20" t="s">
        <v>20</v>
      </c>
      <c r="D120" s="8">
        <v>533</v>
      </c>
      <c r="E120" s="9">
        <v>17</v>
      </c>
      <c r="F120" s="10">
        <v>550</v>
      </c>
      <c r="G120" s="11">
        <v>6</v>
      </c>
      <c r="H120" s="11">
        <v>2</v>
      </c>
      <c r="I120" s="11">
        <v>8</v>
      </c>
      <c r="J120" s="8">
        <f t="shared" si="7"/>
        <v>539</v>
      </c>
      <c r="K120" s="11">
        <f t="shared" si="8"/>
        <v>19</v>
      </c>
      <c r="L120" s="11">
        <f t="shared" si="9"/>
        <v>558</v>
      </c>
    </row>
    <row r="121" spans="2:12" ht="12.75">
      <c r="B121" s="36"/>
      <c r="C121" t="s">
        <v>21</v>
      </c>
      <c r="D121" s="8">
        <v>169</v>
      </c>
      <c r="E121" s="9">
        <v>3</v>
      </c>
      <c r="F121" s="10">
        <v>172</v>
      </c>
      <c r="G121" s="11">
        <v>4</v>
      </c>
      <c r="H121" s="11">
        <v>0</v>
      </c>
      <c r="I121" s="11">
        <v>4</v>
      </c>
      <c r="J121" s="8">
        <f t="shared" si="7"/>
        <v>173</v>
      </c>
      <c r="K121" s="11">
        <f t="shared" si="8"/>
        <v>3</v>
      </c>
      <c r="L121" s="11">
        <f t="shared" si="9"/>
        <v>176</v>
      </c>
    </row>
    <row r="122" spans="2:12" ht="12.75">
      <c r="B122" s="36"/>
      <c r="C122" s="20" t="s">
        <v>22</v>
      </c>
      <c r="D122" s="8">
        <v>18</v>
      </c>
      <c r="E122" s="9">
        <v>8</v>
      </c>
      <c r="F122" s="10">
        <v>26</v>
      </c>
      <c r="G122" s="11">
        <v>0</v>
      </c>
      <c r="H122" s="11">
        <v>0</v>
      </c>
      <c r="I122" s="11">
        <v>0</v>
      </c>
      <c r="J122" s="8">
        <f t="shared" si="7"/>
        <v>18</v>
      </c>
      <c r="K122" s="11">
        <f t="shared" si="8"/>
        <v>8</v>
      </c>
      <c r="L122" s="11">
        <f t="shared" si="9"/>
        <v>26</v>
      </c>
    </row>
    <row r="123" spans="2:12" ht="12.75">
      <c r="B123" s="36"/>
      <c r="C123" t="s">
        <v>23</v>
      </c>
      <c r="D123" s="8">
        <v>34</v>
      </c>
      <c r="E123" s="9">
        <v>2</v>
      </c>
      <c r="F123" s="10">
        <v>36</v>
      </c>
      <c r="G123" s="11">
        <v>0</v>
      </c>
      <c r="H123" s="11">
        <v>0</v>
      </c>
      <c r="I123" s="11">
        <v>0</v>
      </c>
      <c r="J123" s="8">
        <f t="shared" si="7"/>
        <v>34</v>
      </c>
      <c r="K123" s="11">
        <f t="shared" si="8"/>
        <v>2</v>
      </c>
      <c r="L123" s="11">
        <f t="shared" si="9"/>
        <v>36</v>
      </c>
    </row>
    <row r="124" spans="2:12" ht="12.75">
      <c r="B124" s="36"/>
      <c r="C124" s="20" t="s">
        <v>24</v>
      </c>
      <c r="D124" s="8">
        <v>5</v>
      </c>
      <c r="E124" s="9">
        <v>1</v>
      </c>
      <c r="F124" s="10">
        <v>6</v>
      </c>
      <c r="G124" s="11">
        <v>0</v>
      </c>
      <c r="H124" s="11">
        <v>0</v>
      </c>
      <c r="I124" s="11">
        <v>0</v>
      </c>
      <c r="J124" s="8">
        <f t="shared" si="7"/>
        <v>5</v>
      </c>
      <c r="K124" s="11">
        <f t="shared" si="8"/>
        <v>1</v>
      </c>
      <c r="L124" s="11">
        <f t="shared" si="9"/>
        <v>6</v>
      </c>
    </row>
    <row r="125" spans="2:12" ht="12.75">
      <c r="B125" s="36"/>
      <c r="C125" t="s">
        <v>25</v>
      </c>
      <c r="D125" s="8">
        <v>9</v>
      </c>
      <c r="E125" s="9">
        <v>1</v>
      </c>
      <c r="F125" s="10">
        <v>10</v>
      </c>
      <c r="G125" s="11">
        <v>0</v>
      </c>
      <c r="H125" s="11">
        <v>0</v>
      </c>
      <c r="I125" s="11">
        <v>0</v>
      </c>
      <c r="J125" s="8">
        <f t="shared" si="7"/>
        <v>9</v>
      </c>
      <c r="K125" s="11">
        <f t="shared" si="8"/>
        <v>1</v>
      </c>
      <c r="L125" s="11">
        <f t="shared" si="9"/>
        <v>10</v>
      </c>
    </row>
    <row r="126" spans="2:12" ht="12.75">
      <c r="B126" s="36"/>
      <c r="C126" s="20" t="s">
        <v>26</v>
      </c>
      <c r="D126" s="8">
        <v>1</v>
      </c>
      <c r="E126" s="9">
        <v>1</v>
      </c>
      <c r="F126" s="10">
        <v>2</v>
      </c>
      <c r="G126" s="11">
        <v>0</v>
      </c>
      <c r="H126" s="11">
        <v>0</v>
      </c>
      <c r="I126" s="11">
        <v>0</v>
      </c>
      <c r="J126" s="8">
        <f t="shared" si="7"/>
        <v>1</v>
      </c>
      <c r="K126" s="11">
        <f t="shared" si="8"/>
        <v>1</v>
      </c>
      <c r="L126" s="11">
        <f t="shared" si="9"/>
        <v>2</v>
      </c>
    </row>
    <row r="127" spans="2:12" ht="12.75">
      <c r="B127" s="36"/>
      <c r="C127" s="12" t="s">
        <v>535</v>
      </c>
      <c r="D127" s="13">
        <v>1349</v>
      </c>
      <c r="E127" s="14">
        <v>100</v>
      </c>
      <c r="F127" s="15">
        <v>1449</v>
      </c>
      <c r="G127" s="14">
        <v>47</v>
      </c>
      <c r="H127" s="14">
        <v>19</v>
      </c>
      <c r="I127" s="14">
        <v>66</v>
      </c>
      <c r="J127" s="13">
        <f t="shared" si="7"/>
        <v>1396</v>
      </c>
      <c r="K127" s="14">
        <f t="shared" si="8"/>
        <v>119</v>
      </c>
      <c r="L127" s="14">
        <f t="shared" si="9"/>
        <v>1515</v>
      </c>
    </row>
    <row r="128" spans="2:12" ht="12.75">
      <c r="B128" s="1" t="s">
        <v>708</v>
      </c>
      <c r="C128" s="12"/>
      <c r="D128" s="16"/>
      <c r="E128" s="17"/>
      <c r="F128" s="18"/>
      <c r="G128" s="17"/>
      <c r="H128" s="17"/>
      <c r="I128" s="17"/>
      <c r="J128" s="16"/>
      <c r="K128" s="17"/>
      <c r="L128" s="17"/>
    </row>
    <row r="129" spans="2:12" ht="12.75">
      <c r="B129" s="36"/>
      <c r="C129" t="s">
        <v>27</v>
      </c>
      <c r="D129" s="8">
        <v>13</v>
      </c>
      <c r="E129" s="9">
        <v>18</v>
      </c>
      <c r="F129" s="10">
        <v>31</v>
      </c>
      <c r="G129" s="11">
        <v>0</v>
      </c>
      <c r="H129" s="11">
        <v>8</v>
      </c>
      <c r="I129" s="11">
        <v>8</v>
      </c>
      <c r="J129" s="8">
        <f t="shared" si="7"/>
        <v>13</v>
      </c>
      <c r="K129" s="11">
        <f t="shared" si="8"/>
        <v>26</v>
      </c>
      <c r="L129" s="11">
        <f t="shared" si="9"/>
        <v>39</v>
      </c>
    </row>
    <row r="130" spans="3:12" ht="12.75">
      <c r="C130" t="s">
        <v>730</v>
      </c>
      <c r="D130" s="8">
        <v>103</v>
      </c>
      <c r="E130" s="9">
        <v>76</v>
      </c>
      <c r="F130" s="10">
        <v>179</v>
      </c>
      <c r="G130" s="11">
        <v>32</v>
      </c>
      <c r="H130" s="11">
        <v>25</v>
      </c>
      <c r="I130" s="11">
        <v>57</v>
      </c>
      <c r="J130" s="8">
        <f t="shared" si="7"/>
        <v>135</v>
      </c>
      <c r="K130" s="11">
        <f t="shared" si="8"/>
        <v>101</v>
      </c>
      <c r="L130" s="11">
        <f t="shared" si="9"/>
        <v>236</v>
      </c>
    </row>
    <row r="131" spans="2:12" ht="12.75">
      <c r="B131" s="36"/>
      <c r="C131" s="12" t="s">
        <v>535</v>
      </c>
      <c r="D131" s="13">
        <v>116</v>
      </c>
      <c r="E131" s="14">
        <v>94</v>
      </c>
      <c r="F131" s="15">
        <v>210</v>
      </c>
      <c r="G131" s="14">
        <v>32</v>
      </c>
      <c r="H131" s="14">
        <v>33</v>
      </c>
      <c r="I131" s="14">
        <v>65</v>
      </c>
      <c r="J131" s="13">
        <f t="shared" si="7"/>
        <v>148</v>
      </c>
      <c r="K131" s="14">
        <f t="shared" si="8"/>
        <v>127</v>
      </c>
      <c r="L131" s="14">
        <f t="shared" si="9"/>
        <v>275</v>
      </c>
    </row>
    <row r="132" spans="2:12" ht="12.75">
      <c r="B132" s="1" t="s">
        <v>709</v>
      </c>
      <c r="C132" s="12"/>
      <c r="D132" s="16"/>
      <c r="E132" s="17"/>
      <c r="F132" s="18"/>
      <c r="G132" s="17"/>
      <c r="H132" s="17"/>
      <c r="I132" s="17"/>
      <c r="J132" s="16"/>
      <c r="K132" s="17"/>
      <c r="L132" s="17"/>
    </row>
    <row r="133" spans="3:12" ht="12.75">
      <c r="C133" t="s">
        <v>709</v>
      </c>
      <c r="D133" s="8">
        <v>59</v>
      </c>
      <c r="E133" s="9">
        <v>14</v>
      </c>
      <c r="F133" s="10">
        <v>73</v>
      </c>
      <c r="G133" s="11">
        <v>37</v>
      </c>
      <c r="H133" s="11">
        <v>2</v>
      </c>
      <c r="I133" s="11">
        <v>39</v>
      </c>
      <c r="J133" s="8">
        <f t="shared" si="7"/>
        <v>96</v>
      </c>
      <c r="K133" s="11">
        <f t="shared" si="8"/>
        <v>16</v>
      </c>
      <c r="L133" s="11">
        <f t="shared" si="9"/>
        <v>112</v>
      </c>
    </row>
    <row r="134" spans="2:12" ht="12.75">
      <c r="B134" s="36"/>
      <c r="C134" s="12" t="s">
        <v>535</v>
      </c>
      <c r="D134" s="13">
        <v>59</v>
      </c>
      <c r="E134" s="14">
        <v>14</v>
      </c>
      <c r="F134" s="15">
        <v>73</v>
      </c>
      <c r="G134" s="14">
        <v>37</v>
      </c>
      <c r="H134" s="14">
        <v>2</v>
      </c>
      <c r="I134" s="14">
        <v>39</v>
      </c>
      <c r="J134" s="13">
        <f t="shared" si="7"/>
        <v>96</v>
      </c>
      <c r="K134" s="14">
        <f t="shared" si="8"/>
        <v>16</v>
      </c>
      <c r="L134" s="14">
        <f t="shared" si="9"/>
        <v>112</v>
      </c>
    </row>
    <row r="135" spans="2:12" ht="12.75">
      <c r="B135" s="1" t="s">
        <v>224</v>
      </c>
      <c r="C135" s="12"/>
      <c r="D135" s="16"/>
      <c r="E135" s="17"/>
      <c r="F135" s="18"/>
      <c r="G135" s="17"/>
      <c r="H135" s="17"/>
      <c r="I135" s="17"/>
      <c r="J135" s="16"/>
      <c r="K135" s="17"/>
      <c r="L135" s="17"/>
    </row>
    <row r="136" spans="3:12" ht="12.75">
      <c r="C136" t="s">
        <v>224</v>
      </c>
      <c r="D136" s="8">
        <v>46</v>
      </c>
      <c r="E136" s="9">
        <v>20</v>
      </c>
      <c r="F136" s="10">
        <v>66</v>
      </c>
      <c r="G136" s="11">
        <v>2</v>
      </c>
      <c r="H136" s="11">
        <v>5</v>
      </c>
      <c r="I136" s="11">
        <v>7</v>
      </c>
      <c r="J136" s="8">
        <f t="shared" si="7"/>
        <v>48</v>
      </c>
      <c r="K136" s="11">
        <f t="shared" si="8"/>
        <v>25</v>
      </c>
      <c r="L136" s="11">
        <f t="shared" si="9"/>
        <v>73</v>
      </c>
    </row>
    <row r="137" spans="2:12" ht="12.75">
      <c r="B137" s="36"/>
      <c r="C137" s="12" t="s">
        <v>535</v>
      </c>
      <c r="D137" s="13">
        <v>46</v>
      </c>
      <c r="E137" s="14">
        <v>20</v>
      </c>
      <c r="F137" s="15">
        <v>66</v>
      </c>
      <c r="G137" s="14">
        <v>2</v>
      </c>
      <c r="H137" s="14">
        <v>5</v>
      </c>
      <c r="I137" s="14">
        <v>7</v>
      </c>
      <c r="J137" s="13">
        <f t="shared" si="7"/>
        <v>48</v>
      </c>
      <c r="K137" s="14">
        <f t="shared" si="8"/>
        <v>25</v>
      </c>
      <c r="L137" s="14">
        <f t="shared" si="9"/>
        <v>73</v>
      </c>
    </row>
    <row r="138" spans="2:12" ht="12.75">
      <c r="B138" s="1" t="s">
        <v>226</v>
      </c>
      <c r="C138" s="12"/>
      <c r="D138" s="16"/>
      <c r="E138" s="17"/>
      <c r="F138" s="18"/>
      <c r="G138" s="17"/>
      <c r="H138" s="17"/>
      <c r="I138" s="17"/>
      <c r="J138" s="16"/>
      <c r="K138" s="17"/>
      <c r="L138" s="17"/>
    </row>
    <row r="139" spans="3:12" ht="12.75">
      <c r="C139" t="s">
        <v>226</v>
      </c>
      <c r="D139" s="8">
        <v>135</v>
      </c>
      <c r="E139" s="9">
        <v>434</v>
      </c>
      <c r="F139" s="10">
        <v>569</v>
      </c>
      <c r="G139" s="11">
        <v>9</v>
      </c>
      <c r="H139" s="11">
        <v>39</v>
      </c>
      <c r="I139" s="11">
        <v>48</v>
      </c>
      <c r="J139" s="8">
        <f t="shared" si="7"/>
        <v>144</v>
      </c>
      <c r="K139" s="11">
        <f t="shared" si="8"/>
        <v>473</v>
      </c>
      <c r="L139" s="11">
        <f t="shared" si="9"/>
        <v>617</v>
      </c>
    </row>
    <row r="140" spans="2:12" ht="12.75">
      <c r="B140" s="36"/>
      <c r="C140" s="12" t="s">
        <v>535</v>
      </c>
      <c r="D140" s="13">
        <v>135</v>
      </c>
      <c r="E140" s="14">
        <v>434</v>
      </c>
      <c r="F140" s="15">
        <v>569</v>
      </c>
      <c r="G140" s="14">
        <v>9</v>
      </c>
      <c r="H140" s="14">
        <v>39</v>
      </c>
      <c r="I140" s="14">
        <v>48</v>
      </c>
      <c r="J140" s="13">
        <f t="shared" si="7"/>
        <v>144</v>
      </c>
      <c r="K140" s="14">
        <f t="shared" si="8"/>
        <v>473</v>
      </c>
      <c r="L140" s="14">
        <f t="shared" si="9"/>
        <v>617</v>
      </c>
    </row>
    <row r="141" spans="2:12" ht="15.75" customHeight="1">
      <c r="B141" s="36"/>
      <c r="C141" s="44" t="s">
        <v>613</v>
      </c>
      <c r="D141" s="16">
        <f aca="true" t="shared" si="10" ref="D141:I141">D140+D137+D134+D131+D127+D112+D106+D98+D101+D92</f>
        <v>2903</v>
      </c>
      <c r="E141" s="17">
        <f t="shared" si="10"/>
        <v>1914</v>
      </c>
      <c r="F141" s="18">
        <f t="shared" si="10"/>
        <v>4817</v>
      </c>
      <c r="G141" s="17">
        <f t="shared" si="10"/>
        <v>250</v>
      </c>
      <c r="H141" s="17">
        <f t="shared" si="10"/>
        <v>234</v>
      </c>
      <c r="I141" s="17">
        <f t="shared" si="10"/>
        <v>484</v>
      </c>
      <c r="J141" s="16">
        <f t="shared" si="7"/>
        <v>3153</v>
      </c>
      <c r="K141" s="17">
        <f t="shared" si="8"/>
        <v>2148</v>
      </c>
      <c r="L141" s="17">
        <f>F141+I141</f>
        <v>5301</v>
      </c>
    </row>
    <row r="142" spans="2:12" ht="10.5" customHeight="1">
      <c r="B142" s="36"/>
      <c r="C142" s="44"/>
      <c r="D142" s="16"/>
      <c r="E142" s="17"/>
      <c r="F142" s="18"/>
      <c r="G142" s="17"/>
      <c r="H142" s="17"/>
      <c r="I142" s="17"/>
      <c r="J142" s="16"/>
      <c r="K142" s="17"/>
      <c r="L142" s="17"/>
    </row>
    <row r="143" spans="1:12" ht="12.75">
      <c r="A143" s="1" t="s">
        <v>610</v>
      </c>
      <c r="C143" s="12"/>
      <c r="D143" s="8"/>
      <c r="E143" s="9"/>
      <c r="F143" s="10"/>
      <c r="G143" s="11"/>
      <c r="H143" s="11"/>
      <c r="I143" s="11"/>
      <c r="J143" s="8"/>
      <c r="K143" s="11"/>
      <c r="L143" s="11"/>
    </row>
    <row r="144" spans="2:12" ht="12.75">
      <c r="B144" s="1" t="s">
        <v>712</v>
      </c>
      <c r="C144" s="12"/>
      <c r="D144" s="16"/>
      <c r="E144" s="17"/>
      <c r="F144" s="18"/>
      <c r="G144" s="17"/>
      <c r="H144" s="17"/>
      <c r="I144" s="17"/>
      <c r="J144" s="16"/>
      <c r="K144" s="17"/>
      <c r="L144" s="17"/>
    </row>
    <row r="145" spans="3:12" ht="12.75">
      <c r="C145" t="s">
        <v>28</v>
      </c>
      <c r="D145" s="8">
        <v>28</v>
      </c>
      <c r="E145" s="9">
        <v>33</v>
      </c>
      <c r="F145" s="10">
        <v>61</v>
      </c>
      <c r="G145" s="11">
        <v>3</v>
      </c>
      <c r="H145" s="11">
        <v>0</v>
      </c>
      <c r="I145" s="11">
        <v>3</v>
      </c>
      <c r="J145" s="8">
        <f aca="true" t="shared" si="11" ref="J145:J225">D145+G145</f>
        <v>31</v>
      </c>
      <c r="K145" s="11">
        <f aca="true" t="shared" si="12" ref="K145:K225">E145+H145</f>
        <v>33</v>
      </c>
      <c r="L145" s="11">
        <f aca="true" t="shared" si="13" ref="L145:L225">F145+I145</f>
        <v>64</v>
      </c>
    </row>
    <row r="146" spans="2:12" ht="12.75">
      <c r="B146" s="36"/>
      <c r="C146" s="20" t="s">
        <v>29</v>
      </c>
      <c r="D146" s="8">
        <v>24</v>
      </c>
      <c r="E146" s="9">
        <v>96</v>
      </c>
      <c r="F146" s="10">
        <v>120</v>
      </c>
      <c r="G146" s="11">
        <v>2</v>
      </c>
      <c r="H146" s="11">
        <v>5</v>
      </c>
      <c r="I146" s="11">
        <v>7</v>
      </c>
      <c r="J146" s="8">
        <f t="shared" si="11"/>
        <v>26</v>
      </c>
      <c r="K146" s="11">
        <f t="shared" si="12"/>
        <v>101</v>
      </c>
      <c r="L146" s="11">
        <f t="shared" si="13"/>
        <v>127</v>
      </c>
    </row>
    <row r="147" spans="3:12" ht="12.75">
      <c r="C147" t="s">
        <v>30</v>
      </c>
      <c r="D147" s="8">
        <v>8</v>
      </c>
      <c r="E147" s="9">
        <v>13</v>
      </c>
      <c r="F147" s="10">
        <v>21</v>
      </c>
      <c r="G147" s="11">
        <v>0</v>
      </c>
      <c r="H147" s="11">
        <v>3</v>
      </c>
      <c r="I147" s="11">
        <v>3</v>
      </c>
      <c r="J147" s="8">
        <f t="shared" si="11"/>
        <v>8</v>
      </c>
      <c r="K147" s="11">
        <f t="shared" si="12"/>
        <v>16</v>
      </c>
      <c r="L147" s="11">
        <f t="shared" si="13"/>
        <v>24</v>
      </c>
    </row>
    <row r="148" spans="2:12" ht="12.75">
      <c r="B148" s="36"/>
      <c r="C148" t="s">
        <v>739</v>
      </c>
      <c r="D148" s="8">
        <v>8</v>
      </c>
      <c r="E148" s="9">
        <v>12</v>
      </c>
      <c r="F148" s="10">
        <v>20</v>
      </c>
      <c r="G148" s="11">
        <v>1</v>
      </c>
      <c r="H148" s="11">
        <v>2</v>
      </c>
      <c r="I148" s="11">
        <v>3</v>
      </c>
      <c r="J148" s="8">
        <f t="shared" si="11"/>
        <v>9</v>
      </c>
      <c r="K148" s="11">
        <f t="shared" si="12"/>
        <v>14</v>
      </c>
      <c r="L148" s="11">
        <f t="shared" si="13"/>
        <v>23</v>
      </c>
    </row>
    <row r="149" spans="2:12" ht="12.75">
      <c r="B149" s="36"/>
      <c r="C149" s="12" t="s">
        <v>535</v>
      </c>
      <c r="D149" s="13">
        <v>68</v>
      </c>
      <c r="E149" s="14">
        <v>154</v>
      </c>
      <c r="F149" s="15">
        <v>222</v>
      </c>
      <c r="G149" s="14">
        <v>6</v>
      </c>
      <c r="H149" s="14">
        <v>10</v>
      </c>
      <c r="I149" s="14">
        <v>16</v>
      </c>
      <c r="J149" s="13">
        <f t="shared" si="11"/>
        <v>74</v>
      </c>
      <c r="K149" s="14">
        <f t="shared" si="12"/>
        <v>164</v>
      </c>
      <c r="L149" s="14">
        <f t="shared" si="13"/>
        <v>238</v>
      </c>
    </row>
    <row r="150" spans="2:12" ht="12.75">
      <c r="B150" s="1" t="s">
        <v>713</v>
      </c>
      <c r="C150" s="12"/>
      <c r="D150" s="16"/>
      <c r="E150" s="17"/>
      <c r="F150" s="18"/>
      <c r="G150" s="17"/>
      <c r="H150" s="17"/>
      <c r="I150" s="17"/>
      <c r="J150" s="16"/>
      <c r="K150" s="17"/>
      <c r="L150" s="17"/>
    </row>
    <row r="151" spans="2:12" ht="12.75">
      <c r="B151" s="36"/>
      <c r="C151" t="s">
        <v>31</v>
      </c>
      <c r="D151" s="8">
        <v>210</v>
      </c>
      <c r="E151" s="9">
        <v>99</v>
      </c>
      <c r="F151" s="10">
        <v>309</v>
      </c>
      <c r="G151" s="11">
        <v>5</v>
      </c>
      <c r="H151" s="11">
        <v>4</v>
      </c>
      <c r="I151" s="11">
        <v>9</v>
      </c>
      <c r="J151" s="8">
        <f t="shared" si="11"/>
        <v>215</v>
      </c>
      <c r="K151" s="11">
        <f t="shared" si="12"/>
        <v>103</v>
      </c>
      <c r="L151" s="11">
        <f t="shared" si="13"/>
        <v>318</v>
      </c>
    </row>
    <row r="152" spans="3:12" ht="12.75">
      <c r="C152" t="s">
        <v>733</v>
      </c>
      <c r="D152" s="8">
        <v>222</v>
      </c>
      <c r="E152" s="9">
        <v>364</v>
      </c>
      <c r="F152" s="10">
        <v>586</v>
      </c>
      <c r="G152" s="11">
        <v>6</v>
      </c>
      <c r="H152" s="11">
        <v>7</v>
      </c>
      <c r="I152" s="11">
        <v>13</v>
      </c>
      <c r="J152" s="8">
        <f t="shared" si="11"/>
        <v>228</v>
      </c>
      <c r="K152" s="11">
        <f t="shared" si="12"/>
        <v>371</v>
      </c>
      <c r="L152" s="11">
        <f t="shared" si="13"/>
        <v>599</v>
      </c>
    </row>
    <row r="153" spans="2:12" ht="12.75">
      <c r="B153" s="36"/>
      <c r="C153" s="12" t="s">
        <v>535</v>
      </c>
      <c r="D153" s="13">
        <v>432</v>
      </c>
      <c r="E153" s="14">
        <v>463</v>
      </c>
      <c r="F153" s="15">
        <v>895</v>
      </c>
      <c r="G153" s="14">
        <v>11</v>
      </c>
      <c r="H153" s="14">
        <v>11</v>
      </c>
      <c r="I153" s="14">
        <v>22</v>
      </c>
      <c r="J153" s="13">
        <f t="shared" si="11"/>
        <v>443</v>
      </c>
      <c r="K153" s="14">
        <f t="shared" si="12"/>
        <v>474</v>
      </c>
      <c r="L153" s="14">
        <f t="shared" si="13"/>
        <v>917</v>
      </c>
    </row>
    <row r="154" spans="2:12" ht="12.75">
      <c r="B154" s="1" t="s">
        <v>714</v>
      </c>
      <c r="C154" s="12"/>
      <c r="D154" s="16"/>
      <c r="E154" s="17"/>
      <c r="F154" s="18"/>
      <c r="G154" s="17"/>
      <c r="H154" s="17"/>
      <c r="I154" s="17"/>
      <c r="J154" s="16"/>
      <c r="K154" s="17"/>
      <c r="L154" s="17"/>
    </row>
    <row r="155" spans="3:12" ht="12.75">
      <c r="C155" t="s">
        <v>714</v>
      </c>
      <c r="D155" s="8">
        <v>225</v>
      </c>
      <c r="E155" s="9">
        <v>458</v>
      </c>
      <c r="F155" s="10">
        <v>683</v>
      </c>
      <c r="G155" s="11">
        <v>79</v>
      </c>
      <c r="H155" s="11">
        <v>97</v>
      </c>
      <c r="I155" s="11">
        <v>176</v>
      </c>
      <c r="J155" s="8">
        <f t="shared" si="11"/>
        <v>304</v>
      </c>
      <c r="K155" s="11">
        <f t="shared" si="12"/>
        <v>555</v>
      </c>
      <c r="L155" s="11">
        <f t="shared" si="13"/>
        <v>859</v>
      </c>
    </row>
    <row r="156" spans="2:12" ht="12.75">
      <c r="B156" s="36"/>
      <c r="C156" s="12" t="s">
        <v>535</v>
      </c>
      <c r="D156" s="13">
        <v>225</v>
      </c>
      <c r="E156" s="14">
        <v>458</v>
      </c>
      <c r="F156" s="15">
        <v>683</v>
      </c>
      <c r="G156" s="14">
        <v>79</v>
      </c>
      <c r="H156" s="14">
        <v>97</v>
      </c>
      <c r="I156" s="14">
        <v>176</v>
      </c>
      <c r="J156" s="13">
        <f t="shared" si="11"/>
        <v>304</v>
      </c>
      <c r="K156" s="14">
        <f t="shared" si="12"/>
        <v>555</v>
      </c>
      <c r="L156" s="14">
        <f t="shared" si="13"/>
        <v>859</v>
      </c>
    </row>
    <row r="157" spans="2:12" ht="12.75">
      <c r="B157" s="1" t="s">
        <v>715</v>
      </c>
      <c r="C157" s="12"/>
      <c r="D157" s="16"/>
      <c r="E157" s="17"/>
      <c r="F157" s="18"/>
      <c r="G157" s="17"/>
      <c r="H157" s="17"/>
      <c r="I157" s="17"/>
      <c r="J157" s="16"/>
      <c r="K157" s="17"/>
      <c r="L157" s="17"/>
    </row>
    <row r="158" spans="3:12" ht="12.75">
      <c r="C158" t="s">
        <v>715</v>
      </c>
      <c r="D158" s="8">
        <v>60</v>
      </c>
      <c r="E158" s="9">
        <v>177</v>
      </c>
      <c r="F158" s="10">
        <v>237</v>
      </c>
      <c r="G158" s="11">
        <v>22</v>
      </c>
      <c r="H158" s="11">
        <v>118</v>
      </c>
      <c r="I158" s="11">
        <v>140</v>
      </c>
      <c r="J158" s="8">
        <f t="shared" si="11"/>
        <v>82</v>
      </c>
      <c r="K158" s="11">
        <f t="shared" si="12"/>
        <v>295</v>
      </c>
      <c r="L158" s="11">
        <f t="shared" si="13"/>
        <v>377</v>
      </c>
    </row>
    <row r="159" spans="2:12" ht="12.75">
      <c r="B159" s="36"/>
      <c r="C159" s="12" t="s">
        <v>535</v>
      </c>
      <c r="D159" s="13">
        <v>60</v>
      </c>
      <c r="E159" s="14">
        <v>177</v>
      </c>
      <c r="F159" s="15">
        <v>237</v>
      </c>
      <c r="G159" s="14">
        <v>22</v>
      </c>
      <c r="H159" s="14">
        <v>118</v>
      </c>
      <c r="I159" s="14">
        <v>140</v>
      </c>
      <c r="J159" s="13">
        <f t="shared" si="11"/>
        <v>82</v>
      </c>
      <c r="K159" s="14">
        <f t="shared" si="12"/>
        <v>295</v>
      </c>
      <c r="L159" s="14">
        <f t="shared" si="13"/>
        <v>377</v>
      </c>
    </row>
    <row r="160" spans="2:12" ht="25.5" customHeight="1">
      <c r="B160" s="305" t="s">
        <v>302</v>
      </c>
      <c r="C160" s="306"/>
      <c r="D160" s="16"/>
      <c r="E160" s="17"/>
      <c r="F160" s="18"/>
      <c r="G160" s="17"/>
      <c r="H160" s="17"/>
      <c r="I160" s="17"/>
      <c r="J160" s="16"/>
      <c r="K160" s="17"/>
      <c r="L160" s="17"/>
    </row>
    <row r="161" spans="2:12" ht="12.75">
      <c r="B161" s="36"/>
      <c r="C161" s="20" t="s">
        <v>32</v>
      </c>
      <c r="D161" s="8">
        <v>37</v>
      </c>
      <c r="E161" s="9">
        <v>17</v>
      </c>
      <c r="F161" s="10">
        <v>54</v>
      </c>
      <c r="G161" s="11">
        <v>5</v>
      </c>
      <c r="H161" s="11">
        <v>2</v>
      </c>
      <c r="I161" s="11">
        <v>7</v>
      </c>
      <c r="J161" s="8">
        <f>D161+G161</f>
        <v>42</v>
      </c>
      <c r="K161" s="11">
        <f>E161+H161</f>
        <v>19</v>
      </c>
      <c r="L161" s="11">
        <f>F161+I161</f>
        <v>61</v>
      </c>
    </row>
    <row r="162" spans="3:12" ht="12.75">
      <c r="C162" t="s">
        <v>33</v>
      </c>
      <c r="D162" s="8">
        <v>306</v>
      </c>
      <c r="E162" s="9">
        <v>208</v>
      </c>
      <c r="F162" s="10">
        <v>514</v>
      </c>
      <c r="G162" s="11">
        <v>5</v>
      </c>
      <c r="H162" s="11">
        <v>9</v>
      </c>
      <c r="I162" s="11">
        <v>14</v>
      </c>
      <c r="J162" s="8">
        <f t="shared" si="11"/>
        <v>311</v>
      </c>
      <c r="K162" s="11">
        <f t="shared" si="12"/>
        <v>217</v>
      </c>
      <c r="L162" s="11">
        <f t="shared" si="13"/>
        <v>528</v>
      </c>
    </row>
    <row r="163" spans="3:12" ht="12.75">
      <c r="C163" t="s">
        <v>246</v>
      </c>
      <c r="D163" s="8">
        <v>151</v>
      </c>
      <c r="E163" s="9">
        <v>85</v>
      </c>
      <c r="F163" s="10">
        <v>236</v>
      </c>
      <c r="G163" s="11">
        <v>10</v>
      </c>
      <c r="H163" s="11">
        <v>16</v>
      </c>
      <c r="I163" s="11">
        <v>26</v>
      </c>
      <c r="J163" s="8">
        <f t="shared" si="11"/>
        <v>161</v>
      </c>
      <c r="K163" s="11">
        <f t="shared" si="12"/>
        <v>101</v>
      </c>
      <c r="L163" s="11">
        <f t="shared" si="13"/>
        <v>262</v>
      </c>
    </row>
    <row r="164" spans="2:12" ht="12.75">
      <c r="B164" s="36"/>
      <c r="C164" s="20" t="s">
        <v>247</v>
      </c>
      <c r="D164" s="8">
        <v>15</v>
      </c>
      <c r="E164" s="9">
        <v>5</v>
      </c>
      <c r="F164" s="10">
        <v>20</v>
      </c>
      <c r="G164" s="11">
        <v>2</v>
      </c>
      <c r="H164" s="11">
        <v>0</v>
      </c>
      <c r="I164" s="11">
        <v>2</v>
      </c>
      <c r="J164" s="8">
        <f t="shared" si="11"/>
        <v>17</v>
      </c>
      <c r="K164" s="11">
        <f t="shared" si="12"/>
        <v>5</v>
      </c>
      <c r="L164" s="11">
        <f t="shared" si="13"/>
        <v>22</v>
      </c>
    </row>
    <row r="165" spans="2:12" ht="12.75">
      <c r="B165" s="36"/>
      <c r="C165" t="s">
        <v>248</v>
      </c>
      <c r="D165" s="8">
        <v>280</v>
      </c>
      <c r="E165" s="9">
        <v>160</v>
      </c>
      <c r="F165" s="10">
        <v>440</v>
      </c>
      <c r="G165" s="11">
        <v>9</v>
      </c>
      <c r="H165" s="11">
        <v>6</v>
      </c>
      <c r="I165" s="11">
        <v>15</v>
      </c>
      <c r="J165" s="8">
        <f t="shared" si="11"/>
        <v>289</v>
      </c>
      <c r="K165" s="11">
        <f t="shared" si="12"/>
        <v>166</v>
      </c>
      <c r="L165" s="11">
        <f t="shared" si="13"/>
        <v>455</v>
      </c>
    </row>
    <row r="166" spans="2:12" ht="12.75">
      <c r="B166" s="36"/>
      <c r="C166" s="20" t="s">
        <v>631</v>
      </c>
      <c r="D166" s="8">
        <v>68</v>
      </c>
      <c r="E166" s="9">
        <v>21</v>
      </c>
      <c r="F166" s="10">
        <v>89</v>
      </c>
      <c r="G166" s="11">
        <v>0</v>
      </c>
      <c r="H166" s="11">
        <v>0</v>
      </c>
      <c r="I166" s="11">
        <v>0</v>
      </c>
      <c r="J166" s="8">
        <f t="shared" si="11"/>
        <v>68</v>
      </c>
      <c r="K166" s="11">
        <f t="shared" si="12"/>
        <v>21</v>
      </c>
      <c r="L166" s="11">
        <f t="shared" si="13"/>
        <v>89</v>
      </c>
    </row>
    <row r="167" spans="2:12" ht="12.75">
      <c r="B167" s="36"/>
      <c r="C167" t="s">
        <v>34</v>
      </c>
      <c r="D167" s="8">
        <v>344</v>
      </c>
      <c r="E167" s="9">
        <v>225</v>
      </c>
      <c r="F167" s="10">
        <v>569</v>
      </c>
      <c r="G167" s="11">
        <v>17</v>
      </c>
      <c r="H167" s="11">
        <v>9</v>
      </c>
      <c r="I167" s="11">
        <v>26</v>
      </c>
      <c r="J167" s="8">
        <f t="shared" si="11"/>
        <v>361</v>
      </c>
      <c r="K167" s="11">
        <f t="shared" si="12"/>
        <v>234</v>
      </c>
      <c r="L167" s="11">
        <f t="shared" si="13"/>
        <v>595</v>
      </c>
    </row>
    <row r="168" spans="2:12" ht="12.75">
      <c r="B168" s="36"/>
      <c r="C168" s="12" t="s">
        <v>535</v>
      </c>
      <c r="D168" s="13">
        <v>1201</v>
      </c>
      <c r="E168" s="14">
        <v>721</v>
      </c>
      <c r="F168" s="15">
        <v>1922</v>
      </c>
      <c r="G168" s="14">
        <v>48</v>
      </c>
      <c r="H168" s="14">
        <v>42</v>
      </c>
      <c r="I168" s="14">
        <v>90</v>
      </c>
      <c r="J168" s="13">
        <f t="shared" si="11"/>
        <v>1249</v>
      </c>
      <c r="K168" s="14">
        <f t="shared" si="12"/>
        <v>763</v>
      </c>
      <c r="L168" s="14">
        <f t="shared" si="13"/>
        <v>2012</v>
      </c>
    </row>
    <row r="169" spans="2:12" ht="27" customHeight="1">
      <c r="B169" s="305" t="s">
        <v>723</v>
      </c>
      <c r="C169" s="306"/>
      <c r="D169" s="16"/>
      <c r="E169" s="17"/>
      <c r="F169" s="18"/>
      <c r="G169" s="17"/>
      <c r="H169" s="17"/>
      <c r="I169" s="17"/>
      <c r="J169" s="16"/>
      <c r="K169" s="17"/>
      <c r="L169" s="17"/>
    </row>
    <row r="170" spans="3:12" ht="12.75">
      <c r="C170" t="s">
        <v>35</v>
      </c>
      <c r="D170" s="8">
        <v>13</v>
      </c>
      <c r="E170" s="9">
        <v>52</v>
      </c>
      <c r="F170" s="10">
        <v>65</v>
      </c>
      <c r="G170" s="11">
        <v>0</v>
      </c>
      <c r="H170" s="11">
        <v>8</v>
      </c>
      <c r="I170" s="11">
        <v>8</v>
      </c>
      <c r="J170" s="8">
        <f t="shared" si="11"/>
        <v>13</v>
      </c>
      <c r="K170" s="11">
        <f t="shared" si="12"/>
        <v>60</v>
      </c>
      <c r="L170" s="11">
        <f t="shared" si="13"/>
        <v>73</v>
      </c>
    </row>
    <row r="171" spans="2:12" ht="12.75">
      <c r="B171" s="36"/>
      <c r="C171" s="12" t="s">
        <v>535</v>
      </c>
      <c r="D171" s="13">
        <v>13</v>
      </c>
      <c r="E171" s="14">
        <v>52</v>
      </c>
      <c r="F171" s="15">
        <v>65</v>
      </c>
      <c r="G171" s="14">
        <v>0</v>
      </c>
      <c r="H171" s="14">
        <v>8</v>
      </c>
      <c r="I171" s="14">
        <v>8</v>
      </c>
      <c r="J171" s="13">
        <f t="shared" si="11"/>
        <v>13</v>
      </c>
      <c r="K171" s="14">
        <f t="shared" si="12"/>
        <v>60</v>
      </c>
      <c r="L171" s="14">
        <f t="shared" si="13"/>
        <v>73</v>
      </c>
    </row>
    <row r="172" spans="2:12" ht="12.75">
      <c r="B172" s="1" t="s">
        <v>716</v>
      </c>
      <c r="C172" s="12"/>
      <c r="D172" s="16"/>
      <c r="E172" s="17"/>
      <c r="F172" s="18"/>
      <c r="G172" s="17"/>
      <c r="H172" s="17"/>
      <c r="I172" s="17"/>
      <c r="J172" s="16"/>
      <c r="K172" s="17"/>
      <c r="L172" s="17"/>
    </row>
    <row r="173" spans="3:12" ht="12.75">
      <c r="C173" t="s">
        <v>716</v>
      </c>
      <c r="D173" s="8">
        <v>121</v>
      </c>
      <c r="E173" s="9">
        <v>356</v>
      </c>
      <c r="F173" s="10">
        <v>477</v>
      </c>
      <c r="G173" s="11">
        <v>8</v>
      </c>
      <c r="H173" s="11">
        <v>25</v>
      </c>
      <c r="I173" s="11">
        <v>33</v>
      </c>
      <c r="J173" s="8">
        <f t="shared" si="11"/>
        <v>129</v>
      </c>
      <c r="K173" s="11">
        <f t="shared" si="12"/>
        <v>381</v>
      </c>
      <c r="L173" s="11">
        <f t="shared" si="13"/>
        <v>510</v>
      </c>
    </row>
    <row r="174" spans="2:12" ht="12.75">
      <c r="B174" s="36"/>
      <c r="C174" s="12" t="s">
        <v>535</v>
      </c>
      <c r="D174" s="13">
        <v>121</v>
      </c>
      <c r="E174" s="14">
        <v>356</v>
      </c>
      <c r="F174" s="15">
        <v>477</v>
      </c>
      <c r="G174" s="14">
        <v>8</v>
      </c>
      <c r="H174" s="14">
        <v>25</v>
      </c>
      <c r="I174" s="14">
        <v>33</v>
      </c>
      <c r="J174" s="13">
        <f t="shared" si="11"/>
        <v>129</v>
      </c>
      <c r="K174" s="14">
        <f t="shared" si="12"/>
        <v>381</v>
      </c>
      <c r="L174" s="14">
        <f t="shared" si="13"/>
        <v>510</v>
      </c>
    </row>
    <row r="175" spans="2:12" ht="12.75">
      <c r="B175" s="1" t="s">
        <v>717</v>
      </c>
      <c r="C175" s="12"/>
      <c r="D175" s="16"/>
      <c r="E175" s="17"/>
      <c r="F175" s="18"/>
      <c r="G175" s="17"/>
      <c r="H175" s="17"/>
      <c r="I175" s="17"/>
      <c r="J175" s="16"/>
      <c r="K175" s="17"/>
      <c r="L175" s="17"/>
    </row>
    <row r="176" spans="3:12" ht="12.75">
      <c r="C176" t="s">
        <v>717</v>
      </c>
      <c r="D176" s="8">
        <v>289</v>
      </c>
      <c r="E176" s="9">
        <v>398</v>
      </c>
      <c r="F176" s="10">
        <v>687</v>
      </c>
      <c r="G176" s="11">
        <v>26</v>
      </c>
      <c r="H176" s="11">
        <v>29</v>
      </c>
      <c r="I176" s="11">
        <v>55</v>
      </c>
      <c r="J176" s="8">
        <f t="shared" si="11"/>
        <v>315</v>
      </c>
      <c r="K176" s="11">
        <f t="shared" si="12"/>
        <v>427</v>
      </c>
      <c r="L176" s="11">
        <f t="shared" si="13"/>
        <v>742</v>
      </c>
    </row>
    <row r="177" spans="2:12" ht="12.75">
      <c r="B177" s="36"/>
      <c r="C177" s="12" t="s">
        <v>535</v>
      </c>
      <c r="D177" s="13">
        <v>289</v>
      </c>
      <c r="E177" s="14">
        <v>398</v>
      </c>
      <c r="F177" s="15">
        <v>687</v>
      </c>
      <c r="G177" s="14">
        <v>26</v>
      </c>
      <c r="H177" s="14">
        <v>29</v>
      </c>
      <c r="I177" s="14">
        <v>55</v>
      </c>
      <c r="J177" s="13">
        <f t="shared" si="11"/>
        <v>315</v>
      </c>
      <c r="K177" s="14">
        <f t="shared" si="12"/>
        <v>427</v>
      </c>
      <c r="L177" s="14">
        <f t="shared" si="13"/>
        <v>742</v>
      </c>
    </row>
    <row r="178" spans="2:12" ht="12.75">
      <c r="B178" s="1" t="s">
        <v>718</v>
      </c>
      <c r="C178" s="12"/>
      <c r="D178" s="16"/>
      <c r="E178" s="17"/>
      <c r="F178" s="18"/>
      <c r="G178" s="17"/>
      <c r="H178" s="17"/>
      <c r="I178" s="17"/>
      <c r="J178" s="16"/>
      <c r="K178" s="17"/>
      <c r="L178" s="17"/>
    </row>
    <row r="179" spans="3:12" ht="12.75">
      <c r="C179" t="s">
        <v>718</v>
      </c>
      <c r="D179" s="8">
        <v>325</v>
      </c>
      <c r="E179" s="9">
        <v>172</v>
      </c>
      <c r="F179" s="10">
        <v>497</v>
      </c>
      <c r="G179" s="11">
        <v>8</v>
      </c>
      <c r="H179" s="11">
        <v>10</v>
      </c>
      <c r="I179" s="11">
        <v>18</v>
      </c>
      <c r="J179" s="8">
        <f t="shared" si="11"/>
        <v>333</v>
      </c>
      <c r="K179" s="11">
        <f t="shared" si="12"/>
        <v>182</v>
      </c>
      <c r="L179" s="11">
        <f t="shared" si="13"/>
        <v>515</v>
      </c>
    </row>
    <row r="180" spans="2:12" ht="12.75">
      <c r="B180" s="36"/>
      <c r="C180" s="12" t="s">
        <v>535</v>
      </c>
      <c r="D180" s="13">
        <v>325</v>
      </c>
      <c r="E180" s="14">
        <v>172</v>
      </c>
      <c r="F180" s="15">
        <v>497</v>
      </c>
      <c r="G180" s="14">
        <v>8</v>
      </c>
      <c r="H180" s="14">
        <v>10</v>
      </c>
      <c r="I180" s="14">
        <v>18</v>
      </c>
      <c r="J180" s="13">
        <f t="shared" si="11"/>
        <v>333</v>
      </c>
      <c r="K180" s="14">
        <f t="shared" si="12"/>
        <v>182</v>
      </c>
      <c r="L180" s="14">
        <f t="shared" si="13"/>
        <v>515</v>
      </c>
    </row>
    <row r="181" spans="2:12" ht="12.75">
      <c r="B181" s="1" t="s">
        <v>223</v>
      </c>
      <c r="C181" s="12"/>
      <c r="D181" s="16"/>
      <c r="E181" s="17"/>
      <c r="F181" s="18"/>
      <c r="G181" s="17"/>
      <c r="H181" s="17"/>
      <c r="I181" s="17"/>
      <c r="J181" s="16"/>
      <c r="K181" s="17"/>
      <c r="L181" s="17"/>
    </row>
    <row r="182" spans="2:12" ht="12.75">
      <c r="B182" s="36"/>
      <c r="C182" s="20" t="s">
        <v>249</v>
      </c>
      <c r="D182" s="8">
        <v>4</v>
      </c>
      <c r="E182" s="9">
        <v>13</v>
      </c>
      <c r="F182" s="10">
        <v>17</v>
      </c>
      <c r="G182" s="11">
        <v>0</v>
      </c>
      <c r="H182" s="11">
        <v>0</v>
      </c>
      <c r="I182" s="11">
        <v>0</v>
      </c>
      <c r="J182" s="8">
        <f t="shared" si="11"/>
        <v>4</v>
      </c>
      <c r="K182" s="11">
        <f t="shared" si="12"/>
        <v>13</v>
      </c>
      <c r="L182" s="11">
        <f t="shared" si="13"/>
        <v>17</v>
      </c>
    </row>
    <row r="183" spans="3:12" ht="12.75">
      <c r="C183" t="s">
        <v>250</v>
      </c>
      <c r="D183" s="8">
        <v>20</v>
      </c>
      <c r="E183" s="9">
        <v>33</v>
      </c>
      <c r="F183" s="10">
        <v>53</v>
      </c>
      <c r="G183" s="11">
        <v>1</v>
      </c>
      <c r="H183" s="11">
        <v>3</v>
      </c>
      <c r="I183" s="11">
        <v>4</v>
      </c>
      <c r="J183" s="8">
        <f t="shared" si="11"/>
        <v>21</v>
      </c>
      <c r="K183" s="11">
        <f t="shared" si="12"/>
        <v>36</v>
      </c>
      <c r="L183" s="11">
        <f t="shared" si="13"/>
        <v>57</v>
      </c>
    </row>
    <row r="184" spans="2:12" ht="12.75">
      <c r="B184" s="36"/>
      <c r="C184" s="20" t="s">
        <v>251</v>
      </c>
      <c r="D184" s="8">
        <v>12</v>
      </c>
      <c r="E184" s="9">
        <v>17</v>
      </c>
      <c r="F184" s="10">
        <v>29</v>
      </c>
      <c r="G184" s="11">
        <v>0</v>
      </c>
      <c r="H184" s="11">
        <v>2</v>
      </c>
      <c r="I184" s="11">
        <v>2</v>
      </c>
      <c r="J184" s="8">
        <f t="shared" si="11"/>
        <v>12</v>
      </c>
      <c r="K184" s="11">
        <f t="shared" si="12"/>
        <v>19</v>
      </c>
      <c r="L184" s="11">
        <f t="shared" si="13"/>
        <v>31</v>
      </c>
    </row>
    <row r="185" spans="2:12" ht="12.75">
      <c r="B185" s="36"/>
      <c r="C185" t="s">
        <v>418</v>
      </c>
      <c r="D185" s="8">
        <v>4</v>
      </c>
      <c r="E185" s="9">
        <v>9</v>
      </c>
      <c r="F185" s="10">
        <v>13</v>
      </c>
      <c r="G185" s="11">
        <v>1</v>
      </c>
      <c r="H185" s="11">
        <v>1</v>
      </c>
      <c r="I185" s="11">
        <v>2</v>
      </c>
      <c r="J185" s="8">
        <f t="shared" si="11"/>
        <v>5</v>
      </c>
      <c r="K185" s="11">
        <f t="shared" si="12"/>
        <v>10</v>
      </c>
      <c r="L185" s="11">
        <f t="shared" si="13"/>
        <v>15</v>
      </c>
    </row>
    <row r="186" spans="2:12" ht="12.75">
      <c r="B186" s="36"/>
      <c r="C186" t="s">
        <v>419</v>
      </c>
      <c r="D186" s="8">
        <v>23</v>
      </c>
      <c r="E186" s="9">
        <v>45</v>
      </c>
      <c r="F186" s="10">
        <v>68</v>
      </c>
      <c r="G186" s="11">
        <v>2</v>
      </c>
      <c r="H186" s="11">
        <v>2</v>
      </c>
      <c r="I186" s="11">
        <v>4</v>
      </c>
      <c r="J186" s="8">
        <f>D186+G186</f>
        <v>25</v>
      </c>
      <c r="K186" s="11">
        <f>E186+H186</f>
        <v>47</v>
      </c>
      <c r="L186" s="11">
        <f>F186+I186</f>
        <v>72</v>
      </c>
    </row>
    <row r="187" spans="2:12" ht="12.75">
      <c r="B187" s="36"/>
      <c r="C187" s="20" t="s">
        <v>37</v>
      </c>
      <c r="D187" s="8">
        <v>1</v>
      </c>
      <c r="E187" s="9">
        <v>4</v>
      </c>
      <c r="F187" s="10">
        <v>5</v>
      </c>
      <c r="G187" s="11">
        <v>0</v>
      </c>
      <c r="H187" s="11">
        <v>1</v>
      </c>
      <c r="I187" s="11">
        <v>1</v>
      </c>
      <c r="J187" s="8">
        <f t="shared" si="11"/>
        <v>1</v>
      </c>
      <c r="K187" s="11">
        <f t="shared" si="12"/>
        <v>5</v>
      </c>
      <c r="L187" s="11">
        <f t="shared" si="13"/>
        <v>6</v>
      </c>
    </row>
    <row r="188" spans="2:12" ht="12.75">
      <c r="B188" s="36"/>
      <c r="C188" t="s">
        <v>420</v>
      </c>
      <c r="D188" s="8">
        <v>7</v>
      </c>
      <c r="E188" s="9">
        <v>13</v>
      </c>
      <c r="F188" s="10">
        <v>20</v>
      </c>
      <c r="G188" s="11">
        <v>1</v>
      </c>
      <c r="H188" s="11">
        <v>2</v>
      </c>
      <c r="I188" s="11">
        <v>3</v>
      </c>
      <c r="J188" s="8">
        <f t="shared" si="11"/>
        <v>8</v>
      </c>
      <c r="K188" s="11">
        <f t="shared" si="12"/>
        <v>15</v>
      </c>
      <c r="L188" s="11">
        <f t="shared" si="13"/>
        <v>23</v>
      </c>
    </row>
    <row r="189" spans="2:12" ht="12.75">
      <c r="B189" s="36"/>
      <c r="C189" t="s">
        <v>66</v>
      </c>
      <c r="D189" s="8">
        <v>6</v>
      </c>
      <c r="E189" s="9">
        <v>15</v>
      </c>
      <c r="F189" s="10">
        <v>21</v>
      </c>
      <c r="G189" s="11">
        <v>2</v>
      </c>
      <c r="H189" s="11">
        <v>3</v>
      </c>
      <c r="I189" s="11">
        <v>5</v>
      </c>
      <c r="J189" s="8">
        <f t="shared" si="11"/>
        <v>8</v>
      </c>
      <c r="K189" s="11">
        <f t="shared" si="12"/>
        <v>18</v>
      </c>
      <c r="L189" s="11">
        <f t="shared" si="13"/>
        <v>26</v>
      </c>
    </row>
    <row r="190" spans="2:12" ht="12.75">
      <c r="B190" s="36"/>
      <c r="C190" s="12" t="s">
        <v>535</v>
      </c>
      <c r="D190" s="13">
        <v>77</v>
      </c>
      <c r="E190" s="14">
        <v>149</v>
      </c>
      <c r="F190" s="15">
        <v>226</v>
      </c>
      <c r="G190" s="14">
        <v>7</v>
      </c>
      <c r="H190" s="14">
        <v>14</v>
      </c>
      <c r="I190" s="14">
        <v>21</v>
      </c>
      <c r="J190" s="13">
        <f t="shared" si="11"/>
        <v>84</v>
      </c>
      <c r="K190" s="14">
        <f t="shared" si="12"/>
        <v>163</v>
      </c>
      <c r="L190" s="14">
        <f t="shared" si="13"/>
        <v>247</v>
      </c>
    </row>
    <row r="191" spans="2:12" ht="27.75" customHeight="1">
      <c r="B191" s="305" t="s">
        <v>303</v>
      </c>
      <c r="C191" s="306"/>
      <c r="D191" s="16"/>
      <c r="E191" s="17"/>
      <c r="F191" s="18"/>
      <c r="G191" s="17"/>
      <c r="H191" s="17"/>
      <c r="I191" s="17"/>
      <c r="J191" s="16"/>
      <c r="K191" s="17"/>
      <c r="L191" s="17"/>
    </row>
    <row r="192" spans="2:12" ht="12.75">
      <c r="B192" s="36"/>
      <c r="C192" s="20" t="s">
        <v>39</v>
      </c>
      <c r="D192" s="8">
        <v>11</v>
      </c>
      <c r="E192" s="9">
        <v>8</v>
      </c>
      <c r="F192" s="10">
        <v>19</v>
      </c>
      <c r="G192" s="11">
        <v>1</v>
      </c>
      <c r="H192" s="11">
        <v>0</v>
      </c>
      <c r="I192" s="11">
        <v>1</v>
      </c>
      <c r="J192" s="8">
        <f t="shared" si="11"/>
        <v>12</v>
      </c>
      <c r="K192" s="11">
        <f t="shared" si="12"/>
        <v>8</v>
      </c>
      <c r="L192" s="11">
        <f t="shared" si="13"/>
        <v>20</v>
      </c>
    </row>
    <row r="193" spans="3:12" ht="12.75">
      <c r="C193" t="s">
        <v>258</v>
      </c>
      <c r="D193" s="8">
        <v>0</v>
      </c>
      <c r="E193" s="9">
        <v>0</v>
      </c>
      <c r="F193" s="10">
        <v>0</v>
      </c>
      <c r="G193" s="11">
        <v>40</v>
      </c>
      <c r="H193" s="11">
        <v>23</v>
      </c>
      <c r="I193" s="11">
        <v>63</v>
      </c>
      <c r="J193" s="8">
        <f t="shared" si="11"/>
        <v>40</v>
      </c>
      <c r="K193" s="11">
        <f t="shared" si="12"/>
        <v>23</v>
      </c>
      <c r="L193" s="11">
        <f t="shared" si="13"/>
        <v>63</v>
      </c>
    </row>
    <row r="194" spans="2:12" ht="12.75">
      <c r="B194" s="36"/>
      <c r="C194" s="12" t="s">
        <v>535</v>
      </c>
      <c r="D194" s="13">
        <v>11</v>
      </c>
      <c r="E194" s="14">
        <v>8</v>
      </c>
      <c r="F194" s="15">
        <v>19</v>
      </c>
      <c r="G194" s="14">
        <v>41</v>
      </c>
      <c r="H194" s="14">
        <v>23</v>
      </c>
      <c r="I194" s="14">
        <v>64</v>
      </c>
      <c r="J194" s="13">
        <f t="shared" si="11"/>
        <v>52</v>
      </c>
      <c r="K194" s="14">
        <f t="shared" si="12"/>
        <v>31</v>
      </c>
      <c r="L194" s="14">
        <f t="shared" si="13"/>
        <v>83</v>
      </c>
    </row>
    <row r="195" spans="2:12" ht="12.75">
      <c r="B195" s="1" t="s">
        <v>214</v>
      </c>
      <c r="C195" s="12"/>
      <c r="D195" s="16"/>
      <c r="E195" s="17"/>
      <c r="F195" s="18"/>
      <c r="G195" s="17"/>
      <c r="H195" s="17"/>
      <c r="I195" s="17"/>
      <c r="J195" s="16"/>
      <c r="K195" s="17"/>
      <c r="L195" s="17"/>
    </row>
    <row r="196" spans="2:12" ht="12.75">
      <c r="B196" s="36"/>
      <c r="C196" s="20" t="s">
        <v>40</v>
      </c>
      <c r="D196" s="8">
        <v>198</v>
      </c>
      <c r="E196" s="9">
        <v>435</v>
      </c>
      <c r="F196" s="10">
        <v>633</v>
      </c>
      <c r="G196" s="11">
        <v>5</v>
      </c>
      <c r="H196" s="11">
        <v>19</v>
      </c>
      <c r="I196" s="11">
        <v>24</v>
      </c>
      <c r="J196" s="8">
        <f t="shared" si="11"/>
        <v>203</v>
      </c>
      <c r="K196" s="11">
        <f t="shared" si="12"/>
        <v>454</v>
      </c>
      <c r="L196" s="11">
        <f t="shared" si="13"/>
        <v>657</v>
      </c>
    </row>
    <row r="197" spans="3:12" ht="12.75">
      <c r="C197" t="s">
        <v>214</v>
      </c>
      <c r="D197" s="8">
        <v>46</v>
      </c>
      <c r="E197" s="9">
        <v>51</v>
      </c>
      <c r="F197" s="10">
        <v>97</v>
      </c>
      <c r="G197" s="11">
        <v>2</v>
      </c>
      <c r="H197" s="11">
        <v>4</v>
      </c>
      <c r="I197" s="11">
        <v>6</v>
      </c>
      <c r="J197" s="8">
        <f t="shared" si="11"/>
        <v>48</v>
      </c>
      <c r="K197" s="11">
        <f t="shared" si="12"/>
        <v>55</v>
      </c>
      <c r="L197" s="11">
        <f t="shared" si="13"/>
        <v>103</v>
      </c>
    </row>
    <row r="198" spans="2:12" ht="12.75">
      <c r="B198" s="36"/>
      <c r="C198" s="20" t="s">
        <v>41</v>
      </c>
      <c r="D198" s="8">
        <v>158</v>
      </c>
      <c r="E198" s="9">
        <v>98</v>
      </c>
      <c r="F198" s="10">
        <v>256</v>
      </c>
      <c r="G198" s="11">
        <v>8</v>
      </c>
      <c r="H198" s="11">
        <v>5</v>
      </c>
      <c r="I198" s="11">
        <v>13</v>
      </c>
      <c r="J198" s="8">
        <f t="shared" si="11"/>
        <v>166</v>
      </c>
      <c r="K198" s="11">
        <f t="shared" si="12"/>
        <v>103</v>
      </c>
      <c r="L198" s="11">
        <f t="shared" si="13"/>
        <v>269</v>
      </c>
    </row>
    <row r="199" spans="2:12" ht="12.75">
      <c r="B199" s="36"/>
      <c r="C199" t="s">
        <v>42</v>
      </c>
      <c r="D199" s="8">
        <v>50</v>
      </c>
      <c r="E199" s="9">
        <v>86</v>
      </c>
      <c r="F199" s="10">
        <v>136</v>
      </c>
      <c r="G199" s="11">
        <v>0</v>
      </c>
      <c r="H199" s="11">
        <v>3</v>
      </c>
      <c r="I199" s="11">
        <v>3</v>
      </c>
      <c r="J199" s="8">
        <f t="shared" si="11"/>
        <v>50</v>
      </c>
      <c r="K199" s="11">
        <f t="shared" si="12"/>
        <v>89</v>
      </c>
      <c r="L199" s="11">
        <f t="shared" si="13"/>
        <v>139</v>
      </c>
    </row>
    <row r="200" spans="2:12" ht="12.75">
      <c r="B200" s="36"/>
      <c r="C200" s="12" t="s">
        <v>535</v>
      </c>
      <c r="D200" s="13">
        <v>452</v>
      </c>
      <c r="E200" s="14">
        <v>670</v>
      </c>
      <c r="F200" s="15">
        <v>1122</v>
      </c>
      <c r="G200" s="14">
        <v>15</v>
      </c>
      <c r="H200" s="14">
        <v>31</v>
      </c>
      <c r="I200" s="14">
        <v>46</v>
      </c>
      <c r="J200" s="13">
        <f t="shared" si="11"/>
        <v>467</v>
      </c>
      <c r="K200" s="14">
        <f t="shared" si="12"/>
        <v>701</v>
      </c>
      <c r="L200" s="14">
        <f t="shared" si="13"/>
        <v>1168</v>
      </c>
    </row>
    <row r="201" spans="2:12" ht="12.75">
      <c r="B201" s="1" t="s">
        <v>221</v>
      </c>
      <c r="C201" s="12"/>
      <c r="D201" s="16"/>
      <c r="E201" s="17"/>
      <c r="F201" s="18"/>
      <c r="G201" s="17"/>
      <c r="H201" s="17"/>
      <c r="I201" s="17"/>
      <c r="J201" s="16"/>
      <c r="K201" s="17"/>
      <c r="L201" s="17"/>
    </row>
    <row r="202" spans="2:12" ht="12.75">
      <c r="B202" s="36"/>
      <c r="C202" s="20" t="s">
        <v>43</v>
      </c>
      <c r="D202" s="8">
        <v>4</v>
      </c>
      <c r="E202" s="9">
        <v>28</v>
      </c>
      <c r="F202" s="10">
        <v>32</v>
      </c>
      <c r="G202" s="11">
        <v>0</v>
      </c>
      <c r="H202" s="11">
        <v>1</v>
      </c>
      <c r="I202" s="11">
        <v>1</v>
      </c>
      <c r="J202" s="8">
        <f t="shared" si="11"/>
        <v>4</v>
      </c>
      <c r="K202" s="11">
        <f t="shared" si="12"/>
        <v>29</v>
      </c>
      <c r="L202" s="11">
        <f t="shared" si="13"/>
        <v>33</v>
      </c>
    </row>
    <row r="203" spans="3:12" ht="12.75">
      <c r="C203" t="s">
        <v>44</v>
      </c>
      <c r="D203" s="8">
        <v>4</v>
      </c>
      <c r="E203" s="9">
        <v>24</v>
      </c>
      <c r="F203" s="10">
        <v>28</v>
      </c>
      <c r="G203" s="11">
        <v>0</v>
      </c>
      <c r="H203" s="11">
        <v>2</v>
      </c>
      <c r="I203" s="11">
        <v>2</v>
      </c>
      <c r="J203" s="8">
        <f t="shared" si="11"/>
        <v>4</v>
      </c>
      <c r="K203" s="11">
        <f t="shared" si="12"/>
        <v>26</v>
      </c>
      <c r="L203" s="11">
        <f t="shared" si="13"/>
        <v>30</v>
      </c>
    </row>
    <row r="204" spans="2:12" ht="12.75">
      <c r="B204" s="36"/>
      <c r="C204" s="20" t="s">
        <v>740</v>
      </c>
      <c r="D204" s="8">
        <v>12</v>
      </c>
      <c r="E204" s="9">
        <v>300</v>
      </c>
      <c r="F204" s="10">
        <v>312</v>
      </c>
      <c r="G204" s="11">
        <v>0</v>
      </c>
      <c r="H204" s="11">
        <v>7</v>
      </c>
      <c r="I204" s="11">
        <v>7</v>
      </c>
      <c r="J204" s="8">
        <f t="shared" si="11"/>
        <v>12</v>
      </c>
      <c r="K204" s="11">
        <f t="shared" si="12"/>
        <v>307</v>
      </c>
      <c r="L204" s="11">
        <f t="shared" si="13"/>
        <v>319</v>
      </c>
    </row>
    <row r="205" spans="2:12" ht="12.75">
      <c r="B205" s="36"/>
      <c r="C205" t="s">
        <v>732</v>
      </c>
      <c r="D205" s="8">
        <v>182</v>
      </c>
      <c r="E205" s="9">
        <v>821</v>
      </c>
      <c r="F205" s="10">
        <v>1003</v>
      </c>
      <c r="G205" s="11">
        <v>17</v>
      </c>
      <c r="H205" s="11">
        <v>29</v>
      </c>
      <c r="I205" s="11">
        <v>46</v>
      </c>
      <c r="J205" s="8">
        <f t="shared" si="11"/>
        <v>199</v>
      </c>
      <c r="K205" s="11">
        <f t="shared" si="12"/>
        <v>850</v>
      </c>
      <c r="L205" s="11">
        <f t="shared" si="13"/>
        <v>1049</v>
      </c>
    </row>
    <row r="206" spans="2:12" ht="12.75">
      <c r="B206" s="36"/>
      <c r="C206" s="12" t="s">
        <v>535</v>
      </c>
      <c r="D206" s="13">
        <v>202</v>
      </c>
      <c r="E206" s="14">
        <v>1173</v>
      </c>
      <c r="F206" s="15">
        <v>1375</v>
      </c>
      <c r="G206" s="14">
        <v>17</v>
      </c>
      <c r="H206" s="14">
        <v>39</v>
      </c>
      <c r="I206" s="14">
        <v>56</v>
      </c>
      <c r="J206" s="13">
        <f t="shared" si="11"/>
        <v>219</v>
      </c>
      <c r="K206" s="14">
        <f t="shared" si="12"/>
        <v>1212</v>
      </c>
      <c r="L206" s="14">
        <f t="shared" si="13"/>
        <v>1431</v>
      </c>
    </row>
    <row r="207" spans="2:12" ht="12.75">
      <c r="B207" s="1" t="s">
        <v>304</v>
      </c>
      <c r="C207" s="12"/>
      <c r="D207" s="16"/>
      <c r="E207" s="17"/>
      <c r="F207" s="18"/>
      <c r="G207" s="17"/>
      <c r="H207" s="17"/>
      <c r="I207" s="17"/>
      <c r="J207" s="16"/>
      <c r="K207" s="17"/>
      <c r="L207" s="17"/>
    </row>
    <row r="208" spans="2:12" ht="12.75">
      <c r="B208" s="36"/>
      <c r="C208" s="20" t="s">
        <v>45</v>
      </c>
      <c r="D208" s="8">
        <v>139</v>
      </c>
      <c r="E208" s="9">
        <v>262</v>
      </c>
      <c r="F208" s="10">
        <v>401</v>
      </c>
      <c r="G208" s="11">
        <v>4</v>
      </c>
      <c r="H208" s="11">
        <v>18</v>
      </c>
      <c r="I208" s="11">
        <v>22</v>
      </c>
      <c r="J208" s="8">
        <f t="shared" si="11"/>
        <v>143</v>
      </c>
      <c r="K208" s="11">
        <f t="shared" si="12"/>
        <v>280</v>
      </c>
      <c r="L208" s="11">
        <f t="shared" si="13"/>
        <v>423</v>
      </c>
    </row>
    <row r="209" spans="3:12" ht="12.75">
      <c r="C209" t="s">
        <v>46</v>
      </c>
      <c r="D209" s="8">
        <v>737</v>
      </c>
      <c r="E209" s="9">
        <v>1031</v>
      </c>
      <c r="F209" s="10">
        <v>1768</v>
      </c>
      <c r="G209" s="11">
        <v>23</v>
      </c>
      <c r="H209" s="11">
        <v>47</v>
      </c>
      <c r="I209" s="11">
        <v>70</v>
      </c>
      <c r="J209" s="8">
        <f>D209+G209</f>
        <v>760</v>
      </c>
      <c r="K209" s="11">
        <f>E209+H209</f>
        <v>1078</v>
      </c>
      <c r="L209" s="11">
        <f>F209+I209</f>
        <v>1838</v>
      </c>
    </row>
    <row r="210" spans="2:12" ht="12.75">
      <c r="B210" s="36"/>
      <c r="C210" s="12" t="s">
        <v>535</v>
      </c>
      <c r="D210" s="13">
        <f>SUM(D208:D209)</f>
        <v>876</v>
      </c>
      <c r="E210" s="14">
        <f aca="true" t="shared" si="14" ref="E210:L210">SUM(E208:E209)</f>
        <v>1293</v>
      </c>
      <c r="F210" s="15">
        <f t="shared" si="14"/>
        <v>2169</v>
      </c>
      <c r="G210" s="14">
        <f t="shared" si="14"/>
        <v>27</v>
      </c>
      <c r="H210" s="14">
        <f t="shared" si="14"/>
        <v>65</v>
      </c>
      <c r="I210" s="14">
        <f t="shared" si="14"/>
        <v>92</v>
      </c>
      <c r="J210" s="13">
        <f t="shared" si="14"/>
        <v>903</v>
      </c>
      <c r="K210" s="14">
        <f t="shared" si="14"/>
        <v>1358</v>
      </c>
      <c r="L210" s="14">
        <f t="shared" si="14"/>
        <v>2261</v>
      </c>
    </row>
    <row r="211" spans="2:12" ht="12.75">
      <c r="B211" s="1" t="s">
        <v>215</v>
      </c>
      <c r="C211" s="12"/>
      <c r="D211" s="16"/>
      <c r="E211" s="17"/>
      <c r="F211" s="18"/>
      <c r="G211" s="17"/>
      <c r="H211" s="17"/>
      <c r="I211" s="17"/>
      <c r="J211" s="16"/>
      <c r="K211" s="17"/>
      <c r="L211" s="17"/>
    </row>
    <row r="212" spans="2:12" ht="12.75">
      <c r="B212" s="36"/>
      <c r="C212" t="s">
        <v>47</v>
      </c>
      <c r="D212" s="8">
        <v>4</v>
      </c>
      <c r="E212" s="9">
        <v>140</v>
      </c>
      <c r="F212" s="10">
        <v>144</v>
      </c>
      <c r="G212" s="11">
        <v>0</v>
      </c>
      <c r="H212" s="11">
        <v>3</v>
      </c>
      <c r="I212" s="11">
        <v>3</v>
      </c>
      <c r="J212" s="8">
        <f t="shared" si="11"/>
        <v>4</v>
      </c>
      <c r="K212" s="11">
        <f t="shared" si="12"/>
        <v>143</v>
      </c>
      <c r="L212" s="11">
        <f t="shared" si="13"/>
        <v>147</v>
      </c>
    </row>
    <row r="213" spans="2:12" ht="12.75">
      <c r="B213" s="36"/>
      <c r="C213" s="12" t="s">
        <v>535</v>
      </c>
      <c r="D213" s="13">
        <v>4</v>
      </c>
      <c r="E213" s="14">
        <v>140</v>
      </c>
      <c r="F213" s="15">
        <v>144</v>
      </c>
      <c r="G213" s="14">
        <v>0</v>
      </c>
      <c r="H213" s="14">
        <v>3</v>
      </c>
      <c r="I213" s="14">
        <v>3</v>
      </c>
      <c r="J213" s="13">
        <f t="shared" si="11"/>
        <v>4</v>
      </c>
      <c r="K213" s="14">
        <f t="shared" si="12"/>
        <v>143</v>
      </c>
      <c r="L213" s="14">
        <f t="shared" si="13"/>
        <v>147</v>
      </c>
    </row>
    <row r="214" spans="2:12" ht="12.75">
      <c r="B214" s="1" t="s">
        <v>216</v>
      </c>
      <c r="C214" s="12"/>
      <c r="D214" s="16"/>
      <c r="E214" s="17"/>
      <c r="F214" s="18"/>
      <c r="G214" s="17"/>
      <c r="H214" s="17"/>
      <c r="I214" s="17"/>
      <c r="J214" s="16"/>
      <c r="K214" s="17"/>
      <c r="L214" s="17"/>
    </row>
    <row r="215" spans="2:12" ht="12.75">
      <c r="B215" s="36"/>
      <c r="C215" t="s">
        <v>48</v>
      </c>
      <c r="D215" s="8">
        <v>244</v>
      </c>
      <c r="E215" s="9">
        <v>659</v>
      </c>
      <c r="F215" s="10">
        <v>903</v>
      </c>
      <c r="G215" s="11">
        <v>15</v>
      </c>
      <c r="H215" s="11">
        <v>42</v>
      </c>
      <c r="I215" s="11">
        <v>57</v>
      </c>
      <c r="J215" s="8">
        <f t="shared" si="11"/>
        <v>259</v>
      </c>
      <c r="K215" s="11">
        <f t="shared" si="12"/>
        <v>701</v>
      </c>
      <c r="L215" s="11">
        <f t="shared" si="13"/>
        <v>960</v>
      </c>
    </row>
    <row r="216" spans="2:12" ht="12.75">
      <c r="B216" s="36"/>
      <c r="C216" s="12" t="s">
        <v>535</v>
      </c>
      <c r="D216" s="13">
        <v>244</v>
      </c>
      <c r="E216" s="14">
        <v>659</v>
      </c>
      <c r="F216" s="15">
        <v>903</v>
      </c>
      <c r="G216" s="14">
        <v>15</v>
      </c>
      <c r="H216" s="14">
        <v>42</v>
      </c>
      <c r="I216" s="14">
        <v>57</v>
      </c>
      <c r="J216" s="13">
        <f t="shared" si="11"/>
        <v>259</v>
      </c>
      <c r="K216" s="14">
        <f t="shared" si="12"/>
        <v>701</v>
      </c>
      <c r="L216" s="14">
        <f t="shared" si="13"/>
        <v>960</v>
      </c>
    </row>
    <row r="217" spans="2:12" ht="12.75">
      <c r="B217" s="1" t="s">
        <v>225</v>
      </c>
      <c r="C217" s="12"/>
      <c r="D217" s="16"/>
      <c r="E217" s="17"/>
      <c r="F217" s="18"/>
      <c r="G217" s="17"/>
      <c r="H217" s="17"/>
      <c r="I217" s="17"/>
      <c r="J217" s="16"/>
      <c r="K217" s="17"/>
      <c r="L217" s="17"/>
    </row>
    <row r="218" spans="2:12" ht="12.75">
      <c r="B218" s="36"/>
      <c r="C218" t="s">
        <v>225</v>
      </c>
      <c r="D218" s="8">
        <v>19</v>
      </c>
      <c r="E218" s="9">
        <v>36</v>
      </c>
      <c r="F218" s="10">
        <v>55</v>
      </c>
      <c r="G218" s="11">
        <v>5</v>
      </c>
      <c r="H218" s="11">
        <v>5</v>
      </c>
      <c r="I218" s="11">
        <v>10</v>
      </c>
      <c r="J218" s="8">
        <f t="shared" si="11"/>
        <v>24</v>
      </c>
      <c r="K218" s="11">
        <f t="shared" si="12"/>
        <v>41</v>
      </c>
      <c r="L218" s="11">
        <f t="shared" si="13"/>
        <v>65</v>
      </c>
    </row>
    <row r="219" spans="2:12" ht="12.75">
      <c r="B219" s="36"/>
      <c r="C219" s="12" t="s">
        <v>535</v>
      </c>
      <c r="D219" s="13">
        <v>19</v>
      </c>
      <c r="E219" s="14">
        <v>36</v>
      </c>
      <c r="F219" s="15">
        <v>55</v>
      </c>
      <c r="G219" s="14">
        <v>5</v>
      </c>
      <c r="H219" s="14">
        <v>5</v>
      </c>
      <c r="I219" s="14">
        <v>10</v>
      </c>
      <c r="J219" s="13">
        <f t="shared" si="11"/>
        <v>24</v>
      </c>
      <c r="K219" s="14">
        <f t="shared" si="12"/>
        <v>41</v>
      </c>
      <c r="L219" s="14">
        <f t="shared" si="13"/>
        <v>65</v>
      </c>
    </row>
    <row r="220" spans="2:12" ht="12.75">
      <c r="B220" s="1" t="s">
        <v>217</v>
      </c>
      <c r="C220" s="12"/>
      <c r="D220" s="16"/>
      <c r="E220" s="17"/>
      <c r="F220" s="18"/>
      <c r="G220" s="17"/>
      <c r="H220" s="17"/>
      <c r="I220" s="17"/>
      <c r="J220" s="16"/>
      <c r="K220" s="17"/>
      <c r="L220" s="17"/>
    </row>
    <row r="221" spans="2:12" ht="12.75">
      <c r="B221" s="36"/>
      <c r="C221" t="s">
        <v>49</v>
      </c>
      <c r="D221" s="8">
        <v>276</v>
      </c>
      <c r="E221" s="9">
        <v>217</v>
      </c>
      <c r="F221" s="10">
        <v>493</v>
      </c>
      <c r="G221" s="11">
        <v>5</v>
      </c>
      <c r="H221" s="11">
        <v>5</v>
      </c>
      <c r="I221" s="11">
        <v>10</v>
      </c>
      <c r="J221" s="8">
        <f t="shared" si="11"/>
        <v>281</v>
      </c>
      <c r="K221" s="11">
        <f t="shared" si="12"/>
        <v>222</v>
      </c>
      <c r="L221" s="11">
        <f t="shared" si="13"/>
        <v>503</v>
      </c>
    </row>
    <row r="222" spans="2:12" ht="12.75">
      <c r="B222" s="36"/>
      <c r="C222" s="12" t="s">
        <v>535</v>
      </c>
      <c r="D222" s="13">
        <v>276</v>
      </c>
      <c r="E222" s="14">
        <v>217</v>
      </c>
      <c r="F222" s="15">
        <v>493</v>
      </c>
      <c r="G222" s="14">
        <v>5</v>
      </c>
      <c r="H222" s="14">
        <v>5</v>
      </c>
      <c r="I222" s="14">
        <v>10</v>
      </c>
      <c r="J222" s="13">
        <f t="shared" si="11"/>
        <v>281</v>
      </c>
      <c r="K222" s="14">
        <f t="shared" si="12"/>
        <v>222</v>
      </c>
      <c r="L222" s="14">
        <f t="shared" si="13"/>
        <v>503</v>
      </c>
    </row>
    <row r="223" spans="2:12" ht="12.75">
      <c r="B223" s="1" t="s">
        <v>218</v>
      </c>
      <c r="C223" s="12"/>
      <c r="D223" s="16"/>
      <c r="E223" s="17"/>
      <c r="F223" s="18"/>
      <c r="G223" s="17"/>
      <c r="H223" s="17"/>
      <c r="I223" s="17"/>
      <c r="J223" s="16"/>
      <c r="K223" s="17"/>
      <c r="L223" s="17"/>
    </row>
    <row r="224" spans="2:12" ht="12.75">
      <c r="B224" s="36"/>
      <c r="C224" s="20" t="s">
        <v>50</v>
      </c>
      <c r="D224" s="8">
        <v>674</v>
      </c>
      <c r="E224" s="9">
        <v>118</v>
      </c>
      <c r="F224" s="10">
        <v>792</v>
      </c>
      <c r="G224" s="11">
        <v>19</v>
      </c>
      <c r="H224" s="11">
        <v>1</v>
      </c>
      <c r="I224" s="11">
        <v>20</v>
      </c>
      <c r="J224" s="8">
        <f t="shared" si="11"/>
        <v>693</v>
      </c>
      <c r="K224" s="11">
        <f t="shared" si="12"/>
        <v>119</v>
      </c>
      <c r="L224" s="11">
        <f t="shared" si="13"/>
        <v>812</v>
      </c>
    </row>
    <row r="225" spans="3:12" ht="12.75">
      <c r="C225" t="s">
        <v>51</v>
      </c>
      <c r="D225" s="8">
        <v>148</v>
      </c>
      <c r="E225" s="9">
        <v>117</v>
      </c>
      <c r="F225" s="10">
        <v>265</v>
      </c>
      <c r="G225" s="11">
        <v>7</v>
      </c>
      <c r="H225" s="11">
        <v>5</v>
      </c>
      <c r="I225" s="11">
        <v>12</v>
      </c>
      <c r="J225" s="8">
        <f t="shared" si="11"/>
        <v>155</v>
      </c>
      <c r="K225" s="11">
        <f t="shared" si="12"/>
        <v>122</v>
      </c>
      <c r="L225" s="11">
        <f t="shared" si="13"/>
        <v>277</v>
      </c>
    </row>
    <row r="226" spans="2:12" ht="12.75">
      <c r="B226" s="36"/>
      <c r="C226" s="20" t="s">
        <v>52</v>
      </c>
      <c r="D226" s="8">
        <v>1</v>
      </c>
      <c r="E226" s="9">
        <v>0</v>
      </c>
      <c r="F226" s="10">
        <v>1</v>
      </c>
      <c r="G226" s="11">
        <v>0</v>
      </c>
      <c r="H226" s="11">
        <v>0</v>
      </c>
      <c r="I226" s="11">
        <v>0</v>
      </c>
      <c r="J226" s="8">
        <f aca="true" t="shared" si="15" ref="J226:J251">D226+G226</f>
        <v>1</v>
      </c>
      <c r="K226" s="11">
        <f aca="true" t="shared" si="16" ref="K226:K251">E226+H226</f>
        <v>0</v>
      </c>
      <c r="L226" s="11">
        <f aca="true" t="shared" si="17" ref="L226:L251">F226+I226</f>
        <v>1</v>
      </c>
    </row>
    <row r="227" spans="2:12" ht="12.75">
      <c r="B227" s="36"/>
      <c r="C227" t="s">
        <v>53</v>
      </c>
      <c r="D227" s="8">
        <v>1</v>
      </c>
      <c r="E227" s="9">
        <v>0</v>
      </c>
      <c r="F227" s="10">
        <v>1</v>
      </c>
      <c r="G227" s="11">
        <v>0</v>
      </c>
      <c r="H227" s="11">
        <v>0</v>
      </c>
      <c r="I227" s="11">
        <v>0</v>
      </c>
      <c r="J227" s="8">
        <f t="shared" si="15"/>
        <v>1</v>
      </c>
      <c r="K227" s="11">
        <f t="shared" si="16"/>
        <v>0</v>
      </c>
      <c r="L227" s="11">
        <f t="shared" si="17"/>
        <v>1</v>
      </c>
    </row>
    <row r="228" spans="2:12" ht="12.75">
      <c r="B228" s="36"/>
      <c r="C228" s="12" t="s">
        <v>535</v>
      </c>
      <c r="D228" s="13">
        <v>824</v>
      </c>
      <c r="E228" s="14">
        <v>235</v>
      </c>
      <c r="F228" s="15">
        <v>1059</v>
      </c>
      <c r="G228" s="14">
        <v>26</v>
      </c>
      <c r="H228" s="14">
        <v>6</v>
      </c>
      <c r="I228" s="14">
        <v>32</v>
      </c>
      <c r="J228" s="13">
        <f t="shared" si="15"/>
        <v>850</v>
      </c>
      <c r="K228" s="14">
        <f t="shared" si="16"/>
        <v>241</v>
      </c>
      <c r="L228" s="14">
        <f t="shared" si="17"/>
        <v>1091</v>
      </c>
    </row>
    <row r="229" spans="2:12" ht="12.75">
      <c r="B229" s="1" t="s">
        <v>227</v>
      </c>
      <c r="C229" s="12"/>
      <c r="D229" s="16"/>
      <c r="E229" s="17"/>
      <c r="F229" s="18"/>
      <c r="G229" s="17"/>
      <c r="H229" s="17"/>
      <c r="I229" s="17"/>
      <c r="J229" s="16"/>
      <c r="K229" s="17"/>
      <c r="L229" s="17"/>
    </row>
    <row r="230" spans="2:12" ht="12.75">
      <c r="B230" s="36"/>
      <c r="C230" t="s">
        <v>227</v>
      </c>
      <c r="D230" s="8">
        <v>8</v>
      </c>
      <c r="E230" s="9">
        <v>4</v>
      </c>
      <c r="F230" s="10">
        <v>12</v>
      </c>
      <c r="G230" s="11">
        <v>1</v>
      </c>
      <c r="H230" s="11">
        <v>0</v>
      </c>
      <c r="I230" s="11">
        <v>1</v>
      </c>
      <c r="J230" s="8">
        <f t="shared" si="15"/>
        <v>9</v>
      </c>
      <c r="K230" s="11">
        <f t="shared" si="16"/>
        <v>4</v>
      </c>
      <c r="L230" s="11">
        <f t="shared" si="17"/>
        <v>13</v>
      </c>
    </row>
    <row r="231" spans="2:12" ht="12.75">
      <c r="B231" s="36"/>
      <c r="C231" s="12" t="s">
        <v>535</v>
      </c>
      <c r="D231" s="13">
        <v>8</v>
      </c>
      <c r="E231" s="14">
        <v>4</v>
      </c>
      <c r="F231" s="15">
        <v>12</v>
      </c>
      <c r="G231" s="14">
        <v>1</v>
      </c>
      <c r="H231" s="14">
        <v>0</v>
      </c>
      <c r="I231" s="14">
        <v>1</v>
      </c>
      <c r="J231" s="13">
        <f t="shared" si="15"/>
        <v>9</v>
      </c>
      <c r="K231" s="14">
        <f t="shared" si="16"/>
        <v>4</v>
      </c>
      <c r="L231" s="14">
        <f t="shared" si="17"/>
        <v>13</v>
      </c>
    </row>
    <row r="232" spans="2:12" ht="12.75">
      <c r="B232" s="1" t="s">
        <v>219</v>
      </c>
      <c r="C232" s="12"/>
      <c r="D232" s="16"/>
      <c r="E232" s="17"/>
      <c r="F232" s="18"/>
      <c r="G232" s="17"/>
      <c r="H232" s="17"/>
      <c r="I232" s="17"/>
      <c r="J232" s="16"/>
      <c r="K232" s="17"/>
      <c r="L232" s="17"/>
    </row>
    <row r="233" spans="2:12" ht="12.75">
      <c r="B233" s="36"/>
      <c r="C233" s="20" t="s">
        <v>54</v>
      </c>
      <c r="D233" s="8">
        <v>84</v>
      </c>
      <c r="E233" s="9">
        <v>60</v>
      </c>
      <c r="F233" s="10">
        <v>144</v>
      </c>
      <c r="G233" s="11">
        <v>4</v>
      </c>
      <c r="H233" s="11">
        <v>1</v>
      </c>
      <c r="I233" s="11">
        <v>5</v>
      </c>
      <c r="J233" s="8">
        <f t="shared" si="15"/>
        <v>88</v>
      </c>
      <c r="K233" s="11">
        <f t="shared" si="16"/>
        <v>61</v>
      </c>
      <c r="L233" s="11">
        <f t="shared" si="17"/>
        <v>149</v>
      </c>
    </row>
    <row r="234" spans="3:12" ht="12.75">
      <c r="C234" t="s">
        <v>734</v>
      </c>
      <c r="D234" s="8">
        <v>125</v>
      </c>
      <c r="E234" s="9">
        <v>99</v>
      </c>
      <c r="F234" s="10">
        <v>224</v>
      </c>
      <c r="G234" s="11">
        <v>3</v>
      </c>
      <c r="H234" s="11">
        <v>4</v>
      </c>
      <c r="I234" s="11">
        <v>7</v>
      </c>
      <c r="J234" s="8">
        <f t="shared" si="15"/>
        <v>128</v>
      </c>
      <c r="K234" s="11">
        <f t="shared" si="16"/>
        <v>103</v>
      </c>
      <c r="L234" s="11">
        <f t="shared" si="17"/>
        <v>231</v>
      </c>
    </row>
    <row r="235" spans="3:12" ht="12.75">
      <c r="C235" s="20" t="s">
        <v>781</v>
      </c>
      <c r="D235" s="8">
        <v>117</v>
      </c>
      <c r="E235" s="9">
        <v>58</v>
      </c>
      <c r="F235" s="10">
        <v>175</v>
      </c>
      <c r="G235" s="11">
        <v>4</v>
      </c>
      <c r="H235" s="11">
        <v>2</v>
      </c>
      <c r="I235" s="11">
        <v>6</v>
      </c>
      <c r="J235" s="8">
        <f t="shared" si="15"/>
        <v>121</v>
      </c>
      <c r="K235" s="11">
        <f t="shared" si="16"/>
        <v>60</v>
      </c>
      <c r="L235" s="11">
        <f t="shared" si="17"/>
        <v>181</v>
      </c>
    </row>
    <row r="236" spans="2:12" ht="12.75">
      <c r="B236" s="36"/>
      <c r="C236" s="20" t="s">
        <v>55</v>
      </c>
      <c r="D236" s="8">
        <v>22</v>
      </c>
      <c r="E236" s="9">
        <v>5</v>
      </c>
      <c r="F236" s="10">
        <v>27</v>
      </c>
      <c r="G236" s="11">
        <v>1</v>
      </c>
      <c r="H236" s="11">
        <v>0</v>
      </c>
      <c r="I236" s="11">
        <v>1</v>
      </c>
      <c r="J236" s="8">
        <f t="shared" si="15"/>
        <v>23</v>
      </c>
      <c r="K236" s="11">
        <f t="shared" si="16"/>
        <v>5</v>
      </c>
      <c r="L236" s="11">
        <f t="shared" si="17"/>
        <v>28</v>
      </c>
    </row>
    <row r="237" spans="2:12" ht="12.75">
      <c r="B237" s="36"/>
      <c r="C237" t="s">
        <v>56</v>
      </c>
      <c r="D237" s="8">
        <v>70</v>
      </c>
      <c r="E237" s="9">
        <v>14</v>
      </c>
      <c r="F237" s="10">
        <v>84</v>
      </c>
      <c r="G237" s="11">
        <v>5</v>
      </c>
      <c r="H237" s="11">
        <v>1</v>
      </c>
      <c r="I237" s="11">
        <v>6</v>
      </c>
      <c r="J237" s="8">
        <f t="shared" si="15"/>
        <v>75</v>
      </c>
      <c r="K237" s="11">
        <f t="shared" si="16"/>
        <v>15</v>
      </c>
      <c r="L237" s="11">
        <f t="shared" si="17"/>
        <v>90</v>
      </c>
    </row>
    <row r="238" spans="2:12" ht="12.75">
      <c r="B238" s="36"/>
      <c r="C238" s="20" t="s">
        <v>57</v>
      </c>
      <c r="D238" s="8">
        <v>36</v>
      </c>
      <c r="E238" s="9">
        <v>5</v>
      </c>
      <c r="F238" s="10">
        <v>41</v>
      </c>
      <c r="G238" s="11">
        <v>4</v>
      </c>
      <c r="H238" s="11">
        <v>0</v>
      </c>
      <c r="I238" s="11">
        <v>4</v>
      </c>
      <c r="J238" s="8">
        <f t="shared" si="15"/>
        <v>40</v>
      </c>
      <c r="K238" s="11">
        <f t="shared" si="16"/>
        <v>5</v>
      </c>
      <c r="L238" s="11">
        <f t="shared" si="17"/>
        <v>45</v>
      </c>
    </row>
    <row r="239" spans="2:12" ht="12.75">
      <c r="B239" s="36"/>
      <c r="C239" s="20" t="s">
        <v>736</v>
      </c>
      <c r="D239" s="8">
        <v>32</v>
      </c>
      <c r="E239" s="9">
        <v>9</v>
      </c>
      <c r="F239" s="10">
        <v>41</v>
      </c>
      <c r="G239" s="11">
        <v>1</v>
      </c>
      <c r="H239" s="11">
        <v>0</v>
      </c>
      <c r="I239" s="11">
        <v>1</v>
      </c>
      <c r="J239" s="8">
        <f t="shared" si="15"/>
        <v>33</v>
      </c>
      <c r="K239" s="11">
        <f t="shared" si="16"/>
        <v>9</v>
      </c>
      <c r="L239" s="11">
        <f t="shared" si="17"/>
        <v>42</v>
      </c>
    </row>
    <row r="240" spans="2:12" ht="12.75">
      <c r="B240" s="36"/>
      <c r="C240" t="s">
        <v>58</v>
      </c>
      <c r="D240" s="8">
        <v>18</v>
      </c>
      <c r="E240" s="9">
        <v>14</v>
      </c>
      <c r="F240" s="10">
        <v>32</v>
      </c>
      <c r="G240" s="11">
        <v>0</v>
      </c>
      <c r="H240" s="11">
        <v>0</v>
      </c>
      <c r="I240" s="11">
        <v>0</v>
      </c>
      <c r="J240" s="8">
        <f t="shared" si="15"/>
        <v>18</v>
      </c>
      <c r="K240" s="11">
        <f t="shared" si="16"/>
        <v>14</v>
      </c>
      <c r="L240" s="11">
        <f t="shared" si="17"/>
        <v>32</v>
      </c>
    </row>
    <row r="241" spans="2:12" ht="12.75">
      <c r="B241" s="36"/>
      <c r="C241" s="20" t="s">
        <v>59</v>
      </c>
      <c r="D241" s="8">
        <v>33</v>
      </c>
      <c r="E241" s="9">
        <v>20</v>
      </c>
      <c r="F241" s="10">
        <v>53</v>
      </c>
      <c r="G241" s="11">
        <v>1</v>
      </c>
      <c r="H241" s="11">
        <v>1</v>
      </c>
      <c r="I241" s="11">
        <v>2</v>
      </c>
      <c r="J241" s="8">
        <f t="shared" si="15"/>
        <v>34</v>
      </c>
      <c r="K241" s="11">
        <f t="shared" si="16"/>
        <v>21</v>
      </c>
      <c r="L241" s="11">
        <f t="shared" si="17"/>
        <v>55</v>
      </c>
    </row>
    <row r="242" spans="2:12" ht="12.75">
      <c r="B242" s="36"/>
      <c r="C242" s="20" t="s">
        <v>60</v>
      </c>
      <c r="D242" s="8">
        <v>185</v>
      </c>
      <c r="E242" s="9">
        <v>9</v>
      </c>
      <c r="F242" s="10">
        <v>194</v>
      </c>
      <c r="G242" s="11">
        <v>6</v>
      </c>
      <c r="H242" s="11">
        <v>0</v>
      </c>
      <c r="I242" s="11">
        <v>6</v>
      </c>
      <c r="J242" s="8">
        <f t="shared" si="15"/>
        <v>191</v>
      </c>
      <c r="K242" s="11">
        <f t="shared" si="16"/>
        <v>9</v>
      </c>
      <c r="L242" s="11">
        <f t="shared" si="17"/>
        <v>200</v>
      </c>
    </row>
    <row r="243" spans="2:12" ht="12.75">
      <c r="B243" s="36"/>
      <c r="C243" t="s">
        <v>744</v>
      </c>
      <c r="D243" s="8">
        <v>91</v>
      </c>
      <c r="E243" s="9">
        <v>56</v>
      </c>
      <c r="F243" s="10">
        <v>147</v>
      </c>
      <c r="G243" s="11">
        <v>1</v>
      </c>
      <c r="H243" s="11">
        <v>2</v>
      </c>
      <c r="I243" s="11">
        <v>3</v>
      </c>
      <c r="J243" s="8">
        <f t="shared" si="15"/>
        <v>92</v>
      </c>
      <c r="K243" s="11">
        <f t="shared" si="16"/>
        <v>58</v>
      </c>
      <c r="L243" s="11">
        <f t="shared" si="17"/>
        <v>150</v>
      </c>
    </row>
    <row r="244" spans="2:12" ht="12.75">
      <c r="B244" s="36"/>
      <c r="C244" s="12" t="s">
        <v>535</v>
      </c>
      <c r="D244" s="13">
        <v>813</v>
      </c>
      <c r="E244" s="14">
        <v>349</v>
      </c>
      <c r="F244" s="15">
        <v>1162</v>
      </c>
      <c r="G244" s="14">
        <v>30</v>
      </c>
      <c r="H244" s="14">
        <v>11</v>
      </c>
      <c r="I244" s="14">
        <v>41</v>
      </c>
      <c r="J244" s="13">
        <f t="shared" si="15"/>
        <v>843</v>
      </c>
      <c r="K244" s="14">
        <f t="shared" si="16"/>
        <v>360</v>
      </c>
      <c r="L244" s="14">
        <f t="shared" si="17"/>
        <v>1203</v>
      </c>
    </row>
    <row r="245" spans="2:12" ht="12.75">
      <c r="B245" s="1" t="s">
        <v>220</v>
      </c>
      <c r="C245" s="12"/>
      <c r="D245" s="16"/>
      <c r="E245" s="17"/>
      <c r="F245" s="18"/>
      <c r="G245" s="17"/>
      <c r="H245" s="17"/>
      <c r="I245" s="17"/>
      <c r="J245" s="16"/>
      <c r="K245" s="17"/>
      <c r="L245" s="17"/>
    </row>
    <row r="246" spans="2:12" ht="12.75">
      <c r="B246" s="36"/>
      <c r="C246" s="20" t="s">
        <v>61</v>
      </c>
      <c r="D246" s="8">
        <v>8</v>
      </c>
      <c r="E246" s="9">
        <v>12</v>
      </c>
      <c r="F246" s="10">
        <v>20</v>
      </c>
      <c r="G246" s="11">
        <v>0</v>
      </c>
      <c r="H246" s="11">
        <v>0</v>
      </c>
      <c r="I246" s="11">
        <v>0</v>
      </c>
      <c r="J246" s="8">
        <f t="shared" si="15"/>
        <v>8</v>
      </c>
      <c r="K246" s="11">
        <f t="shared" si="16"/>
        <v>12</v>
      </c>
      <c r="L246" s="11">
        <f t="shared" si="17"/>
        <v>20</v>
      </c>
    </row>
    <row r="247" spans="3:12" ht="12.75">
      <c r="C247" t="s">
        <v>263</v>
      </c>
      <c r="D247" s="8">
        <v>2</v>
      </c>
      <c r="E247" s="9">
        <v>1</v>
      </c>
      <c r="F247" s="10">
        <v>3</v>
      </c>
      <c r="G247" s="11">
        <v>10</v>
      </c>
      <c r="H247" s="11">
        <v>6</v>
      </c>
      <c r="I247" s="11">
        <v>16</v>
      </c>
      <c r="J247" s="8">
        <f t="shared" si="15"/>
        <v>12</v>
      </c>
      <c r="K247" s="11">
        <f t="shared" si="16"/>
        <v>7</v>
      </c>
      <c r="L247" s="11">
        <f t="shared" si="17"/>
        <v>19</v>
      </c>
    </row>
    <row r="248" spans="3:12" ht="12.75">
      <c r="C248" s="20" t="s">
        <v>743</v>
      </c>
      <c r="D248" s="8">
        <v>73</v>
      </c>
      <c r="E248" s="9">
        <v>35</v>
      </c>
      <c r="F248" s="10">
        <v>108</v>
      </c>
      <c r="G248" s="11">
        <v>5</v>
      </c>
      <c r="H248" s="11">
        <v>5</v>
      </c>
      <c r="I248" s="11">
        <v>10</v>
      </c>
      <c r="J248" s="8">
        <f t="shared" si="15"/>
        <v>78</v>
      </c>
      <c r="K248" s="11">
        <f t="shared" si="16"/>
        <v>40</v>
      </c>
      <c r="L248" s="11">
        <f t="shared" si="17"/>
        <v>118</v>
      </c>
    </row>
    <row r="249" spans="2:12" ht="12.75">
      <c r="B249" s="36"/>
      <c r="C249" t="s">
        <v>220</v>
      </c>
      <c r="D249" s="8">
        <v>5</v>
      </c>
      <c r="E249" s="9">
        <v>5</v>
      </c>
      <c r="F249" s="10">
        <v>10</v>
      </c>
      <c r="G249" s="11">
        <v>3</v>
      </c>
      <c r="H249" s="11">
        <v>1</v>
      </c>
      <c r="I249" s="11">
        <v>4</v>
      </c>
      <c r="J249" s="8">
        <f t="shared" si="15"/>
        <v>8</v>
      </c>
      <c r="K249" s="11">
        <f t="shared" si="16"/>
        <v>6</v>
      </c>
      <c r="L249" s="11">
        <f t="shared" si="17"/>
        <v>14</v>
      </c>
    </row>
    <row r="250" spans="2:12" ht="12.75">
      <c r="B250" s="36"/>
      <c r="C250" s="12" t="s">
        <v>535</v>
      </c>
      <c r="D250" s="13">
        <v>88</v>
      </c>
      <c r="E250" s="14">
        <v>53</v>
      </c>
      <c r="F250" s="15">
        <v>141</v>
      </c>
      <c r="G250" s="14">
        <v>18</v>
      </c>
      <c r="H250" s="14">
        <v>12</v>
      </c>
      <c r="I250" s="14">
        <v>30</v>
      </c>
      <c r="J250" s="13">
        <f t="shared" si="15"/>
        <v>106</v>
      </c>
      <c r="K250" s="14">
        <f t="shared" si="16"/>
        <v>65</v>
      </c>
      <c r="L250" s="14">
        <f t="shared" si="17"/>
        <v>171</v>
      </c>
    </row>
    <row r="251" spans="2:12" ht="15.75" customHeight="1">
      <c r="B251" s="36"/>
      <c r="C251" s="44" t="s">
        <v>614</v>
      </c>
      <c r="D251" s="16">
        <f aca="true" t="shared" si="18" ref="D251:I251">D250+D244+D231+D228+D222+D219+D216+D213+D210+D206+D200+D194+D190+D180+D177+D174+D171+D168+D159+D156+D153+D149</f>
        <v>6628</v>
      </c>
      <c r="E251" s="17">
        <f t="shared" si="18"/>
        <v>7937</v>
      </c>
      <c r="F251" s="18">
        <f t="shared" si="18"/>
        <v>14565</v>
      </c>
      <c r="G251" s="103">
        <f t="shared" si="18"/>
        <v>415</v>
      </c>
      <c r="H251" s="103">
        <f t="shared" si="18"/>
        <v>606</v>
      </c>
      <c r="I251" s="103">
        <f t="shared" si="18"/>
        <v>1021</v>
      </c>
      <c r="J251" s="16">
        <f t="shared" si="15"/>
        <v>7043</v>
      </c>
      <c r="K251" s="103">
        <f t="shared" si="16"/>
        <v>8543</v>
      </c>
      <c r="L251" s="103">
        <f t="shared" si="17"/>
        <v>15586</v>
      </c>
    </row>
    <row r="252" spans="1:13" s="5" customFormat="1" ht="24" customHeight="1">
      <c r="A252" s="40"/>
      <c r="B252" s="40"/>
      <c r="C252" s="132" t="s">
        <v>543</v>
      </c>
      <c r="D252" s="16">
        <f aca="true" t="shared" si="19" ref="D252:I252">D251+D141+D86</f>
        <v>19251</v>
      </c>
      <c r="E252" s="17">
        <f t="shared" si="19"/>
        <v>23226</v>
      </c>
      <c r="F252" s="18">
        <f t="shared" si="19"/>
        <v>42477</v>
      </c>
      <c r="G252" s="17">
        <f t="shared" si="19"/>
        <v>982</v>
      </c>
      <c r="H252" s="17">
        <f t="shared" si="19"/>
        <v>1391</v>
      </c>
      <c r="I252" s="17">
        <f t="shared" si="19"/>
        <v>2373</v>
      </c>
      <c r="J252" s="16">
        <f>D252+G252</f>
        <v>20233</v>
      </c>
      <c r="K252" s="17">
        <f>E252+H252</f>
        <v>24617</v>
      </c>
      <c r="L252" s="17">
        <f>F252+I252</f>
        <v>44850</v>
      </c>
      <c r="M252" s="9"/>
    </row>
    <row r="254" spans="1:12" ht="39.75" customHeight="1">
      <c r="A254" s="317" t="s">
        <v>430</v>
      </c>
      <c r="B254" s="320"/>
      <c r="C254" s="320"/>
      <c r="D254" s="320"/>
      <c r="E254" s="320"/>
      <c r="F254" s="320"/>
      <c r="G254" s="320"/>
      <c r="H254" s="320"/>
      <c r="I254" s="320"/>
      <c r="J254" s="320"/>
      <c r="K254" s="320"/>
      <c r="L254" s="320"/>
    </row>
  </sheetData>
  <sheetProtection/>
  <mergeCells count="9">
    <mergeCell ref="A254:L254"/>
    <mergeCell ref="A2:L2"/>
    <mergeCell ref="A3:L3"/>
    <mergeCell ref="D5:F5"/>
    <mergeCell ref="G5:I5"/>
    <mergeCell ref="J5:L5"/>
    <mergeCell ref="B160:C160"/>
    <mergeCell ref="B169:C169"/>
    <mergeCell ref="B191:C191"/>
  </mergeCells>
  <printOptions horizontalCentered="1"/>
  <pageMargins left="0.1968503937007874" right="0.1968503937007874" top="0.5905511811023623" bottom="0.3937007874015748" header="0.5118110236220472" footer="0.5118110236220472"/>
  <pageSetup horizontalDpi="600" verticalDpi="600" orientation="portrait" paperSize="9" scale="8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dimension ref="A1:CJ57"/>
  <sheetViews>
    <sheetView zoomScalePageLayoutView="0" workbookViewId="0" topLeftCell="A1">
      <selection activeCell="A4" sqref="A4"/>
    </sheetView>
  </sheetViews>
  <sheetFormatPr defaultColWidth="9.140625" defaultRowHeight="12.75"/>
  <cols>
    <col min="1" max="1" width="1.1484375" style="1" customWidth="1"/>
    <col min="2" max="2" width="51.421875" style="0" customWidth="1"/>
    <col min="3" max="8" width="6.57421875" style="0" customWidth="1"/>
    <col min="9" max="11" width="6.28125" style="0" customWidth="1"/>
    <col min="12" max="34" width="6.57421875" style="0" customWidth="1"/>
    <col min="35" max="35" width="6.57421875" style="5" customWidth="1"/>
  </cols>
  <sheetData>
    <row r="1" ht="15" customHeight="1">
      <c r="A1" s="1" t="s">
        <v>252</v>
      </c>
    </row>
    <row r="2" spans="1:35" ht="15" customHeight="1">
      <c r="A2" s="298" t="s">
        <v>532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1:35" s="5" customFormat="1" ht="12.75" customHeight="1">
      <c r="A3" s="300" t="s">
        <v>79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row>
    <row r="4" spans="1:13" ht="13.5" thickBot="1">
      <c r="A4" s="199"/>
      <c r="B4" s="199"/>
      <c r="C4" s="199"/>
      <c r="D4" s="199"/>
      <c r="E4" s="199"/>
      <c r="F4" s="199"/>
      <c r="G4" s="199"/>
      <c r="H4" s="199"/>
      <c r="I4" s="199"/>
      <c r="J4" s="199"/>
      <c r="K4" s="199"/>
      <c r="L4" s="199"/>
      <c r="M4" s="199"/>
    </row>
    <row r="5" spans="1:88" s="20" customFormat="1" ht="26.25" customHeight="1">
      <c r="A5" s="205"/>
      <c r="B5" s="205"/>
      <c r="C5" s="312" t="s">
        <v>535</v>
      </c>
      <c r="D5" s="314"/>
      <c r="E5" s="313"/>
      <c r="F5" s="312" t="s">
        <v>212</v>
      </c>
      <c r="G5" s="313"/>
      <c r="H5" s="312">
        <v>1991</v>
      </c>
      <c r="I5" s="313"/>
      <c r="J5" s="312">
        <v>1990</v>
      </c>
      <c r="K5" s="313"/>
      <c r="L5" s="312">
        <v>1989</v>
      </c>
      <c r="M5" s="313"/>
      <c r="N5" s="312">
        <v>1988</v>
      </c>
      <c r="O5" s="313"/>
      <c r="P5" s="312">
        <v>1987</v>
      </c>
      <c r="Q5" s="313"/>
      <c r="R5" s="312">
        <v>1986</v>
      </c>
      <c r="S5" s="313"/>
      <c r="T5" s="312">
        <v>1985</v>
      </c>
      <c r="U5" s="313"/>
      <c r="V5" s="312">
        <v>1984</v>
      </c>
      <c r="W5" s="313"/>
      <c r="X5" s="312">
        <v>1983</v>
      </c>
      <c r="Y5" s="313"/>
      <c r="Z5" s="312">
        <v>1982</v>
      </c>
      <c r="AA5" s="313"/>
      <c r="AB5" s="312">
        <v>1981</v>
      </c>
      <c r="AC5" s="313"/>
      <c r="AD5" s="312">
        <v>1980</v>
      </c>
      <c r="AE5" s="313"/>
      <c r="AF5" s="312">
        <v>1979</v>
      </c>
      <c r="AG5" s="313"/>
      <c r="AH5" s="312" t="s">
        <v>213</v>
      </c>
      <c r="AI5" s="314"/>
      <c r="CI5" s="224"/>
      <c r="CJ5" s="224"/>
    </row>
    <row r="6" spans="1:88" s="20" customFormat="1" ht="18.75" customHeight="1">
      <c r="A6" s="50"/>
      <c r="B6" s="50"/>
      <c r="C6" s="227" t="s">
        <v>536</v>
      </c>
      <c r="D6" s="228" t="s">
        <v>537</v>
      </c>
      <c r="E6" s="229" t="s">
        <v>538</v>
      </c>
      <c r="F6" s="227" t="s">
        <v>536</v>
      </c>
      <c r="G6" s="229" t="s">
        <v>537</v>
      </c>
      <c r="H6" s="228" t="s">
        <v>536</v>
      </c>
      <c r="I6" s="228" t="s">
        <v>537</v>
      </c>
      <c r="J6" s="227" t="s">
        <v>536</v>
      </c>
      <c r="K6" s="229" t="s">
        <v>537</v>
      </c>
      <c r="L6" s="228" t="s">
        <v>536</v>
      </c>
      <c r="M6" s="228" t="s">
        <v>537</v>
      </c>
      <c r="N6" s="227" t="s">
        <v>536</v>
      </c>
      <c r="O6" s="229" t="s">
        <v>537</v>
      </c>
      <c r="P6" s="227" t="s">
        <v>536</v>
      </c>
      <c r="Q6" s="229" t="s">
        <v>537</v>
      </c>
      <c r="R6" s="227" t="s">
        <v>536</v>
      </c>
      <c r="S6" s="229" t="s">
        <v>537</v>
      </c>
      <c r="T6" s="227" t="s">
        <v>536</v>
      </c>
      <c r="U6" s="229" t="s">
        <v>537</v>
      </c>
      <c r="V6" s="227" t="s">
        <v>536</v>
      </c>
      <c r="W6" s="229" t="s">
        <v>537</v>
      </c>
      <c r="X6" s="227" t="s">
        <v>536</v>
      </c>
      <c r="Y6" s="229" t="s">
        <v>537</v>
      </c>
      <c r="Z6" s="227" t="s">
        <v>536</v>
      </c>
      <c r="AA6" s="229" t="s">
        <v>537</v>
      </c>
      <c r="AB6" s="227" t="s">
        <v>536</v>
      </c>
      <c r="AC6" s="229" t="s">
        <v>537</v>
      </c>
      <c r="AD6" s="227" t="s">
        <v>536</v>
      </c>
      <c r="AE6" s="229" t="s">
        <v>537</v>
      </c>
      <c r="AF6" s="227" t="s">
        <v>536</v>
      </c>
      <c r="AG6" s="229" t="s">
        <v>537</v>
      </c>
      <c r="AH6" s="227" t="s">
        <v>536</v>
      </c>
      <c r="AI6" s="228" t="s">
        <v>537</v>
      </c>
      <c r="CI6" s="224"/>
      <c r="CJ6" s="224"/>
    </row>
    <row r="7" spans="1:62" s="45" customFormat="1" ht="12.75">
      <c r="A7" s="1" t="s">
        <v>600</v>
      </c>
      <c r="B7"/>
      <c r="C7" s="4"/>
      <c r="D7" s="5"/>
      <c r="E7" s="6"/>
      <c r="F7" s="4"/>
      <c r="G7" s="6"/>
      <c r="H7"/>
      <c r="I7"/>
      <c r="J7" s="4"/>
      <c r="K7" s="6"/>
      <c r="L7"/>
      <c r="M7"/>
      <c r="N7" s="4"/>
      <c r="O7" s="6"/>
      <c r="P7" s="4"/>
      <c r="Q7" s="6"/>
      <c r="R7" s="4"/>
      <c r="S7" s="6"/>
      <c r="T7" s="4"/>
      <c r="U7" s="6"/>
      <c r="V7" s="4"/>
      <c r="W7" s="6"/>
      <c r="X7" s="4"/>
      <c r="Y7" s="6"/>
      <c r="Z7" s="4"/>
      <c r="AA7" s="6"/>
      <c r="AB7" s="4"/>
      <c r="AC7" s="6"/>
      <c r="AD7" s="4"/>
      <c r="AE7" s="6"/>
      <c r="AF7" s="4"/>
      <c r="AG7" s="6"/>
      <c r="AH7" s="4"/>
      <c r="AI7" s="5"/>
      <c r="AJ7"/>
      <c r="AK7"/>
      <c r="AL7"/>
      <c r="AM7"/>
      <c r="AN7"/>
      <c r="AO7"/>
      <c r="AP7"/>
      <c r="AQ7"/>
      <c r="AR7"/>
      <c r="AS7"/>
      <c r="AT7"/>
      <c r="AU7"/>
      <c r="AV7"/>
      <c r="AW7"/>
      <c r="AX7"/>
      <c r="AY7"/>
      <c r="AZ7"/>
      <c r="BA7"/>
      <c r="BB7"/>
      <c r="BC7"/>
      <c r="BD7"/>
      <c r="BE7"/>
      <c r="BF7"/>
      <c r="BG7"/>
      <c r="BH7"/>
      <c r="BI7"/>
      <c r="BJ7"/>
    </row>
    <row r="8" spans="1:62" s="45" customFormat="1" ht="12.75">
      <c r="A8" s="1"/>
      <c r="B8" s="20" t="s">
        <v>701</v>
      </c>
      <c r="C8" s="8">
        <v>226</v>
      </c>
      <c r="D8" s="9">
        <v>252</v>
      </c>
      <c r="E8" s="10">
        <v>478</v>
      </c>
      <c r="F8" s="8">
        <v>0</v>
      </c>
      <c r="G8" s="10">
        <v>1</v>
      </c>
      <c r="H8" s="11">
        <v>97</v>
      </c>
      <c r="I8" s="11">
        <v>138</v>
      </c>
      <c r="J8" s="8">
        <v>63</v>
      </c>
      <c r="K8" s="10">
        <v>61</v>
      </c>
      <c r="L8" s="11">
        <v>41</v>
      </c>
      <c r="M8" s="11">
        <v>22</v>
      </c>
      <c r="N8" s="8">
        <v>10</v>
      </c>
      <c r="O8" s="10">
        <v>8</v>
      </c>
      <c r="P8" s="8">
        <v>8</v>
      </c>
      <c r="Q8" s="10">
        <v>9</v>
      </c>
      <c r="R8" s="8">
        <v>1</v>
      </c>
      <c r="S8" s="10">
        <v>1</v>
      </c>
      <c r="T8" s="8">
        <v>2</v>
      </c>
      <c r="U8" s="10">
        <v>2</v>
      </c>
      <c r="V8" s="8">
        <v>0</v>
      </c>
      <c r="W8" s="10">
        <v>0</v>
      </c>
      <c r="X8" s="8">
        <v>2</v>
      </c>
      <c r="Y8" s="10">
        <v>1</v>
      </c>
      <c r="Z8" s="8">
        <v>0</v>
      </c>
      <c r="AA8" s="10">
        <v>0</v>
      </c>
      <c r="AB8" s="8">
        <v>0</v>
      </c>
      <c r="AC8" s="10">
        <v>1</v>
      </c>
      <c r="AD8" s="8">
        <v>0</v>
      </c>
      <c r="AE8" s="10">
        <v>1</v>
      </c>
      <c r="AF8" s="8">
        <v>0</v>
      </c>
      <c r="AG8" s="10">
        <v>0</v>
      </c>
      <c r="AH8" s="8">
        <v>2</v>
      </c>
      <c r="AI8" s="9">
        <v>7</v>
      </c>
      <c r="AJ8"/>
      <c r="AK8"/>
      <c r="AL8"/>
      <c r="AM8"/>
      <c r="AN8"/>
      <c r="AO8"/>
      <c r="AP8"/>
      <c r="AQ8"/>
      <c r="AR8"/>
      <c r="AS8"/>
      <c r="AT8"/>
      <c r="AU8"/>
      <c r="AV8"/>
      <c r="AW8"/>
      <c r="AX8"/>
      <c r="AY8"/>
      <c r="AZ8"/>
      <c r="BA8"/>
      <c r="BB8"/>
      <c r="BC8"/>
      <c r="BD8"/>
      <c r="BE8"/>
      <c r="BF8"/>
      <c r="BG8"/>
      <c r="BH8"/>
      <c r="BI8"/>
      <c r="BJ8"/>
    </row>
    <row r="9" spans="1:62" s="45" customFormat="1" ht="12.75">
      <c r="A9" s="1"/>
      <c r="B9" s="20" t="s">
        <v>702</v>
      </c>
      <c r="C9" s="8">
        <v>17</v>
      </c>
      <c r="D9" s="9">
        <v>27</v>
      </c>
      <c r="E9" s="10">
        <v>44</v>
      </c>
      <c r="F9" s="8">
        <v>0</v>
      </c>
      <c r="G9" s="10">
        <v>0</v>
      </c>
      <c r="H9" s="11">
        <v>7</v>
      </c>
      <c r="I9" s="11">
        <v>20</v>
      </c>
      <c r="J9" s="8">
        <v>5</v>
      </c>
      <c r="K9" s="10">
        <v>6</v>
      </c>
      <c r="L9" s="11">
        <v>4</v>
      </c>
      <c r="M9" s="11">
        <v>1</v>
      </c>
      <c r="N9" s="8">
        <v>0</v>
      </c>
      <c r="O9" s="10">
        <v>0</v>
      </c>
      <c r="P9" s="8">
        <v>1</v>
      </c>
      <c r="Q9" s="10">
        <v>0</v>
      </c>
      <c r="R9" s="8">
        <v>0</v>
      </c>
      <c r="S9" s="10">
        <v>0</v>
      </c>
      <c r="T9" s="8">
        <v>0</v>
      </c>
      <c r="U9" s="10">
        <v>0</v>
      </c>
      <c r="V9" s="8">
        <v>0</v>
      </c>
      <c r="W9" s="10">
        <v>0</v>
      </c>
      <c r="X9" s="8">
        <v>0</v>
      </c>
      <c r="Y9" s="10">
        <v>0</v>
      </c>
      <c r="Z9" s="8">
        <v>0</v>
      </c>
      <c r="AA9" s="10">
        <v>0</v>
      </c>
      <c r="AB9" s="8">
        <v>0</v>
      </c>
      <c r="AC9" s="10">
        <v>0</v>
      </c>
      <c r="AD9" s="8">
        <v>0</v>
      </c>
      <c r="AE9" s="10">
        <v>0</v>
      </c>
      <c r="AF9" s="8">
        <v>0</v>
      </c>
      <c r="AG9" s="10">
        <v>0</v>
      </c>
      <c r="AH9" s="8">
        <v>0</v>
      </c>
      <c r="AI9" s="9">
        <v>0</v>
      </c>
      <c r="AJ9"/>
      <c r="AK9"/>
      <c r="AL9"/>
      <c r="AM9"/>
      <c r="AN9"/>
      <c r="AO9"/>
      <c r="AP9"/>
      <c r="AQ9"/>
      <c r="AR9"/>
      <c r="AS9"/>
      <c r="AT9"/>
      <c r="AU9"/>
      <c r="AV9"/>
      <c r="AW9"/>
      <c r="AX9"/>
      <c r="AY9"/>
      <c r="AZ9"/>
      <c r="BA9"/>
      <c r="BB9"/>
      <c r="BC9"/>
      <c r="BD9"/>
      <c r="BE9"/>
      <c r="BF9"/>
      <c r="BG9"/>
      <c r="BH9"/>
      <c r="BI9"/>
      <c r="BJ9"/>
    </row>
    <row r="10" spans="1:62" s="45" customFormat="1" ht="12.75">
      <c r="A10" s="1"/>
      <c r="B10" s="20" t="s">
        <v>703</v>
      </c>
      <c r="C10" s="8">
        <v>274</v>
      </c>
      <c r="D10" s="9">
        <v>250</v>
      </c>
      <c r="E10" s="10">
        <v>524</v>
      </c>
      <c r="F10" s="8">
        <v>0</v>
      </c>
      <c r="G10" s="10">
        <v>1</v>
      </c>
      <c r="H10" s="11">
        <v>186</v>
      </c>
      <c r="I10" s="11">
        <v>158</v>
      </c>
      <c r="J10" s="8">
        <v>59</v>
      </c>
      <c r="K10" s="10">
        <v>65</v>
      </c>
      <c r="L10" s="11">
        <v>19</v>
      </c>
      <c r="M10" s="11">
        <v>13</v>
      </c>
      <c r="N10" s="8">
        <v>5</v>
      </c>
      <c r="O10" s="10">
        <v>2</v>
      </c>
      <c r="P10" s="8">
        <v>1</v>
      </c>
      <c r="Q10" s="10">
        <v>3</v>
      </c>
      <c r="R10" s="8">
        <v>1</v>
      </c>
      <c r="S10" s="10">
        <v>0</v>
      </c>
      <c r="T10" s="8">
        <v>1</v>
      </c>
      <c r="U10" s="10">
        <v>1</v>
      </c>
      <c r="V10" s="8">
        <v>0</v>
      </c>
      <c r="W10" s="10">
        <v>3</v>
      </c>
      <c r="X10" s="8">
        <v>0</v>
      </c>
      <c r="Y10" s="10">
        <v>0</v>
      </c>
      <c r="Z10" s="8">
        <v>0</v>
      </c>
      <c r="AA10" s="10">
        <v>0</v>
      </c>
      <c r="AB10" s="8">
        <v>0</v>
      </c>
      <c r="AC10" s="10">
        <v>0</v>
      </c>
      <c r="AD10" s="8">
        <v>0</v>
      </c>
      <c r="AE10" s="10">
        <v>0</v>
      </c>
      <c r="AF10" s="8">
        <v>0</v>
      </c>
      <c r="AG10" s="10">
        <v>0</v>
      </c>
      <c r="AH10" s="8">
        <v>2</v>
      </c>
      <c r="AI10" s="9">
        <v>4</v>
      </c>
      <c r="AJ10"/>
      <c r="AK10"/>
      <c r="AL10"/>
      <c r="AM10"/>
      <c r="AN10"/>
      <c r="AO10"/>
      <c r="AP10"/>
      <c r="AQ10"/>
      <c r="AR10"/>
      <c r="AS10"/>
      <c r="AT10"/>
      <c r="AU10"/>
      <c r="AV10"/>
      <c r="AW10"/>
      <c r="AX10"/>
      <c r="AY10"/>
      <c r="AZ10"/>
      <c r="BA10"/>
      <c r="BB10"/>
      <c r="BC10"/>
      <c r="BD10"/>
      <c r="BE10"/>
      <c r="BF10"/>
      <c r="BG10"/>
      <c r="BH10"/>
      <c r="BI10"/>
      <c r="BJ10"/>
    </row>
    <row r="11" spans="1:62" s="45" customFormat="1" ht="12.75">
      <c r="A11" s="1"/>
      <c r="B11" s="20" t="s">
        <v>704</v>
      </c>
      <c r="C11" s="8">
        <v>557</v>
      </c>
      <c r="D11" s="9">
        <v>3272</v>
      </c>
      <c r="E11" s="10">
        <v>3829</v>
      </c>
      <c r="F11" s="8">
        <v>1</v>
      </c>
      <c r="G11" s="10">
        <v>16</v>
      </c>
      <c r="H11" s="11">
        <v>298</v>
      </c>
      <c r="I11" s="11">
        <v>2005</v>
      </c>
      <c r="J11" s="8">
        <v>112</v>
      </c>
      <c r="K11" s="10">
        <v>459</v>
      </c>
      <c r="L11" s="11">
        <v>37</v>
      </c>
      <c r="M11" s="11">
        <v>126</v>
      </c>
      <c r="N11" s="8">
        <v>10</v>
      </c>
      <c r="O11" s="10">
        <v>62</v>
      </c>
      <c r="P11" s="8">
        <v>12</v>
      </c>
      <c r="Q11" s="10">
        <v>59</v>
      </c>
      <c r="R11" s="8">
        <v>10</v>
      </c>
      <c r="S11" s="10">
        <v>40</v>
      </c>
      <c r="T11" s="8">
        <v>8</v>
      </c>
      <c r="U11" s="10">
        <v>36</v>
      </c>
      <c r="V11" s="8">
        <v>6</v>
      </c>
      <c r="W11" s="10">
        <v>36</v>
      </c>
      <c r="X11" s="8">
        <v>3</v>
      </c>
      <c r="Y11" s="10">
        <v>26</v>
      </c>
      <c r="Z11" s="8">
        <v>4</v>
      </c>
      <c r="AA11" s="10">
        <v>34</v>
      </c>
      <c r="AB11" s="8">
        <v>5</v>
      </c>
      <c r="AC11" s="10">
        <v>22</v>
      </c>
      <c r="AD11" s="8">
        <v>2</v>
      </c>
      <c r="AE11" s="10">
        <v>30</v>
      </c>
      <c r="AF11" s="8">
        <v>2</v>
      </c>
      <c r="AG11" s="10">
        <v>18</v>
      </c>
      <c r="AH11" s="8">
        <v>47</v>
      </c>
      <c r="AI11" s="9">
        <v>303</v>
      </c>
      <c r="AJ11"/>
      <c r="AK11"/>
      <c r="AL11"/>
      <c r="AM11"/>
      <c r="AN11"/>
      <c r="AO11"/>
      <c r="AP11"/>
      <c r="AQ11"/>
      <c r="AR11"/>
      <c r="AS11"/>
      <c r="AT11"/>
      <c r="AU11"/>
      <c r="AV11"/>
      <c r="AW11"/>
      <c r="AX11"/>
      <c r="AY11"/>
      <c r="AZ11"/>
      <c r="BA11"/>
      <c r="BB11"/>
      <c r="BC11"/>
      <c r="BD11"/>
      <c r="BE11"/>
      <c r="BF11"/>
      <c r="BG11"/>
      <c r="BH11"/>
      <c r="BI11"/>
      <c r="BJ11"/>
    </row>
    <row r="12" spans="1:62" s="45" customFormat="1" ht="12.75">
      <c r="A12" s="1"/>
      <c r="B12" s="20" t="s">
        <v>705</v>
      </c>
      <c r="C12" s="8">
        <v>3616</v>
      </c>
      <c r="D12" s="9">
        <v>3019</v>
      </c>
      <c r="E12" s="10">
        <v>6635</v>
      </c>
      <c r="F12" s="8">
        <v>10</v>
      </c>
      <c r="G12" s="10">
        <v>9</v>
      </c>
      <c r="H12" s="11">
        <v>1833</v>
      </c>
      <c r="I12" s="11">
        <v>1882</v>
      </c>
      <c r="J12" s="8">
        <v>1066</v>
      </c>
      <c r="K12" s="10">
        <v>673</v>
      </c>
      <c r="L12" s="11">
        <v>400</v>
      </c>
      <c r="M12" s="11">
        <v>234</v>
      </c>
      <c r="N12" s="8">
        <v>157</v>
      </c>
      <c r="O12" s="10">
        <v>84</v>
      </c>
      <c r="P12" s="8">
        <v>59</v>
      </c>
      <c r="Q12" s="10">
        <v>17</v>
      </c>
      <c r="R12" s="8">
        <v>18</v>
      </c>
      <c r="S12" s="10">
        <v>22</v>
      </c>
      <c r="T12" s="8">
        <v>10</v>
      </c>
      <c r="U12" s="10">
        <v>16</v>
      </c>
      <c r="V12" s="8">
        <v>8</v>
      </c>
      <c r="W12" s="10">
        <v>11</v>
      </c>
      <c r="X12" s="8">
        <v>5</v>
      </c>
      <c r="Y12" s="10">
        <v>6</v>
      </c>
      <c r="Z12" s="8">
        <v>5</v>
      </c>
      <c r="AA12" s="10">
        <v>7</v>
      </c>
      <c r="AB12" s="8">
        <v>5</v>
      </c>
      <c r="AC12" s="10">
        <v>6</v>
      </c>
      <c r="AD12" s="8">
        <v>1</v>
      </c>
      <c r="AE12" s="10">
        <v>4</v>
      </c>
      <c r="AF12" s="8">
        <v>1</v>
      </c>
      <c r="AG12" s="10">
        <v>5</v>
      </c>
      <c r="AH12" s="8">
        <v>38</v>
      </c>
      <c r="AI12" s="9">
        <v>43</v>
      </c>
      <c r="AJ12"/>
      <c r="AK12"/>
      <c r="AL12"/>
      <c r="AM12"/>
      <c r="AN12"/>
      <c r="AO12"/>
      <c r="AP12"/>
      <c r="AQ12"/>
      <c r="AR12"/>
      <c r="AS12"/>
      <c r="AT12"/>
      <c r="AU12"/>
      <c r="AV12"/>
      <c r="AW12"/>
      <c r="AX12"/>
      <c r="AY12"/>
      <c r="AZ12"/>
      <c r="BA12"/>
      <c r="BB12"/>
      <c r="BC12"/>
      <c r="BD12"/>
      <c r="BE12"/>
      <c r="BF12"/>
      <c r="BG12"/>
      <c r="BH12"/>
      <c r="BI12"/>
      <c r="BJ12"/>
    </row>
    <row r="13" spans="1:62" s="45" customFormat="1" ht="12.75">
      <c r="A13" s="1"/>
      <c r="B13" s="20" t="s">
        <v>706</v>
      </c>
      <c r="C13" s="8">
        <v>2984</v>
      </c>
      <c r="D13" s="9">
        <v>386</v>
      </c>
      <c r="E13" s="10">
        <v>3370</v>
      </c>
      <c r="F13" s="8">
        <v>4</v>
      </c>
      <c r="G13" s="10">
        <v>2</v>
      </c>
      <c r="H13" s="11">
        <v>1780</v>
      </c>
      <c r="I13" s="11">
        <v>233</v>
      </c>
      <c r="J13" s="8">
        <v>749</v>
      </c>
      <c r="K13" s="10">
        <v>100</v>
      </c>
      <c r="L13" s="11">
        <v>258</v>
      </c>
      <c r="M13" s="11">
        <v>25</v>
      </c>
      <c r="N13" s="8">
        <v>75</v>
      </c>
      <c r="O13" s="10">
        <v>7</v>
      </c>
      <c r="P13" s="8">
        <v>29</v>
      </c>
      <c r="Q13" s="10">
        <v>5</v>
      </c>
      <c r="R13" s="8">
        <v>23</v>
      </c>
      <c r="S13" s="10">
        <v>3</v>
      </c>
      <c r="T13" s="8">
        <v>11</v>
      </c>
      <c r="U13" s="10">
        <v>1</v>
      </c>
      <c r="V13" s="8">
        <v>4</v>
      </c>
      <c r="W13" s="10">
        <v>2</v>
      </c>
      <c r="X13" s="8">
        <v>4</v>
      </c>
      <c r="Y13" s="10">
        <v>0</v>
      </c>
      <c r="Z13" s="8">
        <v>10</v>
      </c>
      <c r="AA13" s="10">
        <v>0</v>
      </c>
      <c r="AB13" s="8">
        <v>2</v>
      </c>
      <c r="AC13" s="10">
        <v>1</v>
      </c>
      <c r="AD13" s="8">
        <v>4</v>
      </c>
      <c r="AE13" s="10">
        <v>1</v>
      </c>
      <c r="AF13" s="8">
        <v>2</v>
      </c>
      <c r="AG13" s="10">
        <v>1</v>
      </c>
      <c r="AH13" s="8">
        <v>29</v>
      </c>
      <c r="AI13" s="9">
        <v>5</v>
      </c>
      <c r="AJ13"/>
      <c r="AK13"/>
      <c r="AL13"/>
      <c r="AM13"/>
      <c r="AN13"/>
      <c r="AO13"/>
      <c r="AP13"/>
      <c r="AQ13"/>
      <c r="AR13"/>
      <c r="AS13"/>
      <c r="AT13"/>
      <c r="AU13"/>
      <c r="AV13"/>
      <c r="AW13"/>
      <c r="AX13"/>
      <c r="AY13"/>
      <c r="AZ13"/>
      <c r="BA13"/>
      <c r="BB13"/>
      <c r="BC13"/>
      <c r="BD13"/>
      <c r="BE13"/>
      <c r="BF13"/>
      <c r="BG13"/>
      <c r="BH13"/>
      <c r="BI13"/>
      <c r="BJ13"/>
    </row>
    <row r="14" spans="1:62" s="45" customFormat="1" ht="12.75">
      <c r="A14" s="1"/>
      <c r="B14" s="20" t="s">
        <v>708</v>
      </c>
      <c r="C14" s="8">
        <v>30</v>
      </c>
      <c r="D14" s="9">
        <v>34</v>
      </c>
      <c r="E14" s="10">
        <v>64</v>
      </c>
      <c r="F14" s="8">
        <v>1</v>
      </c>
      <c r="G14" s="10">
        <v>1</v>
      </c>
      <c r="H14" s="11">
        <v>12</v>
      </c>
      <c r="I14" s="11">
        <v>18</v>
      </c>
      <c r="J14" s="8">
        <v>10</v>
      </c>
      <c r="K14" s="10">
        <v>8</v>
      </c>
      <c r="L14" s="11">
        <v>5</v>
      </c>
      <c r="M14" s="11">
        <v>6</v>
      </c>
      <c r="N14" s="8">
        <v>2</v>
      </c>
      <c r="O14" s="10">
        <v>1</v>
      </c>
      <c r="P14" s="8">
        <v>0</v>
      </c>
      <c r="Q14" s="10">
        <v>0</v>
      </c>
      <c r="R14" s="8">
        <v>0</v>
      </c>
      <c r="S14" s="10">
        <v>0</v>
      </c>
      <c r="T14" s="8">
        <v>0</v>
      </c>
      <c r="U14" s="10">
        <v>0</v>
      </c>
      <c r="V14" s="8">
        <v>0</v>
      </c>
      <c r="W14" s="10">
        <v>0</v>
      </c>
      <c r="X14" s="8">
        <v>0</v>
      </c>
      <c r="Y14" s="10">
        <v>0</v>
      </c>
      <c r="Z14" s="8">
        <v>0</v>
      </c>
      <c r="AA14" s="10">
        <v>0</v>
      </c>
      <c r="AB14" s="8">
        <v>0</v>
      </c>
      <c r="AC14" s="10">
        <v>0</v>
      </c>
      <c r="AD14" s="8">
        <v>0</v>
      </c>
      <c r="AE14" s="10">
        <v>0</v>
      </c>
      <c r="AF14" s="8">
        <v>0</v>
      </c>
      <c r="AG14" s="10">
        <v>0</v>
      </c>
      <c r="AH14" s="8">
        <v>0</v>
      </c>
      <c r="AI14" s="9">
        <v>0</v>
      </c>
      <c r="AJ14"/>
      <c r="AK14"/>
      <c r="AL14"/>
      <c r="AM14"/>
      <c r="AN14"/>
      <c r="AO14"/>
      <c r="AP14"/>
      <c r="AQ14"/>
      <c r="AR14"/>
      <c r="AS14"/>
      <c r="AT14"/>
      <c r="AU14"/>
      <c r="AV14"/>
      <c r="AW14"/>
      <c r="AX14"/>
      <c r="AY14"/>
      <c r="AZ14"/>
      <c r="BA14"/>
      <c r="BB14"/>
      <c r="BC14"/>
      <c r="BD14"/>
      <c r="BE14"/>
      <c r="BF14"/>
      <c r="BG14"/>
      <c r="BH14"/>
      <c r="BI14"/>
      <c r="BJ14"/>
    </row>
    <row r="15" spans="1:62" s="45" customFormat="1" ht="12.75">
      <c r="A15" s="1"/>
      <c r="B15" s="20" t="s">
        <v>709</v>
      </c>
      <c r="C15" s="8">
        <v>50</v>
      </c>
      <c r="D15" s="9">
        <v>3</v>
      </c>
      <c r="E15" s="10">
        <v>53</v>
      </c>
      <c r="F15" s="8">
        <v>0</v>
      </c>
      <c r="G15" s="10">
        <v>0</v>
      </c>
      <c r="H15" s="11">
        <v>3</v>
      </c>
      <c r="I15" s="11">
        <v>0</v>
      </c>
      <c r="J15" s="8">
        <v>3</v>
      </c>
      <c r="K15" s="10">
        <v>0</v>
      </c>
      <c r="L15" s="11">
        <v>2</v>
      </c>
      <c r="M15" s="11">
        <v>0</v>
      </c>
      <c r="N15" s="8">
        <v>7</v>
      </c>
      <c r="O15" s="10">
        <v>0</v>
      </c>
      <c r="P15" s="8">
        <v>4</v>
      </c>
      <c r="Q15" s="10">
        <v>0</v>
      </c>
      <c r="R15" s="8">
        <v>9</v>
      </c>
      <c r="S15" s="10">
        <v>0</v>
      </c>
      <c r="T15" s="8">
        <v>1</v>
      </c>
      <c r="U15" s="10">
        <v>1</v>
      </c>
      <c r="V15" s="8">
        <v>8</v>
      </c>
      <c r="W15" s="10">
        <v>1</v>
      </c>
      <c r="X15" s="8">
        <v>0</v>
      </c>
      <c r="Y15" s="10">
        <v>0</v>
      </c>
      <c r="Z15" s="8">
        <v>7</v>
      </c>
      <c r="AA15" s="10">
        <v>1</v>
      </c>
      <c r="AB15" s="8">
        <v>0</v>
      </c>
      <c r="AC15" s="10">
        <v>0</v>
      </c>
      <c r="AD15" s="8">
        <v>1</v>
      </c>
      <c r="AE15" s="10">
        <v>0</v>
      </c>
      <c r="AF15" s="8">
        <v>2</v>
      </c>
      <c r="AG15" s="10">
        <v>0</v>
      </c>
      <c r="AH15" s="8">
        <v>3</v>
      </c>
      <c r="AI15" s="9">
        <v>0</v>
      </c>
      <c r="AJ15"/>
      <c r="AK15"/>
      <c r="AL15"/>
      <c r="AM15"/>
      <c r="AN15"/>
      <c r="AO15"/>
      <c r="AP15"/>
      <c r="AQ15"/>
      <c r="AR15"/>
      <c r="AS15"/>
      <c r="AT15"/>
      <c r="AU15"/>
      <c r="AV15"/>
      <c r="AW15"/>
      <c r="AX15"/>
      <c r="AY15"/>
      <c r="AZ15"/>
      <c r="BA15"/>
      <c r="BB15"/>
      <c r="BC15"/>
      <c r="BD15"/>
      <c r="BE15"/>
      <c r="BF15"/>
      <c r="BG15"/>
      <c r="BH15"/>
      <c r="BI15"/>
      <c r="BJ15"/>
    </row>
    <row r="16" spans="1:62" s="45" customFormat="1" ht="12.75">
      <c r="A16" s="1"/>
      <c r="B16" s="20" t="s">
        <v>710</v>
      </c>
      <c r="C16" s="8">
        <v>1623</v>
      </c>
      <c r="D16" s="9">
        <v>3995</v>
      </c>
      <c r="E16" s="10">
        <v>5618</v>
      </c>
      <c r="F16" s="8">
        <v>4</v>
      </c>
      <c r="G16" s="10">
        <v>20</v>
      </c>
      <c r="H16" s="11">
        <v>864</v>
      </c>
      <c r="I16" s="11">
        <v>2521</v>
      </c>
      <c r="J16" s="8">
        <v>431</v>
      </c>
      <c r="K16" s="10">
        <v>917</v>
      </c>
      <c r="L16" s="11">
        <v>169</v>
      </c>
      <c r="M16" s="11">
        <v>274</v>
      </c>
      <c r="N16" s="8">
        <v>73</v>
      </c>
      <c r="O16" s="10">
        <v>48</v>
      </c>
      <c r="P16" s="8">
        <v>20</v>
      </c>
      <c r="Q16" s="10">
        <v>23</v>
      </c>
      <c r="R16" s="8">
        <v>11</v>
      </c>
      <c r="S16" s="10">
        <v>18</v>
      </c>
      <c r="T16" s="8">
        <v>11</v>
      </c>
      <c r="U16" s="10">
        <v>11</v>
      </c>
      <c r="V16" s="8">
        <v>3</v>
      </c>
      <c r="W16" s="10">
        <v>12</v>
      </c>
      <c r="X16" s="8">
        <v>6</v>
      </c>
      <c r="Y16" s="10">
        <v>12</v>
      </c>
      <c r="Z16" s="8">
        <v>4</v>
      </c>
      <c r="AA16" s="10">
        <v>6</v>
      </c>
      <c r="AB16" s="8">
        <v>3</v>
      </c>
      <c r="AC16" s="10">
        <v>11</v>
      </c>
      <c r="AD16" s="8">
        <v>2</v>
      </c>
      <c r="AE16" s="10">
        <v>11</v>
      </c>
      <c r="AF16" s="8">
        <v>1</v>
      </c>
      <c r="AG16" s="10">
        <v>9</v>
      </c>
      <c r="AH16" s="8">
        <v>21</v>
      </c>
      <c r="AI16" s="9">
        <v>102</v>
      </c>
      <c r="AJ16"/>
      <c r="AK16"/>
      <c r="AL16"/>
      <c r="AM16"/>
      <c r="AN16"/>
      <c r="AO16"/>
      <c r="AP16"/>
      <c r="AQ16"/>
      <c r="AR16"/>
      <c r="AS16"/>
      <c r="AT16"/>
      <c r="AU16"/>
      <c r="AV16"/>
      <c r="AW16"/>
      <c r="AX16"/>
      <c r="AY16"/>
      <c r="AZ16"/>
      <c r="BA16"/>
      <c r="BB16"/>
      <c r="BC16"/>
      <c r="BD16"/>
      <c r="BE16"/>
      <c r="BF16"/>
      <c r="BG16"/>
      <c r="BH16"/>
      <c r="BI16"/>
      <c r="BJ16"/>
    </row>
    <row r="17" spans="1:62" s="45" customFormat="1" ht="12.75">
      <c r="A17" s="1"/>
      <c r="B17" s="20" t="s">
        <v>711</v>
      </c>
      <c r="C17" s="8">
        <v>660</v>
      </c>
      <c r="D17" s="9">
        <v>2688</v>
      </c>
      <c r="E17" s="10">
        <v>3348</v>
      </c>
      <c r="F17" s="8">
        <v>1</v>
      </c>
      <c r="G17" s="10">
        <v>6</v>
      </c>
      <c r="H17" s="11">
        <v>276</v>
      </c>
      <c r="I17" s="11">
        <v>1641</v>
      </c>
      <c r="J17" s="8">
        <v>192</v>
      </c>
      <c r="K17" s="10">
        <v>545</v>
      </c>
      <c r="L17" s="11">
        <v>72</v>
      </c>
      <c r="M17" s="11">
        <v>184</v>
      </c>
      <c r="N17" s="8">
        <v>29</v>
      </c>
      <c r="O17" s="10">
        <v>54</v>
      </c>
      <c r="P17" s="8">
        <v>13</v>
      </c>
      <c r="Q17" s="10">
        <v>17</v>
      </c>
      <c r="R17" s="8">
        <v>6</v>
      </c>
      <c r="S17" s="10">
        <v>17</v>
      </c>
      <c r="T17" s="8">
        <v>5</v>
      </c>
      <c r="U17" s="10">
        <v>7</v>
      </c>
      <c r="V17" s="8">
        <v>6</v>
      </c>
      <c r="W17" s="10">
        <v>13</v>
      </c>
      <c r="X17" s="8">
        <v>3</v>
      </c>
      <c r="Y17" s="10">
        <v>7</v>
      </c>
      <c r="Z17" s="8">
        <v>4</v>
      </c>
      <c r="AA17" s="10">
        <v>9</v>
      </c>
      <c r="AB17" s="8">
        <v>4</v>
      </c>
      <c r="AC17" s="10">
        <v>16</v>
      </c>
      <c r="AD17" s="8">
        <v>7</v>
      </c>
      <c r="AE17" s="10">
        <v>8</v>
      </c>
      <c r="AF17" s="8">
        <v>3</v>
      </c>
      <c r="AG17" s="10">
        <v>8</v>
      </c>
      <c r="AH17" s="8">
        <v>39</v>
      </c>
      <c r="AI17" s="9">
        <v>156</v>
      </c>
      <c r="AJ17"/>
      <c r="AK17"/>
      <c r="AL17"/>
      <c r="AM17"/>
      <c r="AN17"/>
      <c r="AO17"/>
      <c r="AP17"/>
      <c r="AQ17"/>
      <c r="AR17"/>
      <c r="AS17"/>
      <c r="AT17"/>
      <c r="AU17"/>
      <c r="AV17"/>
      <c r="AW17"/>
      <c r="AX17"/>
      <c r="AY17"/>
      <c r="AZ17"/>
      <c r="BA17"/>
      <c r="BB17"/>
      <c r="BC17"/>
      <c r="BD17"/>
      <c r="BE17"/>
      <c r="BF17"/>
      <c r="BG17"/>
      <c r="BH17"/>
      <c r="BI17"/>
      <c r="BJ17"/>
    </row>
    <row r="18" spans="1:62" s="45" customFormat="1" ht="12.75">
      <c r="A18" s="1"/>
      <c r="B18" s="12"/>
      <c r="C18" s="13">
        <v>10037</v>
      </c>
      <c r="D18" s="14">
        <v>13926</v>
      </c>
      <c r="E18" s="15">
        <v>23963</v>
      </c>
      <c r="F18" s="13">
        <v>21</v>
      </c>
      <c r="G18" s="15">
        <v>56</v>
      </c>
      <c r="H18" s="14">
        <v>5356</v>
      </c>
      <c r="I18" s="14">
        <v>8616</v>
      </c>
      <c r="J18" s="13">
        <v>2690</v>
      </c>
      <c r="K18" s="15">
        <v>2834</v>
      </c>
      <c r="L18" s="14">
        <v>1007</v>
      </c>
      <c r="M18" s="14">
        <v>885</v>
      </c>
      <c r="N18" s="13">
        <v>368</v>
      </c>
      <c r="O18" s="15">
        <v>266</v>
      </c>
      <c r="P18" s="13">
        <v>147</v>
      </c>
      <c r="Q18" s="15">
        <v>133</v>
      </c>
      <c r="R18" s="13">
        <v>79</v>
      </c>
      <c r="S18" s="15">
        <v>101</v>
      </c>
      <c r="T18" s="13">
        <v>49</v>
      </c>
      <c r="U18" s="15">
        <v>75</v>
      </c>
      <c r="V18" s="13">
        <v>35</v>
      </c>
      <c r="W18" s="15">
        <v>78</v>
      </c>
      <c r="X18" s="13">
        <v>23</v>
      </c>
      <c r="Y18" s="15">
        <v>52</v>
      </c>
      <c r="Z18" s="13">
        <v>34</v>
      </c>
      <c r="AA18" s="15">
        <v>57</v>
      </c>
      <c r="AB18" s="13">
        <v>19</v>
      </c>
      <c r="AC18" s="15">
        <v>57</v>
      </c>
      <c r="AD18" s="13">
        <v>17</v>
      </c>
      <c r="AE18" s="15">
        <v>55</v>
      </c>
      <c r="AF18" s="13">
        <v>11</v>
      </c>
      <c r="AG18" s="15">
        <v>41</v>
      </c>
      <c r="AH18" s="13">
        <v>181</v>
      </c>
      <c r="AI18" s="14">
        <v>620</v>
      </c>
      <c r="AJ18"/>
      <c r="AK18"/>
      <c r="AL18"/>
      <c r="AM18"/>
      <c r="AN18"/>
      <c r="AO18"/>
      <c r="AP18"/>
      <c r="AQ18"/>
      <c r="AR18"/>
      <c r="AS18"/>
      <c r="AT18"/>
      <c r="AU18"/>
      <c r="AV18"/>
      <c r="AW18"/>
      <c r="AX18"/>
      <c r="AY18"/>
      <c r="AZ18"/>
      <c r="BA18"/>
      <c r="BB18"/>
      <c r="BC18"/>
      <c r="BD18"/>
      <c r="BE18"/>
      <c r="BF18"/>
      <c r="BG18"/>
      <c r="BH18"/>
      <c r="BI18"/>
      <c r="BJ18"/>
    </row>
    <row r="19" spans="1:62" s="45" customFormat="1" ht="12.75">
      <c r="A19" s="1" t="s">
        <v>609</v>
      </c>
      <c r="B19"/>
      <c r="C19" s="8"/>
      <c r="D19" s="9"/>
      <c r="E19" s="10"/>
      <c r="F19" s="8"/>
      <c r="G19" s="10"/>
      <c r="H19" s="11"/>
      <c r="I19" s="11"/>
      <c r="J19" s="8"/>
      <c r="K19" s="10"/>
      <c r="L19" s="11"/>
      <c r="M19" s="11"/>
      <c r="N19" s="8"/>
      <c r="O19" s="10"/>
      <c r="P19" s="8"/>
      <c r="Q19" s="10"/>
      <c r="R19" s="8"/>
      <c r="S19" s="10"/>
      <c r="T19" s="8"/>
      <c r="U19" s="10"/>
      <c r="V19" s="8"/>
      <c r="W19" s="10"/>
      <c r="X19" s="8"/>
      <c r="Y19" s="10"/>
      <c r="Z19" s="8"/>
      <c r="AA19" s="10"/>
      <c r="AB19" s="8"/>
      <c r="AC19" s="10"/>
      <c r="AD19" s="8"/>
      <c r="AE19" s="10"/>
      <c r="AF19" s="8"/>
      <c r="AG19" s="10"/>
      <c r="AH19" s="8"/>
      <c r="AI19" s="9"/>
      <c r="AJ19"/>
      <c r="AK19"/>
      <c r="AL19"/>
      <c r="AM19"/>
      <c r="AN19"/>
      <c r="AO19"/>
      <c r="AP19"/>
      <c r="AQ19"/>
      <c r="AR19"/>
      <c r="AS19"/>
      <c r="AT19"/>
      <c r="AU19"/>
      <c r="AV19"/>
      <c r="AW19"/>
      <c r="AX19"/>
      <c r="AY19"/>
      <c r="AZ19"/>
      <c r="BA19"/>
      <c r="BB19"/>
      <c r="BC19"/>
      <c r="BD19"/>
      <c r="BE19"/>
      <c r="BF19"/>
      <c r="BG19"/>
      <c r="BH19"/>
      <c r="BI19"/>
      <c r="BJ19"/>
    </row>
    <row r="20" spans="1:62" s="45" customFormat="1" ht="12.75">
      <c r="A20" s="1"/>
      <c r="B20" s="20" t="s">
        <v>701</v>
      </c>
      <c r="C20" s="8">
        <v>245</v>
      </c>
      <c r="D20" s="9">
        <v>330</v>
      </c>
      <c r="E20" s="10">
        <v>575</v>
      </c>
      <c r="F20" s="8">
        <v>2</v>
      </c>
      <c r="G20" s="10">
        <v>4</v>
      </c>
      <c r="H20" s="11">
        <v>148</v>
      </c>
      <c r="I20" s="11">
        <v>251</v>
      </c>
      <c r="J20" s="8">
        <v>66</v>
      </c>
      <c r="K20" s="10">
        <v>54</v>
      </c>
      <c r="L20" s="11">
        <v>22</v>
      </c>
      <c r="M20" s="11">
        <v>14</v>
      </c>
      <c r="N20" s="8">
        <v>2</v>
      </c>
      <c r="O20" s="10">
        <v>5</v>
      </c>
      <c r="P20" s="8">
        <v>2</v>
      </c>
      <c r="Q20" s="10">
        <v>0</v>
      </c>
      <c r="R20" s="8">
        <v>1</v>
      </c>
      <c r="S20" s="10">
        <v>0</v>
      </c>
      <c r="T20" s="8">
        <v>1</v>
      </c>
      <c r="U20" s="10">
        <v>0</v>
      </c>
      <c r="V20" s="8">
        <v>1</v>
      </c>
      <c r="W20" s="10">
        <v>1</v>
      </c>
      <c r="X20" s="8">
        <v>0</v>
      </c>
      <c r="Y20" s="10">
        <v>0</v>
      </c>
      <c r="Z20" s="8">
        <v>0</v>
      </c>
      <c r="AA20" s="10">
        <v>1</v>
      </c>
      <c r="AB20" s="8">
        <v>0</v>
      </c>
      <c r="AC20" s="10">
        <v>0</v>
      </c>
      <c r="AD20" s="8">
        <v>0</v>
      </c>
      <c r="AE20" s="10">
        <v>0</v>
      </c>
      <c r="AF20" s="8">
        <v>0</v>
      </c>
      <c r="AG20" s="10">
        <v>0</v>
      </c>
      <c r="AH20" s="8">
        <v>0</v>
      </c>
      <c r="AI20" s="9">
        <v>0</v>
      </c>
      <c r="AJ20"/>
      <c r="AK20"/>
      <c r="AL20"/>
      <c r="AM20"/>
      <c r="AN20"/>
      <c r="AO20"/>
      <c r="AP20"/>
      <c r="AQ20"/>
      <c r="AR20"/>
      <c r="AS20"/>
      <c r="AT20"/>
      <c r="AU20"/>
      <c r="AV20"/>
      <c r="AW20"/>
      <c r="AX20"/>
      <c r="AY20"/>
      <c r="AZ20"/>
      <c r="BA20"/>
      <c r="BB20"/>
      <c r="BC20"/>
      <c r="BD20"/>
      <c r="BE20"/>
      <c r="BF20"/>
      <c r="BG20"/>
      <c r="BH20"/>
      <c r="BI20"/>
      <c r="BJ20"/>
    </row>
    <row r="21" spans="1:62" s="45" customFormat="1" ht="12.75">
      <c r="A21" s="1"/>
      <c r="B21" s="20" t="s">
        <v>702</v>
      </c>
      <c r="C21" s="8">
        <v>407</v>
      </c>
      <c r="D21" s="9">
        <v>484</v>
      </c>
      <c r="E21" s="10">
        <v>891</v>
      </c>
      <c r="F21" s="8">
        <v>0</v>
      </c>
      <c r="G21" s="10">
        <v>4</v>
      </c>
      <c r="H21" s="11">
        <v>133</v>
      </c>
      <c r="I21" s="11">
        <v>252</v>
      </c>
      <c r="J21" s="8">
        <v>119</v>
      </c>
      <c r="K21" s="10">
        <v>123</v>
      </c>
      <c r="L21" s="11">
        <v>55</v>
      </c>
      <c r="M21" s="11">
        <v>45</v>
      </c>
      <c r="N21" s="8">
        <v>34</v>
      </c>
      <c r="O21" s="10">
        <v>19</v>
      </c>
      <c r="P21" s="8">
        <v>20</v>
      </c>
      <c r="Q21" s="10">
        <v>14</v>
      </c>
      <c r="R21" s="8">
        <v>12</v>
      </c>
      <c r="S21" s="10">
        <v>7</v>
      </c>
      <c r="T21" s="8">
        <v>12</v>
      </c>
      <c r="U21" s="10">
        <v>4</v>
      </c>
      <c r="V21" s="8">
        <v>8</v>
      </c>
      <c r="W21" s="10">
        <v>7</v>
      </c>
      <c r="X21" s="8">
        <v>6</v>
      </c>
      <c r="Y21" s="10">
        <v>2</v>
      </c>
      <c r="Z21" s="8">
        <v>1</v>
      </c>
      <c r="AA21" s="10">
        <v>2</v>
      </c>
      <c r="AB21" s="8">
        <v>1</v>
      </c>
      <c r="AC21" s="10">
        <v>2</v>
      </c>
      <c r="AD21" s="8">
        <v>0</v>
      </c>
      <c r="AE21" s="10">
        <v>0</v>
      </c>
      <c r="AF21" s="8">
        <v>1</v>
      </c>
      <c r="AG21" s="10">
        <v>0</v>
      </c>
      <c r="AH21" s="8">
        <v>5</v>
      </c>
      <c r="AI21" s="9">
        <v>3</v>
      </c>
      <c r="AJ21"/>
      <c r="AK21"/>
      <c r="AL21"/>
      <c r="AM21"/>
      <c r="AN21"/>
      <c r="AO21"/>
      <c r="AP21"/>
      <c r="AQ21"/>
      <c r="AR21"/>
      <c r="AS21"/>
      <c r="AT21"/>
      <c r="AU21"/>
      <c r="AV21"/>
      <c r="AW21"/>
      <c r="AX21"/>
      <c r="AY21"/>
      <c r="AZ21"/>
      <c r="BA21"/>
      <c r="BB21"/>
      <c r="BC21"/>
      <c r="BD21"/>
      <c r="BE21"/>
      <c r="BF21"/>
      <c r="BG21"/>
      <c r="BH21"/>
      <c r="BI21"/>
      <c r="BJ21"/>
    </row>
    <row r="22" spans="1:62" s="45" customFormat="1" ht="12.75">
      <c r="A22" s="1"/>
      <c r="B22" s="20" t="s">
        <v>703</v>
      </c>
      <c r="C22" s="8">
        <v>33</v>
      </c>
      <c r="D22" s="9">
        <v>29</v>
      </c>
      <c r="E22" s="10">
        <v>62</v>
      </c>
      <c r="F22" s="8">
        <v>0</v>
      </c>
      <c r="G22" s="10">
        <v>0</v>
      </c>
      <c r="H22" s="11">
        <v>30</v>
      </c>
      <c r="I22" s="11">
        <v>28</v>
      </c>
      <c r="J22" s="8">
        <v>2</v>
      </c>
      <c r="K22" s="10">
        <v>1</v>
      </c>
      <c r="L22" s="11">
        <v>1</v>
      </c>
      <c r="M22" s="11">
        <v>0</v>
      </c>
      <c r="N22" s="8">
        <v>0</v>
      </c>
      <c r="O22" s="10">
        <v>0</v>
      </c>
      <c r="P22" s="8">
        <v>0</v>
      </c>
      <c r="Q22" s="10">
        <v>0</v>
      </c>
      <c r="R22" s="8">
        <v>0</v>
      </c>
      <c r="S22" s="10">
        <v>0</v>
      </c>
      <c r="T22" s="8">
        <v>0</v>
      </c>
      <c r="U22" s="10">
        <v>0</v>
      </c>
      <c r="V22" s="8">
        <v>0</v>
      </c>
      <c r="W22" s="10">
        <v>0</v>
      </c>
      <c r="X22" s="8">
        <v>0</v>
      </c>
      <c r="Y22" s="10">
        <v>0</v>
      </c>
      <c r="Z22" s="8">
        <v>0</v>
      </c>
      <c r="AA22" s="10">
        <v>0</v>
      </c>
      <c r="AB22" s="8">
        <v>0</v>
      </c>
      <c r="AC22" s="10">
        <v>0</v>
      </c>
      <c r="AD22" s="8">
        <v>0</v>
      </c>
      <c r="AE22" s="10">
        <v>0</v>
      </c>
      <c r="AF22" s="8">
        <v>0</v>
      </c>
      <c r="AG22" s="10">
        <v>0</v>
      </c>
      <c r="AH22" s="8">
        <v>0</v>
      </c>
      <c r="AI22" s="9">
        <v>0</v>
      </c>
      <c r="AJ22"/>
      <c r="AK22"/>
      <c r="AL22"/>
      <c r="AM22"/>
      <c r="AN22"/>
      <c r="AO22"/>
      <c r="AP22"/>
      <c r="AQ22"/>
      <c r="AR22"/>
      <c r="AS22"/>
      <c r="AT22"/>
      <c r="AU22"/>
      <c r="AV22"/>
      <c r="AW22"/>
      <c r="AX22"/>
      <c r="AY22"/>
      <c r="AZ22"/>
      <c r="BA22"/>
      <c r="BB22"/>
      <c r="BC22"/>
      <c r="BD22"/>
      <c r="BE22"/>
      <c r="BF22"/>
      <c r="BG22"/>
      <c r="BH22"/>
      <c r="BI22"/>
      <c r="BJ22"/>
    </row>
    <row r="23" spans="1:62" s="45" customFormat="1" ht="12.75">
      <c r="A23" s="1"/>
      <c r="B23" s="20" t="s">
        <v>704</v>
      </c>
      <c r="C23" s="8">
        <v>153</v>
      </c>
      <c r="D23" s="9">
        <v>143</v>
      </c>
      <c r="E23" s="10">
        <v>296</v>
      </c>
      <c r="F23" s="8">
        <v>0</v>
      </c>
      <c r="G23" s="10">
        <v>0</v>
      </c>
      <c r="H23" s="11">
        <v>107</v>
      </c>
      <c r="I23" s="11">
        <v>124</v>
      </c>
      <c r="J23" s="8">
        <v>34</v>
      </c>
      <c r="K23" s="10">
        <v>16</v>
      </c>
      <c r="L23" s="11">
        <v>11</v>
      </c>
      <c r="M23" s="11">
        <v>0</v>
      </c>
      <c r="N23" s="8">
        <v>1</v>
      </c>
      <c r="O23" s="10">
        <v>3</v>
      </c>
      <c r="P23" s="8">
        <v>0</v>
      </c>
      <c r="Q23" s="10">
        <v>0</v>
      </c>
      <c r="R23" s="8">
        <v>0</v>
      </c>
      <c r="S23" s="10">
        <v>0</v>
      </c>
      <c r="T23" s="8">
        <v>0</v>
      </c>
      <c r="U23" s="10">
        <v>0</v>
      </c>
      <c r="V23" s="8">
        <v>0</v>
      </c>
      <c r="W23" s="10">
        <v>0</v>
      </c>
      <c r="X23" s="8">
        <v>0</v>
      </c>
      <c r="Y23" s="10">
        <v>0</v>
      </c>
      <c r="Z23" s="8">
        <v>0</v>
      </c>
      <c r="AA23" s="10">
        <v>0</v>
      </c>
      <c r="AB23" s="8">
        <v>0</v>
      </c>
      <c r="AC23" s="10">
        <v>0</v>
      </c>
      <c r="AD23" s="8">
        <v>0</v>
      </c>
      <c r="AE23" s="10">
        <v>0</v>
      </c>
      <c r="AF23" s="8">
        <v>0</v>
      </c>
      <c r="AG23" s="10">
        <v>0</v>
      </c>
      <c r="AH23" s="8">
        <v>0</v>
      </c>
      <c r="AI23" s="9">
        <v>0</v>
      </c>
      <c r="AJ23"/>
      <c r="AK23"/>
      <c r="AL23"/>
      <c r="AM23"/>
      <c r="AN23"/>
      <c r="AO23"/>
      <c r="AP23"/>
      <c r="AQ23"/>
      <c r="AR23"/>
      <c r="AS23"/>
      <c r="AT23"/>
      <c r="AU23"/>
      <c r="AV23"/>
      <c r="AW23"/>
      <c r="AX23"/>
      <c r="AY23"/>
      <c r="AZ23"/>
      <c r="BA23"/>
      <c r="BB23"/>
      <c r="BC23"/>
      <c r="BD23"/>
      <c r="BE23"/>
      <c r="BF23"/>
      <c r="BG23"/>
      <c r="BH23"/>
      <c r="BI23"/>
      <c r="BJ23"/>
    </row>
    <row r="24" spans="1:62" s="45" customFormat="1" ht="12.75">
      <c r="A24" s="1"/>
      <c r="B24" s="20" t="s">
        <v>705</v>
      </c>
      <c r="C24" s="8">
        <v>483</v>
      </c>
      <c r="D24" s="9">
        <v>402</v>
      </c>
      <c r="E24" s="10">
        <v>885</v>
      </c>
      <c r="F24" s="8">
        <v>4</v>
      </c>
      <c r="G24" s="10">
        <v>3</v>
      </c>
      <c r="H24" s="11">
        <v>341</v>
      </c>
      <c r="I24" s="11">
        <v>322</v>
      </c>
      <c r="J24" s="8">
        <v>92</v>
      </c>
      <c r="K24" s="10">
        <v>38</v>
      </c>
      <c r="L24" s="11">
        <v>19</v>
      </c>
      <c r="M24" s="11">
        <v>14</v>
      </c>
      <c r="N24" s="8">
        <v>8</v>
      </c>
      <c r="O24" s="10">
        <v>8</v>
      </c>
      <c r="P24" s="8">
        <v>5</v>
      </c>
      <c r="Q24" s="10">
        <v>3</v>
      </c>
      <c r="R24" s="8">
        <v>3</v>
      </c>
      <c r="S24" s="10">
        <v>5</v>
      </c>
      <c r="T24" s="8">
        <v>4</v>
      </c>
      <c r="U24" s="10">
        <v>2</v>
      </c>
      <c r="V24" s="8">
        <v>0</v>
      </c>
      <c r="W24" s="10">
        <v>2</v>
      </c>
      <c r="X24" s="8">
        <v>2</v>
      </c>
      <c r="Y24" s="10">
        <v>0</v>
      </c>
      <c r="Z24" s="8">
        <v>0</v>
      </c>
      <c r="AA24" s="10">
        <v>2</v>
      </c>
      <c r="AB24" s="8">
        <v>0</v>
      </c>
      <c r="AC24" s="10">
        <v>0</v>
      </c>
      <c r="AD24" s="8">
        <v>0</v>
      </c>
      <c r="AE24" s="10">
        <v>1</v>
      </c>
      <c r="AF24" s="8">
        <v>1</v>
      </c>
      <c r="AG24" s="10">
        <v>0</v>
      </c>
      <c r="AH24" s="8">
        <v>4</v>
      </c>
      <c r="AI24" s="9">
        <v>2</v>
      </c>
      <c r="AJ24"/>
      <c r="AK24"/>
      <c r="AL24"/>
      <c r="AM24"/>
      <c r="AN24"/>
      <c r="AO24"/>
      <c r="AP24"/>
      <c r="AQ24"/>
      <c r="AR24"/>
      <c r="AS24"/>
      <c r="AT24"/>
      <c r="AU24"/>
      <c r="AV24"/>
      <c r="AW24"/>
      <c r="AX24"/>
      <c r="AY24"/>
      <c r="AZ24"/>
      <c r="BA24"/>
      <c r="BB24"/>
      <c r="BC24"/>
      <c r="BD24"/>
      <c r="BE24"/>
      <c r="BF24"/>
      <c r="BG24"/>
      <c r="BH24"/>
      <c r="BI24"/>
      <c r="BJ24"/>
    </row>
    <row r="25" spans="1:62" s="45" customFormat="1" ht="12.75">
      <c r="A25" s="1"/>
      <c r="B25" s="20" t="s">
        <v>706</v>
      </c>
      <c r="C25" s="8">
        <v>1396</v>
      </c>
      <c r="D25" s="9">
        <v>119</v>
      </c>
      <c r="E25" s="10">
        <v>1515</v>
      </c>
      <c r="F25" s="8">
        <v>11</v>
      </c>
      <c r="G25" s="10">
        <v>3</v>
      </c>
      <c r="H25" s="11">
        <v>1125</v>
      </c>
      <c r="I25" s="11">
        <v>86</v>
      </c>
      <c r="J25" s="8">
        <v>192</v>
      </c>
      <c r="K25" s="10">
        <v>11</v>
      </c>
      <c r="L25" s="11">
        <v>42</v>
      </c>
      <c r="M25" s="11">
        <v>8</v>
      </c>
      <c r="N25" s="8">
        <v>15</v>
      </c>
      <c r="O25" s="10">
        <v>8</v>
      </c>
      <c r="P25" s="8">
        <v>4</v>
      </c>
      <c r="Q25" s="10">
        <v>1</v>
      </c>
      <c r="R25" s="8">
        <v>0</v>
      </c>
      <c r="S25" s="10">
        <v>0</v>
      </c>
      <c r="T25" s="8">
        <v>1</v>
      </c>
      <c r="U25" s="10">
        <v>0</v>
      </c>
      <c r="V25" s="8">
        <v>1</v>
      </c>
      <c r="W25" s="10">
        <v>0</v>
      </c>
      <c r="X25" s="8">
        <v>2</v>
      </c>
      <c r="Y25" s="10">
        <v>0</v>
      </c>
      <c r="Z25" s="8">
        <v>0</v>
      </c>
      <c r="AA25" s="10">
        <v>0</v>
      </c>
      <c r="AB25" s="8">
        <v>1</v>
      </c>
      <c r="AC25" s="10">
        <v>0</v>
      </c>
      <c r="AD25" s="8">
        <v>0</v>
      </c>
      <c r="AE25" s="10">
        <v>1</v>
      </c>
      <c r="AF25" s="8">
        <v>0</v>
      </c>
      <c r="AG25" s="10">
        <v>0</v>
      </c>
      <c r="AH25" s="8">
        <v>2</v>
      </c>
      <c r="AI25" s="9">
        <v>1</v>
      </c>
      <c r="AJ25"/>
      <c r="AK25"/>
      <c r="AL25"/>
      <c r="AM25"/>
      <c r="AN25"/>
      <c r="AO25"/>
      <c r="AP25"/>
      <c r="AQ25"/>
      <c r="AR25"/>
      <c r="AS25"/>
      <c r="AT25"/>
      <c r="AU25"/>
      <c r="AV25"/>
      <c r="AW25"/>
      <c r="AX25"/>
      <c r="AY25"/>
      <c r="AZ25"/>
      <c r="BA25"/>
      <c r="BB25"/>
      <c r="BC25"/>
      <c r="BD25"/>
      <c r="BE25"/>
      <c r="BF25"/>
      <c r="BG25"/>
      <c r="BH25"/>
      <c r="BI25"/>
      <c r="BJ25"/>
    </row>
    <row r="26" spans="1:62" s="45" customFormat="1" ht="12.75">
      <c r="A26" s="1"/>
      <c r="B26" s="20" t="s">
        <v>708</v>
      </c>
      <c r="C26" s="8">
        <v>148</v>
      </c>
      <c r="D26" s="9">
        <v>127</v>
      </c>
      <c r="E26" s="10">
        <v>275</v>
      </c>
      <c r="F26" s="8">
        <v>3</v>
      </c>
      <c r="G26" s="10">
        <v>3</v>
      </c>
      <c r="H26" s="11">
        <v>61</v>
      </c>
      <c r="I26" s="11">
        <v>72</v>
      </c>
      <c r="J26" s="8">
        <v>27</v>
      </c>
      <c r="K26" s="10">
        <v>18</v>
      </c>
      <c r="L26" s="11">
        <v>18</v>
      </c>
      <c r="M26" s="11">
        <v>3</v>
      </c>
      <c r="N26" s="8">
        <v>9</v>
      </c>
      <c r="O26" s="10">
        <v>2</v>
      </c>
      <c r="P26" s="8">
        <v>3</v>
      </c>
      <c r="Q26" s="10">
        <v>9</v>
      </c>
      <c r="R26" s="8">
        <v>5</v>
      </c>
      <c r="S26" s="10">
        <v>3</v>
      </c>
      <c r="T26" s="8">
        <v>6</v>
      </c>
      <c r="U26" s="10">
        <v>4</v>
      </c>
      <c r="V26" s="8">
        <v>5</v>
      </c>
      <c r="W26" s="10">
        <v>2</v>
      </c>
      <c r="X26" s="8">
        <v>4</v>
      </c>
      <c r="Y26" s="10">
        <v>3</v>
      </c>
      <c r="Z26" s="8">
        <v>2</v>
      </c>
      <c r="AA26" s="10">
        <v>3</v>
      </c>
      <c r="AB26" s="8">
        <v>2</v>
      </c>
      <c r="AC26" s="10">
        <v>3</v>
      </c>
      <c r="AD26" s="8">
        <v>0</v>
      </c>
      <c r="AE26" s="10">
        <v>0</v>
      </c>
      <c r="AF26" s="8">
        <v>0</v>
      </c>
      <c r="AG26" s="10">
        <v>0</v>
      </c>
      <c r="AH26" s="8">
        <v>3</v>
      </c>
      <c r="AI26" s="9">
        <v>2</v>
      </c>
      <c r="AJ26"/>
      <c r="AK26"/>
      <c r="AL26"/>
      <c r="AM26"/>
      <c r="AN26"/>
      <c r="AO26"/>
      <c r="AP26"/>
      <c r="AQ26"/>
      <c r="AR26"/>
      <c r="AS26"/>
      <c r="AT26"/>
      <c r="AU26"/>
      <c r="AV26"/>
      <c r="AW26"/>
      <c r="AX26"/>
      <c r="AY26"/>
      <c r="AZ26"/>
      <c r="BA26"/>
      <c r="BB26"/>
      <c r="BC26"/>
      <c r="BD26"/>
      <c r="BE26"/>
      <c r="BF26"/>
      <c r="BG26"/>
      <c r="BH26"/>
      <c r="BI26"/>
      <c r="BJ26"/>
    </row>
    <row r="27" spans="1:62" s="45" customFormat="1" ht="12.75">
      <c r="A27" s="1"/>
      <c r="B27" s="20" t="s">
        <v>709</v>
      </c>
      <c r="C27" s="8">
        <v>96</v>
      </c>
      <c r="D27" s="9">
        <v>16</v>
      </c>
      <c r="E27" s="10">
        <v>112</v>
      </c>
      <c r="F27" s="8">
        <v>3</v>
      </c>
      <c r="G27" s="10">
        <v>2</v>
      </c>
      <c r="H27" s="11">
        <v>38</v>
      </c>
      <c r="I27" s="11">
        <v>10</v>
      </c>
      <c r="J27" s="8">
        <v>23</v>
      </c>
      <c r="K27" s="10">
        <v>1</v>
      </c>
      <c r="L27" s="11">
        <v>14</v>
      </c>
      <c r="M27" s="11">
        <v>0</v>
      </c>
      <c r="N27" s="8">
        <v>4</v>
      </c>
      <c r="O27" s="10">
        <v>1</v>
      </c>
      <c r="P27" s="8">
        <v>5</v>
      </c>
      <c r="Q27" s="10">
        <v>1</v>
      </c>
      <c r="R27" s="8">
        <v>0</v>
      </c>
      <c r="S27" s="10">
        <v>0</v>
      </c>
      <c r="T27" s="8">
        <v>1</v>
      </c>
      <c r="U27" s="10">
        <v>1</v>
      </c>
      <c r="V27" s="8">
        <v>4</v>
      </c>
      <c r="W27" s="10">
        <v>0</v>
      </c>
      <c r="X27" s="8">
        <v>1</v>
      </c>
      <c r="Y27" s="10">
        <v>0</v>
      </c>
      <c r="Z27" s="8">
        <v>0</v>
      </c>
      <c r="AA27" s="10">
        <v>0</v>
      </c>
      <c r="AB27" s="8">
        <v>0</v>
      </c>
      <c r="AC27" s="10">
        <v>0</v>
      </c>
      <c r="AD27" s="8">
        <v>0</v>
      </c>
      <c r="AE27" s="10">
        <v>0</v>
      </c>
      <c r="AF27" s="8">
        <v>0</v>
      </c>
      <c r="AG27" s="10">
        <v>0</v>
      </c>
      <c r="AH27" s="8">
        <v>3</v>
      </c>
      <c r="AI27" s="9">
        <v>0</v>
      </c>
      <c r="AJ27"/>
      <c r="AK27"/>
      <c r="AL27"/>
      <c r="AM27"/>
      <c r="AN27"/>
      <c r="AO27"/>
      <c r="AP27"/>
      <c r="AQ27"/>
      <c r="AR27"/>
      <c r="AS27"/>
      <c r="AT27"/>
      <c r="AU27"/>
      <c r="AV27"/>
      <c r="AW27"/>
      <c r="AX27"/>
      <c r="AY27"/>
      <c r="AZ27"/>
      <c r="BA27"/>
      <c r="BB27"/>
      <c r="BC27"/>
      <c r="BD27"/>
      <c r="BE27"/>
      <c r="BF27"/>
      <c r="BG27"/>
      <c r="BH27"/>
      <c r="BI27"/>
      <c r="BJ27"/>
    </row>
    <row r="28" spans="1:62" s="45" customFormat="1" ht="12.75">
      <c r="A28" s="1"/>
      <c r="B28" s="20" t="s">
        <v>224</v>
      </c>
      <c r="C28" s="8">
        <v>48</v>
      </c>
      <c r="D28" s="9">
        <v>25</v>
      </c>
      <c r="E28" s="10">
        <v>73</v>
      </c>
      <c r="F28" s="8">
        <v>0</v>
      </c>
      <c r="G28" s="10">
        <v>0</v>
      </c>
      <c r="H28" s="11">
        <v>26</v>
      </c>
      <c r="I28" s="11">
        <v>18</v>
      </c>
      <c r="J28" s="8">
        <v>15</v>
      </c>
      <c r="K28" s="10">
        <v>3</v>
      </c>
      <c r="L28" s="11">
        <v>5</v>
      </c>
      <c r="M28" s="11">
        <v>1</v>
      </c>
      <c r="N28" s="8">
        <v>1</v>
      </c>
      <c r="O28" s="10">
        <v>0</v>
      </c>
      <c r="P28" s="8">
        <v>0</v>
      </c>
      <c r="Q28" s="10">
        <v>2</v>
      </c>
      <c r="R28" s="8">
        <v>0</v>
      </c>
      <c r="S28" s="10">
        <v>0</v>
      </c>
      <c r="T28" s="8">
        <v>1</v>
      </c>
      <c r="U28" s="10">
        <v>0</v>
      </c>
      <c r="V28" s="8">
        <v>0</v>
      </c>
      <c r="W28" s="10">
        <v>0</v>
      </c>
      <c r="X28" s="8">
        <v>0</v>
      </c>
      <c r="Y28" s="10">
        <v>0</v>
      </c>
      <c r="Z28" s="8">
        <v>0</v>
      </c>
      <c r="AA28" s="10">
        <v>0</v>
      </c>
      <c r="AB28" s="8">
        <v>0</v>
      </c>
      <c r="AC28" s="10">
        <v>0</v>
      </c>
      <c r="AD28" s="8">
        <v>0</v>
      </c>
      <c r="AE28" s="10">
        <v>0</v>
      </c>
      <c r="AF28" s="8">
        <v>0</v>
      </c>
      <c r="AG28" s="10">
        <v>0</v>
      </c>
      <c r="AH28" s="8">
        <v>0</v>
      </c>
      <c r="AI28" s="9">
        <v>1</v>
      </c>
      <c r="AJ28"/>
      <c r="AK28"/>
      <c r="AL28"/>
      <c r="AM28"/>
      <c r="AN28"/>
      <c r="AO28"/>
      <c r="AP28"/>
      <c r="AQ28"/>
      <c r="AR28"/>
      <c r="AS28"/>
      <c r="AT28"/>
      <c r="AU28"/>
      <c r="AV28"/>
      <c r="AW28"/>
      <c r="AX28"/>
      <c r="AY28"/>
      <c r="AZ28"/>
      <c r="BA28"/>
      <c r="BB28"/>
      <c r="BC28"/>
      <c r="BD28"/>
      <c r="BE28"/>
      <c r="BF28"/>
      <c r="BG28"/>
      <c r="BH28"/>
      <c r="BI28"/>
      <c r="BJ28"/>
    </row>
    <row r="29" spans="1:62" s="45" customFormat="1" ht="12.75">
      <c r="A29" s="1"/>
      <c r="B29" s="20" t="s">
        <v>226</v>
      </c>
      <c r="C29" s="8">
        <v>144</v>
      </c>
      <c r="D29" s="9">
        <v>473</v>
      </c>
      <c r="E29" s="10">
        <v>617</v>
      </c>
      <c r="F29" s="8">
        <v>0</v>
      </c>
      <c r="G29" s="10">
        <v>2</v>
      </c>
      <c r="H29" s="11">
        <v>93</v>
      </c>
      <c r="I29" s="11">
        <v>340</v>
      </c>
      <c r="J29" s="8">
        <v>26</v>
      </c>
      <c r="K29" s="10">
        <v>85</v>
      </c>
      <c r="L29" s="11">
        <v>14</v>
      </c>
      <c r="M29" s="11">
        <v>17</v>
      </c>
      <c r="N29" s="8">
        <v>3</v>
      </c>
      <c r="O29" s="10">
        <v>12</v>
      </c>
      <c r="P29" s="8">
        <v>5</v>
      </c>
      <c r="Q29" s="10">
        <v>4</v>
      </c>
      <c r="R29" s="8">
        <v>0</v>
      </c>
      <c r="S29" s="10">
        <v>3</v>
      </c>
      <c r="T29" s="8">
        <v>0</v>
      </c>
      <c r="U29" s="10">
        <v>1</v>
      </c>
      <c r="V29" s="8">
        <v>1</v>
      </c>
      <c r="W29" s="10">
        <v>1</v>
      </c>
      <c r="X29" s="8">
        <v>0</v>
      </c>
      <c r="Y29" s="10">
        <v>0</v>
      </c>
      <c r="Z29" s="8">
        <v>0</v>
      </c>
      <c r="AA29" s="10">
        <v>1</v>
      </c>
      <c r="AB29" s="8">
        <v>0</v>
      </c>
      <c r="AC29" s="10">
        <v>4</v>
      </c>
      <c r="AD29" s="8">
        <v>1</v>
      </c>
      <c r="AE29" s="10">
        <v>0</v>
      </c>
      <c r="AF29" s="8">
        <v>0</v>
      </c>
      <c r="AG29" s="10">
        <v>0</v>
      </c>
      <c r="AH29" s="8">
        <v>1</v>
      </c>
      <c r="AI29" s="9">
        <v>3</v>
      </c>
      <c r="AJ29"/>
      <c r="AK29"/>
      <c r="AL29"/>
      <c r="AM29"/>
      <c r="AN29"/>
      <c r="AO29"/>
      <c r="AP29"/>
      <c r="AQ29"/>
      <c r="AR29"/>
      <c r="AS29"/>
      <c r="AT29"/>
      <c r="AU29"/>
      <c r="AV29"/>
      <c r="AW29"/>
      <c r="AX29"/>
      <c r="AY29"/>
      <c r="AZ29"/>
      <c r="BA29"/>
      <c r="BB29"/>
      <c r="BC29"/>
      <c r="BD29"/>
      <c r="BE29"/>
      <c r="BF29"/>
      <c r="BG29"/>
      <c r="BH29"/>
      <c r="BI29"/>
      <c r="BJ29"/>
    </row>
    <row r="30" spans="1:62" s="45" customFormat="1" ht="12.75">
      <c r="A30" s="1"/>
      <c r="B30" s="12" t="s">
        <v>535</v>
      </c>
      <c r="C30" s="13">
        <v>3153</v>
      </c>
      <c r="D30" s="14">
        <v>2148</v>
      </c>
      <c r="E30" s="15">
        <v>5301</v>
      </c>
      <c r="F30" s="13">
        <v>23</v>
      </c>
      <c r="G30" s="15">
        <v>21</v>
      </c>
      <c r="H30" s="14">
        <v>2102</v>
      </c>
      <c r="I30" s="14">
        <v>1503</v>
      </c>
      <c r="J30" s="13">
        <v>596</v>
      </c>
      <c r="K30" s="15">
        <v>350</v>
      </c>
      <c r="L30" s="14">
        <v>201</v>
      </c>
      <c r="M30" s="14">
        <v>102</v>
      </c>
      <c r="N30" s="13">
        <v>77</v>
      </c>
      <c r="O30" s="15">
        <v>58</v>
      </c>
      <c r="P30" s="13">
        <v>44</v>
      </c>
      <c r="Q30" s="15">
        <v>34</v>
      </c>
      <c r="R30" s="13">
        <v>21</v>
      </c>
      <c r="S30" s="15">
        <v>18</v>
      </c>
      <c r="T30" s="13">
        <v>26</v>
      </c>
      <c r="U30" s="15">
        <v>12</v>
      </c>
      <c r="V30" s="13">
        <v>20</v>
      </c>
      <c r="W30" s="15">
        <v>13</v>
      </c>
      <c r="X30" s="13">
        <v>15</v>
      </c>
      <c r="Y30" s="15">
        <v>5</v>
      </c>
      <c r="Z30" s="13">
        <v>3</v>
      </c>
      <c r="AA30" s="15">
        <v>9</v>
      </c>
      <c r="AB30" s="13">
        <v>4</v>
      </c>
      <c r="AC30" s="15">
        <v>9</v>
      </c>
      <c r="AD30" s="13">
        <v>1</v>
      </c>
      <c r="AE30" s="15">
        <v>2</v>
      </c>
      <c r="AF30" s="13">
        <v>2</v>
      </c>
      <c r="AG30" s="15">
        <v>0</v>
      </c>
      <c r="AH30" s="13">
        <v>18</v>
      </c>
      <c r="AI30" s="14">
        <v>12</v>
      </c>
      <c r="AJ30"/>
      <c r="AK30"/>
      <c r="AL30"/>
      <c r="AM30"/>
      <c r="AN30"/>
      <c r="AO30"/>
      <c r="AP30"/>
      <c r="AQ30"/>
      <c r="AR30"/>
      <c r="AS30"/>
      <c r="AT30"/>
      <c r="AU30"/>
      <c r="AV30"/>
      <c r="AW30"/>
      <c r="AX30"/>
      <c r="AY30"/>
      <c r="AZ30"/>
      <c r="BA30"/>
      <c r="BB30"/>
      <c r="BC30"/>
      <c r="BD30"/>
      <c r="BE30"/>
      <c r="BF30"/>
      <c r="BG30"/>
      <c r="BH30"/>
      <c r="BI30"/>
      <c r="BJ30"/>
    </row>
    <row r="31" spans="1:62" s="45" customFormat="1" ht="12.75">
      <c r="A31" s="1" t="s">
        <v>610</v>
      </c>
      <c r="B31"/>
      <c r="C31" s="8"/>
      <c r="D31" s="9"/>
      <c r="E31" s="10"/>
      <c r="F31" s="8"/>
      <c r="G31" s="10"/>
      <c r="H31" s="11"/>
      <c r="I31" s="11"/>
      <c r="J31" s="8"/>
      <c r="K31" s="10"/>
      <c r="L31" s="11"/>
      <c r="M31" s="11"/>
      <c r="N31" s="8"/>
      <c r="O31" s="10"/>
      <c r="P31" s="8"/>
      <c r="Q31" s="10"/>
      <c r="R31" s="8"/>
      <c r="S31" s="10"/>
      <c r="T31" s="8"/>
      <c r="U31" s="10"/>
      <c r="V31" s="8"/>
      <c r="W31" s="10"/>
      <c r="X31" s="8"/>
      <c r="Y31" s="10"/>
      <c r="Z31" s="8"/>
      <c r="AA31" s="10"/>
      <c r="AB31" s="8"/>
      <c r="AC31" s="10"/>
      <c r="AD31" s="8"/>
      <c r="AE31" s="10"/>
      <c r="AF31" s="8"/>
      <c r="AG31" s="10"/>
      <c r="AH31" s="8"/>
      <c r="AI31" s="9"/>
      <c r="AJ31"/>
      <c r="AK31"/>
      <c r="AL31"/>
      <c r="AM31"/>
      <c r="AN31"/>
      <c r="AO31"/>
      <c r="AP31"/>
      <c r="AQ31"/>
      <c r="AR31"/>
      <c r="AS31"/>
      <c r="AT31"/>
      <c r="AU31"/>
      <c r="AV31"/>
      <c r="AW31"/>
      <c r="AX31"/>
      <c r="AY31"/>
      <c r="AZ31"/>
      <c r="BA31"/>
      <c r="BB31"/>
      <c r="BC31"/>
      <c r="BD31"/>
      <c r="BE31"/>
      <c r="BF31"/>
      <c r="BG31"/>
      <c r="BH31"/>
      <c r="BI31"/>
      <c r="BJ31"/>
    </row>
    <row r="32" spans="1:62" s="45" customFormat="1" ht="12.75">
      <c r="A32" s="1"/>
      <c r="B32" s="20" t="s">
        <v>712</v>
      </c>
      <c r="C32" s="8">
        <v>74</v>
      </c>
      <c r="D32" s="9">
        <v>164</v>
      </c>
      <c r="E32" s="10">
        <v>238</v>
      </c>
      <c r="F32" s="8">
        <v>1</v>
      </c>
      <c r="G32" s="10">
        <v>2</v>
      </c>
      <c r="H32" s="11">
        <v>42</v>
      </c>
      <c r="I32" s="11">
        <v>124</v>
      </c>
      <c r="J32" s="8">
        <v>14</v>
      </c>
      <c r="K32" s="10">
        <v>20</v>
      </c>
      <c r="L32" s="11">
        <v>6</v>
      </c>
      <c r="M32" s="11">
        <v>6</v>
      </c>
      <c r="N32" s="8">
        <v>2</v>
      </c>
      <c r="O32" s="10">
        <v>0</v>
      </c>
      <c r="P32" s="8">
        <v>1</v>
      </c>
      <c r="Q32" s="10">
        <v>1</v>
      </c>
      <c r="R32" s="8">
        <v>0</v>
      </c>
      <c r="S32" s="10">
        <v>2</v>
      </c>
      <c r="T32" s="8">
        <v>1</v>
      </c>
      <c r="U32" s="10">
        <v>1</v>
      </c>
      <c r="V32" s="8">
        <v>0</v>
      </c>
      <c r="W32" s="10">
        <v>2</v>
      </c>
      <c r="X32" s="8">
        <v>2</v>
      </c>
      <c r="Y32" s="10">
        <v>0</v>
      </c>
      <c r="Z32" s="8">
        <v>0</v>
      </c>
      <c r="AA32" s="10">
        <v>0</v>
      </c>
      <c r="AB32" s="8">
        <v>0</v>
      </c>
      <c r="AC32" s="10">
        <v>0</v>
      </c>
      <c r="AD32" s="8">
        <v>0</v>
      </c>
      <c r="AE32" s="10">
        <v>3</v>
      </c>
      <c r="AF32" s="8">
        <v>0</v>
      </c>
      <c r="AG32" s="10">
        <v>0</v>
      </c>
      <c r="AH32" s="8">
        <v>5</v>
      </c>
      <c r="AI32" s="9">
        <v>3</v>
      </c>
      <c r="AJ32"/>
      <c r="AK32"/>
      <c r="AL32"/>
      <c r="AM32"/>
      <c r="AN32"/>
      <c r="AO32"/>
      <c r="AP32"/>
      <c r="AQ32"/>
      <c r="AR32"/>
      <c r="AS32"/>
      <c r="AT32"/>
      <c r="AU32"/>
      <c r="AV32"/>
      <c r="AW32"/>
      <c r="AX32"/>
      <c r="AY32"/>
      <c r="AZ32"/>
      <c r="BA32"/>
      <c r="BB32"/>
      <c r="BC32"/>
      <c r="BD32"/>
      <c r="BE32"/>
      <c r="BF32"/>
      <c r="BG32"/>
      <c r="BH32"/>
      <c r="BI32"/>
      <c r="BJ32"/>
    </row>
    <row r="33" spans="1:62" s="45" customFormat="1" ht="12.75">
      <c r="A33" s="1"/>
      <c r="B33" s="20" t="s">
        <v>713</v>
      </c>
      <c r="C33" s="8">
        <v>443</v>
      </c>
      <c r="D33" s="9">
        <v>474</v>
      </c>
      <c r="E33" s="10">
        <v>917</v>
      </c>
      <c r="F33" s="8">
        <v>6</v>
      </c>
      <c r="G33" s="10">
        <v>8</v>
      </c>
      <c r="H33" s="11">
        <v>356</v>
      </c>
      <c r="I33" s="11">
        <v>419</v>
      </c>
      <c r="J33" s="8">
        <v>60</v>
      </c>
      <c r="K33" s="10">
        <v>37</v>
      </c>
      <c r="L33" s="11">
        <v>12</v>
      </c>
      <c r="M33" s="11">
        <v>4</v>
      </c>
      <c r="N33" s="8">
        <v>4</v>
      </c>
      <c r="O33" s="10">
        <v>2</v>
      </c>
      <c r="P33" s="8">
        <v>1</v>
      </c>
      <c r="Q33" s="10">
        <v>2</v>
      </c>
      <c r="R33" s="8">
        <v>1</v>
      </c>
      <c r="S33" s="10">
        <v>2</v>
      </c>
      <c r="T33" s="8">
        <v>0</v>
      </c>
      <c r="U33" s="10">
        <v>0</v>
      </c>
      <c r="V33" s="8">
        <v>0</v>
      </c>
      <c r="W33" s="10">
        <v>0</v>
      </c>
      <c r="X33" s="8">
        <v>0</v>
      </c>
      <c r="Y33" s="10">
        <v>0</v>
      </c>
      <c r="Z33" s="8">
        <v>1</v>
      </c>
      <c r="AA33" s="10">
        <v>0</v>
      </c>
      <c r="AB33" s="8">
        <v>0</v>
      </c>
      <c r="AC33" s="10">
        <v>0</v>
      </c>
      <c r="AD33" s="8">
        <v>0</v>
      </c>
      <c r="AE33" s="10">
        <v>0</v>
      </c>
      <c r="AF33" s="8">
        <v>0</v>
      </c>
      <c r="AG33" s="10">
        <v>0</v>
      </c>
      <c r="AH33" s="8">
        <v>2</v>
      </c>
      <c r="AI33" s="9">
        <v>0</v>
      </c>
      <c r="AJ33"/>
      <c r="AK33"/>
      <c r="AL33"/>
      <c r="AM33"/>
      <c r="AN33"/>
      <c r="AO33"/>
      <c r="AP33"/>
      <c r="AQ33"/>
      <c r="AR33"/>
      <c r="AS33"/>
      <c r="AT33"/>
      <c r="AU33"/>
      <c r="AV33"/>
      <c r="AW33"/>
      <c r="AX33"/>
      <c r="AY33"/>
      <c r="AZ33"/>
      <c r="BA33"/>
      <c r="BB33"/>
      <c r="BC33"/>
      <c r="BD33"/>
      <c r="BE33"/>
      <c r="BF33"/>
      <c r="BG33"/>
      <c r="BH33"/>
      <c r="BI33"/>
      <c r="BJ33"/>
    </row>
    <row r="34" spans="1:62" s="45" customFormat="1" ht="12.75">
      <c r="A34" s="1"/>
      <c r="B34" s="20" t="s">
        <v>714</v>
      </c>
      <c r="C34" s="8">
        <v>304</v>
      </c>
      <c r="D34" s="9">
        <v>555</v>
      </c>
      <c r="E34" s="10">
        <v>859</v>
      </c>
      <c r="F34" s="8">
        <v>3</v>
      </c>
      <c r="G34" s="10">
        <v>21</v>
      </c>
      <c r="H34" s="11">
        <v>218</v>
      </c>
      <c r="I34" s="11">
        <v>430</v>
      </c>
      <c r="J34" s="8">
        <v>35</v>
      </c>
      <c r="K34" s="10">
        <v>65</v>
      </c>
      <c r="L34" s="11">
        <v>19</v>
      </c>
      <c r="M34" s="11">
        <v>22</v>
      </c>
      <c r="N34" s="8">
        <v>13</v>
      </c>
      <c r="O34" s="10">
        <v>9</v>
      </c>
      <c r="P34" s="8">
        <v>5</v>
      </c>
      <c r="Q34" s="10">
        <v>3</v>
      </c>
      <c r="R34" s="8">
        <v>5</v>
      </c>
      <c r="S34" s="10">
        <v>1</v>
      </c>
      <c r="T34" s="8">
        <v>4</v>
      </c>
      <c r="U34" s="10">
        <v>1</v>
      </c>
      <c r="V34" s="8">
        <v>2</v>
      </c>
      <c r="W34" s="10">
        <v>1</v>
      </c>
      <c r="X34" s="8">
        <v>0</v>
      </c>
      <c r="Y34" s="10">
        <v>0</v>
      </c>
      <c r="Z34" s="8">
        <v>0</v>
      </c>
      <c r="AA34" s="10">
        <v>0</v>
      </c>
      <c r="AB34" s="8">
        <v>0</v>
      </c>
      <c r="AC34" s="10">
        <v>0</v>
      </c>
      <c r="AD34" s="8">
        <v>0</v>
      </c>
      <c r="AE34" s="10">
        <v>0</v>
      </c>
      <c r="AF34" s="8">
        <v>0</v>
      </c>
      <c r="AG34" s="10">
        <v>0</v>
      </c>
      <c r="AH34" s="8">
        <v>0</v>
      </c>
      <c r="AI34" s="9">
        <v>2</v>
      </c>
      <c r="AJ34"/>
      <c r="AK34"/>
      <c r="AL34"/>
      <c r="AM34"/>
      <c r="AN34"/>
      <c r="AO34"/>
      <c r="AP34"/>
      <c r="AQ34"/>
      <c r="AR34"/>
      <c r="AS34"/>
      <c r="AT34"/>
      <c r="AU34"/>
      <c r="AV34"/>
      <c r="AW34"/>
      <c r="AX34"/>
      <c r="AY34"/>
      <c r="AZ34"/>
      <c r="BA34"/>
      <c r="BB34"/>
      <c r="BC34"/>
      <c r="BD34"/>
      <c r="BE34"/>
      <c r="BF34"/>
      <c r="BG34"/>
      <c r="BH34"/>
      <c r="BI34"/>
      <c r="BJ34"/>
    </row>
    <row r="35" spans="1:62" s="45" customFormat="1" ht="12.75">
      <c r="A35" s="1"/>
      <c r="B35" s="20" t="s">
        <v>715</v>
      </c>
      <c r="C35" s="8">
        <v>82</v>
      </c>
      <c r="D35" s="9">
        <v>295</v>
      </c>
      <c r="E35" s="10">
        <v>377</v>
      </c>
      <c r="F35" s="8">
        <v>1</v>
      </c>
      <c r="G35" s="10">
        <v>5</v>
      </c>
      <c r="H35" s="11">
        <v>51</v>
      </c>
      <c r="I35" s="11">
        <v>189</v>
      </c>
      <c r="J35" s="8">
        <v>13</v>
      </c>
      <c r="K35" s="10">
        <v>40</v>
      </c>
      <c r="L35" s="11">
        <v>4</v>
      </c>
      <c r="M35" s="11">
        <v>20</v>
      </c>
      <c r="N35" s="8">
        <v>6</v>
      </c>
      <c r="O35" s="10">
        <v>11</v>
      </c>
      <c r="P35" s="8">
        <v>5</v>
      </c>
      <c r="Q35" s="10">
        <v>8</v>
      </c>
      <c r="R35" s="8">
        <v>1</v>
      </c>
      <c r="S35" s="10">
        <v>5</v>
      </c>
      <c r="T35" s="8">
        <v>1</v>
      </c>
      <c r="U35" s="10">
        <v>4</v>
      </c>
      <c r="V35" s="8">
        <v>0</v>
      </c>
      <c r="W35" s="10">
        <v>4</v>
      </c>
      <c r="X35" s="8">
        <v>0</v>
      </c>
      <c r="Y35" s="10">
        <v>2</v>
      </c>
      <c r="Z35" s="8">
        <v>0</v>
      </c>
      <c r="AA35" s="10">
        <v>1</v>
      </c>
      <c r="AB35" s="8">
        <v>0</v>
      </c>
      <c r="AC35" s="10">
        <v>0</v>
      </c>
      <c r="AD35" s="8">
        <v>0</v>
      </c>
      <c r="AE35" s="10">
        <v>1</v>
      </c>
      <c r="AF35" s="8">
        <v>0</v>
      </c>
      <c r="AG35" s="10">
        <v>2</v>
      </c>
      <c r="AH35" s="8">
        <v>0</v>
      </c>
      <c r="AI35" s="9">
        <v>3</v>
      </c>
      <c r="AJ35"/>
      <c r="AK35"/>
      <c r="AL35"/>
      <c r="AM35"/>
      <c r="AN35"/>
      <c r="AO35"/>
      <c r="AP35"/>
      <c r="AQ35"/>
      <c r="AR35"/>
      <c r="AS35"/>
      <c r="AT35"/>
      <c r="AU35"/>
      <c r="AV35"/>
      <c r="AW35"/>
      <c r="AX35"/>
      <c r="AY35"/>
      <c r="AZ35"/>
      <c r="BA35"/>
      <c r="BB35"/>
      <c r="BC35"/>
      <c r="BD35"/>
      <c r="BE35"/>
      <c r="BF35"/>
      <c r="BG35"/>
      <c r="BH35"/>
      <c r="BI35"/>
      <c r="BJ35"/>
    </row>
    <row r="36" spans="1:62" s="45" customFormat="1" ht="12.75">
      <c r="A36" s="1"/>
      <c r="B36" s="20" t="s">
        <v>302</v>
      </c>
      <c r="C36" s="8">
        <v>1249</v>
      </c>
      <c r="D36" s="9">
        <v>763</v>
      </c>
      <c r="E36" s="10">
        <v>2012</v>
      </c>
      <c r="F36" s="8">
        <v>19</v>
      </c>
      <c r="G36" s="10">
        <v>14</v>
      </c>
      <c r="H36" s="11">
        <v>999</v>
      </c>
      <c r="I36" s="11">
        <v>653</v>
      </c>
      <c r="J36" s="8">
        <v>165</v>
      </c>
      <c r="K36" s="10">
        <v>62</v>
      </c>
      <c r="L36" s="11">
        <v>41</v>
      </c>
      <c r="M36" s="11">
        <v>19</v>
      </c>
      <c r="N36" s="8">
        <v>9</v>
      </c>
      <c r="O36" s="10">
        <v>1</v>
      </c>
      <c r="P36" s="8">
        <v>6</v>
      </c>
      <c r="Q36" s="10">
        <v>2</v>
      </c>
      <c r="R36" s="8">
        <v>2</v>
      </c>
      <c r="S36" s="10">
        <v>4</v>
      </c>
      <c r="T36" s="8">
        <v>1</v>
      </c>
      <c r="U36" s="10">
        <v>2</v>
      </c>
      <c r="V36" s="8">
        <v>0</v>
      </c>
      <c r="W36" s="10">
        <v>1</v>
      </c>
      <c r="X36" s="8">
        <v>2</v>
      </c>
      <c r="Y36" s="10">
        <v>3</v>
      </c>
      <c r="Z36" s="8">
        <v>1</v>
      </c>
      <c r="AA36" s="10">
        <v>2</v>
      </c>
      <c r="AB36" s="8">
        <v>1</v>
      </c>
      <c r="AC36" s="10">
        <v>0</v>
      </c>
      <c r="AD36" s="8">
        <v>0</v>
      </c>
      <c r="AE36" s="10">
        <v>0</v>
      </c>
      <c r="AF36" s="8">
        <v>0</v>
      </c>
      <c r="AG36" s="10">
        <v>0</v>
      </c>
      <c r="AH36" s="8">
        <v>3</v>
      </c>
      <c r="AI36" s="9">
        <v>0</v>
      </c>
      <c r="AJ36"/>
      <c r="AK36"/>
      <c r="AL36"/>
      <c r="AM36"/>
      <c r="AN36"/>
      <c r="AO36"/>
      <c r="AP36"/>
      <c r="AQ36"/>
      <c r="AR36"/>
      <c r="AS36"/>
      <c r="AT36"/>
      <c r="AU36"/>
      <c r="AV36"/>
      <c r="AW36"/>
      <c r="AX36"/>
      <c r="AY36"/>
      <c r="AZ36"/>
      <c r="BA36"/>
      <c r="BB36"/>
      <c r="BC36"/>
      <c r="BD36"/>
      <c r="BE36"/>
      <c r="BF36"/>
      <c r="BG36"/>
      <c r="BH36"/>
      <c r="BI36"/>
      <c r="BJ36"/>
    </row>
    <row r="37" spans="1:62" s="45" customFormat="1" ht="26.25">
      <c r="A37" s="1"/>
      <c r="B37" s="155" t="s">
        <v>723</v>
      </c>
      <c r="C37" s="8">
        <v>13</v>
      </c>
      <c r="D37" s="9">
        <v>60</v>
      </c>
      <c r="E37" s="10">
        <v>73</v>
      </c>
      <c r="F37" s="8">
        <v>0</v>
      </c>
      <c r="G37" s="10">
        <v>2</v>
      </c>
      <c r="H37" s="11">
        <v>10</v>
      </c>
      <c r="I37" s="11">
        <v>41</v>
      </c>
      <c r="J37" s="8">
        <v>3</v>
      </c>
      <c r="K37" s="10">
        <v>12</v>
      </c>
      <c r="L37" s="11">
        <v>0</v>
      </c>
      <c r="M37" s="11">
        <v>3</v>
      </c>
      <c r="N37" s="8">
        <v>0</v>
      </c>
      <c r="O37" s="10">
        <v>2</v>
      </c>
      <c r="P37" s="8">
        <v>0</v>
      </c>
      <c r="Q37" s="10">
        <v>0</v>
      </c>
      <c r="R37" s="8">
        <v>0</v>
      </c>
      <c r="S37" s="10">
        <v>0</v>
      </c>
      <c r="T37" s="8">
        <v>0</v>
      </c>
      <c r="U37" s="10">
        <v>0</v>
      </c>
      <c r="V37" s="8">
        <v>0</v>
      </c>
      <c r="W37" s="10">
        <v>0</v>
      </c>
      <c r="X37" s="8">
        <v>0</v>
      </c>
      <c r="Y37" s="10">
        <v>0</v>
      </c>
      <c r="Z37" s="8">
        <v>0</v>
      </c>
      <c r="AA37" s="10">
        <v>0</v>
      </c>
      <c r="AB37" s="8">
        <v>0</v>
      </c>
      <c r="AC37" s="10">
        <v>0</v>
      </c>
      <c r="AD37" s="8">
        <v>0</v>
      </c>
      <c r="AE37" s="10">
        <v>0</v>
      </c>
      <c r="AF37" s="8">
        <v>0</v>
      </c>
      <c r="AG37" s="10">
        <v>0</v>
      </c>
      <c r="AH37" s="8">
        <v>0</v>
      </c>
      <c r="AI37" s="9">
        <v>0</v>
      </c>
      <c r="AJ37"/>
      <c r="AK37"/>
      <c r="AL37"/>
      <c r="AM37"/>
      <c r="AN37"/>
      <c r="AO37"/>
      <c r="AP37"/>
      <c r="AQ37"/>
      <c r="AR37"/>
      <c r="AS37"/>
      <c r="AT37"/>
      <c r="AU37"/>
      <c r="AV37"/>
      <c r="AW37"/>
      <c r="AX37"/>
      <c r="AY37"/>
      <c r="AZ37"/>
      <c r="BA37"/>
      <c r="BB37"/>
      <c r="BC37"/>
      <c r="BD37"/>
      <c r="BE37"/>
      <c r="BF37"/>
      <c r="BG37"/>
      <c r="BH37"/>
      <c r="BI37"/>
      <c r="BJ37"/>
    </row>
    <row r="38" spans="1:62" s="45" customFormat="1" ht="12.75">
      <c r="A38" s="1"/>
      <c r="B38" s="20" t="s">
        <v>716</v>
      </c>
      <c r="C38" s="8">
        <v>129</v>
      </c>
      <c r="D38" s="9">
        <v>381</v>
      </c>
      <c r="E38" s="10">
        <v>510</v>
      </c>
      <c r="F38" s="8">
        <v>1</v>
      </c>
      <c r="G38" s="10">
        <v>10</v>
      </c>
      <c r="H38" s="11">
        <v>110</v>
      </c>
      <c r="I38" s="11">
        <v>332</v>
      </c>
      <c r="J38" s="8">
        <v>14</v>
      </c>
      <c r="K38" s="10">
        <v>22</v>
      </c>
      <c r="L38" s="11">
        <v>0</v>
      </c>
      <c r="M38" s="11">
        <v>7</v>
      </c>
      <c r="N38" s="8">
        <v>1</v>
      </c>
      <c r="O38" s="10">
        <v>3</v>
      </c>
      <c r="P38" s="8">
        <v>1</v>
      </c>
      <c r="Q38" s="10">
        <v>3</v>
      </c>
      <c r="R38" s="8">
        <v>1</v>
      </c>
      <c r="S38" s="10">
        <v>0</v>
      </c>
      <c r="T38" s="8">
        <v>0</v>
      </c>
      <c r="U38" s="10">
        <v>0</v>
      </c>
      <c r="V38" s="8">
        <v>0</v>
      </c>
      <c r="W38" s="10">
        <v>0</v>
      </c>
      <c r="X38" s="8">
        <v>0</v>
      </c>
      <c r="Y38" s="10">
        <v>2</v>
      </c>
      <c r="Z38" s="8">
        <v>0</v>
      </c>
      <c r="AA38" s="10">
        <v>1</v>
      </c>
      <c r="AB38" s="8">
        <v>1</v>
      </c>
      <c r="AC38" s="10">
        <v>0</v>
      </c>
      <c r="AD38" s="8">
        <v>0</v>
      </c>
      <c r="AE38" s="10">
        <v>0</v>
      </c>
      <c r="AF38" s="8">
        <v>0</v>
      </c>
      <c r="AG38" s="10">
        <v>0</v>
      </c>
      <c r="AH38" s="8">
        <v>0</v>
      </c>
      <c r="AI38" s="9">
        <v>1</v>
      </c>
      <c r="AJ38"/>
      <c r="AK38"/>
      <c r="AL38"/>
      <c r="AM38"/>
      <c r="AN38"/>
      <c r="AO38"/>
      <c r="AP38"/>
      <c r="AQ38"/>
      <c r="AR38"/>
      <c r="AS38"/>
      <c r="AT38"/>
      <c r="AU38"/>
      <c r="AV38"/>
      <c r="AW38"/>
      <c r="AX38"/>
      <c r="AY38"/>
      <c r="AZ38"/>
      <c r="BA38"/>
      <c r="BB38"/>
      <c r="BC38"/>
      <c r="BD38"/>
      <c r="BE38"/>
      <c r="BF38"/>
      <c r="BG38"/>
      <c r="BH38"/>
      <c r="BI38"/>
      <c r="BJ38"/>
    </row>
    <row r="39" spans="1:62" s="45" customFormat="1" ht="12.75">
      <c r="A39" s="1"/>
      <c r="B39" s="20" t="s">
        <v>717</v>
      </c>
      <c r="C39" s="8">
        <v>315</v>
      </c>
      <c r="D39" s="9">
        <v>427</v>
      </c>
      <c r="E39" s="10">
        <v>742</v>
      </c>
      <c r="F39" s="8">
        <v>15</v>
      </c>
      <c r="G39" s="10">
        <v>27</v>
      </c>
      <c r="H39" s="11">
        <v>273</v>
      </c>
      <c r="I39" s="11">
        <v>379</v>
      </c>
      <c r="J39" s="8">
        <v>18</v>
      </c>
      <c r="K39" s="10">
        <v>16</v>
      </c>
      <c r="L39" s="11">
        <v>4</v>
      </c>
      <c r="M39" s="11">
        <v>2</v>
      </c>
      <c r="N39" s="8">
        <v>2</v>
      </c>
      <c r="O39" s="10">
        <v>0</v>
      </c>
      <c r="P39" s="8">
        <v>1</v>
      </c>
      <c r="Q39" s="10">
        <v>1</v>
      </c>
      <c r="R39" s="8">
        <v>1</v>
      </c>
      <c r="S39" s="10">
        <v>1</v>
      </c>
      <c r="T39" s="8">
        <v>0</v>
      </c>
      <c r="U39" s="10">
        <v>0</v>
      </c>
      <c r="V39" s="8">
        <v>0</v>
      </c>
      <c r="W39" s="10">
        <v>0</v>
      </c>
      <c r="X39" s="8">
        <v>0</v>
      </c>
      <c r="Y39" s="10">
        <v>1</v>
      </c>
      <c r="Z39" s="8">
        <v>0</v>
      </c>
      <c r="AA39" s="10">
        <v>0</v>
      </c>
      <c r="AB39" s="8">
        <v>1</v>
      </c>
      <c r="AC39" s="10">
        <v>0</v>
      </c>
      <c r="AD39" s="8">
        <v>0</v>
      </c>
      <c r="AE39" s="10">
        <v>0</v>
      </c>
      <c r="AF39" s="8">
        <v>0</v>
      </c>
      <c r="AG39" s="10">
        <v>0</v>
      </c>
      <c r="AH39" s="8">
        <v>0</v>
      </c>
      <c r="AI39" s="9">
        <v>0</v>
      </c>
      <c r="AJ39"/>
      <c r="AK39"/>
      <c r="AL39"/>
      <c r="AM39"/>
      <c r="AN39"/>
      <c r="AO39"/>
      <c r="AP39"/>
      <c r="AQ39"/>
      <c r="AR39"/>
      <c r="AS39"/>
      <c r="AT39"/>
      <c r="AU39"/>
      <c r="AV39"/>
      <c r="AW39"/>
      <c r="AX39"/>
      <c r="AY39"/>
      <c r="AZ39"/>
      <c r="BA39"/>
      <c r="BB39"/>
      <c r="BC39"/>
      <c r="BD39"/>
      <c r="BE39"/>
      <c r="BF39"/>
      <c r="BG39"/>
      <c r="BH39"/>
      <c r="BI39"/>
      <c r="BJ39"/>
    </row>
    <row r="40" spans="1:62" s="45" customFormat="1" ht="12.75">
      <c r="A40" s="1"/>
      <c r="B40" s="20" t="s">
        <v>718</v>
      </c>
      <c r="C40" s="8">
        <v>333</v>
      </c>
      <c r="D40" s="9">
        <v>182</v>
      </c>
      <c r="E40" s="10">
        <v>515</v>
      </c>
      <c r="F40" s="8">
        <v>3</v>
      </c>
      <c r="G40" s="10">
        <v>2</v>
      </c>
      <c r="H40" s="11">
        <v>221</v>
      </c>
      <c r="I40" s="11">
        <v>146</v>
      </c>
      <c r="J40" s="8">
        <v>74</v>
      </c>
      <c r="K40" s="10">
        <v>20</v>
      </c>
      <c r="L40" s="11">
        <v>12</v>
      </c>
      <c r="M40" s="11">
        <v>6</v>
      </c>
      <c r="N40" s="8">
        <v>3</v>
      </c>
      <c r="O40" s="10">
        <v>1</v>
      </c>
      <c r="P40" s="8">
        <v>5</v>
      </c>
      <c r="Q40" s="10">
        <v>1</v>
      </c>
      <c r="R40" s="8">
        <v>2</v>
      </c>
      <c r="S40" s="10">
        <v>0</v>
      </c>
      <c r="T40" s="8">
        <v>2</v>
      </c>
      <c r="U40" s="10">
        <v>0</v>
      </c>
      <c r="V40" s="8">
        <v>1</v>
      </c>
      <c r="W40" s="10">
        <v>0</v>
      </c>
      <c r="X40" s="8">
        <v>0</v>
      </c>
      <c r="Y40" s="10">
        <v>1</v>
      </c>
      <c r="Z40" s="8">
        <v>0</v>
      </c>
      <c r="AA40" s="10">
        <v>0</v>
      </c>
      <c r="AB40" s="8">
        <v>1</v>
      </c>
      <c r="AC40" s="10">
        <v>0</v>
      </c>
      <c r="AD40" s="8">
        <v>1</v>
      </c>
      <c r="AE40" s="10">
        <v>0</v>
      </c>
      <c r="AF40" s="8">
        <v>0</v>
      </c>
      <c r="AG40" s="10">
        <v>0</v>
      </c>
      <c r="AH40" s="8">
        <v>8</v>
      </c>
      <c r="AI40" s="9">
        <v>5</v>
      </c>
      <c r="AJ40"/>
      <c r="AK40"/>
      <c r="AL40"/>
      <c r="AM40"/>
      <c r="AN40"/>
      <c r="AO40"/>
      <c r="AP40"/>
      <c r="AQ40"/>
      <c r="AR40"/>
      <c r="AS40"/>
      <c r="AT40"/>
      <c r="AU40"/>
      <c r="AV40"/>
      <c r="AW40"/>
      <c r="AX40"/>
      <c r="AY40"/>
      <c r="AZ40"/>
      <c r="BA40"/>
      <c r="BB40"/>
      <c r="BC40"/>
      <c r="BD40"/>
      <c r="BE40"/>
      <c r="BF40"/>
      <c r="BG40"/>
      <c r="BH40"/>
      <c r="BI40"/>
      <c r="BJ40"/>
    </row>
    <row r="41" spans="1:62" s="45" customFormat="1" ht="12.75">
      <c r="A41" s="1"/>
      <c r="B41" s="20" t="s">
        <v>223</v>
      </c>
      <c r="C41" s="8">
        <v>84</v>
      </c>
      <c r="D41" s="9">
        <v>163</v>
      </c>
      <c r="E41" s="10">
        <v>247</v>
      </c>
      <c r="F41" s="8">
        <v>2</v>
      </c>
      <c r="G41" s="10">
        <v>2</v>
      </c>
      <c r="H41" s="11">
        <v>54</v>
      </c>
      <c r="I41" s="11">
        <v>115</v>
      </c>
      <c r="J41" s="8">
        <v>18</v>
      </c>
      <c r="K41" s="10">
        <v>28</v>
      </c>
      <c r="L41" s="11">
        <v>4</v>
      </c>
      <c r="M41" s="11">
        <v>10</v>
      </c>
      <c r="N41" s="8">
        <v>0</v>
      </c>
      <c r="O41" s="10">
        <v>5</v>
      </c>
      <c r="P41" s="8">
        <v>1</v>
      </c>
      <c r="Q41" s="10">
        <v>0</v>
      </c>
      <c r="R41" s="8">
        <v>1</v>
      </c>
      <c r="S41" s="10">
        <v>1</v>
      </c>
      <c r="T41" s="8">
        <v>0</v>
      </c>
      <c r="U41" s="10">
        <v>0</v>
      </c>
      <c r="V41" s="8">
        <v>0</v>
      </c>
      <c r="W41" s="10">
        <v>0</v>
      </c>
      <c r="X41" s="8">
        <v>1</v>
      </c>
      <c r="Y41" s="10">
        <v>0</v>
      </c>
      <c r="Z41" s="8">
        <v>0</v>
      </c>
      <c r="AA41" s="10">
        <v>0</v>
      </c>
      <c r="AB41" s="8">
        <v>1</v>
      </c>
      <c r="AC41" s="10">
        <v>0</v>
      </c>
      <c r="AD41" s="8">
        <v>0</v>
      </c>
      <c r="AE41" s="10">
        <v>0</v>
      </c>
      <c r="AF41" s="8">
        <v>0</v>
      </c>
      <c r="AG41" s="10">
        <v>0</v>
      </c>
      <c r="AH41" s="8">
        <v>2</v>
      </c>
      <c r="AI41" s="9">
        <v>2</v>
      </c>
      <c r="AJ41"/>
      <c r="AK41"/>
      <c r="AL41"/>
      <c r="AM41"/>
      <c r="AN41"/>
      <c r="AO41"/>
      <c r="AP41"/>
      <c r="AQ41"/>
      <c r="AR41"/>
      <c r="AS41"/>
      <c r="AT41"/>
      <c r="AU41"/>
      <c r="AV41"/>
      <c r="AW41"/>
      <c r="AX41"/>
      <c r="AY41"/>
      <c r="AZ41"/>
      <c r="BA41"/>
      <c r="BB41"/>
      <c r="BC41"/>
      <c r="BD41"/>
      <c r="BE41"/>
      <c r="BF41"/>
      <c r="BG41"/>
      <c r="BH41"/>
      <c r="BI41"/>
      <c r="BJ41"/>
    </row>
    <row r="42" spans="1:62" s="45" customFormat="1" ht="12.75">
      <c r="A42" s="1"/>
      <c r="B42" s="20" t="s">
        <v>303</v>
      </c>
      <c r="C42" s="8">
        <v>52</v>
      </c>
      <c r="D42" s="9">
        <v>31</v>
      </c>
      <c r="E42" s="10">
        <v>83</v>
      </c>
      <c r="F42" s="8">
        <v>0</v>
      </c>
      <c r="G42" s="10">
        <v>0</v>
      </c>
      <c r="H42" s="11">
        <v>7</v>
      </c>
      <c r="I42" s="11">
        <v>6</v>
      </c>
      <c r="J42" s="8">
        <v>1</v>
      </c>
      <c r="K42" s="10">
        <v>1</v>
      </c>
      <c r="L42" s="11">
        <v>1</v>
      </c>
      <c r="M42" s="11">
        <v>0</v>
      </c>
      <c r="N42" s="8">
        <v>0</v>
      </c>
      <c r="O42" s="10">
        <v>0</v>
      </c>
      <c r="P42" s="8">
        <v>0</v>
      </c>
      <c r="Q42" s="10">
        <v>0</v>
      </c>
      <c r="R42" s="8">
        <v>1</v>
      </c>
      <c r="S42" s="10">
        <v>0</v>
      </c>
      <c r="T42" s="8">
        <v>1</v>
      </c>
      <c r="U42" s="10">
        <v>0</v>
      </c>
      <c r="V42" s="8">
        <v>6</v>
      </c>
      <c r="W42" s="10">
        <v>0</v>
      </c>
      <c r="X42" s="8">
        <v>7</v>
      </c>
      <c r="Y42" s="10">
        <v>0</v>
      </c>
      <c r="Z42" s="8">
        <v>5</v>
      </c>
      <c r="AA42" s="10">
        <v>0</v>
      </c>
      <c r="AB42" s="8">
        <v>1</v>
      </c>
      <c r="AC42" s="10">
        <v>1</v>
      </c>
      <c r="AD42" s="8">
        <v>3</v>
      </c>
      <c r="AE42" s="10">
        <v>1</v>
      </c>
      <c r="AF42" s="8">
        <v>1</v>
      </c>
      <c r="AG42" s="10">
        <v>1</v>
      </c>
      <c r="AH42" s="8">
        <v>18</v>
      </c>
      <c r="AI42" s="9">
        <v>21</v>
      </c>
      <c r="AJ42"/>
      <c r="AK42"/>
      <c r="AL42"/>
      <c r="AM42"/>
      <c r="AN42"/>
      <c r="AO42"/>
      <c r="AP42"/>
      <c r="AQ42"/>
      <c r="AR42"/>
      <c r="AS42"/>
      <c r="AT42"/>
      <c r="AU42"/>
      <c r="AV42"/>
      <c r="AW42"/>
      <c r="AX42"/>
      <c r="AY42"/>
      <c r="AZ42"/>
      <c r="BA42"/>
      <c r="BB42"/>
      <c r="BC42"/>
      <c r="BD42"/>
      <c r="BE42"/>
      <c r="BF42"/>
      <c r="BG42"/>
      <c r="BH42"/>
      <c r="BI42"/>
      <c r="BJ42"/>
    </row>
    <row r="43" spans="1:62" s="45" customFormat="1" ht="12.75">
      <c r="A43" s="1"/>
      <c r="B43" s="20" t="s">
        <v>214</v>
      </c>
      <c r="C43" s="8">
        <v>467</v>
      </c>
      <c r="D43" s="9">
        <v>701</v>
      </c>
      <c r="E43" s="10">
        <v>1168</v>
      </c>
      <c r="F43" s="8">
        <v>10</v>
      </c>
      <c r="G43" s="10">
        <v>13</v>
      </c>
      <c r="H43" s="11">
        <v>312</v>
      </c>
      <c r="I43" s="11">
        <v>564</v>
      </c>
      <c r="J43" s="8">
        <v>94</v>
      </c>
      <c r="K43" s="10">
        <v>88</v>
      </c>
      <c r="L43" s="11">
        <v>30</v>
      </c>
      <c r="M43" s="11">
        <v>16</v>
      </c>
      <c r="N43" s="8">
        <v>4</v>
      </c>
      <c r="O43" s="10">
        <v>10</v>
      </c>
      <c r="P43" s="8">
        <v>5</v>
      </c>
      <c r="Q43" s="10">
        <v>3</v>
      </c>
      <c r="R43" s="8">
        <v>1</v>
      </c>
      <c r="S43" s="10">
        <v>2</v>
      </c>
      <c r="T43" s="8">
        <v>2</v>
      </c>
      <c r="U43" s="10">
        <v>0</v>
      </c>
      <c r="V43" s="8">
        <v>0</v>
      </c>
      <c r="W43" s="10">
        <v>1</v>
      </c>
      <c r="X43" s="8">
        <v>1</v>
      </c>
      <c r="Y43" s="10">
        <v>0</v>
      </c>
      <c r="Z43" s="8">
        <v>1</v>
      </c>
      <c r="AA43" s="10">
        <v>0</v>
      </c>
      <c r="AB43" s="8">
        <v>2</v>
      </c>
      <c r="AC43" s="10">
        <v>0</v>
      </c>
      <c r="AD43" s="8">
        <v>1</v>
      </c>
      <c r="AE43" s="10">
        <v>0</v>
      </c>
      <c r="AF43" s="8">
        <v>0</v>
      </c>
      <c r="AG43" s="10">
        <v>0</v>
      </c>
      <c r="AH43" s="8">
        <v>4</v>
      </c>
      <c r="AI43" s="9">
        <v>4</v>
      </c>
      <c r="AJ43"/>
      <c r="AK43"/>
      <c r="AL43"/>
      <c r="AM43"/>
      <c r="AN43"/>
      <c r="AO43"/>
      <c r="AP43"/>
      <c r="AQ43"/>
      <c r="AR43"/>
      <c r="AS43"/>
      <c r="AT43"/>
      <c r="AU43"/>
      <c r="AV43"/>
      <c r="AW43"/>
      <c r="AX43"/>
      <c r="AY43"/>
      <c r="AZ43"/>
      <c r="BA43"/>
      <c r="BB43"/>
      <c r="BC43"/>
      <c r="BD43"/>
      <c r="BE43"/>
      <c r="BF43"/>
      <c r="BG43"/>
      <c r="BH43"/>
      <c r="BI43"/>
      <c r="BJ43"/>
    </row>
    <row r="44" spans="1:62" s="45" customFormat="1" ht="12.75">
      <c r="A44" s="1"/>
      <c r="B44" s="20" t="s">
        <v>221</v>
      </c>
      <c r="C44" s="8">
        <v>219</v>
      </c>
      <c r="D44" s="9">
        <v>1212</v>
      </c>
      <c r="E44" s="10">
        <v>1431</v>
      </c>
      <c r="F44" s="8">
        <v>3</v>
      </c>
      <c r="G44" s="10">
        <v>16</v>
      </c>
      <c r="H44" s="11">
        <v>138</v>
      </c>
      <c r="I44" s="11">
        <v>1028</v>
      </c>
      <c r="J44" s="8">
        <v>37</v>
      </c>
      <c r="K44" s="10">
        <v>124</v>
      </c>
      <c r="L44" s="11">
        <v>13</v>
      </c>
      <c r="M44" s="11">
        <v>20</v>
      </c>
      <c r="N44" s="8">
        <v>5</v>
      </c>
      <c r="O44" s="10">
        <v>3</v>
      </c>
      <c r="P44" s="8">
        <v>8</v>
      </c>
      <c r="Q44" s="10">
        <v>3</v>
      </c>
      <c r="R44" s="8">
        <v>2</v>
      </c>
      <c r="S44" s="10">
        <v>3</v>
      </c>
      <c r="T44" s="8">
        <v>2</v>
      </c>
      <c r="U44" s="10">
        <v>2</v>
      </c>
      <c r="V44" s="8">
        <v>1</v>
      </c>
      <c r="W44" s="10">
        <v>0</v>
      </c>
      <c r="X44" s="8">
        <v>0</v>
      </c>
      <c r="Y44" s="10">
        <v>2</v>
      </c>
      <c r="Z44" s="8">
        <v>1</v>
      </c>
      <c r="AA44" s="10">
        <v>0</v>
      </c>
      <c r="AB44" s="8">
        <v>1</v>
      </c>
      <c r="AC44" s="10">
        <v>1</v>
      </c>
      <c r="AD44" s="8">
        <v>0</v>
      </c>
      <c r="AE44" s="10">
        <v>3</v>
      </c>
      <c r="AF44" s="8">
        <v>0</v>
      </c>
      <c r="AG44" s="10">
        <v>0</v>
      </c>
      <c r="AH44" s="8">
        <v>8</v>
      </c>
      <c r="AI44" s="9">
        <v>7</v>
      </c>
      <c r="AJ44"/>
      <c r="AK44"/>
      <c r="AL44"/>
      <c r="AM44"/>
      <c r="AN44"/>
      <c r="AO44"/>
      <c r="AP44"/>
      <c r="AQ44"/>
      <c r="AR44"/>
      <c r="AS44"/>
      <c r="AT44"/>
      <c r="AU44"/>
      <c r="AV44"/>
      <c r="AW44"/>
      <c r="AX44"/>
      <c r="AY44"/>
      <c r="AZ44"/>
      <c r="BA44"/>
      <c r="BB44"/>
      <c r="BC44"/>
      <c r="BD44"/>
      <c r="BE44"/>
      <c r="BF44"/>
      <c r="BG44"/>
      <c r="BH44"/>
      <c r="BI44"/>
      <c r="BJ44"/>
    </row>
    <row r="45" spans="1:62" s="45" customFormat="1" ht="12.75">
      <c r="A45" s="1"/>
      <c r="B45" s="20" t="s">
        <v>304</v>
      </c>
      <c r="C45" s="8">
        <v>903</v>
      </c>
      <c r="D45" s="9">
        <v>1358</v>
      </c>
      <c r="E45" s="10">
        <v>2261</v>
      </c>
      <c r="F45" s="8">
        <v>10</v>
      </c>
      <c r="G45" s="10">
        <v>34</v>
      </c>
      <c r="H45" s="11">
        <v>668</v>
      </c>
      <c r="I45" s="11">
        <v>1091</v>
      </c>
      <c r="J45" s="8">
        <v>140</v>
      </c>
      <c r="K45" s="10">
        <v>161</v>
      </c>
      <c r="L45" s="11">
        <v>42</v>
      </c>
      <c r="M45" s="11">
        <v>37</v>
      </c>
      <c r="N45" s="8">
        <v>20</v>
      </c>
      <c r="O45" s="10">
        <v>14</v>
      </c>
      <c r="P45" s="8">
        <v>4</v>
      </c>
      <c r="Q45" s="10">
        <v>3</v>
      </c>
      <c r="R45" s="8">
        <v>1</v>
      </c>
      <c r="S45" s="10">
        <v>1</v>
      </c>
      <c r="T45" s="8">
        <v>2</v>
      </c>
      <c r="U45" s="10">
        <v>1</v>
      </c>
      <c r="V45" s="8">
        <v>0</v>
      </c>
      <c r="W45" s="10">
        <v>1</v>
      </c>
      <c r="X45" s="8">
        <v>0</v>
      </c>
      <c r="Y45" s="10">
        <v>2</v>
      </c>
      <c r="Z45" s="8">
        <v>3</v>
      </c>
      <c r="AA45" s="10">
        <v>0</v>
      </c>
      <c r="AB45" s="8">
        <v>1</v>
      </c>
      <c r="AC45" s="10">
        <v>0</v>
      </c>
      <c r="AD45" s="8">
        <v>1</v>
      </c>
      <c r="AE45" s="10">
        <v>1</v>
      </c>
      <c r="AF45" s="8">
        <v>0</v>
      </c>
      <c r="AG45" s="10">
        <v>1</v>
      </c>
      <c r="AH45" s="8">
        <v>11</v>
      </c>
      <c r="AI45" s="9">
        <v>11</v>
      </c>
      <c r="AJ45"/>
      <c r="AK45"/>
      <c r="AL45"/>
      <c r="AM45"/>
      <c r="AN45"/>
      <c r="AO45"/>
      <c r="AP45"/>
      <c r="AQ45"/>
      <c r="AR45"/>
      <c r="AS45"/>
      <c r="AT45"/>
      <c r="AU45"/>
      <c r="AV45"/>
      <c r="AW45"/>
      <c r="AX45"/>
      <c r="AY45"/>
      <c r="AZ45"/>
      <c r="BA45"/>
      <c r="BB45"/>
      <c r="BC45"/>
      <c r="BD45"/>
      <c r="BE45"/>
      <c r="BF45"/>
      <c r="BG45"/>
      <c r="BH45"/>
      <c r="BI45"/>
      <c r="BJ45"/>
    </row>
    <row r="46" spans="1:62" s="45" customFormat="1" ht="12.75">
      <c r="A46" s="1"/>
      <c r="B46" s="20" t="s">
        <v>215</v>
      </c>
      <c r="C46" s="8">
        <v>4</v>
      </c>
      <c r="D46" s="9">
        <v>143</v>
      </c>
      <c r="E46" s="10">
        <v>147</v>
      </c>
      <c r="F46" s="8">
        <v>0</v>
      </c>
      <c r="G46" s="10">
        <v>2</v>
      </c>
      <c r="H46" s="11">
        <v>3</v>
      </c>
      <c r="I46" s="11">
        <v>131</v>
      </c>
      <c r="J46" s="8">
        <v>0</v>
      </c>
      <c r="K46" s="10">
        <v>7</v>
      </c>
      <c r="L46" s="11">
        <v>1</v>
      </c>
      <c r="M46" s="11">
        <v>0</v>
      </c>
      <c r="N46" s="8">
        <v>0</v>
      </c>
      <c r="O46" s="10">
        <v>1</v>
      </c>
      <c r="P46" s="8">
        <v>0</v>
      </c>
      <c r="Q46" s="10">
        <v>0</v>
      </c>
      <c r="R46" s="8">
        <v>0</v>
      </c>
      <c r="S46" s="10">
        <v>0</v>
      </c>
      <c r="T46" s="8">
        <v>0</v>
      </c>
      <c r="U46" s="10">
        <v>0</v>
      </c>
      <c r="V46" s="8">
        <v>0</v>
      </c>
      <c r="W46" s="10">
        <v>0</v>
      </c>
      <c r="X46" s="8">
        <v>0</v>
      </c>
      <c r="Y46" s="10">
        <v>0</v>
      </c>
      <c r="Z46" s="8">
        <v>0</v>
      </c>
      <c r="AA46" s="10">
        <v>0</v>
      </c>
      <c r="AB46" s="8">
        <v>0</v>
      </c>
      <c r="AC46" s="10">
        <v>0</v>
      </c>
      <c r="AD46" s="8">
        <v>0</v>
      </c>
      <c r="AE46" s="10">
        <v>0</v>
      </c>
      <c r="AF46" s="8">
        <v>0</v>
      </c>
      <c r="AG46" s="10">
        <v>0</v>
      </c>
      <c r="AH46" s="8">
        <v>0</v>
      </c>
      <c r="AI46" s="9">
        <v>2</v>
      </c>
      <c r="AJ46"/>
      <c r="AK46"/>
      <c r="AL46"/>
      <c r="AM46"/>
      <c r="AN46"/>
      <c r="AO46"/>
      <c r="AP46"/>
      <c r="AQ46"/>
      <c r="AR46"/>
      <c r="AS46"/>
      <c r="AT46"/>
      <c r="AU46"/>
      <c r="AV46"/>
      <c r="AW46"/>
      <c r="AX46"/>
      <c r="AY46"/>
      <c r="AZ46"/>
      <c r="BA46"/>
      <c r="BB46"/>
      <c r="BC46"/>
      <c r="BD46"/>
      <c r="BE46"/>
      <c r="BF46"/>
      <c r="BG46"/>
      <c r="BH46"/>
      <c r="BI46"/>
      <c r="BJ46"/>
    </row>
    <row r="47" spans="1:62" s="45" customFormat="1" ht="12.75">
      <c r="A47" s="1"/>
      <c r="B47" s="20" t="s">
        <v>216</v>
      </c>
      <c r="C47" s="8">
        <v>259</v>
      </c>
      <c r="D47" s="9">
        <v>701</v>
      </c>
      <c r="E47" s="10">
        <v>960</v>
      </c>
      <c r="F47" s="8">
        <v>4</v>
      </c>
      <c r="G47" s="10">
        <v>14</v>
      </c>
      <c r="H47" s="11">
        <v>203</v>
      </c>
      <c r="I47" s="11">
        <v>592</v>
      </c>
      <c r="J47" s="8">
        <v>24</v>
      </c>
      <c r="K47" s="10">
        <v>72</v>
      </c>
      <c r="L47" s="11">
        <v>16</v>
      </c>
      <c r="M47" s="11">
        <v>9</v>
      </c>
      <c r="N47" s="8">
        <v>4</v>
      </c>
      <c r="O47" s="10">
        <v>3</v>
      </c>
      <c r="P47" s="8">
        <v>0</v>
      </c>
      <c r="Q47" s="10">
        <v>0</v>
      </c>
      <c r="R47" s="8">
        <v>3</v>
      </c>
      <c r="S47" s="10">
        <v>3</v>
      </c>
      <c r="T47" s="8">
        <v>0</v>
      </c>
      <c r="U47" s="10">
        <v>2</v>
      </c>
      <c r="V47" s="8">
        <v>0</v>
      </c>
      <c r="W47" s="10">
        <v>0</v>
      </c>
      <c r="X47" s="8">
        <v>1</v>
      </c>
      <c r="Y47" s="10">
        <v>2</v>
      </c>
      <c r="Z47" s="8">
        <v>0</v>
      </c>
      <c r="AA47" s="10">
        <v>0</v>
      </c>
      <c r="AB47" s="8">
        <v>0</v>
      </c>
      <c r="AC47" s="10">
        <v>0</v>
      </c>
      <c r="AD47" s="8">
        <v>0</v>
      </c>
      <c r="AE47" s="10">
        <v>1</v>
      </c>
      <c r="AF47" s="8">
        <v>0</v>
      </c>
      <c r="AG47" s="10">
        <v>1</v>
      </c>
      <c r="AH47" s="8">
        <v>4</v>
      </c>
      <c r="AI47" s="9">
        <v>2</v>
      </c>
      <c r="AJ47"/>
      <c r="AK47"/>
      <c r="AL47"/>
      <c r="AM47"/>
      <c r="AN47"/>
      <c r="AO47"/>
      <c r="AP47"/>
      <c r="AQ47"/>
      <c r="AR47"/>
      <c r="AS47"/>
      <c r="AT47"/>
      <c r="AU47"/>
      <c r="AV47"/>
      <c r="AW47"/>
      <c r="AX47"/>
      <c r="AY47"/>
      <c r="AZ47"/>
      <c r="BA47"/>
      <c r="BB47"/>
      <c r="BC47"/>
      <c r="BD47"/>
      <c r="BE47"/>
      <c r="BF47"/>
      <c r="BG47"/>
      <c r="BH47"/>
      <c r="BI47"/>
      <c r="BJ47"/>
    </row>
    <row r="48" spans="1:62" s="45" customFormat="1" ht="12.75">
      <c r="A48" s="1"/>
      <c r="B48" s="20" t="s">
        <v>225</v>
      </c>
      <c r="C48" s="8">
        <v>24</v>
      </c>
      <c r="D48" s="9">
        <v>41</v>
      </c>
      <c r="E48" s="10">
        <v>65</v>
      </c>
      <c r="F48" s="8">
        <v>0</v>
      </c>
      <c r="G48" s="10">
        <v>1</v>
      </c>
      <c r="H48" s="11">
        <v>19</v>
      </c>
      <c r="I48" s="11">
        <v>34</v>
      </c>
      <c r="J48" s="8">
        <v>3</v>
      </c>
      <c r="K48" s="10">
        <v>2</v>
      </c>
      <c r="L48" s="11">
        <v>1</v>
      </c>
      <c r="M48" s="11">
        <v>1</v>
      </c>
      <c r="N48" s="8">
        <v>0</v>
      </c>
      <c r="O48" s="10">
        <v>0</v>
      </c>
      <c r="P48" s="8">
        <v>0</v>
      </c>
      <c r="Q48" s="10">
        <v>0</v>
      </c>
      <c r="R48" s="8">
        <v>0</v>
      </c>
      <c r="S48" s="10">
        <v>1</v>
      </c>
      <c r="T48" s="8">
        <v>0</v>
      </c>
      <c r="U48" s="10">
        <v>0</v>
      </c>
      <c r="V48" s="8">
        <v>1</v>
      </c>
      <c r="W48" s="10">
        <v>0</v>
      </c>
      <c r="X48" s="8">
        <v>0</v>
      </c>
      <c r="Y48" s="10">
        <v>0</v>
      </c>
      <c r="Z48" s="8">
        <v>0</v>
      </c>
      <c r="AA48" s="10">
        <v>0</v>
      </c>
      <c r="AB48" s="8">
        <v>0</v>
      </c>
      <c r="AC48" s="10">
        <v>0</v>
      </c>
      <c r="AD48" s="8">
        <v>0</v>
      </c>
      <c r="AE48" s="10">
        <v>0</v>
      </c>
      <c r="AF48" s="8">
        <v>0</v>
      </c>
      <c r="AG48" s="10">
        <v>1</v>
      </c>
      <c r="AH48" s="8">
        <v>0</v>
      </c>
      <c r="AI48" s="9">
        <v>1</v>
      </c>
      <c r="AJ48"/>
      <c r="AK48"/>
      <c r="AL48"/>
      <c r="AM48"/>
      <c r="AN48"/>
      <c r="AO48"/>
      <c r="AP48"/>
      <c r="AQ48"/>
      <c r="AR48"/>
      <c r="AS48"/>
      <c r="AT48"/>
      <c r="AU48"/>
      <c r="AV48"/>
      <c r="AW48"/>
      <c r="AX48"/>
      <c r="AY48"/>
      <c r="AZ48"/>
      <c r="BA48"/>
      <c r="BB48"/>
      <c r="BC48"/>
      <c r="BD48"/>
      <c r="BE48"/>
      <c r="BF48"/>
      <c r="BG48"/>
      <c r="BH48"/>
      <c r="BI48"/>
      <c r="BJ48"/>
    </row>
    <row r="49" spans="1:62" s="45" customFormat="1" ht="12.75">
      <c r="A49" s="1"/>
      <c r="B49" s="20" t="s">
        <v>217</v>
      </c>
      <c r="C49" s="8">
        <v>281</v>
      </c>
      <c r="D49" s="9">
        <v>222</v>
      </c>
      <c r="E49" s="10">
        <v>503</v>
      </c>
      <c r="F49" s="8">
        <v>10</v>
      </c>
      <c r="G49" s="10">
        <v>8</v>
      </c>
      <c r="H49" s="11">
        <v>248</v>
      </c>
      <c r="I49" s="11">
        <v>202</v>
      </c>
      <c r="J49" s="8">
        <v>17</v>
      </c>
      <c r="K49" s="10">
        <v>9</v>
      </c>
      <c r="L49" s="11">
        <v>2</v>
      </c>
      <c r="M49" s="11">
        <v>0</v>
      </c>
      <c r="N49" s="8">
        <v>0</v>
      </c>
      <c r="O49" s="10">
        <v>1</v>
      </c>
      <c r="P49" s="8">
        <v>2</v>
      </c>
      <c r="Q49" s="10">
        <v>0</v>
      </c>
      <c r="R49" s="8">
        <v>1</v>
      </c>
      <c r="S49" s="10">
        <v>0</v>
      </c>
      <c r="T49" s="8">
        <v>1</v>
      </c>
      <c r="U49" s="10">
        <v>0</v>
      </c>
      <c r="V49" s="8">
        <v>0</v>
      </c>
      <c r="W49" s="10">
        <v>1</v>
      </c>
      <c r="X49" s="8">
        <v>0</v>
      </c>
      <c r="Y49" s="10">
        <v>0</v>
      </c>
      <c r="Z49" s="8">
        <v>0</v>
      </c>
      <c r="AA49" s="10">
        <v>0</v>
      </c>
      <c r="AB49" s="8">
        <v>0</v>
      </c>
      <c r="AC49" s="10">
        <v>0</v>
      </c>
      <c r="AD49" s="8">
        <v>0</v>
      </c>
      <c r="AE49" s="10">
        <v>0</v>
      </c>
      <c r="AF49" s="8">
        <v>0</v>
      </c>
      <c r="AG49" s="10">
        <v>1</v>
      </c>
      <c r="AH49" s="8">
        <v>0</v>
      </c>
      <c r="AI49" s="9">
        <v>0</v>
      </c>
      <c r="AJ49"/>
      <c r="AK49"/>
      <c r="AL49"/>
      <c r="AM49"/>
      <c r="AN49"/>
      <c r="AO49"/>
      <c r="AP49"/>
      <c r="AQ49"/>
      <c r="AR49"/>
      <c r="AS49"/>
      <c r="AT49"/>
      <c r="AU49"/>
      <c r="AV49"/>
      <c r="AW49"/>
      <c r="AX49"/>
      <c r="AY49"/>
      <c r="AZ49"/>
      <c r="BA49"/>
      <c r="BB49"/>
      <c r="BC49"/>
      <c r="BD49"/>
      <c r="BE49"/>
      <c r="BF49"/>
      <c r="BG49"/>
      <c r="BH49"/>
      <c r="BI49"/>
      <c r="BJ49"/>
    </row>
    <row r="50" spans="1:62" s="45" customFormat="1" ht="12.75">
      <c r="A50" s="1"/>
      <c r="B50" s="20" t="s">
        <v>218</v>
      </c>
      <c r="C50" s="8">
        <v>850</v>
      </c>
      <c r="D50" s="9">
        <v>241</v>
      </c>
      <c r="E50" s="10">
        <v>1091</v>
      </c>
      <c r="F50" s="8">
        <v>46</v>
      </c>
      <c r="G50" s="10">
        <v>16</v>
      </c>
      <c r="H50" s="11">
        <v>727</v>
      </c>
      <c r="I50" s="11">
        <v>207</v>
      </c>
      <c r="J50" s="8">
        <v>56</v>
      </c>
      <c r="K50" s="10">
        <v>15</v>
      </c>
      <c r="L50" s="11">
        <v>13</v>
      </c>
      <c r="M50" s="11">
        <v>2</v>
      </c>
      <c r="N50" s="8">
        <v>2</v>
      </c>
      <c r="O50" s="10">
        <v>1</v>
      </c>
      <c r="P50" s="8">
        <v>1</v>
      </c>
      <c r="Q50" s="10">
        <v>0</v>
      </c>
      <c r="R50" s="8">
        <v>1</v>
      </c>
      <c r="S50" s="10">
        <v>0</v>
      </c>
      <c r="T50" s="8">
        <v>1</v>
      </c>
      <c r="U50" s="10">
        <v>0</v>
      </c>
      <c r="V50" s="8">
        <v>0</v>
      </c>
      <c r="W50" s="10">
        <v>0</v>
      </c>
      <c r="X50" s="8">
        <v>1</v>
      </c>
      <c r="Y50" s="10">
        <v>0</v>
      </c>
      <c r="Z50" s="8">
        <v>0</v>
      </c>
      <c r="AA50" s="10">
        <v>0</v>
      </c>
      <c r="AB50" s="8">
        <v>1</v>
      </c>
      <c r="AC50" s="10">
        <v>0</v>
      </c>
      <c r="AD50" s="8">
        <v>0</v>
      </c>
      <c r="AE50" s="10">
        <v>0</v>
      </c>
      <c r="AF50" s="8">
        <v>0</v>
      </c>
      <c r="AG50" s="10">
        <v>0</v>
      </c>
      <c r="AH50" s="8">
        <v>1</v>
      </c>
      <c r="AI50" s="9">
        <v>0</v>
      </c>
      <c r="AJ50"/>
      <c r="AK50"/>
      <c r="AL50"/>
      <c r="AM50"/>
      <c r="AN50"/>
      <c r="AO50"/>
      <c r="AP50"/>
      <c r="AQ50"/>
      <c r="AR50"/>
      <c r="AS50"/>
      <c r="AT50"/>
      <c r="AU50"/>
      <c r="AV50"/>
      <c r="AW50"/>
      <c r="AX50"/>
      <c r="AY50"/>
      <c r="AZ50"/>
      <c r="BA50"/>
      <c r="BB50"/>
      <c r="BC50"/>
      <c r="BD50"/>
      <c r="BE50"/>
      <c r="BF50"/>
      <c r="BG50"/>
      <c r="BH50"/>
      <c r="BI50"/>
      <c r="BJ50"/>
    </row>
    <row r="51" spans="1:62" s="45" customFormat="1" ht="12.75">
      <c r="A51" s="1"/>
      <c r="B51" s="20" t="s">
        <v>227</v>
      </c>
      <c r="C51" s="8">
        <v>9</v>
      </c>
      <c r="D51" s="9">
        <v>4</v>
      </c>
      <c r="E51" s="10">
        <v>13</v>
      </c>
      <c r="F51" s="8">
        <v>1</v>
      </c>
      <c r="G51" s="10">
        <v>0</v>
      </c>
      <c r="H51" s="11">
        <v>7</v>
      </c>
      <c r="I51" s="11">
        <v>1</v>
      </c>
      <c r="J51" s="8">
        <v>1</v>
      </c>
      <c r="K51" s="10">
        <v>3</v>
      </c>
      <c r="L51" s="11">
        <v>0</v>
      </c>
      <c r="M51" s="11">
        <v>0</v>
      </c>
      <c r="N51" s="8">
        <v>0</v>
      </c>
      <c r="O51" s="10">
        <v>0</v>
      </c>
      <c r="P51" s="8">
        <v>0</v>
      </c>
      <c r="Q51" s="10">
        <v>0</v>
      </c>
      <c r="R51" s="8">
        <v>0</v>
      </c>
      <c r="S51" s="10">
        <v>0</v>
      </c>
      <c r="T51" s="8">
        <v>0</v>
      </c>
      <c r="U51" s="10">
        <v>0</v>
      </c>
      <c r="V51" s="8">
        <v>0</v>
      </c>
      <c r="W51" s="10">
        <v>0</v>
      </c>
      <c r="X51" s="8">
        <v>0</v>
      </c>
      <c r="Y51" s="10">
        <v>0</v>
      </c>
      <c r="Z51" s="8">
        <v>0</v>
      </c>
      <c r="AA51" s="10">
        <v>0</v>
      </c>
      <c r="AB51" s="8">
        <v>0</v>
      </c>
      <c r="AC51" s="10">
        <v>0</v>
      </c>
      <c r="AD51" s="8">
        <v>0</v>
      </c>
      <c r="AE51" s="10">
        <v>0</v>
      </c>
      <c r="AF51" s="8">
        <v>0</v>
      </c>
      <c r="AG51" s="10">
        <v>0</v>
      </c>
      <c r="AH51" s="8">
        <v>0</v>
      </c>
      <c r="AI51" s="9">
        <v>0</v>
      </c>
      <c r="AJ51"/>
      <c r="AK51"/>
      <c r="AL51"/>
      <c r="AM51"/>
      <c r="AN51"/>
      <c r="AO51"/>
      <c r="AP51"/>
      <c r="AQ51"/>
      <c r="AR51"/>
      <c r="AS51"/>
      <c r="AT51"/>
      <c r="AU51"/>
      <c r="AV51"/>
      <c r="AW51"/>
      <c r="AX51"/>
      <c r="AY51"/>
      <c r="AZ51"/>
      <c r="BA51"/>
      <c r="BB51"/>
      <c r="BC51"/>
      <c r="BD51"/>
      <c r="BE51"/>
      <c r="BF51"/>
      <c r="BG51"/>
      <c r="BH51"/>
      <c r="BI51"/>
      <c r="BJ51"/>
    </row>
    <row r="52" spans="1:62" s="45" customFormat="1" ht="12.75">
      <c r="A52" s="1"/>
      <c r="B52" s="20" t="s">
        <v>219</v>
      </c>
      <c r="C52" s="8">
        <v>843</v>
      </c>
      <c r="D52" s="9">
        <v>360</v>
      </c>
      <c r="E52" s="10">
        <v>1203</v>
      </c>
      <c r="F52" s="8">
        <v>26</v>
      </c>
      <c r="G52" s="10">
        <v>12</v>
      </c>
      <c r="H52" s="11">
        <v>674</v>
      </c>
      <c r="I52" s="11">
        <v>308</v>
      </c>
      <c r="J52" s="8">
        <v>98</v>
      </c>
      <c r="K52" s="10">
        <v>36</v>
      </c>
      <c r="L52" s="11">
        <v>21</v>
      </c>
      <c r="M52" s="11">
        <v>3</v>
      </c>
      <c r="N52" s="8">
        <v>10</v>
      </c>
      <c r="O52" s="10">
        <v>0</v>
      </c>
      <c r="P52" s="8">
        <v>3</v>
      </c>
      <c r="Q52" s="10">
        <v>0</v>
      </c>
      <c r="R52" s="8">
        <v>2</v>
      </c>
      <c r="S52" s="10">
        <v>0</v>
      </c>
      <c r="T52" s="8">
        <v>1</v>
      </c>
      <c r="U52" s="10">
        <v>1</v>
      </c>
      <c r="V52" s="8">
        <v>0</v>
      </c>
      <c r="W52" s="10">
        <v>0</v>
      </c>
      <c r="X52" s="8">
        <v>2</v>
      </c>
      <c r="Y52" s="10">
        <v>0</v>
      </c>
      <c r="Z52" s="8">
        <v>0</v>
      </c>
      <c r="AA52" s="10">
        <v>0</v>
      </c>
      <c r="AB52" s="8">
        <v>1</v>
      </c>
      <c r="AC52" s="10">
        <v>0</v>
      </c>
      <c r="AD52" s="8">
        <v>0</v>
      </c>
      <c r="AE52" s="10">
        <v>0</v>
      </c>
      <c r="AF52" s="8">
        <v>1</v>
      </c>
      <c r="AG52" s="10">
        <v>0</v>
      </c>
      <c r="AH52" s="8">
        <v>4</v>
      </c>
      <c r="AI52" s="9">
        <v>0</v>
      </c>
      <c r="AJ52"/>
      <c r="AK52"/>
      <c r="AL52"/>
      <c r="AM52"/>
      <c r="AN52"/>
      <c r="AO52"/>
      <c r="AP52"/>
      <c r="AQ52"/>
      <c r="AR52"/>
      <c r="AS52"/>
      <c r="AT52"/>
      <c r="AU52"/>
      <c r="AV52"/>
      <c r="AW52"/>
      <c r="AX52"/>
      <c r="AY52"/>
      <c r="AZ52"/>
      <c r="BA52"/>
      <c r="BB52"/>
      <c r="BC52"/>
      <c r="BD52"/>
      <c r="BE52"/>
      <c r="BF52"/>
      <c r="BG52"/>
      <c r="BH52"/>
      <c r="BI52"/>
      <c r="BJ52"/>
    </row>
    <row r="53" spans="1:62" s="45" customFormat="1" ht="12.75">
      <c r="A53" s="1"/>
      <c r="B53" s="20" t="s">
        <v>220</v>
      </c>
      <c r="C53" s="8">
        <v>106</v>
      </c>
      <c r="D53" s="9">
        <v>65</v>
      </c>
      <c r="E53" s="10">
        <v>171</v>
      </c>
      <c r="F53" s="8">
        <v>3</v>
      </c>
      <c r="G53" s="10">
        <v>2</v>
      </c>
      <c r="H53" s="11">
        <v>46</v>
      </c>
      <c r="I53" s="11">
        <v>38</v>
      </c>
      <c r="J53" s="8">
        <v>24</v>
      </c>
      <c r="K53" s="10">
        <v>10</v>
      </c>
      <c r="L53" s="11">
        <v>5</v>
      </c>
      <c r="M53" s="11">
        <v>5</v>
      </c>
      <c r="N53" s="8">
        <v>2</v>
      </c>
      <c r="O53" s="10">
        <v>4</v>
      </c>
      <c r="P53" s="8">
        <v>0</v>
      </c>
      <c r="Q53" s="10">
        <v>0</v>
      </c>
      <c r="R53" s="8">
        <v>2</v>
      </c>
      <c r="S53" s="10">
        <v>0</v>
      </c>
      <c r="T53" s="8">
        <v>4</v>
      </c>
      <c r="U53" s="10">
        <v>1</v>
      </c>
      <c r="V53" s="8">
        <v>1</v>
      </c>
      <c r="W53" s="10">
        <v>0</v>
      </c>
      <c r="X53" s="8">
        <v>0</v>
      </c>
      <c r="Y53" s="10">
        <v>0</v>
      </c>
      <c r="Z53" s="8">
        <v>2</v>
      </c>
      <c r="AA53" s="10">
        <v>0</v>
      </c>
      <c r="AB53" s="8">
        <v>2</v>
      </c>
      <c r="AC53" s="10">
        <v>0</v>
      </c>
      <c r="AD53" s="8">
        <v>0</v>
      </c>
      <c r="AE53" s="10">
        <v>0</v>
      </c>
      <c r="AF53" s="8">
        <v>0</v>
      </c>
      <c r="AG53" s="10">
        <v>0</v>
      </c>
      <c r="AH53" s="8">
        <v>15</v>
      </c>
      <c r="AI53" s="9">
        <v>5</v>
      </c>
      <c r="AJ53"/>
      <c r="AK53"/>
      <c r="AL53"/>
      <c r="AM53"/>
      <c r="AN53"/>
      <c r="AO53"/>
      <c r="AP53"/>
      <c r="AQ53"/>
      <c r="AR53"/>
      <c r="AS53"/>
      <c r="AT53"/>
      <c r="AU53"/>
      <c r="AV53"/>
      <c r="AW53"/>
      <c r="AX53"/>
      <c r="AY53"/>
      <c r="AZ53"/>
      <c r="BA53"/>
      <c r="BB53"/>
      <c r="BC53"/>
      <c r="BD53"/>
      <c r="BE53"/>
      <c r="BF53"/>
      <c r="BG53"/>
      <c r="BH53"/>
      <c r="BI53"/>
      <c r="BJ53"/>
    </row>
    <row r="54" spans="1:62" s="45" customFormat="1" ht="12.75">
      <c r="A54" s="1"/>
      <c r="B54" s="12" t="s">
        <v>535</v>
      </c>
      <c r="C54" s="13">
        <v>7043</v>
      </c>
      <c r="D54" s="14">
        <v>8543</v>
      </c>
      <c r="E54" s="15">
        <v>15586</v>
      </c>
      <c r="F54" s="13">
        <v>164</v>
      </c>
      <c r="G54" s="15">
        <v>211</v>
      </c>
      <c r="H54" s="14">
        <v>5386</v>
      </c>
      <c r="I54" s="14">
        <v>7030</v>
      </c>
      <c r="J54" s="13">
        <v>909</v>
      </c>
      <c r="K54" s="15">
        <v>850</v>
      </c>
      <c r="L54" s="14">
        <v>247</v>
      </c>
      <c r="M54" s="14">
        <v>192</v>
      </c>
      <c r="N54" s="13">
        <v>87</v>
      </c>
      <c r="O54" s="15">
        <v>71</v>
      </c>
      <c r="P54" s="13">
        <v>49</v>
      </c>
      <c r="Q54" s="15">
        <v>30</v>
      </c>
      <c r="R54" s="13">
        <v>28</v>
      </c>
      <c r="S54" s="15">
        <v>26</v>
      </c>
      <c r="T54" s="13">
        <v>23</v>
      </c>
      <c r="U54" s="15">
        <v>15</v>
      </c>
      <c r="V54" s="13">
        <v>12</v>
      </c>
      <c r="W54" s="15">
        <v>11</v>
      </c>
      <c r="X54" s="13">
        <v>17</v>
      </c>
      <c r="Y54" s="15">
        <v>15</v>
      </c>
      <c r="Z54" s="13">
        <v>14</v>
      </c>
      <c r="AA54" s="15">
        <v>4</v>
      </c>
      <c r="AB54" s="13">
        <v>14</v>
      </c>
      <c r="AC54" s="15">
        <v>2</v>
      </c>
      <c r="AD54" s="13">
        <v>6</v>
      </c>
      <c r="AE54" s="15">
        <v>10</v>
      </c>
      <c r="AF54" s="13">
        <v>2</v>
      </c>
      <c r="AG54" s="15">
        <v>7</v>
      </c>
      <c r="AH54" s="13">
        <v>85</v>
      </c>
      <c r="AI54" s="14">
        <v>69</v>
      </c>
      <c r="AJ54"/>
      <c r="AK54"/>
      <c r="AL54"/>
      <c r="AM54"/>
      <c r="AN54"/>
      <c r="AO54"/>
      <c r="AP54"/>
      <c r="AQ54"/>
      <c r="AR54"/>
      <c r="AS54"/>
      <c r="AT54"/>
      <c r="AU54"/>
      <c r="AV54"/>
      <c r="AW54"/>
      <c r="AX54"/>
      <c r="AY54"/>
      <c r="AZ54"/>
      <c r="BA54"/>
      <c r="BB54"/>
      <c r="BC54"/>
      <c r="BD54"/>
      <c r="BE54"/>
      <c r="BF54"/>
      <c r="BG54"/>
      <c r="BH54"/>
      <c r="BI54"/>
      <c r="BJ54"/>
    </row>
    <row r="55" spans="1:35" s="5" customFormat="1" ht="22.5" customHeight="1">
      <c r="A55" s="40"/>
      <c r="B55" s="132" t="s">
        <v>543</v>
      </c>
      <c r="C55" s="16">
        <v>20233</v>
      </c>
      <c r="D55" s="17">
        <v>24617</v>
      </c>
      <c r="E55" s="18">
        <v>44850</v>
      </c>
      <c r="F55" s="16">
        <v>208</v>
      </c>
      <c r="G55" s="18">
        <v>288</v>
      </c>
      <c r="H55" s="17">
        <v>12844</v>
      </c>
      <c r="I55" s="17">
        <v>17149</v>
      </c>
      <c r="J55" s="16">
        <v>4195</v>
      </c>
      <c r="K55" s="18">
        <v>4034</v>
      </c>
      <c r="L55" s="17">
        <v>1455</v>
      </c>
      <c r="M55" s="17">
        <v>1179</v>
      </c>
      <c r="N55" s="16">
        <v>532</v>
      </c>
      <c r="O55" s="18">
        <v>395</v>
      </c>
      <c r="P55" s="16">
        <v>240</v>
      </c>
      <c r="Q55" s="18">
        <v>197</v>
      </c>
      <c r="R55" s="16">
        <v>128</v>
      </c>
      <c r="S55" s="18">
        <v>145</v>
      </c>
      <c r="T55" s="16">
        <v>98</v>
      </c>
      <c r="U55" s="18">
        <v>102</v>
      </c>
      <c r="V55" s="16">
        <v>67</v>
      </c>
      <c r="W55" s="18">
        <v>102</v>
      </c>
      <c r="X55" s="16">
        <v>55</v>
      </c>
      <c r="Y55" s="18">
        <v>72</v>
      </c>
      <c r="Z55" s="16">
        <v>51</v>
      </c>
      <c r="AA55" s="18">
        <v>70</v>
      </c>
      <c r="AB55" s="16">
        <v>37</v>
      </c>
      <c r="AC55" s="18">
        <v>68</v>
      </c>
      <c r="AD55" s="16">
        <v>24</v>
      </c>
      <c r="AE55" s="18">
        <v>67</v>
      </c>
      <c r="AF55" s="16">
        <v>15</v>
      </c>
      <c r="AG55" s="18">
        <v>48</v>
      </c>
      <c r="AH55" s="16">
        <v>284</v>
      </c>
      <c r="AI55" s="17">
        <v>701</v>
      </c>
    </row>
    <row r="56" ht="9.75" customHeight="1"/>
    <row r="57" spans="1:35" ht="12.75">
      <c r="A57" s="319" t="s">
        <v>430</v>
      </c>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row>
  </sheetData>
  <sheetProtection/>
  <mergeCells count="19">
    <mergeCell ref="F5:G5"/>
    <mergeCell ref="AH5:AI5"/>
    <mergeCell ref="X5:Y5"/>
    <mergeCell ref="Z5:AA5"/>
    <mergeCell ref="AB5:AC5"/>
    <mergeCell ref="AD5:AE5"/>
    <mergeCell ref="P5:Q5"/>
    <mergeCell ref="R5:S5"/>
    <mergeCell ref="T5:U5"/>
    <mergeCell ref="A57:AI57"/>
    <mergeCell ref="H5:I5"/>
    <mergeCell ref="J5:K5"/>
    <mergeCell ref="A2:AI2"/>
    <mergeCell ref="A3:AI3"/>
    <mergeCell ref="V5:W5"/>
    <mergeCell ref="L5:M5"/>
    <mergeCell ref="N5:O5"/>
    <mergeCell ref="C5:E5"/>
    <mergeCell ref="AF5:AG5"/>
  </mergeCells>
  <printOptions horizontalCentered="1"/>
  <pageMargins left="0.1968503937007874" right="0.1968503937007874" top="0.5905511811023623" bottom="0.3937007874015748" header="0.5118110236220472" footer="0.5118110236220472"/>
  <pageSetup horizontalDpi="600" verticalDpi="600" orientation="portrait" paperSize="9"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dimension ref="A1:H110"/>
  <sheetViews>
    <sheetView zoomScalePageLayoutView="0" workbookViewId="0" topLeftCell="A1">
      <selection activeCell="F33" sqref="F33"/>
    </sheetView>
  </sheetViews>
  <sheetFormatPr defaultColWidth="9.140625" defaultRowHeight="12.75"/>
  <cols>
    <col min="1" max="1" width="17.28125" style="1" customWidth="1"/>
    <col min="2" max="4" width="12.57421875" style="0" customWidth="1"/>
    <col min="5" max="6" width="19.00390625" style="0" customWidth="1"/>
    <col min="7" max="7" width="19.00390625" style="5" customWidth="1"/>
  </cols>
  <sheetData>
    <row r="1" spans="1:7" ht="15" customHeight="1">
      <c r="A1" s="56" t="s">
        <v>252</v>
      </c>
      <c r="B1" s="57"/>
      <c r="C1" s="58"/>
      <c r="D1" s="57"/>
      <c r="E1" s="57"/>
      <c r="F1" s="57"/>
      <c r="G1" s="70"/>
    </row>
    <row r="2" spans="1:7" ht="15" customHeight="1">
      <c r="A2" s="321" t="s">
        <v>678</v>
      </c>
      <c r="B2" s="321"/>
      <c r="C2" s="321"/>
      <c r="D2" s="321"/>
      <c r="E2" s="321"/>
      <c r="F2" s="321"/>
      <c r="G2" s="321"/>
    </row>
    <row r="3" spans="1:7" ht="12.75">
      <c r="A3" s="321" t="s">
        <v>679</v>
      </c>
      <c r="B3" s="321"/>
      <c r="C3" s="321"/>
      <c r="D3" s="321"/>
      <c r="E3" s="321"/>
      <c r="F3" s="321"/>
      <c r="G3" s="321"/>
    </row>
    <row r="4" spans="1:7" ht="12.75">
      <c r="A4" s="321" t="s">
        <v>261</v>
      </c>
      <c r="B4" s="321"/>
      <c r="C4" s="321"/>
      <c r="D4" s="321"/>
      <c r="E4" s="321"/>
      <c r="F4" s="321"/>
      <c r="G4" s="321"/>
    </row>
    <row r="5" spans="1:7" ht="12.75">
      <c r="A5" s="59"/>
      <c r="B5" s="59"/>
      <c r="C5" s="59"/>
      <c r="D5" s="59"/>
      <c r="E5" s="59"/>
      <c r="F5" s="59"/>
      <c r="G5" s="220"/>
    </row>
    <row r="6" spans="1:7" ht="12.75">
      <c r="A6" s="321" t="s">
        <v>475</v>
      </c>
      <c r="B6" s="321"/>
      <c r="C6" s="321"/>
      <c r="D6" s="321"/>
      <c r="E6" s="321"/>
      <c r="F6" s="321"/>
      <c r="G6" s="321"/>
    </row>
    <row r="7" spans="1:7" ht="13.5" thickBot="1">
      <c r="A7" s="57"/>
      <c r="B7" s="57"/>
      <c r="C7" s="57"/>
      <c r="D7" s="57"/>
      <c r="E7" s="57"/>
      <c r="F7" s="57"/>
      <c r="G7" s="70"/>
    </row>
    <row r="8" spans="1:7" ht="12.75">
      <c r="A8" s="60"/>
      <c r="B8" s="324" t="s">
        <v>476</v>
      </c>
      <c r="C8" s="324" t="s">
        <v>477</v>
      </c>
      <c r="D8" s="324" t="s">
        <v>535</v>
      </c>
      <c r="E8" s="326" t="s">
        <v>533</v>
      </c>
      <c r="F8" s="322" t="s">
        <v>534</v>
      </c>
      <c r="G8" s="322" t="s">
        <v>535</v>
      </c>
    </row>
    <row r="9" spans="1:7" ht="25.5" customHeight="1">
      <c r="A9" s="217"/>
      <c r="B9" s="325"/>
      <c r="C9" s="325"/>
      <c r="D9" s="325"/>
      <c r="E9" s="327"/>
      <c r="F9" s="323"/>
      <c r="G9" s="323"/>
    </row>
    <row r="10" spans="1:7" ht="12.75">
      <c r="A10" s="57" t="s">
        <v>478</v>
      </c>
      <c r="B10" s="61">
        <v>33884</v>
      </c>
      <c r="C10" s="61">
        <v>36210</v>
      </c>
      <c r="D10" s="62">
        <v>70094</v>
      </c>
      <c r="E10" s="63">
        <v>68938</v>
      </c>
      <c r="F10" s="64">
        <v>1156</v>
      </c>
      <c r="G10" s="221">
        <v>70094</v>
      </c>
    </row>
    <row r="11" spans="1:7" ht="12.75">
      <c r="A11" s="57" t="s">
        <v>659</v>
      </c>
      <c r="B11" s="61">
        <v>35289</v>
      </c>
      <c r="C11" s="61">
        <v>39470</v>
      </c>
      <c r="D11" s="62">
        <v>74759</v>
      </c>
      <c r="E11" s="63">
        <v>73589</v>
      </c>
      <c r="F11" s="64">
        <v>1170</v>
      </c>
      <c r="G11" s="221">
        <v>74759</v>
      </c>
    </row>
    <row r="12" spans="1:7" ht="12.75">
      <c r="A12" s="57" t="s">
        <v>660</v>
      </c>
      <c r="B12" s="61">
        <v>36841</v>
      </c>
      <c r="C12" s="61">
        <v>40406</v>
      </c>
      <c r="D12" s="62">
        <v>77247</v>
      </c>
      <c r="E12" s="63">
        <v>76055</v>
      </c>
      <c r="F12" s="64">
        <v>1192</v>
      </c>
      <c r="G12" s="221">
        <v>77247</v>
      </c>
    </row>
    <row r="13" spans="1:7" ht="12.75">
      <c r="A13" s="57" t="s">
        <v>661</v>
      </c>
      <c r="B13" s="61">
        <v>38104</v>
      </c>
      <c r="C13" s="61">
        <v>41617</v>
      </c>
      <c r="D13" s="62">
        <v>79721</v>
      </c>
      <c r="E13" s="63">
        <v>78473</v>
      </c>
      <c r="F13" s="64">
        <v>1248</v>
      </c>
      <c r="G13" s="221">
        <v>79721</v>
      </c>
    </row>
    <row r="14" spans="1:7" ht="12.75">
      <c r="A14" s="57" t="s">
        <v>662</v>
      </c>
      <c r="B14" s="61">
        <v>39392</v>
      </c>
      <c r="C14" s="61">
        <v>42415</v>
      </c>
      <c r="D14" s="62">
        <v>81807</v>
      </c>
      <c r="E14" s="63">
        <v>80484</v>
      </c>
      <c r="F14" s="64">
        <v>1323</v>
      </c>
      <c r="G14" s="221">
        <v>81807</v>
      </c>
    </row>
    <row r="15" spans="1:7" ht="12.75">
      <c r="A15" s="57" t="s">
        <v>663</v>
      </c>
      <c r="B15" s="61">
        <v>39732</v>
      </c>
      <c r="C15" s="61">
        <v>42417</v>
      </c>
      <c r="D15" s="62">
        <v>82149</v>
      </c>
      <c r="E15" s="63">
        <v>80764</v>
      </c>
      <c r="F15" s="64">
        <v>1385</v>
      </c>
      <c r="G15" s="221">
        <v>82149</v>
      </c>
    </row>
    <row r="16" spans="1:7" ht="12.75">
      <c r="A16" s="57" t="s">
        <v>479</v>
      </c>
      <c r="B16" s="61">
        <v>39001</v>
      </c>
      <c r="C16" s="61">
        <v>41848</v>
      </c>
      <c r="D16" s="62">
        <v>80849</v>
      </c>
      <c r="E16" s="63">
        <v>79461</v>
      </c>
      <c r="F16" s="64">
        <v>1388</v>
      </c>
      <c r="G16" s="221">
        <v>80849</v>
      </c>
    </row>
    <row r="17" spans="1:7" ht="13.5" thickBot="1">
      <c r="A17" s="57" t="s">
        <v>664</v>
      </c>
      <c r="B17" s="61">
        <v>40572</v>
      </c>
      <c r="C17" s="61">
        <v>44286</v>
      </c>
      <c r="D17" s="62">
        <v>84858</v>
      </c>
      <c r="E17" s="63">
        <v>83379</v>
      </c>
      <c r="F17" s="64">
        <v>1479</v>
      </c>
      <c r="G17" s="221">
        <v>84858</v>
      </c>
    </row>
    <row r="18" spans="1:7" ht="13.5" thickTop="1">
      <c r="A18" s="65" t="s">
        <v>480</v>
      </c>
      <c r="B18" s="66">
        <v>42917</v>
      </c>
      <c r="C18" s="66">
        <v>47734</v>
      </c>
      <c r="D18" s="67">
        <v>90651</v>
      </c>
      <c r="E18" s="68">
        <v>88636</v>
      </c>
      <c r="F18" s="69">
        <v>2015</v>
      </c>
      <c r="G18" s="222">
        <v>90651</v>
      </c>
    </row>
    <row r="19" spans="1:7" ht="12.75">
      <c r="A19" s="57" t="s">
        <v>665</v>
      </c>
      <c r="B19" s="61">
        <v>42211</v>
      </c>
      <c r="C19" s="61">
        <v>47944</v>
      </c>
      <c r="D19" s="62">
        <v>90155</v>
      </c>
      <c r="E19" s="63">
        <v>88173</v>
      </c>
      <c r="F19" s="64">
        <v>1982</v>
      </c>
      <c r="G19" s="221">
        <v>90155</v>
      </c>
    </row>
    <row r="20" spans="1:7" ht="12.75">
      <c r="A20" s="57" t="s">
        <v>666</v>
      </c>
      <c r="B20" s="61">
        <v>42451</v>
      </c>
      <c r="C20" s="61">
        <v>48595</v>
      </c>
      <c r="D20" s="62">
        <v>91046</v>
      </c>
      <c r="E20" s="63">
        <v>89174</v>
      </c>
      <c r="F20" s="64">
        <v>1872</v>
      </c>
      <c r="G20" s="221">
        <v>91046</v>
      </c>
    </row>
    <row r="21" spans="1:7" ht="12.75">
      <c r="A21" s="57" t="s">
        <v>667</v>
      </c>
      <c r="B21" s="61">
        <v>43707</v>
      </c>
      <c r="C21" s="61">
        <v>50269</v>
      </c>
      <c r="D21" s="62">
        <v>93976</v>
      </c>
      <c r="E21" s="63">
        <v>92115</v>
      </c>
      <c r="F21" s="64">
        <v>1861</v>
      </c>
      <c r="G21" s="221">
        <v>93976</v>
      </c>
    </row>
    <row r="22" spans="1:7" ht="12.75">
      <c r="A22" s="57" t="s">
        <v>668</v>
      </c>
      <c r="B22" s="61">
        <v>45685</v>
      </c>
      <c r="C22" s="61">
        <v>51889</v>
      </c>
      <c r="D22" s="62">
        <v>97574</v>
      </c>
      <c r="E22" s="63">
        <v>95767</v>
      </c>
      <c r="F22" s="64">
        <v>1807</v>
      </c>
      <c r="G22" s="221">
        <v>97574</v>
      </c>
    </row>
    <row r="23" spans="1:7" ht="13.5" thickBot="1">
      <c r="A23" s="57" t="s">
        <v>669</v>
      </c>
      <c r="B23" s="61">
        <v>46796</v>
      </c>
      <c r="C23" s="61">
        <v>53137</v>
      </c>
      <c r="D23" s="62">
        <v>99933</v>
      </c>
      <c r="E23" s="63">
        <v>98122</v>
      </c>
      <c r="F23" s="64">
        <v>1811</v>
      </c>
      <c r="G23" s="221">
        <v>99933</v>
      </c>
    </row>
    <row r="24" spans="1:7" ht="13.5" thickTop="1">
      <c r="A24" s="65" t="s">
        <v>481</v>
      </c>
      <c r="B24" s="66">
        <v>45747</v>
      </c>
      <c r="C24" s="66">
        <v>52789</v>
      </c>
      <c r="D24" s="67">
        <v>98536</v>
      </c>
      <c r="E24" s="68">
        <v>96703</v>
      </c>
      <c r="F24" s="69">
        <v>1833</v>
      </c>
      <c r="G24" s="222">
        <v>98536</v>
      </c>
    </row>
    <row r="25" spans="1:7" ht="12.75">
      <c r="A25" s="57" t="s">
        <v>670</v>
      </c>
      <c r="B25" s="61">
        <v>45773</v>
      </c>
      <c r="C25" s="61">
        <v>53485</v>
      </c>
      <c r="D25" s="62">
        <v>99258</v>
      </c>
      <c r="E25" s="63">
        <v>97423</v>
      </c>
      <c r="F25" s="64">
        <v>1835</v>
      </c>
      <c r="G25" s="221">
        <v>99258</v>
      </c>
    </row>
    <row r="26" spans="1:7" ht="12.75">
      <c r="A26" s="57" t="s">
        <v>671</v>
      </c>
      <c r="B26" s="61">
        <v>45775</v>
      </c>
      <c r="C26" s="61">
        <v>53564</v>
      </c>
      <c r="D26" s="62">
        <v>99339</v>
      </c>
      <c r="E26" s="63">
        <v>97397</v>
      </c>
      <c r="F26" s="64">
        <v>1942</v>
      </c>
      <c r="G26" s="221">
        <v>99339</v>
      </c>
    </row>
    <row r="27" spans="1:7" ht="12.75">
      <c r="A27" s="57" t="s">
        <v>672</v>
      </c>
      <c r="B27" s="61">
        <v>46125</v>
      </c>
      <c r="C27" s="61">
        <v>53536</v>
      </c>
      <c r="D27" s="62">
        <v>99661</v>
      </c>
      <c r="E27" s="63">
        <v>97413</v>
      </c>
      <c r="F27" s="64">
        <v>2248</v>
      </c>
      <c r="G27" s="221">
        <v>99661</v>
      </c>
    </row>
    <row r="28" spans="1:7" ht="12.75">
      <c r="A28" s="70" t="s">
        <v>673</v>
      </c>
      <c r="B28" s="71">
        <v>45998</v>
      </c>
      <c r="C28" s="72">
        <v>54180</v>
      </c>
      <c r="D28" s="73">
        <v>100178</v>
      </c>
      <c r="E28" s="63">
        <v>97555</v>
      </c>
      <c r="F28" s="64">
        <v>2623</v>
      </c>
      <c r="G28" s="223">
        <v>100178</v>
      </c>
    </row>
    <row r="29" spans="1:7" ht="13.5" thickBot="1">
      <c r="A29" s="74" t="s">
        <v>674</v>
      </c>
      <c r="B29" s="75">
        <v>46231</v>
      </c>
      <c r="C29" s="76">
        <v>54954</v>
      </c>
      <c r="D29" s="77">
        <v>101185</v>
      </c>
      <c r="E29" s="63">
        <v>98330</v>
      </c>
      <c r="F29" s="64">
        <v>2855</v>
      </c>
      <c r="G29" s="223">
        <v>101185</v>
      </c>
    </row>
    <row r="30" spans="1:7" ht="13.5" thickTop="1">
      <c r="A30" s="57" t="s">
        <v>482</v>
      </c>
      <c r="B30" s="78">
        <v>46904</v>
      </c>
      <c r="C30" s="78">
        <v>55463</v>
      </c>
      <c r="D30" s="79">
        <v>102367</v>
      </c>
      <c r="E30" s="80">
        <v>99326</v>
      </c>
      <c r="F30" s="81">
        <v>3041</v>
      </c>
      <c r="G30" s="79">
        <v>102367</v>
      </c>
    </row>
    <row r="31" spans="1:7" ht="12.75">
      <c r="A31" s="57" t="s">
        <v>483</v>
      </c>
      <c r="B31" s="82">
        <v>46802</v>
      </c>
      <c r="C31" s="61">
        <v>55675</v>
      </c>
      <c r="D31" s="83">
        <v>102477</v>
      </c>
      <c r="E31" s="84">
        <v>99205</v>
      </c>
      <c r="F31" s="61">
        <v>3272</v>
      </c>
      <c r="G31" s="62">
        <v>102477</v>
      </c>
    </row>
    <row r="32" spans="1:7" ht="13.5" thickBot="1">
      <c r="A32" s="219" t="s">
        <v>658</v>
      </c>
      <c r="B32" s="82">
        <v>47768</v>
      </c>
      <c r="C32" s="61">
        <v>56406</v>
      </c>
      <c r="D32" s="83">
        <v>104174</v>
      </c>
      <c r="E32" s="84">
        <v>100643</v>
      </c>
      <c r="F32" s="61">
        <v>3531</v>
      </c>
      <c r="G32" s="62">
        <v>104174</v>
      </c>
    </row>
    <row r="33" spans="1:7" ht="13.5" thickTop="1">
      <c r="A33" s="57" t="s">
        <v>484</v>
      </c>
      <c r="B33" s="78">
        <v>49216</v>
      </c>
      <c r="C33" s="78">
        <v>58116</v>
      </c>
      <c r="D33" s="79">
        <v>107332</v>
      </c>
      <c r="E33" s="80">
        <v>103403</v>
      </c>
      <c r="F33" s="81">
        <v>3929</v>
      </c>
      <c r="G33" s="79">
        <v>107332</v>
      </c>
    </row>
    <row r="34" spans="1:7" ht="12.75">
      <c r="A34" s="57" t="s">
        <v>260</v>
      </c>
      <c r="B34" s="82">
        <v>52348</v>
      </c>
      <c r="C34" s="61">
        <v>61826</v>
      </c>
      <c r="D34" s="83">
        <f>B34+C34</f>
        <v>114174</v>
      </c>
      <c r="E34" s="84">
        <v>109689</v>
      </c>
      <c r="F34" s="61">
        <v>4485</v>
      </c>
      <c r="G34" s="62">
        <f>E34+F34</f>
        <v>114174</v>
      </c>
    </row>
    <row r="37" spans="1:7" ht="12.75">
      <c r="A37" s="328" t="s">
        <v>433</v>
      </c>
      <c r="B37" s="328"/>
      <c r="C37" s="328"/>
      <c r="D37" s="328"/>
      <c r="E37" s="328"/>
      <c r="F37" s="328"/>
      <c r="G37" s="328"/>
    </row>
    <row r="38" spans="1:7" ht="12.75">
      <c r="A38" s="328" t="s">
        <v>262</v>
      </c>
      <c r="B38" s="328"/>
      <c r="C38" s="328"/>
      <c r="D38" s="328"/>
      <c r="E38" s="328"/>
      <c r="F38" s="328"/>
      <c r="G38" s="328"/>
    </row>
    <row r="39" spans="1:7" ht="12.75">
      <c r="A39" s="87"/>
      <c r="B39" s="88"/>
      <c r="C39" s="88"/>
      <c r="D39" s="88"/>
      <c r="E39" s="88"/>
      <c r="F39" s="88"/>
      <c r="G39" s="87"/>
    </row>
    <row r="40" spans="1:7" ht="12.75">
      <c r="A40" s="329" t="s">
        <v>680</v>
      </c>
      <c r="B40" s="329"/>
      <c r="C40" s="329"/>
      <c r="D40" s="329"/>
      <c r="E40" s="329"/>
      <c r="F40" s="329"/>
      <c r="G40" s="329"/>
    </row>
    <row r="41" spans="1:7" ht="13.5" thickBot="1">
      <c r="A41" s="89"/>
      <c r="B41" s="89"/>
      <c r="C41" s="89"/>
      <c r="D41" s="89"/>
      <c r="E41" s="89"/>
      <c r="F41" s="89"/>
      <c r="G41" s="89"/>
    </row>
    <row r="42" spans="1:7" ht="12.75">
      <c r="A42" s="330"/>
      <c r="B42" s="324" t="s">
        <v>476</v>
      </c>
      <c r="C42" s="324" t="s">
        <v>477</v>
      </c>
      <c r="D42" s="334" t="s">
        <v>535</v>
      </c>
      <c r="E42" s="332" t="s">
        <v>533</v>
      </c>
      <c r="F42" s="322" t="s">
        <v>534</v>
      </c>
      <c r="G42" s="322" t="s">
        <v>535</v>
      </c>
    </row>
    <row r="43" spans="1:7" ht="19.5" customHeight="1">
      <c r="A43" s="331"/>
      <c r="B43" s="325"/>
      <c r="C43" s="325"/>
      <c r="D43" s="335"/>
      <c r="E43" s="333"/>
      <c r="F43" s="323"/>
      <c r="G43" s="323"/>
    </row>
    <row r="44" spans="1:7" ht="12.75">
      <c r="A44" s="91" t="s">
        <v>530</v>
      </c>
      <c r="B44" s="92">
        <v>26173</v>
      </c>
      <c r="C44" s="92">
        <v>24714</v>
      </c>
      <c r="D44" s="213">
        <v>50887</v>
      </c>
      <c r="E44" s="211">
        <v>48769</v>
      </c>
      <c r="F44" s="92">
        <v>2118</v>
      </c>
      <c r="G44" s="92">
        <v>50887</v>
      </c>
    </row>
    <row r="45" spans="1:7" ht="12.75">
      <c r="A45" s="91" t="s">
        <v>665</v>
      </c>
      <c r="B45" s="92">
        <v>27032</v>
      </c>
      <c r="C45" s="92">
        <v>25745</v>
      </c>
      <c r="D45" s="213">
        <v>52777</v>
      </c>
      <c r="E45" s="211">
        <v>50554</v>
      </c>
      <c r="F45" s="92">
        <v>2223</v>
      </c>
      <c r="G45" s="92">
        <v>52777</v>
      </c>
    </row>
    <row r="46" spans="1:7" ht="12.75">
      <c r="A46" s="91" t="s">
        <v>666</v>
      </c>
      <c r="B46" s="92">
        <v>27934</v>
      </c>
      <c r="C46" s="92">
        <v>27364</v>
      </c>
      <c r="D46" s="213">
        <v>55298</v>
      </c>
      <c r="E46" s="211">
        <v>52695</v>
      </c>
      <c r="F46" s="92">
        <v>2603</v>
      </c>
      <c r="G46" s="92">
        <v>55298</v>
      </c>
    </row>
    <row r="47" spans="1:7" ht="12.75">
      <c r="A47" s="91" t="s">
        <v>667</v>
      </c>
      <c r="B47" s="92">
        <v>28174</v>
      </c>
      <c r="C47" s="92">
        <v>28242</v>
      </c>
      <c r="D47" s="213">
        <v>56416</v>
      </c>
      <c r="E47" s="211">
        <v>53829</v>
      </c>
      <c r="F47" s="92">
        <v>2587</v>
      </c>
      <c r="G47" s="92">
        <v>56416</v>
      </c>
    </row>
    <row r="48" spans="1:7" ht="12.75">
      <c r="A48" s="91" t="s">
        <v>668</v>
      </c>
      <c r="B48" s="92">
        <v>27929</v>
      </c>
      <c r="C48" s="92">
        <v>28973</v>
      </c>
      <c r="D48" s="213">
        <v>56902</v>
      </c>
      <c r="E48" s="211">
        <v>54482</v>
      </c>
      <c r="F48" s="92">
        <v>2420</v>
      </c>
      <c r="G48" s="92">
        <v>56902</v>
      </c>
    </row>
    <row r="49" spans="1:7" ht="13.5" thickBot="1">
      <c r="A49" s="91" t="s">
        <v>669</v>
      </c>
      <c r="B49" s="92">
        <v>27408</v>
      </c>
      <c r="C49" s="92">
        <v>29762</v>
      </c>
      <c r="D49" s="214">
        <v>57170</v>
      </c>
      <c r="E49" s="211">
        <v>54975</v>
      </c>
      <c r="F49" s="93">
        <v>2195</v>
      </c>
      <c r="G49" s="93">
        <v>57170</v>
      </c>
    </row>
    <row r="50" spans="1:7" ht="13.5" thickTop="1">
      <c r="A50" s="94" t="s">
        <v>481</v>
      </c>
      <c r="B50" s="95">
        <v>26508</v>
      </c>
      <c r="C50" s="95">
        <v>30232</v>
      </c>
      <c r="D50" s="213">
        <v>56740</v>
      </c>
      <c r="E50" s="212">
        <v>54587</v>
      </c>
      <c r="F50" s="92">
        <v>2153</v>
      </c>
      <c r="G50" s="92">
        <v>56740</v>
      </c>
    </row>
    <row r="51" spans="1:7" ht="12.75">
      <c r="A51" s="91" t="s">
        <v>531</v>
      </c>
      <c r="B51" s="92">
        <v>25656</v>
      </c>
      <c r="C51" s="92">
        <v>30462</v>
      </c>
      <c r="D51" s="213">
        <v>56118</v>
      </c>
      <c r="E51" s="211">
        <v>54035</v>
      </c>
      <c r="F51" s="92">
        <v>2083</v>
      </c>
      <c r="G51" s="92">
        <v>56118</v>
      </c>
    </row>
    <row r="52" spans="1:7" ht="12.75">
      <c r="A52" s="91" t="s">
        <v>671</v>
      </c>
      <c r="B52" s="92">
        <v>25644</v>
      </c>
      <c r="C52" s="92">
        <v>31049</v>
      </c>
      <c r="D52" s="213">
        <v>56693</v>
      </c>
      <c r="E52" s="211">
        <v>54629</v>
      </c>
      <c r="F52" s="92">
        <v>2064</v>
      </c>
      <c r="G52" s="92">
        <v>56693</v>
      </c>
    </row>
    <row r="53" spans="1:7" ht="12.75">
      <c r="A53" s="91" t="s">
        <v>672</v>
      </c>
      <c r="B53" s="92">
        <v>25382</v>
      </c>
      <c r="C53" s="92">
        <v>31457</v>
      </c>
      <c r="D53" s="213">
        <v>56839</v>
      </c>
      <c r="E53" s="211">
        <v>54753</v>
      </c>
      <c r="F53" s="92">
        <v>2086</v>
      </c>
      <c r="G53" s="92">
        <v>56839</v>
      </c>
    </row>
    <row r="54" spans="1:7" ht="13.5" thickBot="1">
      <c r="A54" s="91" t="s">
        <v>673</v>
      </c>
      <c r="B54" s="92">
        <v>25365</v>
      </c>
      <c r="C54" s="92">
        <v>31474</v>
      </c>
      <c r="D54" s="213">
        <v>56839</v>
      </c>
      <c r="E54" s="211">
        <v>54567</v>
      </c>
      <c r="F54" s="92">
        <v>2272</v>
      </c>
      <c r="G54" s="92">
        <v>56839</v>
      </c>
    </row>
    <row r="55" spans="1:7" ht="13.5" thickTop="1">
      <c r="A55" s="94" t="s">
        <v>485</v>
      </c>
      <c r="B55" s="95">
        <v>25379</v>
      </c>
      <c r="C55" s="95">
        <v>31626</v>
      </c>
      <c r="D55" s="215">
        <v>57005</v>
      </c>
      <c r="E55" s="212">
        <v>54825</v>
      </c>
      <c r="F55" s="95">
        <v>2180</v>
      </c>
      <c r="G55" s="95">
        <v>57005</v>
      </c>
    </row>
    <row r="56" spans="1:7" ht="12.75">
      <c r="A56" s="86" t="s">
        <v>486</v>
      </c>
      <c r="B56" s="92">
        <v>26501</v>
      </c>
      <c r="C56" s="92">
        <v>32671</v>
      </c>
      <c r="D56" s="213">
        <v>59172</v>
      </c>
      <c r="E56" s="211">
        <v>56658</v>
      </c>
      <c r="F56" s="92">
        <v>2514</v>
      </c>
      <c r="G56" s="92">
        <v>59172</v>
      </c>
    </row>
    <row r="57" spans="1:7" ht="12.75">
      <c r="A57" s="86" t="s">
        <v>657</v>
      </c>
      <c r="B57" s="92">
        <v>27324</v>
      </c>
      <c r="C57" s="92">
        <v>33542</v>
      </c>
      <c r="D57" s="213">
        <v>60866</v>
      </c>
      <c r="E57" s="211">
        <v>58152</v>
      </c>
      <c r="F57" s="92">
        <v>2714</v>
      </c>
      <c r="G57" s="92">
        <v>60866</v>
      </c>
    </row>
    <row r="58" spans="1:7" ht="13.5" thickBot="1">
      <c r="A58" s="86" t="s">
        <v>658</v>
      </c>
      <c r="B58" s="92">
        <v>28734</v>
      </c>
      <c r="C58" s="92">
        <v>35638</v>
      </c>
      <c r="D58" s="213">
        <v>64372</v>
      </c>
      <c r="E58" s="211">
        <v>60678</v>
      </c>
      <c r="F58" s="92">
        <v>3694</v>
      </c>
      <c r="G58" s="92">
        <v>64372</v>
      </c>
    </row>
    <row r="59" spans="1:7" ht="13.5" thickTop="1">
      <c r="A59" s="94" t="s">
        <v>484</v>
      </c>
      <c r="B59" s="95">
        <v>30472</v>
      </c>
      <c r="C59" s="95">
        <v>38129</v>
      </c>
      <c r="D59" s="215">
        <v>68601</v>
      </c>
      <c r="E59" s="212">
        <v>64317</v>
      </c>
      <c r="F59" s="95">
        <v>4284</v>
      </c>
      <c r="G59" s="95">
        <v>68601</v>
      </c>
    </row>
    <row r="60" spans="1:7" ht="12.75">
      <c r="A60" s="86" t="s">
        <v>260</v>
      </c>
      <c r="B60" s="92">
        <v>32334</v>
      </c>
      <c r="C60" s="92">
        <v>40021</v>
      </c>
      <c r="D60" s="213">
        <f>B60+C60</f>
        <v>72355</v>
      </c>
      <c r="E60" s="211">
        <v>67084</v>
      </c>
      <c r="F60" s="92">
        <v>5271</v>
      </c>
      <c r="G60" s="92">
        <f>E60+F60</f>
        <v>72355</v>
      </c>
    </row>
    <row r="61" spans="1:7" ht="12.75">
      <c r="A61" s="85"/>
      <c r="B61" s="96"/>
      <c r="C61" s="96"/>
      <c r="D61" s="85"/>
      <c r="E61" s="85"/>
      <c r="F61" s="85"/>
      <c r="G61" s="86"/>
    </row>
    <row r="62" spans="1:7" s="270" customFormat="1" ht="12.75">
      <c r="A62" s="283" t="s">
        <v>388</v>
      </c>
      <c r="B62" s="284"/>
      <c r="C62" s="284"/>
      <c r="D62" s="284"/>
      <c r="E62" s="284"/>
      <c r="F62" s="284"/>
      <c r="G62" s="285"/>
    </row>
    <row r="63" spans="1:7" s="270" customFormat="1" ht="12.75">
      <c r="A63" s="283" t="s">
        <v>389</v>
      </c>
      <c r="B63" s="284"/>
      <c r="C63" s="284"/>
      <c r="D63" s="284"/>
      <c r="E63" s="284"/>
      <c r="F63" s="284"/>
      <c r="G63" s="285"/>
    </row>
    <row r="64" spans="1:7" s="270" customFormat="1" ht="12.75">
      <c r="A64" s="285"/>
      <c r="B64" s="284"/>
      <c r="C64" s="284"/>
      <c r="D64" s="284"/>
      <c r="E64" s="284"/>
      <c r="F64" s="284"/>
      <c r="G64" s="285"/>
    </row>
    <row r="65" spans="1:7" ht="12.75">
      <c r="A65" s="321" t="s">
        <v>678</v>
      </c>
      <c r="B65" s="321"/>
      <c r="C65" s="321"/>
      <c r="D65" s="321"/>
      <c r="E65" s="321"/>
      <c r="F65" s="321"/>
      <c r="G65" s="321"/>
    </row>
    <row r="66" spans="1:7" ht="12.75">
      <c r="A66" s="328" t="s">
        <v>681</v>
      </c>
      <c r="B66" s="328"/>
      <c r="C66" s="328"/>
      <c r="D66" s="328"/>
      <c r="E66" s="328"/>
      <c r="F66" s="328"/>
      <c r="G66" s="328"/>
    </row>
    <row r="67" spans="1:7" ht="12.75">
      <c r="A67" s="87"/>
      <c r="B67" s="87"/>
      <c r="C67" s="87"/>
      <c r="D67" s="87"/>
      <c r="E67" s="87"/>
      <c r="F67" s="87"/>
      <c r="G67" s="87"/>
    </row>
    <row r="68" spans="1:7" ht="12.75">
      <c r="A68" s="328" t="s">
        <v>680</v>
      </c>
      <c r="B68" s="328"/>
      <c r="C68" s="328"/>
      <c r="D68" s="328"/>
      <c r="E68" s="328"/>
      <c r="F68" s="328"/>
      <c r="G68" s="328"/>
    </row>
    <row r="69" spans="1:7" ht="13.5" thickBot="1">
      <c r="A69" s="97"/>
      <c r="B69" s="98"/>
      <c r="C69" s="98"/>
      <c r="D69" s="98"/>
      <c r="E69" s="98"/>
      <c r="F69" s="98"/>
      <c r="G69" s="98"/>
    </row>
    <row r="70" spans="1:7" ht="12.75">
      <c r="A70" s="90"/>
      <c r="B70" s="324" t="s">
        <v>476</v>
      </c>
      <c r="C70" s="324" t="s">
        <v>477</v>
      </c>
      <c r="D70" s="334" t="s">
        <v>535</v>
      </c>
      <c r="E70" s="332" t="s">
        <v>533</v>
      </c>
      <c r="F70" s="322" t="s">
        <v>534</v>
      </c>
      <c r="G70" s="322" t="s">
        <v>535</v>
      </c>
    </row>
    <row r="71" spans="1:7" ht="21.75" customHeight="1">
      <c r="A71" s="218"/>
      <c r="B71" s="325"/>
      <c r="C71" s="325"/>
      <c r="D71" s="335"/>
      <c r="E71" s="333"/>
      <c r="F71" s="323"/>
      <c r="G71" s="323"/>
    </row>
    <row r="72" spans="1:7" ht="12.75">
      <c r="A72" s="91" t="s">
        <v>530</v>
      </c>
      <c r="B72" s="92">
        <f aca="true" t="shared" si="0" ref="B72:G85">B18+B44</f>
        <v>69090</v>
      </c>
      <c r="C72" s="92">
        <f t="shared" si="0"/>
        <v>72448</v>
      </c>
      <c r="D72" s="213">
        <f t="shared" si="0"/>
        <v>141538</v>
      </c>
      <c r="E72" s="211">
        <f t="shared" si="0"/>
        <v>137405</v>
      </c>
      <c r="F72" s="92">
        <f t="shared" si="0"/>
        <v>4133</v>
      </c>
      <c r="G72" s="92">
        <f t="shared" si="0"/>
        <v>141538</v>
      </c>
    </row>
    <row r="73" spans="1:7" ht="12.75">
      <c r="A73" s="91" t="s">
        <v>665</v>
      </c>
      <c r="B73" s="92">
        <f t="shared" si="0"/>
        <v>69243</v>
      </c>
      <c r="C73" s="92">
        <f t="shared" si="0"/>
        <v>73689</v>
      </c>
      <c r="D73" s="213">
        <f t="shared" si="0"/>
        <v>142932</v>
      </c>
      <c r="E73" s="211">
        <f t="shared" si="0"/>
        <v>138727</v>
      </c>
      <c r="F73" s="92">
        <f t="shared" si="0"/>
        <v>4205</v>
      </c>
      <c r="G73" s="92">
        <f t="shared" si="0"/>
        <v>142932</v>
      </c>
    </row>
    <row r="74" spans="1:7" ht="12.75">
      <c r="A74" s="91" t="s">
        <v>666</v>
      </c>
      <c r="B74" s="92">
        <f t="shared" si="0"/>
        <v>70385</v>
      </c>
      <c r="C74" s="92">
        <f t="shared" si="0"/>
        <v>75959</v>
      </c>
      <c r="D74" s="213">
        <f t="shared" si="0"/>
        <v>146344</v>
      </c>
      <c r="E74" s="211">
        <f t="shared" si="0"/>
        <v>141869</v>
      </c>
      <c r="F74" s="92">
        <f t="shared" si="0"/>
        <v>4475</v>
      </c>
      <c r="G74" s="92">
        <f t="shared" si="0"/>
        <v>146344</v>
      </c>
    </row>
    <row r="75" spans="1:7" ht="12.75">
      <c r="A75" s="91" t="s">
        <v>667</v>
      </c>
      <c r="B75" s="92">
        <f t="shared" si="0"/>
        <v>71881</v>
      </c>
      <c r="C75" s="92">
        <f t="shared" si="0"/>
        <v>78511</v>
      </c>
      <c r="D75" s="213">
        <f t="shared" si="0"/>
        <v>150392</v>
      </c>
      <c r="E75" s="211">
        <f t="shared" si="0"/>
        <v>145944</v>
      </c>
      <c r="F75" s="92">
        <f t="shared" si="0"/>
        <v>4448</v>
      </c>
      <c r="G75" s="92">
        <f t="shared" si="0"/>
        <v>150392</v>
      </c>
    </row>
    <row r="76" spans="1:7" ht="12.75">
      <c r="A76" s="91" t="s">
        <v>668</v>
      </c>
      <c r="B76" s="92">
        <f t="shared" si="0"/>
        <v>73614</v>
      </c>
      <c r="C76" s="92">
        <f t="shared" si="0"/>
        <v>80862</v>
      </c>
      <c r="D76" s="213">
        <f t="shared" si="0"/>
        <v>154476</v>
      </c>
      <c r="E76" s="211">
        <f t="shared" si="0"/>
        <v>150249</v>
      </c>
      <c r="F76" s="92">
        <f t="shared" si="0"/>
        <v>4227</v>
      </c>
      <c r="G76" s="92">
        <f t="shared" si="0"/>
        <v>154476</v>
      </c>
    </row>
    <row r="77" spans="1:7" ht="13.5" thickBot="1">
      <c r="A77" s="91" t="s">
        <v>669</v>
      </c>
      <c r="B77" s="92">
        <f t="shared" si="0"/>
        <v>74204</v>
      </c>
      <c r="C77" s="92">
        <f t="shared" si="0"/>
        <v>82899</v>
      </c>
      <c r="D77" s="214">
        <f t="shared" si="0"/>
        <v>157103</v>
      </c>
      <c r="E77" s="211">
        <f t="shared" si="0"/>
        <v>153097</v>
      </c>
      <c r="F77" s="93">
        <f t="shared" si="0"/>
        <v>4006</v>
      </c>
      <c r="G77" s="93">
        <f t="shared" si="0"/>
        <v>157103</v>
      </c>
    </row>
    <row r="78" spans="1:7" ht="13.5" thickTop="1">
      <c r="A78" s="94" t="s">
        <v>481</v>
      </c>
      <c r="B78" s="95">
        <f t="shared" si="0"/>
        <v>72255</v>
      </c>
      <c r="C78" s="95">
        <f t="shared" si="0"/>
        <v>83021</v>
      </c>
      <c r="D78" s="213">
        <f t="shared" si="0"/>
        <v>155276</v>
      </c>
      <c r="E78" s="212">
        <f t="shared" si="0"/>
        <v>151290</v>
      </c>
      <c r="F78" s="92">
        <f t="shared" si="0"/>
        <v>3986</v>
      </c>
      <c r="G78" s="92">
        <f t="shared" si="0"/>
        <v>155276</v>
      </c>
    </row>
    <row r="79" spans="1:7" ht="12.75">
      <c r="A79" s="91" t="s">
        <v>531</v>
      </c>
      <c r="B79" s="92">
        <f t="shared" si="0"/>
        <v>71429</v>
      </c>
      <c r="C79" s="92">
        <f t="shared" si="0"/>
        <v>83947</v>
      </c>
      <c r="D79" s="213">
        <f t="shared" si="0"/>
        <v>155376</v>
      </c>
      <c r="E79" s="211">
        <f t="shared" si="0"/>
        <v>151458</v>
      </c>
      <c r="F79" s="92">
        <f t="shared" si="0"/>
        <v>3918</v>
      </c>
      <c r="G79" s="92">
        <f t="shared" si="0"/>
        <v>155376</v>
      </c>
    </row>
    <row r="80" spans="1:7" ht="12.75">
      <c r="A80" s="91" t="s">
        <v>671</v>
      </c>
      <c r="B80" s="92">
        <f t="shared" si="0"/>
        <v>71419</v>
      </c>
      <c r="C80" s="92">
        <f t="shared" si="0"/>
        <v>84613</v>
      </c>
      <c r="D80" s="213">
        <f t="shared" si="0"/>
        <v>156032</v>
      </c>
      <c r="E80" s="211">
        <f t="shared" si="0"/>
        <v>152026</v>
      </c>
      <c r="F80" s="92">
        <f t="shared" si="0"/>
        <v>4006</v>
      </c>
      <c r="G80" s="92">
        <f t="shared" si="0"/>
        <v>156032</v>
      </c>
    </row>
    <row r="81" spans="1:7" ht="12.75">
      <c r="A81" s="91" t="s">
        <v>672</v>
      </c>
      <c r="B81" s="92">
        <f t="shared" si="0"/>
        <v>71507</v>
      </c>
      <c r="C81" s="92">
        <f t="shared" si="0"/>
        <v>84993</v>
      </c>
      <c r="D81" s="213">
        <f t="shared" si="0"/>
        <v>156500</v>
      </c>
      <c r="E81" s="211">
        <f t="shared" si="0"/>
        <v>152166</v>
      </c>
      <c r="F81" s="92">
        <f t="shared" si="0"/>
        <v>4334</v>
      </c>
      <c r="G81" s="92">
        <f t="shared" si="0"/>
        <v>156500</v>
      </c>
    </row>
    <row r="82" spans="1:7" ht="13.5" thickBot="1">
      <c r="A82" s="91" t="s">
        <v>673</v>
      </c>
      <c r="B82" s="92">
        <f t="shared" si="0"/>
        <v>71363</v>
      </c>
      <c r="C82" s="92">
        <f t="shared" si="0"/>
        <v>85654</v>
      </c>
      <c r="D82" s="213">
        <f t="shared" si="0"/>
        <v>157017</v>
      </c>
      <c r="E82" s="211">
        <f t="shared" si="0"/>
        <v>152122</v>
      </c>
      <c r="F82" s="92">
        <f t="shared" si="0"/>
        <v>4895</v>
      </c>
      <c r="G82" s="92">
        <f t="shared" si="0"/>
        <v>157017</v>
      </c>
    </row>
    <row r="83" spans="1:7" ht="13.5" thickTop="1">
      <c r="A83" s="94" t="s">
        <v>485</v>
      </c>
      <c r="B83" s="95">
        <f t="shared" si="0"/>
        <v>71610</v>
      </c>
      <c r="C83" s="95">
        <f t="shared" si="0"/>
        <v>86580</v>
      </c>
      <c r="D83" s="215">
        <f t="shared" si="0"/>
        <v>158190</v>
      </c>
      <c r="E83" s="212">
        <f t="shared" si="0"/>
        <v>153155</v>
      </c>
      <c r="F83" s="95">
        <f t="shared" si="0"/>
        <v>5035</v>
      </c>
      <c r="G83" s="95">
        <f t="shared" si="0"/>
        <v>158190</v>
      </c>
    </row>
    <row r="84" spans="1:7" ht="12.75">
      <c r="A84" s="86" t="s">
        <v>486</v>
      </c>
      <c r="B84" s="92">
        <f t="shared" si="0"/>
        <v>73405</v>
      </c>
      <c r="C84" s="92">
        <f t="shared" si="0"/>
        <v>88134</v>
      </c>
      <c r="D84" s="213">
        <f t="shared" si="0"/>
        <v>161539</v>
      </c>
      <c r="E84" s="211">
        <f t="shared" si="0"/>
        <v>155984</v>
      </c>
      <c r="F84" s="92">
        <f t="shared" si="0"/>
        <v>5555</v>
      </c>
      <c r="G84" s="92">
        <f t="shared" si="0"/>
        <v>161539</v>
      </c>
    </row>
    <row r="85" spans="1:7" ht="12.75">
      <c r="A85" s="86" t="s">
        <v>657</v>
      </c>
      <c r="B85" s="92">
        <f t="shared" si="0"/>
        <v>74126</v>
      </c>
      <c r="C85" s="92">
        <f t="shared" si="0"/>
        <v>89217</v>
      </c>
      <c r="D85" s="213">
        <f t="shared" si="0"/>
        <v>163343</v>
      </c>
      <c r="E85" s="211">
        <f t="shared" si="0"/>
        <v>157357</v>
      </c>
      <c r="F85" s="92">
        <f t="shared" si="0"/>
        <v>5986</v>
      </c>
      <c r="G85" s="92">
        <f t="shared" si="0"/>
        <v>163343</v>
      </c>
    </row>
    <row r="86" spans="1:7" ht="13.5" thickBot="1">
      <c r="A86" s="86" t="s">
        <v>658</v>
      </c>
      <c r="B86" s="92">
        <f aca="true" t="shared" si="1" ref="B86:G86">B32+B58</f>
        <v>76502</v>
      </c>
      <c r="C86" s="92">
        <f t="shared" si="1"/>
        <v>92044</v>
      </c>
      <c r="D86" s="213">
        <f t="shared" si="1"/>
        <v>168546</v>
      </c>
      <c r="E86" s="211">
        <f t="shared" si="1"/>
        <v>161321</v>
      </c>
      <c r="F86" s="92">
        <f t="shared" si="1"/>
        <v>7225</v>
      </c>
      <c r="G86" s="92">
        <f t="shared" si="1"/>
        <v>168546</v>
      </c>
    </row>
    <row r="87" spans="1:8" ht="13.5" thickTop="1">
      <c r="A87" s="94" t="s">
        <v>484</v>
      </c>
      <c r="B87" s="95">
        <v>79602</v>
      </c>
      <c r="C87" s="95">
        <v>96174</v>
      </c>
      <c r="D87" s="215">
        <v>175776</v>
      </c>
      <c r="E87" s="212">
        <v>167565</v>
      </c>
      <c r="F87" s="95">
        <v>8211</v>
      </c>
      <c r="G87" s="95">
        <v>175776</v>
      </c>
      <c r="H87" s="148"/>
    </row>
    <row r="88" spans="1:8" ht="12.75">
      <c r="A88" s="86" t="s">
        <v>260</v>
      </c>
      <c r="B88" s="92">
        <v>84325</v>
      </c>
      <c r="C88" s="92">
        <v>101519</v>
      </c>
      <c r="D88" s="213">
        <v>185844</v>
      </c>
      <c r="E88" s="211">
        <v>176124</v>
      </c>
      <c r="F88" s="92">
        <v>9720</v>
      </c>
      <c r="G88" s="92">
        <v>185844</v>
      </c>
      <c r="H88" s="148"/>
    </row>
    <row r="89" spans="1:7" ht="12.75">
      <c r="A89" s="85"/>
      <c r="B89" s="96"/>
      <c r="C89" s="96"/>
      <c r="D89" s="96"/>
      <c r="E89" s="96"/>
      <c r="F89" s="85"/>
      <c r="G89" s="86"/>
    </row>
    <row r="90" spans="1:7" s="270" customFormat="1" ht="12.75">
      <c r="A90" s="280" t="s">
        <v>339</v>
      </c>
      <c r="G90" s="281"/>
    </row>
    <row r="91" spans="1:7" s="270" customFormat="1" ht="12.75">
      <c r="A91" s="282" t="s">
        <v>340</v>
      </c>
      <c r="G91" s="281"/>
    </row>
    <row r="92" spans="1:7" s="270" customFormat="1" ht="12.75">
      <c r="A92" s="282" t="s">
        <v>341</v>
      </c>
      <c r="G92" s="281"/>
    </row>
    <row r="93" spans="1:7" s="270" customFormat="1" ht="12.75">
      <c r="A93" s="282" t="s">
        <v>342</v>
      </c>
      <c r="G93" s="281"/>
    </row>
    <row r="94" spans="1:7" s="270" customFormat="1" ht="12.75">
      <c r="A94" s="282" t="s">
        <v>343</v>
      </c>
      <c r="G94" s="281"/>
    </row>
    <row r="95" spans="1:7" s="270" customFormat="1" ht="12.75">
      <c r="A95" s="282" t="s">
        <v>344</v>
      </c>
      <c r="G95" s="281"/>
    </row>
    <row r="96" spans="1:7" s="270" customFormat="1" ht="12.75">
      <c r="A96" s="282" t="s">
        <v>345</v>
      </c>
      <c r="G96" s="281"/>
    </row>
    <row r="97" spans="1:7" s="270" customFormat="1" ht="12.75">
      <c r="A97" s="282" t="s">
        <v>346</v>
      </c>
      <c r="G97" s="281"/>
    </row>
    <row r="98" spans="1:7" s="270" customFormat="1" ht="12.75">
      <c r="A98" s="282" t="s">
        <v>347</v>
      </c>
      <c r="G98" s="281"/>
    </row>
    <row r="99" spans="1:7" s="270" customFormat="1" ht="12.75">
      <c r="A99" s="282" t="s">
        <v>348</v>
      </c>
      <c r="G99" s="281"/>
    </row>
    <row r="100" spans="1:7" s="270" customFormat="1" ht="12.75">
      <c r="A100" s="282" t="s">
        <v>349</v>
      </c>
      <c r="G100" s="281"/>
    </row>
    <row r="101" spans="1:7" s="270" customFormat="1" ht="12.75">
      <c r="A101" s="282" t="s">
        <v>350</v>
      </c>
      <c r="G101" s="281"/>
    </row>
    <row r="102" ht="12.75">
      <c r="A102" s="277" t="s">
        <v>351</v>
      </c>
    </row>
    <row r="103" ht="12.75">
      <c r="A103" s="277" t="s">
        <v>352</v>
      </c>
    </row>
    <row r="104" ht="12.75">
      <c r="A104" s="277" t="s">
        <v>353</v>
      </c>
    </row>
    <row r="105" ht="12.75">
      <c r="A105" s="277" t="s">
        <v>354</v>
      </c>
    </row>
    <row r="106" ht="12.75">
      <c r="A106" s="277" t="s">
        <v>355</v>
      </c>
    </row>
    <row r="107" ht="12.75">
      <c r="A107" s="278" t="s">
        <v>356</v>
      </c>
    </row>
    <row r="108" ht="12.75">
      <c r="A108" s="278" t="s">
        <v>358</v>
      </c>
    </row>
    <row r="109" ht="12.75">
      <c r="A109" s="279" t="s">
        <v>359</v>
      </c>
    </row>
    <row r="110" ht="12.75">
      <c r="A110" s="278" t="s">
        <v>387</v>
      </c>
    </row>
  </sheetData>
  <sheetProtection/>
  <mergeCells count="29">
    <mergeCell ref="F70:F71"/>
    <mergeCell ref="G70:G71"/>
    <mergeCell ref="A68:G68"/>
    <mergeCell ref="B70:B71"/>
    <mergeCell ref="C70:C71"/>
    <mergeCell ref="D70:D71"/>
    <mergeCell ref="E70:E71"/>
    <mergeCell ref="A66:G66"/>
    <mergeCell ref="E42:E43"/>
    <mergeCell ref="F42:F43"/>
    <mergeCell ref="G42:G43"/>
    <mergeCell ref="D42:D43"/>
    <mergeCell ref="A65:G65"/>
    <mergeCell ref="A37:G37"/>
    <mergeCell ref="A38:G38"/>
    <mergeCell ref="A40:G40"/>
    <mergeCell ref="C42:C43"/>
    <mergeCell ref="B42:B43"/>
    <mergeCell ref="A42:A43"/>
    <mergeCell ref="A2:G2"/>
    <mergeCell ref="F8:F9"/>
    <mergeCell ref="G8:G9"/>
    <mergeCell ref="B8:B9"/>
    <mergeCell ref="C8:C9"/>
    <mergeCell ref="D8:D9"/>
    <mergeCell ref="E8:E9"/>
    <mergeCell ref="A3:G3"/>
    <mergeCell ref="A4:G4"/>
    <mergeCell ref="A6:G6"/>
  </mergeCells>
  <printOptions horizontalCentered="1"/>
  <pageMargins left="0.3937007874015748" right="0.3937007874015748" top="0.5905511811023623" bottom="0.3937007874015748" header="0.5118110236220472" footer="0.5118110236220472"/>
  <pageSetup horizontalDpi="600" verticalDpi="600" orientation="portrait" paperSize="9" scale="80" r:id="rId1"/>
  <headerFooter alignWithMargins="0">
    <oddFooter>&amp;R&amp;A</oddFooter>
  </headerFooter>
  <rowBreaks count="1" manualBreakCount="1">
    <brk id="65" max="255" man="1"/>
  </rowBreaks>
</worksheet>
</file>

<file path=xl/worksheets/sheet2.xml><?xml version="1.0" encoding="utf-8"?>
<worksheet xmlns="http://schemas.openxmlformats.org/spreadsheetml/2006/main" xmlns:r="http://schemas.openxmlformats.org/officeDocument/2006/relationships">
  <dimension ref="A2:J147"/>
  <sheetViews>
    <sheetView zoomScalePageLayoutView="0" workbookViewId="0" topLeftCell="A1">
      <selection activeCell="A2" sqref="A2"/>
    </sheetView>
  </sheetViews>
  <sheetFormatPr defaultColWidth="9.140625" defaultRowHeight="12.75"/>
  <sheetData>
    <row r="2" ht="12.75">
      <c r="C2" s="1" t="s">
        <v>357</v>
      </c>
    </row>
    <row r="5" ht="12.75">
      <c r="A5" s="297"/>
    </row>
    <row r="6" ht="12.75">
      <c r="A6" s="297"/>
    </row>
    <row r="10" ht="12.75">
      <c r="A10" s="297"/>
    </row>
    <row r="14" ht="12.75">
      <c r="A14" s="297"/>
    </row>
    <row r="15" ht="12.75">
      <c r="A15" s="297"/>
    </row>
    <row r="18" ht="12.75">
      <c r="A18" s="297"/>
    </row>
    <row r="38" ht="12.75">
      <c r="A38" s="297"/>
    </row>
    <row r="41" ht="12.75">
      <c r="I41" s="148"/>
    </row>
    <row r="42" ht="12.75">
      <c r="H42" s="148"/>
    </row>
    <row r="44" ht="12.75">
      <c r="J44" s="148"/>
    </row>
    <row r="45" ht="12.75">
      <c r="J45" s="148"/>
    </row>
    <row r="47" ht="12.75">
      <c r="H47" s="148"/>
    </row>
    <row r="48" ht="12.75">
      <c r="C48" s="148"/>
    </row>
    <row r="51" ht="12.75">
      <c r="F51" s="148"/>
    </row>
    <row r="56" ht="12.75">
      <c r="A56" s="297"/>
    </row>
    <row r="60" ht="12.75">
      <c r="J60" s="148"/>
    </row>
    <row r="61" ht="12.75">
      <c r="J61" s="148"/>
    </row>
    <row r="62" ht="12.75">
      <c r="G62" s="148"/>
    </row>
    <row r="68" ht="12.75">
      <c r="A68" s="297"/>
    </row>
    <row r="70" ht="12.75">
      <c r="J70" s="148"/>
    </row>
    <row r="71" ht="12.75">
      <c r="J71" s="148"/>
    </row>
    <row r="73" ht="12.75">
      <c r="A73" s="297"/>
    </row>
    <row r="79" ht="12.75">
      <c r="J79" s="148"/>
    </row>
    <row r="80" ht="12.75">
      <c r="J80" s="148"/>
    </row>
    <row r="82" ht="12.75">
      <c r="A82" s="297"/>
    </row>
    <row r="86" ht="12.75">
      <c r="A86" s="297"/>
    </row>
    <row r="88" ht="12.75">
      <c r="A88" s="297"/>
    </row>
    <row r="90" ht="12.75">
      <c r="A90" s="297"/>
    </row>
    <row r="100" ht="12.75">
      <c r="A100" s="297"/>
    </row>
    <row r="106" ht="12.75">
      <c r="A106" s="297"/>
    </row>
    <row r="110" ht="12.75">
      <c r="A110" s="297"/>
    </row>
    <row r="116" ht="12.75">
      <c r="A116" s="297"/>
    </row>
    <row r="122" ht="12.75">
      <c r="A122" s="297"/>
    </row>
    <row r="128" ht="12.75">
      <c r="A128" s="297"/>
    </row>
    <row r="138" ht="12.75">
      <c r="A138" s="297"/>
    </row>
    <row r="139" ht="12.75">
      <c r="A139" s="297"/>
    </row>
    <row r="147" ht="12.75">
      <c r="A147" s="297"/>
    </row>
  </sheetData>
  <sheetProtection/>
  <printOptions/>
  <pageMargins left="0.75" right="0.75" top="1" bottom="1" header="0.5" footer="0.5"/>
  <pageSetup horizontalDpi="600" verticalDpi="600" orientation="portrait" paperSize="9" r:id="rId3"/>
  <legacyDrawing r:id="rId2"/>
  <oleObjects>
    <oleObject progId="AcroExch.Document.7" dvAspect="DVASPECT_ICON" shapeId="1442822" r:id="rId1"/>
  </oleObjects>
</worksheet>
</file>

<file path=xl/worksheets/sheet20.xml><?xml version="1.0" encoding="utf-8"?>
<worksheet xmlns="http://schemas.openxmlformats.org/spreadsheetml/2006/main" xmlns:r="http://schemas.openxmlformats.org/officeDocument/2006/relationships">
  <dimension ref="A1:Q125"/>
  <sheetViews>
    <sheetView zoomScalePageLayoutView="0" workbookViewId="0" topLeftCell="A1">
      <selection activeCell="R77" sqref="R77"/>
    </sheetView>
  </sheetViews>
  <sheetFormatPr defaultColWidth="9.140625" defaultRowHeight="12.75"/>
  <cols>
    <col min="1" max="1" width="1.1484375" style="1" customWidth="1"/>
    <col min="2" max="2" width="53.421875" style="0" customWidth="1"/>
    <col min="3" max="17" width="7.7109375" style="0" customWidth="1"/>
  </cols>
  <sheetData>
    <row r="1" ht="15" customHeight="1">
      <c r="A1" s="1" t="s">
        <v>252</v>
      </c>
    </row>
    <row r="2" spans="1:17" ht="15" customHeight="1">
      <c r="A2" s="298" t="s">
        <v>532</v>
      </c>
      <c r="B2" s="298"/>
      <c r="C2" s="298"/>
      <c r="D2" s="298"/>
      <c r="E2" s="298"/>
      <c r="F2" s="298"/>
      <c r="G2" s="298"/>
      <c r="H2" s="298"/>
      <c r="I2" s="298"/>
      <c r="J2" s="298"/>
      <c r="K2" s="298"/>
      <c r="L2" s="298"/>
      <c r="M2" s="298"/>
      <c r="N2" s="298"/>
      <c r="O2" s="298"/>
      <c r="P2" s="298"/>
      <c r="Q2" s="298"/>
    </row>
    <row r="3" spans="1:17" ht="12.75">
      <c r="A3" s="300" t="s">
        <v>80</v>
      </c>
      <c r="B3" s="300"/>
      <c r="C3" s="300"/>
      <c r="D3" s="300"/>
      <c r="E3" s="300"/>
      <c r="F3" s="300"/>
      <c r="G3" s="300"/>
      <c r="H3" s="300"/>
      <c r="I3" s="301"/>
      <c r="J3" s="301"/>
      <c r="K3" s="301"/>
      <c r="L3" s="336"/>
      <c r="M3" s="336"/>
      <c r="N3" s="336"/>
      <c r="O3" s="336"/>
      <c r="P3" s="336"/>
      <c r="Q3" s="336"/>
    </row>
    <row r="4" spans="1:17" ht="13.5" thickBot="1">
      <c r="A4" s="199"/>
      <c r="B4" s="199"/>
      <c r="C4" s="199"/>
      <c r="D4" s="199"/>
      <c r="E4" s="199"/>
      <c r="F4" s="199"/>
      <c r="G4" s="199"/>
      <c r="H4" s="199"/>
      <c r="I4" s="200"/>
      <c r="J4" s="200"/>
      <c r="K4" s="200"/>
      <c r="L4" s="216"/>
      <c r="M4" s="216"/>
      <c r="N4" s="216"/>
      <c r="O4" s="216"/>
      <c r="P4" s="216"/>
      <c r="Q4" s="216"/>
    </row>
    <row r="5" spans="1:17" s="31" customFormat="1" ht="27" customHeight="1">
      <c r="A5" s="205"/>
      <c r="B5" s="230"/>
      <c r="C5" s="312" t="s">
        <v>299</v>
      </c>
      <c r="D5" s="314"/>
      <c r="E5" s="314"/>
      <c r="F5" s="312" t="s">
        <v>655</v>
      </c>
      <c r="G5" s="314"/>
      <c r="H5" s="313"/>
      <c r="I5" s="314" t="s">
        <v>656</v>
      </c>
      <c r="J5" s="314"/>
      <c r="K5" s="314"/>
      <c r="L5" s="337" t="s">
        <v>491</v>
      </c>
      <c r="M5" s="314"/>
      <c r="N5" s="313"/>
      <c r="O5" s="312" t="s">
        <v>492</v>
      </c>
      <c r="P5" s="314"/>
      <c r="Q5" s="314"/>
    </row>
    <row r="6" spans="1:17" s="20" customFormat="1" ht="15" customHeight="1">
      <c r="A6" s="50"/>
      <c r="B6" s="207"/>
      <c r="C6" s="231" t="s">
        <v>536</v>
      </c>
      <c r="D6" s="232" t="s">
        <v>537</v>
      </c>
      <c r="E6" s="233" t="s">
        <v>538</v>
      </c>
      <c r="F6" s="232" t="s">
        <v>536</v>
      </c>
      <c r="G6" s="232" t="s">
        <v>537</v>
      </c>
      <c r="H6" s="232" t="s">
        <v>538</v>
      </c>
      <c r="I6" s="231" t="s">
        <v>536</v>
      </c>
      <c r="J6" s="232" t="s">
        <v>537</v>
      </c>
      <c r="K6" s="232" t="s">
        <v>538</v>
      </c>
      <c r="L6" s="234" t="s">
        <v>536</v>
      </c>
      <c r="M6" s="232" t="s">
        <v>537</v>
      </c>
      <c r="N6" s="233" t="s">
        <v>538</v>
      </c>
      <c r="O6" s="231" t="s">
        <v>536</v>
      </c>
      <c r="P6" s="232" t="s">
        <v>537</v>
      </c>
      <c r="Q6" s="232" t="s">
        <v>538</v>
      </c>
    </row>
    <row r="7" spans="1:15" ht="12.75">
      <c r="A7" s="1" t="s">
        <v>600</v>
      </c>
      <c r="C7" s="4"/>
      <c r="D7" s="5"/>
      <c r="E7" s="6"/>
      <c r="I7" s="7"/>
      <c r="J7" s="5"/>
      <c r="K7" s="5"/>
      <c r="L7" s="235"/>
      <c r="M7" s="5"/>
      <c r="N7" s="6"/>
      <c r="O7" s="7"/>
    </row>
    <row r="8" spans="1:15" ht="12.75">
      <c r="A8" s="1" t="s">
        <v>615</v>
      </c>
      <c r="C8" s="4"/>
      <c r="D8" s="5"/>
      <c r="E8" s="6"/>
      <c r="I8" s="4"/>
      <c r="J8" s="5"/>
      <c r="K8" s="5"/>
      <c r="L8" s="235"/>
      <c r="M8" s="5"/>
      <c r="N8" s="6"/>
      <c r="O8" s="4"/>
    </row>
    <row r="9" spans="2:17" ht="12.75">
      <c r="B9" t="s">
        <v>701</v>
      </c>
      <c r="C9" s="8">
        <v>857</v>
      </c>
      <c r="D9" s="9">
        <v>1089</v>
      </c>
      <c r="E9" s="10">
        <v>1946</v>
      </c>
      <c r="F9" s="11">
        <v>825</v>
      </c>
      <c r="G9" s="11">
        <v>1055</v>
      </c>
      <c r="H9" s="11">
        <v>1880</v>
      </c>
      <c r="I9" s="8">
        <v>804</v>
      </c>
      <c r="J9" s="9">
        <v>1066</v>
      </c>
      <c r="K9" s="9">
        <v>1870</v>
      </c>
      <c r="L9" s="236">
        <v>718</v>
      </c>
      <c r="M9" s="9">
        <v>1075</v>
      </c>
      <c r="N9" s="10">
        <v>1793</v>
      </c>
      <c r="O9" s="290">
        <v>788</v>
      </c>
      <c r="P9" s="148">
        <v>1054</v>
      </c>
      <c r="Q9" s="148">
        <v>1842</v>
      </c>
    </row>
    <row r="10" spans="2:17" ht="12.75">
      <c r="B10" t="s">
        <v>702</v>
      </c>
      <c r="C10" s="8">
        <v>98</v>
      </c>
      <c r="D10" s="9">
        <v>66</v>
      </c>
      <c r="E10" s="10">
        <v>164</v>
      </c>
      <c r="F10" s="11">
        <v>101</v>
      </c>
      <c r="G10" s="11">
        <v>87</v>
      </c>
      <c r="H10" s="11">
        <v>188</v>
      </c>
      <c r="I10" s="8">
        <v>92</v>
      </c>
      <c r="J10" s="9">
        <v>90</v>
      </c>
      <c r="K10" s="9">
        <v>182</v>
      </c>
      <c r="L10" s="236">
        <v>85</v>
      </c>
      <c r="M10" s="9">
        <v>92</v>
      </c>
      <c r="N10" s="10">
        <v>177</v>
      </c>
      <c r="O10" s="290">
        <v>76</v>
      </c>
      <c r="P10" s="148">
        <v>108</v>
      </c>
      <c r="Q10" s="148">
        <v>184</v>
      </c>
    </row>
    <row r="11" spans="2:17" ht="12.75">
      <c r="B11" t="s">
        <v>703</v>
      </c>
      <c r="C11" s="8">
        <v>851</v>
      </c>
      <c r="D11" s="9">
        <v>835</v>
      </c>
      <c r="E11" s="10">
        <v>1686</v>
      </c>
      <c r="F11" s="11">
        <v>851</v>
      </c>
      <c r="G11" s="11">
        <v>892</v>
      </c>
      <c r="H11" s="11">
        <v>1743</v>
      </c>
      <c r="I11" s="8">
        <v>917</v>
      </c>
      <c r="J11" s="9">
        <v>874</v>
      </c>
      <c r="K11" s="9">
        <v>1791</v>
      </c>
      <c r="L11" s="236">
        <v>917</v>
      </c>
      <c r="M11" s="9">
        <v>888</v>
      </c>
      <c r="N11" s="10">
        <v>1805</v>
      </c>
      <c r="O11" s="290">
        <v>1008</v>
      </c>
      <c r="P11" s="148">
        <v>1003</v>
      </c>
      <c r="Q11" s="148">
        <v>2011</v>
      </c>
    </row>
    <row r="12" spans="2:17" ht="12.75">
      <c r="B12" t="s">
        <v>704</v>
      </c>
      <c r="C12" s="8">
        <v>1567</v>
      </c>
      <c r="D12" s="9">
        <v>8970</v>
      </c>
      <c r="E12" s="10">
        <v>10537</v>
      </c>
      <c r="F12" s="11">
        <v>1645</v>
      </c>
      <c r="G12" s="11">
        <v>9365</v>
      </c>
      <c r="H12" s="11">
        <v>11010</v>
      </c>
      <c r="I12" s="8">
        <v>1774</v>
      </c>
      <c r="J12" s="9">
        <v>9944</v>
      </c>
      <c r="K12" s="9">
        <v>11718</v>
      </c>
      <c r="L12" s="236">
        <v>1821</v>
      </c>
      <c r="M12" s="9">
        <v>10393</v>
      </c>
      <c r="N12" s="10">
        <v>12214</v>
      </c>
      <c r="O12" s="290">
        <v>2128</v>
      </c>
      <c r="P12" s="148">
        <v>11375</v>
      </c>
      <c r="Q12" s="148">
        <v>13503</v>
      </c>
    </row>
    <row r="13" spans="2:17" ht="12.75">
      <c r="B13" t="s">
        <v>705</v>
      </c>
      <c r="C13" s="8">
        <v>12692</v>
      </c>
      <c r="D13" s="9">
        <v>11600</v>
      </c>
      <c r="E13" s="10">
        <v>24292</v>
      </c>
      <c r="F13" s="11">
        <v>12952</v>
      </c>
      <c r="G13" s="11">
        <v>11415</v>
      </c>
      <c r="H13" s="11">
        <v>24367</v>
      </c>
      <c r="I13" s="8">
        <v>13078</v>
      </c>
      <c r="J13" s="9">
        <v>11640</v>
      </c>
      <c r="K13" s="9">
        <v>24718</v>
      </c>
      <c r="L13" s="236">
        <v>13689</v>
      </c>
      <c r="M13" s="9">
        <v>12079</v>
      </c>
      <c r="N13" s="10">
        <v>25768</v>
      </c>
      <c r="O13" s="290">
        <v>14445</v>
      </c>
      <c r="P13" s="148">
        <v>12327</v>
      </c>
      <c r="Q13" s="148">
        <v>26772</v>
      </c>
    </row>
    <row r="14" spans="2:17" ht="12.75">
      <c r="B14" t="s">
        <v>706</v>
      </c>
      <c r="C14" s="8">
        <v>8409</v>
      </c>
      <c r="D14" s="9">
        <v>1117</v>
      </c>
      <c r="E14" s="10">
        <v>9526</v>
      </c>
      <c r="F14" s="11">
        <v>8816</v>
      </c>
      <c r="G14" s="11">
        <v>1219</v>
      </c>
      <c r="H14" s="11">
        <v>10035</v>
      </c>
      <c r="I14" s="8">
        <v>9214</v>
      </c>
      <c r="J14" s="9">
        <v>1249</v>
      </c>
      <c r="K14" s="9">
        <v>10463</v>
      </c>
      <c r="L14" s="236">
        <v>9431</v>
      </c>
      <c r="M14" s="9">
        <v>1380</v>
      </c>
      <c r="N14" s="10">
        <v>10811</v>
      </c>
      <c r="O14" s="290">
        <v>9945</v>
      </c>
      <c r="P14" s="148">
        <v>1484</v>
      </c>
      <c r="Q14" s="148">
        <v>11429</v>
      </c>
    </row>
    <row r="15" spans="2:17" ht="12.75">
      <c r="B15" t="s">
        <v>708</v>
      </c>
      <c r="C15" s="8">
        <v>6</v>
      </c>
      <c r="D15" s="9">
        <v>27</v>
      </c>
      <c r="E15" s="10">
        <v>33</v>
      </c>
      <c r="F15" s="11">
        <v>3</v>
      </c>
      <c r="G15" s="11">
        <v>33</v>
      </c>
      <c r="H15" s="11">
        <v>36</v>
      </c>
      <c r="I15" s="8">
        <v>8</v>
      </c>
      <c r="J15" s="9">
        <v>41</v>
      </c>
      <c r="K15" s="9">
        <v>49</v>
      </c>
      <c r="L15" s="236">
        <v>53</v>
      </c>
      <c r="M15" s="9">
        <v>62</v>
      </c>
      <c r="N15" s="10">
        <v>115</v>
      </c>
      <c r="O15" s="290">
        <v>101</v>
      </c>
      <c r="P15" s="148">
        <v>81</v>
      </c>
      <c r="Q15" s="148">
        <v>182</v>
      </c>
    </row>
    <row r="16" spans="2:17" ht="12.75">
      <c r="B16" t="s">
        <v>709</v>
      </c>
      <c r="C16" s="8">
        <v>84</v>
      </c>
      <c r="D16" s="9">
        <v>4</v>
      </c>
      <c r="E16" s="10">
        <v>88</v>
      </c>
      <c r="F16" s="11">
        <v>96</v>
      </c>
      <c r="G16" s="11">
        <v>2</v>
      </c>
      <c r="H16" s="11">
        <v>98</v>
      </c>
      <c r="I16" s="8">
        <v>109</v>
      </c>
      <c r="J16" s="9">
        <v>3</v>
      </c>
      <c r="K16" s="9">
        <v>112</v>
      </c>
      <c r="L16" s="236">
        <v>143</v>
      </c>
      <c r="M16" s="9">
        <v>1</v>
      </c>
      <c r="N16" s="10">
        <v>144</v>
      </c>
      <c r="O16" s="290">
        <v>165</v>
      </c>
      <c r="P16" s="148">
        <v>4</v>
      </c>
      <c r="Q16" s="148">
        <v>169</v>
      </c>
    </row>
    <row r="17" spans="2:17" ht="12.75">
      <c r="B17" t="s">
        <v>710</v>
      </c>
      <c r="C17" s="8">
        <v>5263</v>
      </c>
      <c r="D17" s="9">
        <v>13674</v>
      </c>
      <c r="E17" s="10">
        <v>18937</v>
      </c>
      <c r="F17" s="11">
        <v>4942</v>
      </c>
      <c r="G17" s="11">
        <v>13060</v>
      </c>
      <c r="H17" s="11">
        <v>18002</v>
      </c>
      <c r="I17" s="8">
        <v>4969</v>
      </c>
      <c r="J17" s="9">
        <v>12646</v>
      </c>
      <c r="K17" s="9">
        <v>17615</v>
      </c>
      <c r="L17" s="236">
        <v>5239</v>
      </c>
      <c r="M17" s="9">
        <v>12706</v>
      </c>
      <c r="N17" s="10">
        <v>17945</v>
      </c>
      <c r="O17" s="290">
        <v>5848</v>
      </c>
      <c r="P17" s="148">
        <v>14029</v>
      </c>
      <c r="Q17" s="148">
        <v>19877</v>
      </c>
    </row>
    <row r="18" spans="2:17" ht="12.75">
      <c r="B18" t="s">
        <v>711</v>
      </c>
      <c r="C18" s="8">
        <v>2445</v>
      </c>
      <c r="D18" s="9">
        <v>8052</v>
      </c>
      <c r="E18" s="10">
        <v>10497</v>
      </c>
      <c r="F18" s="11">
        <v>2525</v>
      </c>
      <c r="G18" s="11">
        <v>8642</v>
      </c>
      <c r="H18" s="11">
        <v>11167</v>
      </c>
      <c r="I18" s="8">
        <v>2616</v>
      </c>
      <c r="J18" s="9">
        <v>8876</v>
      </c>
      <c r="K18" s="9">
        <v>11492</v>
      </c>
      <c r="L18" s="236">
        <v>2673</v>
      </c>
      <c r="M18" s="9">
        <v>9618</v>
      </c>
      <c r="N18" s="10">
        <v>12291</v>
      </c>
      <c r="O18" s="290">
        <v>2784</v>
      </c>
      <c r="P18" s="148">
        <v>10123</v>
      </c>
      <c r="Q18" s="148">
        <v>12907</v>
      </c>
    </row>
    <row r="19" spans="2:17" ht="12.75">
      <c r="B19" s="12" t="s">
        <v>535</v>
      </c>
      <c r="C19" s="13">
        <v>32272</v>
      </c>
      <c r="D19" s="14">
        <v>45434</v>
      </c>
      <c r="E19" s="15">
        <v>77706</v>
      </c>
      <c r="F19" s="14">
        <v>32756</v>
      </c>
      <c r="G19" s="14">
        <v>45770</v>
      </c>
      <c r="H19" s="14">
        <v>78526</v>
      </c>
      <c r="I19" s="13">
        <v>33581</v>
      </c>
      <c r="J19" s="14">
        <v>46429</v>
      </c>
      <c r="K19" s="14">
        <v>80010</v>
      </c>
      <c r="L19" s="237">
        <v>34769</v>
      </c>
      <c r="M19" s="14">
        <v>48294</v>
      </c>
      <c r="N19" s="15">
        <v>83063</v>
      </c>
      <c r="O19" s="291">
        <v>37288</v>
      </c>
      <c r="P19" s="292">
        <v>51588</v>
      </c>
      <c r="Q19" s="292">
        <v>88876</v>
      </c>
    </row>
    <row r="20" spans="1:17" ht="12.75">
      <c r="A20" s="1" t="s">
        <v>616</v>
      </c>
      <c r="B20" s="12"/>
      <c r="C20" s="16"/>
      <c r="D20" s="17"/>
      <c r="E20" s="18"/>
      <c r="F20" s="17"/>
      <c r="G20" s="17"/>
      <c r="H20" s="17"/>
      <c r="I20" s="16"/>
      <c r="J20" s="17"/>
      <c r="K20" s="17"/>
      <c r="L20" s="238"/>
      <c r="M20" s="17"/>
      <c r="N20" s="18"/>
      <c r="O20" s="16"/>
      <c r="P20" s="17"/>
      <c r="Q20" s="17"/>
    </row>
    <row r="21" spans="1:17" ht="12.75">
      <c r="A21" s="1" t="s">
        <v>487</v>
      </c>
      <c r="B21" s="12"/>
      <c r="C21" s="16"/>
      <c r="D21" s="17"/>
      <c r="E21" s="18"/>
      <c r="F21" s="17"/>
      <c r="G21" s="17"/>
      <c r="H21" s="17"/>
      <c r="I21" s="16"/>
      <c r="J21" s="17"/>
      <c r="K21" s="17"/>
      <c r="L21" s="238"/>
      <c r="M21" s="17"/>
      <c r="N21" s="18"/>
      <c r="O21" s="16"/>
      <c r="P21" s="17"/>
      <c r="Q21" s="17"/>
    </row>
    <row r="22" spans="2:17" ht="12.75">
      <c r="B22" s="113" t="s">
        <v>701</v>
      </c>
      <c r="C22" s="25">
        <v>573</v>
      </c>
      <c r="D22" s="26">
        <v>730</v>
      </c>
      <c r="E22" s="27">
        <v>1303</v>
      </c>
      <c r="F22" s="26">
        <v>753</v>
      </c>
      <c r="G22" s="26">
        <v>957</v>
      </c>
      <c r="H22" s="26">
        <v>1710</v>
      </c>
      <c r="I22" s="25">
        <v>728</v>
      </c>
      <c r="J22" s="26">
        <v>972</v>
      </c>
      <c r="K22" s="26">
        <v>1700</v>
      </c>
      <c r="L22" s="239">
        <v>715</v>
      </c>
      <c r="M22" s="26">
        <v>994</v>
      </c>
      <c r="N22" s="27">
        <v>1709</v>
      </c>
      <c r="O22" s="25">
        <v>765</v>
      </c>
      <c r="P22" s="26">
        <v>1050</v>
      </c>
      <c r="Q22" s="26">
        <v>1815</v>
      </c>
    </row>
    <row r="23" spans="2:17" ht="12.75">
      <c r="B23" s="113" t="s">
        <v>702</v>
      </c>
      <c r="C23" s="25">
        <v>1130</v>
      </c>
      <c r="D23" s="26">
        <v>1187</v>
      </c>
      <c r="E23" s="27">
        <v>2317</v>
      </c>
      <c r="F23" s="26">
        <v>1433</v>
      </c>
      <c r="G23" s="26">
        <v>1592</v>
      </c>
      <c r="H23" s="26">
        <v>3025</v>
      </c>
      <c r="I23" s="25">
        <v>1425</v>
      </c>
      <c r="J23" s="26">
        <v>1664</v>
      </c>
      <c r="K23" s="26">
        <v>3089</v>
      </c>
      <c r="L23" s="239">
        <v>1440</v>
      </c>
      <c r="M23" s="26">
        <v>1697</v>
      </c>
      <c r="N23" s="27">
        <v>3137</v>
      </c>
      <c r="O23" s="25">
        <v>1509</v>
      </c>
      <c r="P23" s="26">
        <v>1708</v>
      </c>
      <c r="Q23" s="26">
        <v>3217</v>
      </c>
    </row>
    <row r="24" spans="2:17" ht="12.75">
      <c r="B24" s="113" t="s">
        <v>703</v>
      </c>
      <c r="C24" s="25">
        <v>126</v>
      </c>
      <c r="D24" s="26">
        <v>102</v>
      </c>
      <c r="E24" s="27">
        <v>228</v>
      </c>
      <c r="F24" s="26">
        <v>145</v>
      </c>
      <c r="G24" s="26">
        <v>123</v>
      </c>
      <c r="H24" s="26">
        <v>268</v>
      </c>
      <c r="I24" s="25">
        <v>157</v>
      </c>
      <c r="J24" s="26">
        <v>111</v>
      </c>
      <c r="K24" s="26">
        <v>268</v>
      </c>
      <c r="L24" s="239">
        <v>193</v>
      </c>
      <c r="M24" s="26">
        <v>115</v>
      </c>
      <c r="N24" s="27">
        <v>308</v>
      </c>
      <c r="O24" s="25">
        <v>194</v>
      </c>
      <c r="P24" s="26">
        <v>129</v>
      </c>
      <c r="Q24" s="26">
        <v>323</v>
      </c>
    </row>
    <row r="25" spans="2:17" ht="12.75">
      <c r="B25" s="113" t="s">
        <v>704</v>
      </c>
      <c r="C25" s="25">
        <v>196</v>
      </c>
      <c r="D25" s="26">
        <v>278</v>
      </c>
      <c r="E25" s="27">
        <v>474</v>
      </c>
      <c r="F25" s="26">
        <v>268</v>
      </c>
      <c r="G25" s="26">
        <v>400</v>
      </c>
      <c r="H25" s="26">
        <v>668</v>
      </c>
      <c r="I25" s="25">
        <v>312</v>
      </c>
      <c r="J25" s="26">
        <v>437</v>
      </c>
      <c r="K25" s="26">
        <v>749</v>
      </c>
      <c r="L25" s="239">
        <v>299</v>
      </c>
      <c r="M25" s="26">
        <v>326</v>
      </c>
      <c r="N25" s="27">
        <v>625</v>
      </c>
      <c r="O25" s="25">
        <v>403</v>
      </c>
      <c r="P25" s="26">
        <v>406</v>
      </c>
      <c r="Q25" s="26">
        <v>809</v>
      </c>
    </row>
    <row r="26" spans="2:17" ht="12.75">
      <c r="B26" s="113" t="s">
        <v>705</v>
      </c>
      <c r="C26" s="25">
        <v>1560</v>
      </c>
      <c r="D26" s="26">
        <v>1005</v>
      </c>
      <c r="E26" s="27">
        <v>2565</v>
      </c>
      <c r="F26" s="26">
        <v>1909</v>
      </c>
      <c r="G26" s="26">
        <v>1299</v>
      </c>
      <c r="H26" s="26">
        <v>3208</v>
      </c>
      <c r="I26" s="25">
        <v>2203</v>
      </c>
      <c r="J26" s="26">
        <v>1391</v>
      </c>
      <c r="K26" s="26">
        <v>3594</v>
      </c>
      <c r="L26" s="239">
        <v>1938</v>
      </c>
      <c r="M26" s="26">
        <v>1275</v>
      </c>
      <c r="N26" s="27">
        <v>3213</v>
      </c>
      <c r="O26" s="25">
        <v>1873</v>
      </c>
      <c r="P26" s="26">
        <v>1323</v>
      </c>
      <c r="Q26" s="26">
        <v>3196</v>
      </c>
    </row>
    <row r="27" spans="2:17" ht="12.75">
      <c r="B27" s="113" t="s">
        <v>706</v>
      </c>
      <c r="C27" s="25">
        <v>3526</v>
      </c>
      <c r="D27" s="26">
        <v>405</v>
      </c>
      <c r="E27" s="27">
        <v>3931</v>
      </c>
      <c r="F27" s="26">
        <v>4376</v>
      </c>
      <c r="G27" s="26">
        <v>526</v>
      </c>
      <c r="H27" s="26">
        <v>4902</v>
      </c>
      <c r="I27" s="25">
        <v>4387</v>
      </c>
      <c r="J27" s="26">
        <v>525</v>
      </c>
      <c r="K27" s="26">
        <v>4912</v>
      </c>
      <c r="L27" s="239">
        <v>4601</v>
      </c>
      <c r="M27" s="26">
        <v>581</v>
      </c>
      <c r="N27" s="27">
        <v>5182</v>
      </c>
      <c r="O27" s="25">
        <v>4834</v>
      </c>
      <c r="P27" s="26">
        <v>575</v>
      </c>
      <c r="Q27" s="26">
        <v>5409</v>
      </c>
    </row>
    <row r="28" spans="2:17" ht="12.75">
      <c r="B28" s="113" t="s">
        <v>708</v>
      </c>
      <c r="C28" s="25">
        <v>372</v>
      </c>
      <c r="D28" s="26">
        <v>394</v>
      </c>
      <c r="E28" s="27">
        <v>766</v>
      </c>
      <c r="F28" s="26">
        <v>498</v>
      </c>
      <c r="G28" s="26">
        <v>546</v>
      </c>
      <c r="H28" s="26">
        <v>1044</v>
      </c>
      <c r="I28" s="25">
        <v>537</v>
      </c>
      <c r="J28" s="26">
        <v>553</v>
      </c>
      <c r="K28" s="26">
        <v>1090</v>
      </c>
      <c r="L28" s="239">
        <v>559</v>
      </c>
      <c r="M28" s="26">
        <v>556</v>
      </c>
      <c r="N28" s="27">
        <v>1115</v>
      </c>
      <c r="O28" s="25">
        <v>580</v>
      </c>
      <c r="P28" s="26">
        <v>535</v>
      </c>
      <c r="Q28" s="26">
        <v>1115</v>
      </c>
    </row>
    <row r="29" spans="2:17" ht="12.75">
      <c r="B29" s="113" t="s">
        <v>709</v>
      </c>
      <c r="C29" s="25">
        <v>234</v>
      </c>
      <c r="D29" s="26">
        <v>25</v>
      </c>
      <c r="E29" s="27">
        <v>259</v>
      </c>
      <c r="F29" s="26">
        <v>293</v>
      </c>
      <c r="G29" s="26">
        <v>41</v>
      </c>
      <c r="H29" s="26">
        <v>334</v>
      </c>
      <c r="I29" s="25">
        <v>312</v>
      </c>
      <c r="J29" s="26">
        <v>47</v>
      </c>
      <c r="K29" s="26">
        <v>359</v>
      </c>
      <c r="L29" s="239">
        <v>321</v>
      </c>
      <c r="M29" s="26">
        <v>40</v>
      </c>
      <c r="N29" s="27">
        <v>361</v>
      </c>
      <c r="O29" s="25">
        <v>363</v>
      </c>
      <c r="P29" s="26">
        <v>49</v>
      </c>
      <c r="Q29" s="26">
        <v>412</v>
      </c>
    </row>
    <row r="30" spans="2:17" ht="12.75">
      <c r="B30" s="113" t="s">
        <v>224</v>
      </c>
      <c r="C30" s="25">
        <v>145</v>
      </c>
      <c r="D30" s="26">
        <v>38</v>
      </c>
      <c r="E30" s="27">
        <v>183</v>
      </c>
      <c r="F30" s="26">
        <v>189</v>
      </c>
      <c r="G30" s="26">
        <v>53</v>
      </c>
      <c r="H30" s="26">
        <v>242</v>
      </c>
      <c r="I30" s="25">
        <v>180</v>
      </c>
      <c r="J30" s="26">
        <v>51</v>
      </c>
      <c r="K30" s="26">
        <v>231</v>
      </c>
      <c r="L30" s="239">
        <v>179</v>
      </c>
      <c r="M30" s="26">
        <v>61</v>
      </c>
      <c r="N30" s="27">
        <v>240</v>
      </c>
      <c r="O30" s="25">
        <v>176</v>
      </c>
      <c r="P30" s="26">
        <v>69</v>
      </c>
      <c r="Q30" s="26">
        <v>245</v>
      </c>
    </row>
    <row r="31" spans="2:17" ht="12.75">
      <c r="B31" s="113" t="s">
        <v>226</v>
      </c>
      <c r="C31" s="25">
        <v>475</v>
      </c>
      <c r="D31" s="26">
        <v>1320</v>
      </c>
      <c r="E31" s="27">
        <v>1795</v>
      </c>
      <c r="F31" s="26">
        <v>573</v>
      </c>
      <c r="G31" s="26">
        <v>1695</v>
      </c>
      <c r="H31" s="26">
        <v>2268</v>
      </c>
      <c r="I31" s="25">
        <v>545</v>
      </c>
      <c r="J31" s="26">
        <v>1649</v>
      </c>
      <c r="K31" s="26">
        <v>2194</v>
      </c>
      <c r="L31" s="239">
        <v>585</v>
      </c>
      <c r="M31" s="26">
        <v>1680</v>
      </c>
      <c r="N31" s="27">
        <v>2265</v>
      </c>
      <c r="O31" s="25">
        <v>583</v>
      </c>
      <c r="P31" s="26">
        <v>1701</v>
      </c>
      <c r="Q31" s="26">
        <v>2284</v>
      </c>
    </row>
    <row r="32" spans="2:17" ht="12.75">
      <c r="B32" s="12" t="s">
        <v>535</v>
      </c>
      <c r="C32" s="13">
        <v>8337</v>
      </c>
      <c r="D32" s="14">
        <v>5484</v>
      </c>
      <c r="E32" s="15">
        <v>13821</v>
      </c>
      <c r="F32" s="14">
        <v>10437</v>
      </c>
      <c r="G32" s="14">
        <v>7232</v>
      </c>
      <c r="H32" s="14">
        <v>17669</v>
      </c>
      <c r="I32" s="13">
        <v>10786</v>
      </c>
      <c r="J32" s="14">
        <v>7400</v>
      </c>
      <c r="K32" s="14">
        <v>18186</v>
      </c>
      <c r="L32" s="237">
        <v>10830</v>
      </c>
      <c r="M32" s="14">
        <v>7325</v>
      </c>
      <c r="N32" s="15">
        <v>18155</v>
      </c>
      <c r="O32" s="13">
        <v>11280</v>
      </c>
      <c r="P32" s="14">
        <v>7545</v>
      </c>
      <c r="Q32" s="14">
        <v>18825</v>
      </c>
    </row>
    <row r="33" spans="1:17" ht="12.75">
      <c r="A33" s="1" t="s">
        <v>617</v>
      </c>
      <c r="B33" s="12"/>
      <c r="C33" s="16"/>
      <c r="D33" s="17"/>
      <c r="E33" s="18"/>
      <c r="F33" s="17"/>
      <c r="G33" s="17"/>
      <c r="H33" s="17"/>
      <c r="I33" s="16"/>
      <c r="J33" s="17"/>
      <c r="K33" s="17"/>
      <c r="L33" s="238"/>
      <c r="M33" s="17"/>
      <c r="N33" s="18"/>
      <c r="O33" s="16"/>
      <c r="P33" s="17"/>
      <c r="Q33" s="17"/>
    </row>
    <row r="34" spans="1:17" ht="12.75">
      <c r="A34" s="1" t="s">
        <v>488</v>
      </c>
      <c r="B34" s="12"/>
      <c r="C34" s="16"/>
      <c r="D34" s="17"/>
      <c r="E34" s="18"/>
      <c r="F34" s="17"/>
      <c r="G34" s="17"/>
      <c r="H34" s="17"/>
      <c r="I34" s="16"/>
      <c r="J34" s="17"/>
      <c r="K34" s="17"/>
      <c r="L34" s="238"/>
      <c r="M34" s="17"/>
      <c r="N34" s="18"/>
      <c r="O34" s="16"/>
      <c r="P34" s="17"/>
      <c r="Q34" s="17"/>
    </row>
    <row r="35" spans="2:17" ht="12.75">
      <c r="B35" s="113" t="s">
        <v>701</v>
      </c>
      <c r="C35" s="25">
        <v>381</v>
      </c>
      <c r="D35" s="26">
        <v>574</v>
      </c>
      <c r="E35" s="27">
        <v>955</v>
      </c>
      <c r="F35" s="26">
        <v>254</v>
      </c>
      <c r="G35" s="26">
        <v>381</v>
      </c>
      <c r="H35" s="26">
        <v>635</v>
      </c>
      <c r="I35" s="25">
        <v>294</v>
      </c>
      <c r="J35" s="26">
        <v>425</v>
      </c>
      <c r="K35" s="26">
        <v>719</v>
      </c>
      <c r="L35" s="239">
        <v>346</v>
      </c>
      <c r="M35" s="26">
        <v>431</v>
      </c>
      <c r="N35" s="27">
        <v>777</v>
      </c>
      <c r="O35" s="25">
        <v>346</v>
      </c>
      <c r="P35" s="26">
        <v>403</v>
      </c>
      <c r="Q35" s="26">
        <v>749</v>
      </c>
    </row>
    <row r="36" spans="2:17" ht="12.75">
      <c r="B36" s="113" t="s">
        <v>702</v>
      </c>
      <c r="C36" s="25">
        <v>626</v>
      </c>
      <c r="D36" s="26">
        <v>758</v>
      </c>
      <c r="E36" s="27">
        <v>1384</v>
      </c>
      <c r="F36" s="26">
        <v>295</v>
      </c>
      <c r="G36" s="26">
        <v>361</v>
      </c>
      <c r="H36" s="26">
        <v>656</v>
      </c>
      <c r="I36" s="25">
        <v>284</v>
      </c>
      <c r="J36" s="26">
        <v>313</v>
      </c>
      <c r="K36" s="26">
        <v>597</v>
      </c>
      <c r="L36" s="239">
        <v>306</v>
      </c>
      <c r="M36" s="26">
        <v>343</v>
      </c>
      <c r="N36" s="27">
        <v>649</v>
      </c>
      <c r="O36" s="25">
        <v>79</v>
      </c>
      <c r="P36" s="26">
        <v>105</v>
      </c>
      <c r="Q36" s="26">
        <v>184</v>
      </c>
    </row>
    <row r="37" spans="2:17" ht="12.75">
      <c r="B37" s="113" t="s">
        <v>703</v>
      </c>
      <c r="C37" s="25">
        <v>77</v>
      </c>
      <c r="D37" s="26">
        <v>44</v>
      </c>
      <c r="E37" s="27">
        <v>121</v>
      </c>
      <c r="F37" s="26">
        <v>42</v>
      </c>
      <c r="G37" s="26">
        <v>30</v>
      </c>
      <c r="H37" s="26">
        <v>72</v>
      </c>
      <c r="I37" s="25">
        <v>48</v>
      </c>
      <c r="J37" s="26">
        <v>57</v>
      </c>
      <c r="K37" s="26">
        <v>105</v>
      </c>
      <c r="L37" s="239">
        <v>71</v>
      </c>
      <c r="M37" s="26">
        <v>73</v>
      </c>
      <c r="N37" s="27">
        <v>144</v>
      </c>
      <c r="O37" s="25">
        <v>320</v>
      </c>
      <c r="P37" s="26">
        <v>432</v>
      </c>
      <c r="Q37" s="26">
        <v>752</v>
      </c>
    </row>
    <row r="38" spans="2:17" ht="12.75">
      <c r="B38" s="113" t="s">
        <v>266</v>
      </c>
      <c r="C38" s="25">
        <v>71</v>
      </c>
      <c r="D38" s="26">
        <v>94</v>
      </c>
      <c r="E38" s="27">
        <v>165</v>
      </c>
      <c r="F38" s="26">
        <v>63</v>
      </c>
      <c r="G38" s="26">
        <v>88</v>
      </c>
      <c r="H38" s="26">
        <v>151</v>
      </c>
      <c r="I38" s="25">
        <v>62</v>
      </c>
      <c r="J38" s="26">
        <v>107</v>
      </c>
      <c r="K38" s="26">
        <v>169</v>
      </c>
      <c r="L38" s="239">
        <v>84</v>
      </c>
      <c r="M38" s="26">
        <v>126</v>
      </c>
      <c r="N38" s="27">
        <v>210</v>
      </c>
      <c r="O38" s="25">
        <v>84</v>
      </c>
      <c r="P38" s="26">
        <v>73</v>
      </c>
      <c r="Q38" s="26">
        <v>157</v>
      </c>
    </row>
    <row r="39" spans="2:17" ht="12.75">
      <c r="B39" s="113" t="s">
        <v>704</v>
      </c>
      <c r="C39" s="25">
        <v>136</v>
      </c>
      <c r="D39" s="26">
        <v>181</v>
      </c>
      <c r="E39" s="27">
        <v>317</v>
      </c>
      <c r="F39" s="26">
        <v>75</v>
      </c>
      <c r="G39" s="26">
        <v>97</v>
      </c>
      <c r="H39" s="26">
        <v>172</v>
      </c>
      <c r="I39" s="25">
        <v>51</v>
      </c>
      <c r="J39" s="26">
        <v>116</v>
      </c>
      <c r="K39" s="26">
        <v>167</v>
      </c>
      <c r="L39" s="239">
        <v>60</v>
      </c>
      <c r="M39" s="26">
        <v>65</v>
      </c>
      <c r="N39" s="27">
        <v>125</v>
      </c>
      <c r="O39" s="25">
        <v>65</v>
      </c>
      <c r="P39" s="26">
        <v>89</v>
      </c>
      <c r="Q39" s="26">
        <v>154</v>
      </c>
    </row>
    <row r="40" spans="2:17" ht="12.75">
      <c r="B40" s="113" t="s">
        <v>705</v>
      </c>
      <c r="C40" s="25">
        <v>1186</v>
      </c>
      <c r="D40" s="26">
        <v>928</v>
      </c>
      <c r="E40" s="27">
        <v>2114</v>
      </c>
      <c r="F40" s="26">
        <v>761</v>
      </c>
      <c r="G40" s="26">
        <v>552</v>
      </c>
      <c r="H40" s="26">
        <v>1313</v>
      </c>
      <c r="I40" s="25">
        <v>640</v>
      </c>
      <c r="J40" s="26">
        <v>490</v>
      </c>
      <c r="K40" s="26">
        <v>1130</v>
      </c>
      <c r="L40" s="239">
        <v>1027</v>
      </c>
      <c r="M40" s="26">
        <v>684</v>
      </c>
      <c r="N40" s="27">
        <v>1711</v>
      </c>
      <c r="O40" s="25">
        <v>1080</v>
      </c>
      <c r="P40" s="26">
        <v>711</v>
      </c>
      <c r="Q40" s="26">
        <v>1791</v>
      </c>
    </row>
    <row r="41" spans="2:17" ht="12.75">
      <c r="B41" s="113" t="s">
        <v>706</v>
      </c>
      <c r="C41" s="25">
        <v>2894</v>
      </c>
      <c r="D41" s="26">
        <v>476</v>
      </c>
      <c r="E41" s="27">
        <v>3370</v>
      </c>
      <c r="F41" s="26">
        <v>1555</v>
      </c>
      <c r="G41" s="26">
        <v>250</v>
      </c>
      <c r="H41" s="26">
        <v>1805</v>
      </c>
      <c r="I41" s="25">
        <v>1448</v>
      </c>
      <c r="J41" s="26">
        <v>210</v>
      </c>
      <c r="K41" s="26">
        <v>1658</v>
      </c>
      <c r="L41" s="239">
        <v>1844</v>
      </c>
      <c r="M41" s="26">
        <v>226</v>
      </c>
      <c r="N41" s="27">
        <v>2070</v>
      </c>
      <c r="O41" s="25">
        <v>1933</v>
      </c>
      <c r="P41" s="26">
        <v>244</v>
      </c>
      <c r="Q41" s="26">
        <v>2177</v>
      </c>
    </row>
    <row r="42" spans="2:17" ht="12.75">
      <c r="B42" s="113" t="s">
        <v>707</v>
      </c>
      <c r="C42" s="25">
        <v>0</v>
      </c>
      <c r="D42" s="26">
        <v>0</v>
      </c>
      <c r="E42" s="27">
        <v>0</v>
      </c>
      <c r="F42" s="26">
        <v>0</v>
      </c>
      <c r="G42" s="26">
        <v>0</v>
      </c>
      <c r="H42" s="26">
        <v>0</v>
      </c>
      <c r="I42" s="25">
        <v>0</v>
      </c>
      <c r="J42" s="26">
        <v>0</v>
      </c>
      <c r="K42" s="26">
        <v>0</v>
      </c>
      <c r="L42" s="239">
        <v>38</v>
      </c>
      <c r="M42" s="26">
        <v>37</v>
      </c>
      <c r="N42" s="27">
        <v>75</v>
      </c>
      <c r="O42" s="25">
        <v>4</v>
      </c>
      <c r="P42" s="26">
        <v>6</v>
      </c>
      <c r="Q42" s="26">
        <v>10</v>
      </c>
    </row>
    <row r="43" spans="2:17" ht="12.75">
      <c r="B43" s="113" t="s">
        <v>708</v>
      </c>
      <c r="C43" s="25">
        <v>464</v>
      </c>
      <c r="D43" s="26">
        <v>503</v>
      </c>
      <c r="E43" s="27">
        <v>967</v>
      </c>
      <c r="F43" s="26">
        <v>308</v>
      </c>
      <c r="G43" s="26">
        <v>374</v>
      </c>
      <c r="H43" s="26">
        <v>682</v>
      </c>
      <c r="I43" s="25">
        <v>293</v>
      </c>
      <c r="J43" s="26">
        <v>367</v>
      </c>
      <c r="K43" s="26">
        <v>660</v>
      </c>
      <c r="L43" s="239">
        <v>318</v>
      </c>
      <c r="M43" s="26">
        <v>356</v>
      </c>
      <c r="N43" s="27">
        <v>674</v>
      </c>
      <c r="O43" s="25">
        <v>354</v>
      </c>
      <c r="P43" s="26">
        <v>395</v>
      </c>
      <c r="Q43" s="26">
        <v>749</v>
      </c>
    </row>
    <row r="44" spans="2:17" ht="12.75">
      <c r="B44" s="113" t="s">
        <v>709</v>
      </c>
      <c r="C44" s="25">
        <v>89</v>
      </c>
      <c r="D44" s="26">
        <v>24</v>
      </c>
      <c r="E44" s="27">
        <v>113</v>
      </c>
      <c r="F44" s="26">
        <v>55</v>
      </c>
      <c r="G44" s="26">
        <v>14</v>
      </c>
      <c r="H44" s="26">
        <v>69</v>
      </c>
      <c r="I44" s="25">
        <v>51</v>
      </c>
      <c r="J44" s="26">
        <v>10</v>
      </c>
      <c r="K44" s="26">
        <v>61</v>
      </c>
      <c r="L44" s="239">
        <v>81</v>
      </c>
      <c r="M44" s="26">
        <v>13</v>
      </c>
      <c r="N44" s="27">
        <v>94</v>
      </c>
      <c r="O44" s="25">
        <v>81</v>
      </c>
      <c r="P44" s="26">
        <v>9</v>
      </c>
      <c r="Q44" s="26">
        <v>90</v>
      </c>
    </row>
    <row r="45" spans="2:17" ht="12.75">
      <c r="B45" s="113" t="s">
        <v>224</v>
      </c>
      <c r="C45" s="25">
        <v>120</v>
      </c>
      <c r="D45" s="26">
        <v>54</v>
      </c>
      <c r="E45" s="27">
        <v>174</v>
      </c>
      <c r="F45" s="26">
        <v>72</v>
      </c>
      <c r="G45" s="26">
        <v>33</v>
      </c>
      <c r="H45" s="26">
        <v>105</v>
      </c>
      <c r="I45" s="25">
        <v>79</v>
      </c>
      <c r="J45" s="26">
        <v>37</v>
      </c>
      <c r="K45" s="26">
        <v>116</v>
      </c>
      <c r="L45" s="239">
        <v>93</v>
      </c>
      <c r="M45" s="26">
        <v>26</v>
      </c>
      <c r="N45" s="27">
        <v>119</v>
      </c>
      <c r="O45" s="25">
        <v>86</v>
      </c>
      <c r="P45" s="26">
        <v>25</v>
      </c>
      <c r="Q45" s="26">
        <v>111</v>
      </c>
    </row>
    <row r="46" spans="2:17" ht="12.75">
      <c r="B46" s="113" t="s">
        <v>226</v>
      </c>
      <c r="C46" s="25">
        <v>251</v>
      </c>
      <c r="D46" s="26">
        <v>909</v>
      </c>
      <c r="E46" s="27">
        <v>1160</v>
      </c>
      <c r="F46" s="26">
        <v>129</v>
      </c>
      <c r="G46" s="26">
        <v>493</v>
      </c>
      <c r="H46" s="26">
        <v>622</v>
      </c>
      <c r="I46" s="25">
        <v>151</v>
      </c>
      <c r="J46" s="26">
        <v>445</v>
      </c>
      <c r="K46" s="26">
        <v>596</v>
      </c>
      <c r="L46" s="239">
        <v>198</v>
      </c>
      <c r="M46" s="26">
        <v>552</v>
      </c>
      <c r="N46" s="27">
        <v>750</v>
      </c>
      <c r="O46" s="25">
        <v>221</v>
      </c>
      <c r="P46" s="26">
        <v>614</v>
      </c>
      <c r="Q46" s="26">
        <v>835</v>
      </c>
    </row>
    <row r="47" spans="2:17" ht="12.75">
      <c r="B47" s="12" t="s">
        <v>535</v>
      </c>
      <c r="C47" s="13">
        <v>6295</v>
      </c>
      <c r="D47" s="14">
        <v>4545</v>
      </c>
      <c r="E47" s="15">
        <v>10840</v>
      </c>
      <c r="F47" s="14">
        <v>3609</v>
      </c>
      <c r="G47" s="14">
        <v>2673</v>
      </c>
      <c r="H47" s="14">
        <v>6282</v>
      </c>
      <c r="I47" s="13">
        <v>3401</v>
      </c>
      <c r="J47" s="14">
        <v>2577</v>
      </c>
      <c r="K47" s="14">
        <v>5978</v>
      </c>
      <c r="L47" s="237">
        <v>4466</v>
      </c>
      <c r="M47" s="14">
        <v>2932</v>
      </c>
      <c r="N47" s="15">
        <v>7398</v>
      </c>
      <c r="O47" s="13">
        <v>4653</v>
      </c>
      <c r="P47" s="14">
        <v>3106</v>
      </c>
      <c r="Q47" s="14">
        <v>7759</v>
      </c>
    </row>
    <row r="48" spans="1:17" s="5" customFormat="1" ht="20.25" customHeight="1">
      <c r="A48" s="40"/>
      <c r="B48" s="132" t="s">
        <v>618</v>
      </c>
      <c r="C48" s="16">
        <v>14632</v>
      </c>
      <c r="D48" s="17">
        <v>10029</v>
      </c>
      <c r="E48" s="18">
        <v>24661</v>
      </c>
      <c r="F48" s="17">
        <v>14046</v>
      </c>
      <c r="G48" s="17">
        <v>9905</v>
      </c>
      <c r="H48" s="17">
        <v>23951</v>
      </c>
      <c r="I48" s="16">
        <v>14187</v>
      </c>
      <c r="J48" s="17">
        <v>9977</v>
      </c>
      <c r="K48" s="17">
        <v>24164</v>
      </c>
      <c r="L48" s="238">
        <v>15296</v>
      </c>
      <c r="M48" s="17">
        <v>10257</v>
      </c>
      <c r="N48" s="18">
        <v>25553</v>
      </c>
      <c r="O48" s="16">
        <f>O47+O32</f>
        <v>15933</v>
      </c>
      <c r="P48" s="17">
        <f>P47+P32</f>
        <v>10651</v>
      </c>
      <c r="Q48" s="17">
        <f>Q47+Q32</f>
        <v>26584</v>
      </c>
    </row>
    <row r="49" spans="1:17" ht="12.75">
      <c r="A49" s="1" t="s">
        <v>616</v>
      </c>
      <c r="B49" s="12"/>
      <c r="C49" s="16"/>
      <c r="D49" s="17"/>
      <c r="E49" s="18"/>
      <c r="F49" s="17"/>
      <c r="G49" s="17"/>
      <c r="H49" s="17"/>
      <c r="I49" s="16"/>
      <c r="J49" s="17"/>
      <c r="K49" s="17"/>
      <c r="L49" s="238"/>
      <c r="M49" s="17"/>
      <c r="N49" s="18"/>
      <c r="O49" s="16"/>
      <c r="P49" s="17"/>
      <c r="Q49" s="17"/>
    </row>
    <row r="50" spans="1:17" ht="12.75">
      <c r="A50" s="1" t="s">
        <v>489</v>
      </c>
      <c r="B50" s="12"/>
      <c r="C50" s="16"/>
      <c r="D50" s="17"/>
      <c r="E50" s="18"/>
      <c r="F50" s="17"/>
      <c r="G50" s="17"/>
      <c r="H50" s="17"/>
      <c r="I50" s="16"/>
      <c r="J50" s="17"/>
      <c r="K50" s="17"/>
      <c r="L50" s="238"/>
      <c r="M50" s="17"/>
      <c r="N50" s="18"/>
      <c r="O50" s="16"/>
      <c r="P50" s="17"/>
      <c r="Q50" s="17"/>
    </row>
    <row r="51" spans="2:17" ht="12.75">
      <c r="B51" s="155" t="s">
        <v>712</v>
      </c>
      <c r="C51" s="25">
        <v>237</v>
      </c>
      <c r="D51" s="26">
        <v>486</v>
      </c>
      <c r="E51" s="27">
        <v>723</v>
      </c>
      <c r="F51" s="26">
        <v>311</v>
      </c>
      <c r="G51" s="26">
        <v>672</v>
      </c>
      <c r="H51" s="26">
        <v>983</v>
      </c>
      <c r="I51" s="25">
        <v>294</v>
      </c>
      <c r="J51" s="26">
        <v>637</v>
      </c>
      <c r="K51" s="26">
        <v>931</v>
      </c>
      <c r="L51" s="239">
        <v>305</v>
      </c>
      <c r="M51" s="26">
        <v>653</v>
      </c>
      <c r="N51" s="27">
        <v>958</v>
      </c>
      <c r="O51" s="25">
        <v>294</v>
      </c>
      <c r="P51" s="26">
        <v>671</v>
      </c>
      <c r="Q51" s="26">
        <v>965</v>
      </c>
    </row>
    <row r="52" spans="2:17" ht="12.75">
      <c r="B52" s="155" t="s">
        <v>713</v>
      </c>
      <c r="C52" s="25">
        <v>684</v>
      </c>
      <c r="D52" s="26">
        <v>600</v>
      </c>
      <c r="E52" s="27">
        <v>1284</v>
      </c>
      <c r="F52" s="26">
        <v>848</v>
      </c>
      <c r="G52" s="26">
        <v>812</v>
      </c>
      <c r="H52" s="26">
        <v>1660</v>
      </c>
      <c r="I52" s="25">
        <v>911</v>
      </c>
      <c r="J52" s="26">
        <v>842</v>
      </c>
      <c r="K52" s="26">
        <v>1753</v>
      </c>
      <c r="L52" s="239">
        <v>1072</v>
      </c>
      <c r="M52" s="26">
        <v>1159</v>
      </c>
      <c r="N52" s="27">
        <v>2231</v>
      </c>
      <c r="O52" s="25">
        <v>1197</v>
      </c>
      <c r="P52" s="26">
        <v>1317</v>
      </c>
      <c r="Q52" s="26">
        <v>2514</v>
      </c>
    </row>
    <row r="53" spans="2:17" ht="12.75">
      <c r="B53" s="155" t="s">
        <v>714</v>
      </c>
      <c r="C53" s="25">
        <v>316</v>
      </c>
      <c r="D53" s="26">
        <v>731</v>
      </c>
      <c r="E53" s="27">
        <v>1047</v>
      </c>
      <c r="F53" s="26">
        <v>401</v>
      </c>
      <c r="G53" s="26">
        <v>882</v>
      </c>
      <c r="H53" s="26">
        <v>1283</v>
      </c>
      <c r="I53" s="25">
        <v>439</v>
      </c>
      <c r="J53" s="26">
        <v>1005</v>
      </c>
      <c r="K53" s="26">
        <v>1444</v>
      </c>
      <c r="L53" s="239">
        <v>462</v>
      </c>
      <c r="M53" s="26">
        <v>1115</v>
      </c>
      <c r="N53" s="27">
        <v>1577</v>
      </c>
      <c r="O53" s="25">
        <v>548</v>
      </c>
      <c r="P53" s="26">
        <v>1121</v>
      </c>
      <c r="Q53" s="26">
        <v>1669</v>
      </c>
    </row>
    <row r="54" spans="2:17" ht="12.75">
      <c r="B54" s="155" t="s">
        <v>715</v>
      </c>
      <c r="C54" s="25">
        <v>258</v>
      </c>
      <c r="D54" s="26">
        <v>738</v>
      </c>
      <c r="E54" s="27">
        <v>996</v>
      </c>
      <c r="F54" s="26">
        <v>260</v>
      </c>
      <c r="G54" s="26">
        <v>739</v>
      </c>
      <c r="H54" s="26">
        <v>999</v>
      </c>
      <c r="I54" s="25">
        <v>232</v>
      </c>
      <c r="J54" s="26">
        <v>756</v>
      </c>
      <c r="K54" s="26">
        <v>988</v>
      </c>
      <c r="L54" s="239">
        <v>234</v>
      </c>
      <c r="M54" s="26">
        <v>757</v>
      </c>
      <c r="N54" s="27">
        <v>991</v>
      </c>
      <c r="O54" s="25">
        <v>262</v>
      </c>
      <c r="P54" s="26">
        <v>837</v>
      </c>
      <c r="Q54" s="26">
        <v>1099</v>
      </c>
    </row>
    <row r="55" spans="2:17" ht="15" customHeight="1">
      <c r="B55" s="155" t="s">
        <v>302</v>
      </c>
      <c r="C55" s="25">
        <v>2470</v>
      </c>
      <c r="D55" s="26">
        <v>1461</v>
      </c>
      <c r="E55" s="27">
        <v>3931</v>
      </c>
      <c r="F55" s="26">
        <v>3213</v>
      </c>
      <c r="G55" s="26">
        <v>1995</v>
      </c>
      <c r="H55" s="26">
        <v>5208</v>
      </c>
      <c r="I55" s="25">
        <v>3354</v>
      </c>
      <c r="J55" s="26">
        <v>2188</v>
      </c>
      <c r="K55" s="26">
        <v>5542</v>
      </c>
      <c r="L55" s="239">
        <v>3536</v>
      </c>
      <c r="M55" s="26">
        <v>2351</v>
      </c>
      <c r="N55" s="27">
        <v>5887</v>
      </c>
      <c r="O55" s="25">
        <v>3731</v>
      </c>
      <c r="P55" s="26">
        <v>2416</v>
      </c>
      <c r="Q55" s="26">
        <v>6147</v>
      </c>
    </row>
    <row r="56" spans="2:17" ht="26.25">
      <c r="B56" s="155" t="s">
        <v>494</v>
      </c>
      <c r="C56" s="25">
        <v>0</v>
      </c>
      <c r="D56" s="26">
        <v>0</v>
      </c>
      <c r="E56" s="27">
        <v>0</v>
      </c>
      <c r="F56" s="26">
        <v>0</v>
      </c>
      <c r="G56" s="26">
        <v>0</v>
      </c>
      <c r="H56" s="26">
        <v>0</v>
      </c>
      <c r="I56" s="25">
        <v>0</v>
      </c>
      <c r="J56" s="26">
        <v>0</v>
      </c>
      <c r="K56" s="26">
        <v>0</v>
      </c>
      <c r="L56" s="239">
        <v>0</v>
      </c>
      <c r="M56" s="26">
        <v>0</v>
      </c>
      <c r="N56" s="27">
        <v>0</v>
      </c>
      <c r="O56" s="25">
        <v>69</v>
      </c>
      <c r="P56" s="26">
        <v>144</v>
      </c>
      <c r="Q56" s="26">
        <v>213</v>
      </c>
    </row>
    <row r="57" spans="2:17" ht="12.75">
      <c r="B57" s="155" t="s">
        <v>716</v>
      </c>
      <c r="C57" s="25">
        <v>217</v>
      </c>
      <c r="D57" s="26">
        <v>611</v>
      </c>
      <c r="E57" s="27">
        <v>828</v>
      </c>
      <c r="F57" s="26">
        <v>315</v>
      </c>
      <c r="G57" s="26">
        <v>935</v>
      </c>
      <c r="H57" s="26">
        <v>1250</v>
      </c>
      <c r="I57" s="25">
        <v>340</v>
      </c>
      <c r="J57" s="26">
        <v>1049</v>
      </c>
      <c r="K57" s="26">
        <v>1389</v>
      </c>
      <c r="L57" s="239">
        <v>410</v>
      </c>
      <c r="M57" s="26">
        <v>1124</v>
      </c>
      <c r="N57" s="27">
        <v>1534</v>
      </c>
      <c r="O57" s="25">
        <v>414</v>
      </c>
      <c r="P57" s="26">
        <v>1176</v>
      </c>
      <c r="Q57" s="26">
        <v>1590</v>
      </c>
    </row>
    <row r="58" spans="2:17" ht="12.75">
      <c r="B58" s="155" t="s">
        <v>266</v>
      </c>
      <c r="C58" s="25">
        <v>358</v>
      </c>
      <c r="D58" s="26">
        <v>458</v>
      </c>
      <c r="E58" s="27">
        <v>816</v>
      </c>
      <c r="F58" s="26">
        <v>443</v>
      </c>
      <c r="G58" s="26">
        <v>636</v>
      </c>
      <c r="H58" s="26">
        <v>1079</v>
      </c>
      <c r="I58" s="25">
        <v>452</v>
      </c>
      <c r="J58" s="26">
        <v>672</v>
      </c>
      <c r="K58" s="26">
        <v>1124</v>
      </c>
      <c r="L58" s="239">
        <v>464</v>
      </c>
      <c r="M58" s="26">
        <v>664</v>
      </c>
      <c r="N58" s="27">
        <v>1128</v>
      </c>
      <c r="O58" s="271">
        <v>0</v>
      </c>
      <c r="P58" s="105">
        <v>0</v>
      </c>
      <c r="Q58" s="105">
        <v>0</v>
      </c>
    </row>
    <row r="59" spans="2:17" ht="12.75">
      <c r="B59" s="155" t="s">
        <v>717</v>
      </c>
      <c r="C59" s="25">
        <v>807</v>
      </c>
      <c r="D59" s="26">
        <v>1337</v>
      </c>
      <c r="E59" s="27">
        <v>2144</v>
      </c>
      <c r="F59" s="26">
        <v>914</v>
      </c>
      <c r="G59" s="26">
        <v>1410</v>
      </c>
      <c r="H59" s="26">
        <v>2324</v>
      </c>
      <c r="I59" s="25">
        <v>932</v>
      </c>
      <c r="J59" s="26">
        <v>1382</v>
      </c>
      <c r="K59" s="26">
        <v>2314</v>
      </c>
      <c r="L59" s="239">
        <v>970</v>
      </c>
      <c r="M59" s="26">
        <v>1316</v>
      </c>
      <c r="N59" s="27">
        <v>2286</v>
      </c>
      <c r="O59" s="25">
        <v>1086</v>
      </c>
      <c r="P59" s="26">
        <v>1479</v>
      </c>
      <c r="Q59" s="26">
        <v>2565</v>
      </c>
    </row>
    <row r="60" spans="2:17" ht="12.75">
      <c r="B60" s="155" t="s">
        <v>718</v>
      </c>
      <c r="C60" s="25">
        <v>888</v>
      </c>
      <c r="D60" s="26">
        <v>477</v>
      </c>
      <c r="E60" s="27">
        <v>1365</v>
      </c>
      <c r="F60" s="26">
        <v>1114</v>
      </c>
      <c r="G60" s="26">
        <v>619</v>
      </c>
      <c r="H60" s="26">
        <v>1733</v>
      </c>
      <c r="I60" s="25">
        <v>1122</v>
      </c>
      <c r="J60" s="26">
        <v>653</v>
      </c>
      <c r="K60" s="26">
        <v>1775</v>
      </c>
      <c r="L60" s="239">
        <v>1097</v>
      </c>
      <c r="M60" s="26">
        <v>619</v>
      </c>
      <c r="N60" s="27">
        <v>1716</v>
      </c>
      <c r="O60" s="25">
        <v>1147</v>
      </c>
      <c r="P60" s="26">
        <v>619</v>
      </c>
      <c r="Q60" s="26">
        <v>1766</v>
      </c>
    </row>
    <row r="61" spans="2:17" ht="12.75">
      <c r="B61" s="155" t="s">
        <v>623</v>
      </c>
      <c r="C61" s="25">
        <v>0</v>
      </c>
      <c r="D61" s="26">
        <v>0</v>
      </c>
      <c r="E61" s="27">
        <v>0</v>
      </c>
      <c r="F61" s="26">
        <v>0</v>
      </c>
      <c r="G61" s="26">
        <v>0</v>
      </c>
      <c r="H61" s="26">
        <v>0</v>
      </c>
      <c r="I61" s="25">
        <v>0</v>
      </c>
      <c r="J61" s="26">
        <v>0</v>
      </c>
      <c r="K61" s="26">
        <v>0</v>
      </c>
      <c r="L61" s="239">
        <v>0</v>
      </c>
      <c r="M61" s="26">
        <v>0</v>
      </c>
      <c r="N61" s="27">
        <v>0</v>
      </c>
      <c r="O61" s="25">
        <v>365</v>
      </c>
      <c r="P61" s="26">
        <v>539</v>
      </c>
      <c r="Q61" s="26">
        <v>904</v>
      </c>
    </row>
    <row r="62" spans="2:17" ht="12.75">
      <c r="B62" s="155" t="s">
        <v>303</v>
      </c>
      <c r="C62" s="25">
        <v>92</v>
      </c>
      <c r="D62" s="26">
        <v>95</v>
      </c>
      <c r="E62" s="27">
        <v>187</v>
      </c>
      <c r="F62" s="26">
        <v>145</v>
      </c>
      <c r="G62" s="26">
        <v>155</v>
      </c>
      <c r="H62" s="26">
        <v>300</v>
      </c>
      <c r="I62" s="25">
        <v>158</v>
      </c>
      <c r="J62" s="26">
        <v>131</v>
      </c>
      <c r="K62" s="26">
        <v>289</v>
      </c>
      <c r="L62" s="239">
        <v>159</v>
      </c>
      <c r="M62" s="26">
        <v>150</v>
      </c>
      <c r="N62" s="27">
        <v>309</v>
      </c>
      <c r="O62" s="25">
        <v>145</v>
      </c>
      <c r="P62" s="26">
        <v>137</v>
      </c>
      <c r="Q62" s="26">
        <v>282</v>
      </c>
    </row>
    <row r="63" spans="2:17" ht="12.75">
      <c r="B63" s="155" t="s">
        <v>214</v>
      </c>
      <c r="C63" s="25">
        <v>1450</v>
      </c>
      <c r="D63" s="26">
        <v>1586</v>
      </c>
      <c r="E63" s="27">
        <v>3036</v>
      </c>
      <c r="F63" s="26">
        <v>1801</v>
      </c>
      <c r="G63" s="26">
        <v>2071</v>
      </c>
      <c r="H63" s="26">
        <v>3872</v>
      </c>
      <c r="I63" s="25">
        <v>1831</v>
      </c>
      <c r="J63" s="26">
        <v>2169</v>
      </c>
      <c r="K63" s="26">
        <v>4000</v>
      </c>
      <c r="L63" s="239">
        <v>1733</v>
      </c>
      <c r="M63" s="26">
        <v>2189</v>
      </c>
      <c r="N63" s="27">
        <v>3922</v>
      </c>
      <c r="O63" s="25">
        <v>1733</v>
      </c>
      <c r="P63" s="26">
        <v>2253</v>
      </c>
      <c r="Q63" s="26">
        <v>3986</v>
      </c>
    </row>
    <row r="64" spans="2:17" ht="12.75">
      <c r="B64" s="155" t="s">
        <v>221</v>
      </c>
      <c r="C64" s="25">
        <v>629</v>
      </c>
      <c r="D64" s="26">
        <v>2659</v>
      </c>
      <c r="E64" s="27">
        <v>3288</v>
      </c>
      <c r="F64" s="26">
        <v>799</v>
      </c>
      <c r="G64" s="26">
        <v>3539</v>
      </c>
      <c r="H64" s="26">
        <v>4338</v>
      </c>
      <c r="I64" s="25">
        <v>794</v>
      </c>
      <c r="J64" s="26">
        <v>3559</v>
      </c>
      <c r="K64" s="26">
        <v>4353</v>
      </c>
      <c r="L64" s="239">
        <v>760</v>
      </c>
      <c r="M64" s="26">
        <v>3644</v>
      </c>
      <c r="N64" s="27">
        <v>4404</v>
      </c>
      <c r="O64" s="25">
        <v>776</v>
      </c>
      <c r="P64" s="26">
        <v>3743</v>
      </c>
      <c r="Q64" s="26">
        <v>4519</v>
      </c>
    </row>
    <row r="65" spans="2:17" ht="12.75">
      <c r="B65" s="155" t="s">
        <v>304</v>
      </c>
      <c r="C65" s="25">
        <v>1957</v>
      </c>
      <c r="D65" s="26">
        <v>2596</v>
      </c>
      <c r="E65" s="27">
        <v>4553</v>
      </c>
      <c r="F65" s="26">
        <v>2610</v>
      </c>
      <c r="G65" s="26">
        <v>3605</v>
      </c>
      <c r="H65" s="26">
        <v>6215</v>
      </c>
      <c r="I65" s="25">
        <v>2873</v>
      </c>
      <c r="J65" s="26">
        <v>3995</v>
      </c>
      <c r="K65" s="26">
        <v>6868</v>
      </c>
      <c r="L65" s="239">
        <v>2991</v>
      </c>
      <c r="M65" s="26">
        <v>4188</v>
      </c>
      <c r="N65" s="27">
        <v>7179</v>
      </c>
      <c r="O65" s="25">
        <v>3101</v>
      </c>
      <c r="P65" s="26">
        <v>4374</v>
      </c>
      <c r="Q65" s="26">
        <v>7475</v>
      </c>
    </row>
    <row r="66" spans="2:17" ht="12.75">
      <c r="B66" s="155" t="s">
        <v>215</v>
      </c>
      <c r="C66" s="25">
        <v>17</v>
      </c>
      <c r="D66" s="26">
        <v>324</v>
      </c>
      <c r="E66" s="27">
        <v>341</v>
      </c>
      <c r="F66" s="26">
        <v>10</v>
      </c>
      <c r="G66" s="26">
        <v>408</v>
      </c>
      <c r="H66" s="26">
        <v>418</v>
      </c>
      <c r="I66" s="25">
        <v>7</v>
      </c>
      <c r="J66" s="26">
        <v>428</v>
      </c>
      <c r="K66" s="26">
        <v>435</v>
      </c>
      <c r="L66" s="239">
        <v>9</v>
      </c>
      <c r="M66" s="26">
        <v>467</v>
      </c>
      <c r="N66" s="27">
        <v>476</v>
      </c>
      <c r="O66" s="25">
        <v>11</v>
      </c>
      <c r="P66" s="26">
        <v>468</v>
      </c>
      <c r="Q66" s="26">
        <v>479</v>
      </c>
    </row>
    <row r="67" spans="2:17" ht="12.75">
      <c r="B67" s="155" t="s">
        <v>216</v>
      </c>
      <c r="C67" s="25">
        <v>608</v>
      </c>
      <c r="D67" s="26">
        <v>1580</v>
      </c>
      <c r="E67" s="27">
        <v>2188</v>
      </c>
      <c r="F67" s="26">
        <v>801</v>
      </c>
      <c r="G67" s="26">
        <v>2177</v>
      </c>
      <c r="H67" s="26">
        <v>2978</v>
      </c>
      <c r="I67" s="25">
        <v>802</v>
      </c>
      <c r="J67" s="26">
        <v>2277</v>
      </c>
      <c r="K67" s="26">
        <v>3079</v>
      </c>
      <c r="L67" s="239">
        <v>821</v>
      </c>
      <c r="M67" s="26">
        <v>2235</v>
      </c>
      <c r="N67" s="27">
        <v>3056</v>
      </c>
      <c r="O67" s="25">
        <v>840</v>
      </c>
      <c r="P67" s="26">
        <v>2299</v>
      </c>
      <c r="Q67" s="26">
        <v>3139</v>
      </c>
    </row>
    <row r="68" spans="2:17" ht="12.75">
      <c r="B68" s="155" t="s">
        <v>225</v>
      </c>
      <c r="C68" s="25">
        <v>83</v>
      </c>
      <c r="D68" s="26">
        <v>123</v>
      </c>
      <c r="E68" s="27">
        <v>206</v>
      </c>
      <c r="F68" s="26">
        <v>123</v>
      </c>
      <c r="G68" s="26">
        <v>197</v>
      </c>
      <c r="H68" s="26">
        <v>320</v>
      </c>
      <c r="I68" s="25">
        <v>127</v>
      </c>
      <c r="J68" s="26">
        <v>188</v>
      </c>
      <c r="K68" s="26">
        <v>315</v>
      </c>
      <c r="L68" s="239">
        <v>118</v>
      </c>
      <c r="M68" s="26">
        <v>205</v>
      </c>
      <c r="N68" s="27">
        <v>323</v>
      </c>
      <c r="O68" s="25">
        <v>124</v>
      </c>
      <c r="P68" s="26">
        <v>211</v>
      </c>
      <c r="Q68" s="26">
        <v>335</v>
      </c>
    </row>
    <row r="69" spans="2:17" ht="12.75">
      <c r="B69" s="155" t="s">
        <v>217</v>
      </c>
      <c r="C69" s="25">
        <v>485</v>
      </c>
      <c r="D69" s="26">
        <v>345</v>
      </c>
      <c r="E69" s="27">
        <v>830</v>
      </c>
      <c r="F69" s="26">
        <v>662</v>
      </c>
      <c r="G69" s="26">
        <v>499</v>
      </c>
      <c r="H69" s="26">
        <v>1161</v>
      </c>
      <c r="I69" s="25">
        <v>666</v>
      </c>
      <c r="J69" s="26">
        <v>547</v>
      </c>
      <c r="K69" s="26">
        <v>1213</v>
      </c>
      <c r="L69" s="239">
        <v>742</v>
      </c>
      <c r="M69" s="26">
        <v>599</v>
      </c>
      <c r="N69" s="27">
        <v>1341</v>
      </c>
      <c r="O69" s="25">
        <v>792</v>
      </c>
      <c r="P69" s="26">
        <v>653</v>
      </c>
      <c r="Q69" s="26">
        <v>1445</v>
      </c>
    </row>
    <row r="70" spans="2:17" ht="12.75">
      <c r="B70" s="155" t="s">
        <v>218</v>
      </c>
      <c r="C70" s="25">
        <v>1528</v>
      </c>
      <c r="D70" s="26">
        <v>494</v>
      </c>
      <c r="E70" s="27">
        <v>2022</v>
      </c>
      <c r="F70" s="26">
        <v>2086</v>
      </c>
      <c r="G70" s="26">
        <v>616</v>
      </c>
      <c r="H70" s="26">
        <v>2702</v>
      </c>
      <c r="I70" s="25">
        <v>2249</v>
      </c>
      <c r="J70" s="26">
        <v>706</v>
      </c>
      <c r="K70" s="26">
        <v>2955</v>
      </c>
      <c r="L70" s="239">
        <v>2292</v>
      </c>
      <c r="M70" s="26">
        <v>719</v>
      </c>
      <c r="N70" s="27">
        <v>3011</v>
      </c>
      <c r="O70" s="25">
        <v>2319</v>
      </c>
      <c r="P70" s="26">
        <v>716</v>
      </c>
      <c r="Q70" s="26">
        <v>3035</v>
      </c>
    </row>
    <row r="71" spans="2:17" ht="12.75">
      <c r="B71" s="155" t="s">
        <v>227</v>
      </c>
      <c r="C71" s="25">
        <v>62</v>
      </c>
      <c r="D71" s="26">
        <v>19</v>
      </c>
      <c r="E71" s="27">
        <v>81</v>
      </c>
      <c r="F71" s="26">
        <v>61</v>
      </c>
      <c r="G71" s="26">
        <v>26</v>
      </c>
      <c r="H71" s="26">
        <v>87</v>
      </c>
      <c r="I71" s="25">
        <v>63</v>
      </c>
      <c r="J71" s="26">
        <v>21</v>
      </c>
      <c r="K71" s="26">
        <v>84</v>
      </c>
      <c r="L71" s="239">
        <v>46</v>
      </c>
      <c r="M71" s="26">
        <v>21</v>
      </c>
      <c r="N71" s="27">
        <v>67</v>
      </c>
      <c r="O71" s="25">
        <v>47</v>
      </c>
      <c r="P71" s="26">
        <v>19</v>
      </c>
      <c r="Q71" s="26">
        <v>66</v>
      </c>
    </row>
    <row r="72" spans="2:17" ht="12.75">
      <c r="B72" s="155" t="s">
        <v>219</v>
      </c>
      <c r="C72" s="25">
        <v>1766</v>
      </c>
      <c r="D72" s="26">
        <v>766</v>
      </c>
      <c r="E72" s="27">
        <v>2532</v>
      </c>
      <c r="F72" s="26">
        <v>2199</v>
      </c>
      <c r="G72" s="26">
        <v>987</v>
      </c>
      <c r="H72" s="26">
        <v>3186</v>
      </c>
      <c r="I72" s="25">
        <v>2361</v>
      </c>
      <c r="J72" s="26">
        <v>1012</v>
      </c>
      <c r="K72" s="26">
        <v>3373</v>
      </c>
      <c r="L72" s="239">
        <v>2390</v>
      </c>
      <c r="M72" s="26">
        <v>1062</v>
      </c>
      <c r="N72" s="27">
        <v>3452</v>
      </c>
      <c r="O72" s="25">
        <v>2510</v>
      </c>
      <c r="P72" s="26">
        <v>1097</v>
      </c>
      <c r="Q72" s="26">
        <v>3607</v>
      </c>
    </row>
    <row r="73" spans="2:17" ht="12.75">
      <c r="B73" s="155" t="s">
        <v>220</v>
      </c>
      <c r="C73" s="25">
        <v>329</v>
      </c>
      <c r="D73" s="26">
        <v>212</v>
      </c>
      <c r="E73" s="27">
        <v>541</v>
      </c>
      <c r="F73" s="26">
        <v>427</v>
      </c>
      <c r="G73" s="26">
        <v>250</v>
      </c>
      <c r="H73" s="26">
        <v>677</v>
      </c>
      <c r="I73" s="25">
        <v>428</v>
      </c>
      <c r="J73" s="26">
        <v>242</v>
      </c>
      <c r="K73" s="26">
        <v>670</v>
      </c>
      <c r="L73" s="239">
        <v>475</v>
      </c>
      <c r="M73" s="26">
        <v>253</v>
      </c>
      <c r="N73" s="27">
        <v>728</v>
      </c>
      <c r="O73" s="25">
        <v>469</v>
      </c>
      <c r="P73" s="26">
        <v>262</v>
      </c>
      <c r="Q73" s="26">
        <v>731</v>
      </c>
    </row>
    <row r="74" spans="2:17" ht="12.75">
      <c r="B74" s="12" t="s">
        <v>535</v>
      </c>
      <c r="C74" s="13">
        <v>15241</v>
      </c>
      <c r="D74" s="14">
        <v>17698</v>
      </c>
      <c r="E74" s="15">
        <v>32939</v>
      </c>
      <c r="F74" s="14">
        <v>19543</v>
      </c>
      <c r="G74" s="14">
        <v>23230</v>
      </c>
      <c r="H74" s="14">
        <v>42773</v>
      </c>
      <c r="I74" s="13">
        <v>20435</v>
      </c>
      <c r="J74" s="14">
        <v>24459</v>
      </c>
      <c r="K74" s="14">
        <v>44894</v>
      </c>
      <c r="L74" s="237">
        <v>21086</v>
      </c>
      <c r="M74" s="14">
        <v>25490</v>
      </c>
      <c r="N74" s="15">
        <v>46576</v>
      </c>
      <c r="O74" s="13">
        <v>21980</v>
      </c>
      <c r="P74" s="14">
        <v>26551</v>
      </c>
      <c r="Q74" s="14">
        <v>48531</v>
      </c>
    </row>
    <row r="75" spans="1:17" ht="12.75">
      <c r="A75" s="1" t="s">
        <v>617</v>
      </c>
      <c r="B75" s="12"/>
      <c r="C75" s="16"/>
      <c r="D75" s="17"/>
      <c r="E75" s="18"/>
      <c r="F75" s="17"/>
      <c r="G75" s="17"/>
      <c r="H75" s="17"/>
      <c r="I75" s="16"/>
      <c r="J75" s="17"/>
      <c r="K75" s="17"/>
      <c r="L75" s="238"/>
      <c r="M75" s="17"/>
      <c r="N75" s="18"/>
      <c r="O75" s="16"/>
      <c r="P75" s="17"/>
      <c r="Q75" s="17"/>
    </row>
    <row r="76" spans="1:17" ht="12.75">
      <c r="A76" s="1" t="s">
        <v>490</v>
      </c>
      <c r="B76" s="12"/>
      <c r="C76" s="16"/>
      <c r="D76" s="17"/>
      <c r="E76" s="18"/>
      <c r="F76" s="17"/>
      <c r="G76" s="17"/>
      <c r="H76" s="17"/>
      <c r="I76" s="16"/>
      <c r="J76" s="17"/>
      <c r="K76" s="17"/>
      <c r="L76" s="238"/>
      <c r="M76" s="17"/>
      <c r="N76" s="18"/>
      <c r="O76" s="16"/>
      <c r="P76" s="17"/>
      <c r="Q76" s="17"/>
    </row>
    <row r="77" spans="2:17" ht="12.75">
      <c r="B77" s="155" t="s">
        <v>712</v>
      </c>
      <c r="C77" s="25">
        <v>151</v>
      </c>
      <c r="D77" s="26">
        <v>345</v>
      </c>
      <c r="E77" s="27">
        <v>496</v>
      </c>
      <c r="F77" s="26">
        <v>106</v>
      </c>
      <c r="G77" s="26">
        <v>195</v>
      </c>
      <c r="H77" s="26">
        <v>301</v>
      </c>
      <c r="I77" s="25">
        <v>84</v>
      </c>
      <c r="J77" s="26">
        <v>221</v>
      </c>
      <c r="K77" s="26">
        <v>305</v>
      </c>
      <c r="L77" s="239">
        <v>92</v>
      </c>
      <c r="M77" s="26">
        <v>213</v>
      </c>
      <c r="N77" s="27">
        <v>305</v>
      </c>
      <c r="O77" s="25">
        <v>96</v>
      </c>
      <c r="P77" s="26">
        <v>220</v>
      </c>
      <c r="Q77" s="26">
        <v>316</v>
      </c>
    </row>
    <row r="78" spans="2:17" ht="65.25" customHeight="1">
      <c r="B78" s="155" t="s">
        <v>495</v>
      </c>
      <c r="C78" s="25">
        <v>0</v>
      </c>
      <c r="D78" s="26">
        <v>0</v>
      </c>
      <c r="E78" s="27">
        <v>0</v>
      </c>
      <c r="F78" s="26">
        <v>0</v>
      </c>
      <c r="G78" s="26">
        <v>0</v>
      </c>
      <c r="H78" s="26">
        <v>0</v>
      </c>
      <c r="I78" s="25">
        <v>0</v>
      </c>
      <c r="J78" s="26">
        <v>0</v>
      </c>
      <c r="K78" s="26">
        <v>0</v>
      </c>
      <c r="L78" s="239">
        <v>0</v>
      </c>
      <c r="M78" s="26">
        <v>0</v>
      </c>
      <c r="N78" s="27">
        <v>0</v>
      </c>
      <c r="O78" s="25">
        <v>4</v>
      </c>
      <c r="P78" s="26">
        <v>3</v>
      </c>
      <c r="Q78" s="26">
        <v>7</v>
      </c>
    </row>
    <row r="79" spans="2:17" ht="12.75">
      <c r="B79" s="155" t="s">
        <v>643</v>
      </c>
      <c r="C79" s="25">
        <v>0</v>
      </c>
      <c r="D79" s="26">
        <v>0</v>
      </c>
      <c r="E79" s="27">
        <v>0</v>
      </c>
      <c r="F79" s="26">
        <v>0</v>
      </c>
      <c r="G79" s="26">
        <v>0</v>
      </c>
      <c r="H79" s="26">
        <v>0</v>
      </c>
      <c r="I79" s="25">
        <v>0</v>
      </c>
      <c r="J79" s="26">
        <v>0</v>
      </c>
      <c r="K79" s="26">
        <v>0</v>
      </c>
      <c r="L79" s="239">
        <v>0</v>
      </c>
      <c r="M79" s="26">
        <v>0</v>
      </c>
      <c r="N79" s="27">
        <v>0</v>
      </c>
      <c r="O79" s="25">
        <v>24</v>
      </c>
      <c r="P79" s="26">
        <v>82</v>
      </c>
      <c r="Q79" s="26">
        <v>106</v>
      </c>
    </row>
    <row r="80" spans="2:17" ht="12.75">
      <c r="B80" s="155" t="s">
        <v>713</v>
      </c>
      <c r="C80" s="25">
        <v>398</v>
      </c>
      <c r="D80" s="26">
        <v>643</v>
      </c>
      <c r="E80" s="27">
        <v>1041</v>
      </c>
      <c r="F80" s="26">
        <v>244</v>
      </c>
      <c r="G80" s="26">
        <v>383</v>
      </c>
      <c r="H80" s="26">
        <v>627</v>
      </c>
      <c r="I80" s="25">
        <v>240</v>
      </c>
      <c r="J80" s="26">
        <v>349</v>
      </c>
      <c r="K80" s="26">
        <v>589</v>
      </c>
      <c r="L80" s="239">
        <v>355</v>
      </c>
      <c r="M80" s="26">
        <v>476</v>
      </c>
      <c r="N80" s="27">
        <v>831</v>
      </c>
      <c r="O80" s="25">
        <v>392</v>
      </c>
      <c r="P80" s="26">
        <v>509</v>
      </c>
      <c r="Q80" s="26">
        <v>901</v>
      </c>
    </row>
    <row r="81" spans="2:17" ht="12.75">
      <c r="B81" s="155" t="s">
        <v>714</v>
      </c>
      <c r="C81" s="25">
        <v>117</v>
      </c>
      <c r="D81" s="26">
        <v>381</v>
      </c>
      <c r="E81" s="27">
        <v>498</v>
      </c>
      <c r="F81" s="26">
        <v>79</v>
      </c>
      <c r="G81" s="26">
        <v>215</v>
      </c>
      <c r="H81" s="26">
        <v>294</v>
      </c>
      <c r="I81" s="25">
        <v>80</v>
      </c>
      <c r="J81" s="26">
        <v>170</v>
      </c>
      <c r="K81" s="26">
        <v>250</v>
      </c>
      <c r="L81" s="239">
        <v>123</v>
      </c>
      <c r="M81" s="26">
        <v>323</v>
      </c>
      <c r="N81" s="27">
        <v>446</v>
      </c>
      <c r="O81" s="25">
        <v>128</v>
      </c>
      <c r="P81" s="26">
        <v>351</v>
      </c>
      <c r="Q81" s="26">
        <v>479</v>
      </c>
    </row>
    <row r="82" spans="2:17" ht="12.75">
      <c r="B82" s="155" t="s">
        <v>715</v>
      </c>
      <c r="C82" s="25">
        <v>142</v>
      </c>
      <c r="D82" s="26">
        <v>413</v>
      </c>
      <c r="E82" s="27">
        <v>555</v>
      </c>
      <c r="F82" s="26">
        <v>123</v>
      </c>
      <c r="G82" s="26">
        <v>446</v>
      </c>
      <c r="H82" s="26">
        <v>569</v>
      </c>
      <c r="I82" s="25">
        <v>139</v>
      </c>
      <c r="J82" s="26">
        <v>476</v>
      </c>
      <c r="K82" s="26">
        <v>615</v>
      </c>
      <c r="L82" s="239">
        <v>153</v>
      </c>
      <c r="M82" s="26">
        <v>488</v>
      </c>
      <c r="N82" s="27">
        <v>641</v>
      </c>
      <c r="O82" s="25">
        <v>164</v>
      </c>
      <c r="P82" s="26">
        <v>458</v>
      </c>
      <c r="Q82" s="26">
        <v>622</v>
      </c>
    </row>
    <row r="83" spans="2:17" ht="12.75">
      <c r="B83" s="155" t="s">
        <v>302</v>
      </c>
      <c r="C83" s="25">
        <v>1627</v>
      </c>
      <c r="D83" s="26">
        <v>1178</v>
      </c>
      <c r="E83" s="27">
        <v>2805</v>
      </c>
      <c r="F83" s="26">
        <v>1022</v>
      </c>
      <c r="G83" s="26">
        <v>683</v>
      </c>
      <c r="H83" s="26">
        <v>1705</v>
      </c>
      <c r="I83" s="25">
        <v>1271</v>
      </c>
      <c r="J83" s="26">
        <v>894</v>
      </c>
      <c r="K83" s="26">
        <v>2165</v>
      </c>
      <c r="L83" s="239">
        <v>1882</v>
      </c>
      <c r="M83" s="26">
        <v>1312</v>
      </c>
      <c r="N83" s="27">
        <v>3194</v>
      </c>
      <c r="O83" s="25">
        <v>2285</v>
      </c>
      <c r="P83" s="26">
        <v>1575</v>
      </c>
      <c r="Q83" s="26">
        <v>3860</v>
      </c>
    </row>
    <row r="84" spans="2:17" ht="26.25">
      <c r="B84" s="155" t="s">
        <v>494</v>
      </c>
      <c r="C84" s="25">
        <v>0</v>
      </c>
      <c r="D84" s="26">
        <v>0</v>
      </c>
      <c r="E84" s="27">
        <v>0</v>
      </c>
      <c r="F84" s="26">
        <v>0</v>
      </c>
      <c r="G84" s="26">
        <v>0</v>
      </c>
      <c r="H84" s="26">
        <v>0</v>
      </c>
      <c r="I84" s="25">
        <v>0</v>
      </c>
      <c r="J84" s="26">
        <v>0</v>
      </c>
      <c r="K84" s="26">
        <v>0</v>
      </c>
      <c r="L84" s="239">
        <v>0</v>
      </c>
      <c r="M84" s="26">
        <v>0</v>
      </c>
      <c r="N84" s="27">
        <v>0</v>
      </c>
      <c r="O84" s="25">
        <v>15</v>
      </c>
      <c r="P84" s="26">
        <v>22</v>
      </c>
      <c r="Q84" s="26">
        <v>37</v>
      </c>
    </row>
    <row r="85" spans="2:17" ht="26.25">
      <c r="B85" s="155" t="s">
        <v>496</v>
      </c>
      <c r="C85" s="25">
        <v>0</v>
      </c>
      <c r="D85" s="26">
        <v>0</v>
      </c>
      <c r="E85" s="27">
        <v>0</v>
      </c>
      <c r="F85" s="26">
        <v>0</v>
      </c>
      <c r="G85" s="26">
        <v>0</v>
      </c>
      <c r="H85" s="26">
        <v>0</v>
      </c>
      <c r="I85" s="25">
        <v>0</v>
      </c>
      <c r="J85" s="26">
        <v>0</v>
      </c>
      <c r="K85" s="26">
        <v>0</v>
      </c>
      <c r="L85" s="239">
        <v>0</v>
      </c>
      <c r="M85" s="26">
        <v>0</v>
      </c>
      <c r="N85" s="27">
        <v>0</v>
      </c>
      <c r="O85" s="25">
        <v>17</v>
      </c>
      <c r="P85" s="26">
        <v>40</v>
      </c>
      <c r="Q85" s="26">
        <v>57</v>
      </c>
    </row>
    <row r="86" spans="2:17" ht="12.75">
      <c r="B86" s="155" t="s">
        <v>716</v>
      </c>
      <c r="C86" s="25">
        <v>146</v>
      </c>
      <c r="D86" s="26">
        <v>521</v>
      </c>
      <c r="E86" s="27">
        <v>667</v>
      </c>
      <c r="F86" s="26">
        <v>106</v>
      </c>
      <c r="G86" s="26">
        <v>342</v>
      </c>
      <c r="H86" s="26">
        <v>448</v>
      </c>
      <c r="I86" s="25">
        <v>120</v>
      </c>
      <c r="J86" s="26">
        <v>387</v>
      </c>
      <c r="K86" s="26">
        <v>507</v>
      </c>
      <c r="L86" s="239">
        <v>141</v>
      </c>
      <c r="M86" s="26">
        <v>519</v>
      </c>
      <c r="N86" s="27">
        <v>660</v>
      </c>
      <c r="O86" s="25">
        <v>172</v>
      </c>
      <c r="P86" s="26">
        <v>577</v>
      </c>
      <c r="Q86" s="26">
        <v>749</v>
      </c>
    </row>
    <row r="87" spans="2:17" ht="12.75">
      <c r="B87" s="155" t="s">
        <v>266</v>
      </c>
      <c r="C87" s="25">
        <v>161</v>
      </c>
      <c r="D87" s="26">
        <v>276</v>
      </c>
      <c r="E87" s="27">
        <v>437</v>
      </c>
      <c r="F87" s="26">
        <v>129</v>
      </c>
      <c r="G87" s="26">
        <v>163</v>
      </c>
      <c r="H87" s="26">
        <v>292</v>
      </c>
      <c r="I87" s="25">
        <v>237</v>
      </c>
      <c r="J87" s="26">
        <v>317</v>
      </c>
      <c r="K87" s="26">
        <v>554</v>
      </c>
      <c r="L87" s="239">
        <v>411</v>
      </c>
      <c r="M87" s="26">
        <v>532</v>
      </c>
      <c r="N87" s="27">
        <v>943</v>
      </c>
      <c r="O87" s="25">
        <v>0</v>
      </c>
      <c r="P87" s="26">
        <v>0</v>
      </c>
      <c r="Q87" s="26">
        <v>0</v>
      </c>
    </row>
    <row r="88" spans="2:17" ht="12.75">
      <c r="B88" s="155" t="s">
        <v>717</v>
      </c>
      <c r="C88" s="25">
        <v>824</v>
      </c>
      <c r="D88" s="26">
        <v>1331</v>
      </c>
      <c r="E88" s="27">
        <v>2155</v>
      </c>
      <c r="F88" s="26">
        <v>810</v>
      </c>
      <c r="G88" s="26">
        <v>1449</v>
      </c>
      <c r="H88" s="26">
        <v>2259</v>
      </c>
      <c r="I88" s="25">
        <v>859</v>
      </c>
      <c r="J88" s="26">
        <v>1549</v>
      </c>
      <c r="K88" s="26">
        <v>2408</v>
      </c>
      <c r="L88" s="239">
        <v>998</v>
      </c>
      <c r="M88" s="26">
        <v>1864</v>
      </c>
      <c r="N88" s="27">
        <v>2862</v>
      </c>
      <c r="O88" s="25">
        <v>1119</v>
      </c>
      <c r="P88" s="26">
        <v>2026</v>
      </c>
      <c r="Q88" s="26">
        <v>3145</v>
      </c>
    </row>
    <row r="89" spans="2:17" ht="26.25">
      <c r="B89" s="155" t="s">
        <v>644</v>
      </c>
      <c r="C89" s="25">
        <v>0</v>
      </c>
      <c r="D89" s="26">
        <v>0</v>
      </c>
      <c r="E89" s="27">
        <v>0</v>
      </c>
      <c r="F89" s="26">
        <v>0</v>
      </c>
      <c r="G89" s="26">
        <v>0</v>
      </c>
      <c r="H89" s="26">
        <v>0</v>
      </c>
      <c r="I89" s="25">
        <v>0</v>
      </c>
      <c r="J89" s="26">
        <v>0</v>
      </c>
      <c r="K89" s="26">
        <v>0</v>
      </c>
      <c r="L89" s="239">
        <v>0</v>
      </c>
      <c r="M89" s="26">
        <v>0</v>
      </c>
      <c r="N89" s="27">
        <v>0</v>
      </c>
      <c r="O89" s="25">
        <v>11</v>
      </c>
      <c r="P89" s="26">
        <v>8</v>
      </c>
      <c r="Q89" s="26">
        <v>19</v>
      </c>
    </row>
    <row r="90" spans="2:17" ht="12.75">
      <c r="B90" s="155" t="s">
        <v>718</v>
      </c>
      <c r="C90" s="25">
        <v>517</v>
      </c>
      <c r="D90" s="26">
        <v>413</v>
      </c>
      <c r="E90" s="27">
        <v>930</v>
      </c>
      <c r="F90" s="26">
        <v>324</v>
      </c>
      <c r="G90" s="26">
        <v>255</v>
      </c>
      <c r="H90" s="26">
        <v>579</v>
      </c>
      <c r="I90" s="25">
        <v>305</v>
      </c>
      <c r="J90" s="26">
        <v>198</v>
      </c>
      <c r="K90" s="26">
        <v>503</v>
      </c>
      <c r="L90" s="239">
        <v>365</v>
      </c>
      <c r="M90" s="26">
        <v>203</v>
      </c>
      <c r="N90" s="27">
        <v>568</v>
      </c>
      <c r="O90" s="25">
        <v>363</v>
      </c>
      <c r="P90" s="26">
        <v>199</v>
      </c>
      <c r="Q90" s="26">
        <v>562</v>
      </c>
    </row>
    <row r="91" spans="2:17" ht="26.25">
      <c r="B91" s="155" t="s">
        <v>645</v>
      </c>
      <c r="C91" s="25">
        <v>0</v>
      </c>
      <c r="D91" s="26">
        <v>0</v>
      </c>
      <c r="E91" s="27">
        <v>0</v>
      </c>
      <c r="F91" s="26">
        <v>0</v>
      </c>
      <c r="G91" s="26">
        <v>0</v>
      </c>
      <c r="H91" s="26">
        <v>0</v>
      </c>
      <c r="I91" s="25">
        <v>0</v>
      </c>
      <c r="J91" s="26">
        <v>0</v>
      </c>
      <c r="K91" s="26">
        <v>0</v>
      </c>
      <c r="L91" s="239">
        <v>0</v>
      </c>
      <c r="M91" s="26">
        <v>0</v>
      </c>
      <c r="N91" s="27">
        <v>0</v>
      </c>
      <c r="O91" s="25">
        <v>47</v>
      </c>
      <c r="P91" s="26">
        <v>58</v>
      </c>
      <c r="Q91" s="26">
        <v>105</v>
      </c>
    </row>
    <row r="92" spans="2:17" ht="12.75">
      <c r="B92" s="155" t="s">
        <v>623</v>
      </c>
      <c r="C92" s="25">
        <v>0</v>
      </c>
      <c r="D92" s="26">
        <v>0</v>
      </c>
      <c r="E92" s="27">
        <v>0</v>
      </c>
      <c r="F92" s="26">
        <v>0</v>
      </c>
      <c r="G92" s="26">
        <v>0</v>
      </c>
      <c r="H92" s="26">
        <v>0</v>
      </c>
      <c r="I92" s="25">
        <v>0</v>
      </c>
      <c r="J92" s="26">
        <v>0</v>
      </c>
      <c r="K92" s="26">
        <v>0</v>
      </c>
      <c r="L92" s="239">
        <v>0</v>
      </c>
      <c r="M92" s="26">
        <v>0</v>
      </c>
      <c r="N92" s="27">
        <v>0</v>
      </c>
      <c r="O92" s="25">
        <v>92</v>
      </c>
      <c r="P92" s="26">
        <v>161</v>
      </c>
      <c r="Q92" s="26">
        <v>253</v>
      </c>
    </row>
    <row r="93" spans="2:17" ht="12.75">
      <c r="B93" s="155" t="s">
        <v>303</v>
      </c>
      <c r="C93" s="25">
        <v>100</v>
      </c>
      <c r="D93" s="26">
        <v>60</v>
      </c>
      <c r="E93" s="27">
        <v>160</v>
      </c>
      <c r="F93" s="26">
        <v>80</v>
      </c>
      <c r="G93" s="26">
        <v>41</v>
      </c>
      <c r="H93" s="26">
        <v>121</v>
      </c>
      <c r="I93" s="25">
        <v>98</v>
      </c>
      <c r="J93" s="26">
        <v>67</v>
      </c>
      <c r="K93" s="26">
        <v>165</v>
      </c>
      <c r="L93" s="239">
        <v>128</v>
      </c>
      <c r="M93" s="26">
        <v>87</v>
      </c>
      <c r="N93" s="27">
        <v>215</v>
      </c>
      <c r="O93" s="25">
        <v>140</v>
      </c>
      <c r="P93" s="26">
        <v>80</v>
      </c>
      <c r="Q93" s="26">
        <v>220</v>
      </c>
    </row>
    <row r="94" spans="2:17" ht="12.75">
      <c r="B94" s="155" t="s">
        <v>214</v>
      </c>
      <c r="C94" s="25">
        <v>848</v>
      </c>
      <c r="D94" s="26">
        <v>1102</v>
      </c>
      <c r="E94" s="27">
        <v>1950</v>
      </c>
      <c r="F94" s="26">
        <v>522</v>
      </c>
      <c r="G94" s="26">
        <v>676</v>
      </c>
      <c r="H94" s="26">
        <v>1198</v>
      </c>
      <c r="I94" s="25">
        <v>605</v>
      </c>
      <c r="J94" s="26">
        <v>783</v>
      </c>
      <c r="K94" s="26">
        <v>1388</v>
      </c>
      <c r="L94" s="239">
        <v>903</v>
      </c>
      <c r="M94" s="26">
        <v>981</v>
      </c>
      <c r="N94" s="27">
        <v>1884</v>
      </c>
      <c r="O94" s="25">
        <v>918</v>
      </c>
      <c r="P94" s="26">
        <v>1135</v>
      </c>
      <c r="Q94" s="26">
        <v>2053</v>
      </c>
    </row>
    <row r="95" spans="2:17" ht="12.75">
      <c r="B95" s="155" t="s">
        <v>647</v>
      </c>
      <c r="C95" s="25">
        <v>0</v>
      </c>
      <c r="D95" s="26">
        <v>0</v>
      </c>
      <c r="E95" s="27">
        <v>0</v>
      </c>
      <c r="F95" s="26">
        <v>0</v>
      </c>
      <c r="G95" s="26">
        <v>0</v>
      </c>
      <c r="H95" s="26">
        <v>0</v>
      </c>
      <c r="I95" s="25">
        <v>0</v>
      </c>
      <c r="J95" s="26">
        <v>0</v>
      </c>
      <c r="K95" s="26">
        <v>0</v>
      </c>
      <c r="L95" s="239">
        <v>0</v>
      </c>
      <c r="M95" s="26">
        <v>0</v>
      </c>
      <c r="N95" s="27">
        <v>0</v>
      </c>
      <c r="O95" s="25">
        <v>36</v>
      </c>
      <c r="P95" s="26">
        <v>123</v>
      </c>
      <c r="Q95" s="26">
        <v>159</v>
      </c>
    </row>
    <row r="96" spans="2:17" ht="12.75">
      <c r="B96" s="155" t="s">
        <v>648</v>
      </c>
      <c r="C96" s="25">
        <v>0</v>
      </c>
      <c r="D96" s="26">
        <v>0</v>
      </c>
      <c r="E96" s="27">
        <v>0</v>
      </c>
      <c r="F96" s="26">
        <v>0</v>
      </c>
      <c r="G96" s="26">
        <v>0</v>
      </c>
      <c r="H96" s="26">
        <v>0</v>
      </c>
      <c r="I96" s="25">
        <v>0</v>
      </c>
      <c r="J96" s="26">
        <v>0</v>
      </c>
      <c r="K96" s="26">
        <v>0</v>
      </c>
      <c r="L96" s="239">
        <v>0</v>
      </c>
      <c r="M96" s="26">
        <v>0</v>
      </c>
      <c r="N96" s="27">
        <v>0</v>
      </c>
      <c r="O96" s="25">
        <v>32</v>
      </c>
      <c r="P96" s="26">
        <v>13</v>
      </c>
      <c r="Q96" s="26">
        <v>45</v>
      </c>
    </row>
    <row r="97" spans="2:17" ht="12.75">
      <c r="B97" s="155" t="s">
        <v>221</v>
      </c>
      <c r="C97" s="25">
        <v>546</v>
      </c>
      <c r="D97" s="26">
        <v>2889</v>
      </c>
      <c r="E97" s="27">
        <v>3435</v>
      </c>
      <c r="F97" s="26">
        <v>399</v>
      </c>
      <c r="G97" s="26">
        <v>2073</v>
      </c>
      <c r="H97" s="26">
        <v>2472</v>
      </c>
      <c r="I97" s="25">
        <v>442</v>
      </c>
      <c r="J97" s="26">
        <v>2216</v>
      </c>
      <c r="K97" s="26">
        <v>2658</v>
      </c>
      <c r="L97" s="239">
        <v>538</v>
      </c>
      <c r="M97" s="26">
        <v>2510</v>
      </c>
      <c r="N97" s="27">
        <v>3048</v>
      </c>
      <c r="O97" s="25">
        <v>540</v>
      </c>
      <c r="P97" s="26">
        <v>2625</v>
      </c>
      <c r="Q97" s="26">
        <v>3165</v>
      </c>
    </row>
    <row r="98" spans="2:17" ht="12.75">
      <c r="B98" s="155" t="s">
        <v>304</v>
      </c>
      <c r="C98" s="25">
        <v>1623</v>
      </c>
      <c r="D98" s="26">
        <v>2315</v>
      </c>
      <c r="E98" s="27">
        <v>3938</v>
      </c>
      <c r="F98" s="26">
        <v>1100</v>
      </c>
      <c r="G98" s="26">
        <v>1491</v>
      </c>
      <c r="H98" s="26">
        <v>2591</v>
      </c>
      <c r="I98" s="25">
        <v>948</v>
      </c>
      <c r="J98" s="26">
        <v>1440</v>
      </c>
      <c r="K98" s="26">
        <v>2388</v>
      </c>
      <c r="L98" s="239">
        <v>1150</v>
      </c>
      <c r="M98" s="26">
        <v>1722</v>
      </c>
      <c r="N98" s="27">
        <v>2872</v>
      </c>
      <c r="O98" s="25">
        <v>1200</v>
      </c>
      <c r="P98" s="26">
        <v>1856</v>
      </c>
      <c r="Q98" s="26">
        <v>3056</v>
      </c>
    </row>
    <row r="99" spans="2:17" ht="26.25">
      <c r="B99" s="155" t="s">
        <v>497</v>
      </c>
      <c r="C99" s="25">
        <v>0</v>
      </c>
      <c r="D99" s="26">
        <v>0</v>
      </c>
      <c r="E99" s="27">
        <v>0</v>
      </c>
      <c r="F99" s="26">
        <v>0</v>
      </c>
      <c r="G99" s="26">
        <v>0</v>
      </c>
      <c r="H99" s="26">
        <v>0</v>
      </c>
      <c r="I99" s="25">
        <v>0</v>
      </c>
      <c r="J99" s="26">
        <v>0</v>
      </c>
      <c r="K99" s="26">
        <v>0</v>
      </c>
      <c r="L99" s="239">
        <v>0</v>
      </c>
      <c r="M99" s="26">
        <v>0</v>
      </c>
      <c r="N99" s="27">
        <v>0</v>
      </c>
      <c r="O99" s="25">
        <v>36</v>
      </c>
      <c r="P99" s="26">
        <v>28</v>
      </c>
      <c r="Q99" s="26">
        <v>64</v>
      </c>
    </row>
    <row r="100" spans="2:17" ht="12.75">
      <c r="B100" s="155" t="s">
        <v>215</v>
      </c>
      <c r="C100" s="25">
        <v>49</v>
      </c>
      <c r="D100" s="26">
        <v>339</v>
      </c>
      <c r="E100" s="27">
        <v>388</v>
      </c>
      <c r="F100" s="26">
        <v>31</v>
      </c>
      <c r="G100" s="26">
        <v>222</v>
      </c>
      <c r="H100" s="26">
        <v>253</v>
      </c>
      <c r="I100" s="25">
        <v>50</v>
      </c>
      <c r="J100" s="26">
        <v>332</v>
      </c>
      <c r="K100" s="26">
        <v>382</v>
      </c>
      <c r="L100" s="239">
        <v>113</v>
      </c>
      <c r="M100" s="26">
        <v>429</v>
      </c>
      <c r="N100" s="27">
        <v>542</v>
      </c>
      <c r="O100" s="25">
        <v>122</v>
      </c>
      <c r="P100" s="26">
        <v>477</v>
      </c>
      <c r="Q100" s="26">
        <v>599</v>
      </c>
    </row>
    <row r="101" spans="2:17" ht="12.75">
      <c r="B101" s="155" t="s">
        <v>216</v>
      </c>
      <c r="C101" s="25">
        <v>326</v>
      </c>
      <c r="D101" s="26">
        <v>910</v>
      </c>
      <c r="E101" s="27">
        <v>1236</v>
      </c>
      <c r="F101" s="26">
        <v>184</v>
      </c>
      <c r="G101" s="26">
        <v>475</v>
      </c>
      <c r="H101" s="26">
        <v>659</v>
      </c>
      <c r="I101" s="25">
        <v>185</v>
      </c>
      <c r="J101" s="26">
        <v>534</v>
      </c>
      <c r="K101" s="26">
        <v>719</v>
      </c>
      <c r="L101" s="239">
        <v>252</v>
      </c>
      <c r="M101" s="26">
        <v>661</v>
      </c>
      <c r="N101" s="27">
        <v>913</v>
      </c>
      <c r="O101" s="25">
        <v>259</v>
      </c>
      <c r="P101" s="26">
        <v>729</v>
      </c>
      <c r="Q101" s="26">
        <v>988</v>
      </c>
    </row>
    <row r="102" spans="2:17" ht="12.75">
      <c r="B102" s="155" t="s">
        <v>225</v>
      </c>
      <c r="C102" s="25">
        <v>76</v>
      </c>
      <c r="D102" s="26">
        <v>136</v>
      </c>
      <c r="E102" s="27">
        <v>212</v>
      </c>
      <c r="F102" s="26">
        <v>46</v>
      </c>
      <c r="G102" s="26">
        <v>87</v>
      </c>
      <c r="H102" s="26">
        <v>133</v>
      </c>
      <c r="I102" s="25">
        <v>45</v>
      </c>
      <c r="J102" s="26">
        <v>95</v>
      </c>
      <c r="K102" s="26">
        <v>140</v>
      </c>
      <c r="L102" s="239">
        <v>67</v>
      </c>
      <c r="M102" s="26">
        <v>121</v>
      </c>
      <c r="N102" s="27">
        <v>188</v>
      </c>
      <c r="O102" s="25">
        <v>80</v>
      </c>
      <c r="P102" s="26">
        <v>138</v>
      </c>
      <c r="Q102" s="26">
        <v>218</v>
      </c>
    </row>
    <row r="103" spans="2:17" ht="12.75">
      <c r="B103" s="155" t="s">
        <v>217</v>
      </c>
      <c r="C103" s="25">
        <v>525</v>
      </c>
      <c r="D103" s="26">
        <v>499</v>
      </c>
      <c r="E103" s="27">
        <v>1024</v>
      </c>
      <c r="F103" s="26">
        <v>376</v>
      </c>
      <c r="G103" s="26">
        <v>374</v>
      </c>
      <c r="H103" s="26">
        <v>750</v>
      </c>
      <c r="I103" s="25">
        <v>458</v>
      </c>
      <c r="J103" s="26">
        <v>391</v>
      </c>
      <c r="K103" s="26">
        <v>849</v>
      </c>
      <c r="L103" s="239">
        <v>549</v>
      </c>
      <c r="M103" s="26">
        <v>425</v>
      </c>
      <c r="N103" s="27">
        <v>974</v>
      </c>
      <c r="O103" s="25">
        <v>579</v>
      </c>
      <c r="P103" s="26">
        <v>450</v>
      </c>
      <c r="Q103" s="26">
        <v>1029</v>
      </c>
    </row>
    <row r="104" spans="2:17" ht="26.25">
      <c r="B104" s="155" t="s">
        <v>322</v>
      </c>
      <c r="C104" s="25">
        <v>0</v>
      </c>
      <c r="D104" s="26">
        <v>0</v>
      </c>
      <c r="E104" s="27">
        <v>0</v>
      </c>
      <c r="F104" s="26">
        <v>0</v>
      </c>
      <c r="G104" s="26">
        <v>0</v>
      </c>
      <c r="H104" s="26">
        <v>0</v>
      </c>
      <c r="I104" s="25">
        <v>0</v>
      </c>
      <c r="J104" s="26">
        <v>0</v>
      </c>
      <c r="K104" s="26">
        <v>0</v>
      </c>
      <c r="L104" s="239">
        <v>0</v>
      </c>
      <c r="M104" s="26">
        <v>0</v>
      </c>
      <c r="N104" s="27">
        <v>0</v>
      </c>
      <c r="O104" s="25">
        <v>40</v>
      </c>
      <c r="P104" s="26">
        <v>13</v>
      </c>
      <c r="Q104" s="26">
        <v>53</v>
      </c>
    </row>
    <row r="105" spans="2:17" ht="26.25">
      <c r="B105" s="155" t="s">
        <v>649</v>
      </c>
      <c r="C105" s="25">
        <v>0</v>
      </c>
      <c r="D105" s="26">
        <v>0</v>
      </c>
      <c r="E105" s="27">
        <v>0</v>
      </c>
      <c r="F105" s="26">
        <v>0</v>
      </c>
      <c r="G105" s="26">
        <v>0</v>
      </c>
      <c r="H105" s="26">
        <v>0</v>
      </c>
      <c r="I105" s="25">
        <v>0</v>
      </c>
      <c r="J105" s="26">
        <v>0</v>
      </c>
      <c r="K105" s="26">
        <v>0</v>
      </c>
      <c r="L105" s="239">
        <v>0</v>
      </c>
      <c r="M105" s="26">
        <v>0</v>
      </c>
      <c r="N105" s="27">
        <v>0</v>
      </c>
      <c r="O105" s="25">
        <v>115</v>
      </c>
      <c r="P105" s="26">
        <v>36</v>
      </c>
      <c r="Q105" s="26">
        <v>151</v>
      </c>
    </row>
    <row r="106" spans="2:17" ht="12.75">
      <c r="B106" s="155" t="s">
        <v>324</v>
      </c>
      <c r="C106" s="25">
        <v>0</v>
      </c>
      <c r="D106" s="26">
        <v>0</v>
      </c>
      <c r="E106" s="27">
        <v>0</v>
      </c>
      <c r="F106" s="26">
        <v>0</v>
      </c>
      <c r="G106" s="26">
        <v>0</v>
      </c>
      <c r="H106" s="26">
        <v>0</v>
      </c>
      <c r="I106" s="25">
        <v>0</v>
      </c>
      <c r="J106" s="26">
        <v>0</v>
      </c>
      <c r="K106" s="26">
        <v>0</v>
      </c>
      <c r="L106" s="239">
        <v>0</v>
      </c>
      <c r="M106" s="26">
        <v>0</v>
      </c>
      <c r="N106" s="27">
        <v>0</v>
      </c>
      <c r="O106" s="25">
        <v>41</v>
      </c>
      <c r="P106" s="26">
        <v>13</v>
      </c>
      <c r="Q106" s="26">
        <v>54</v>
      </c>
    </row>
    <row r="107" spans="2:17" ht="12.75">
      <c r="B107" s="155" t="s">
        <v>218</v>
      </c>
      <c r="C107" s="25">
        <v>1763</v>
      </c>
      <c r="D107" s="26">
        <v>490</v>
      </c>
      <c r="E107" s="27">
        <v>2253</v>
      </c>
      <c r="F107" s="26">
        <v>1260</v>
      </c>
      <c r="G107" s="26">
        <v>324</v>
      </c>
      <c r="H107" s="26">
        <v>1584</v>
      </c>
      <c r="I107" s="25">
        <v>1357</v>
      </c>
      <c r="J107" s="26">
        <v>335</v>
      </c>
      <c r="K107" s="26">
        <v>1692</v>
      </c>
      <c r="L107" s="239">
        <v>1595</v>
      </c>
      <c r="M107" s="26">
        <v>431</v>
      </c>
      <c r="N107" s="27">
        <v>2026</v>
      </c>
      <c r="O107" s="25">
        <v>1817</v>
      </c>
      <c r="P107" s="26">
        <v>459</v>
      </c>
      <c r="Q107" s="26">
        <v>2276</v>
      </c>
    </row>
    <row r="108" spans="2:17" ht="12.75">
      <c r="B108" s="155" t="s">
        <v>227</v>
      </c>
      <c r="C108" s="25">
        <v>0</v>
      </c>
      <c r="D108" s="26">
        <v>0</v>
      </c>
      <c r="E108" s="27">
        <v>0</v>
      </c>
      <c r="F108" s="26">
        <v>0</v>
      </c>
      <c r="G108" s="26">
        <v>0</v>
      </c>
      <c r="H108" s="26">
        <v>0</v>
      </c>
      <c r="I108" s="25">
        <v>12</v>
      </c>
      <c r="J108" s="26">
        <v>7</v>
      </c>
      <c r="K108" s="26">
        <v>19</v>
      </c>
      <c r="L108" s="239">
        <v>54</v>
      </c>
      <c r="M108" s="26">
        <v>18</v>
      </c>
      <c r="N108" s="27">
        <v>72</v>
      </c>
      <c r="O108" s="25">
        <v>62</v>
      </c>
      <c r="P108" s="26">
        <v>16</v>
      </c>
      <c r="Q108" s="26">
        <v>78</v>
      </c>
    </row>
    <row r="109" spans="2:17" ht="12.75">
      <c r="B109" s="155" t="s">
        <v>219</v>
      </c>
      <c r="C109" s="25">
        <v>1024</v>
      </c>
      <c r="D109" s="26">
        <v>558</v>
      </c>
      <c r="E109" s="27">
        <v>1582</v>
      </c>
      <c r="F109" s="26">
        <v>668</v>
      </c>
      <c r="G109" s="26">
        <v>319</v>
      </c>
      <c r="H109" s="26">
        <v>987</v>
      </c>
      <c r="I109" s="25">
        <v>612</v>
      </c>
      <c r="J109" s="26">
        <v>327</v>
      </c>
      <c r="K109" s="26">
        <v>939</v>
      </c>
      <c r="L109" s="239">
        <v>989</v>
      </c>
      <c r="M109" s="26">
        <v>623</v>
      </c>
      <c r="N109" s="27">
        <v>1612</v>
      </c>
      <c r="O109" s="25">
        <v>1132</v>
      </c>
      <c r="P109" s="26">
        <v>671</v>
      </c>
      <c r="Q109" s="26">
        <v>1803</v>
      </c>
    </row>
    <row r="110" spans="2:17" ht="12.75">
      <c r="B110" s="155" t="s">
        <v>220</v>
      </c>
      <c r="C110" s="25">
        <v>297</v>
      </c>
      <c r="D110" s="26">
        <v>174</v>
      </c>
      <c r="E110" s="27">
        <v>471</v>
      </c>
      <c r="F110" s="26">
        <v>172</v>
      </c>
      <c r="G110" s="26">
        <v>99</v>
      </c>
      <c r="H110" s="26">
        <v>271</v>
      </c>
      <c r="I110" s="25">
        <v>152</v>
      </c>
      <c r="J110" s="26">
        <v>91</v>
      </c>
      <c r="K110" s="26">
        <v>243</v>
      </c>
      <c r="L110" s="239">
        <v>184</v>
      </c>
      <c r="M110" s="26">
        <v>101</v>
      </c>
      <c r="N110" s="27">
        <v>285</v>
      </c>
      <c r="O110" s="25">
        <v>176</v>
      </c>
      <c r="P110" s="26">
        <v>108</v>
      </c>
      <c r="Q110" s="26">
        <v>284</v>
      </c>
    </row>
    <row r="111" spans="2:17" ht="12.75">
      <c r="B111" s="12" t="s">
        <v>535</v>
      </c>
      <c r="C111" s="13">
        <v>11260</v>
      </c>
      <c r="D111" s="14">
        <v>14973</v>
      </c>
      <c r="E111" s="15">
        <v>26233</v>
      </c>
      <c r="F111" s="14">
        <v>7781</v>
      </c>
      <c r="G111" s="14">
        <v>10312</v>
      </c>
      <c r="H111" s="14">
        <v>18093</v>
      </c>
      <c r="I111" s="13">
        <v>8299</v>
      </c>
      <c r="J111" s="14">
        <v>11179</v>
      </c>
      <c r="K111" s="14">
        <v>19478</v>
      </c>
      <c r="L111" s="237">
        <v>11042</v>
      </c>
      <c r="M111" s="14">
        <v>14039</v>
      </c>
      <c r="N111" s="15">
        <v>25081</v>
      </c>
      <c r="O111" s="13">
        <v>12254</v>
      </c>
      <c r="P111" s="14">
        <v>15259</v>
      </c>
      <c r="Q111" s="14">
        <v>27513</v>
      </c>
    </row>
    <row r="112" spans="1:17" s="5" customFormat="1" ht="18" customHeight="1">
      <c r="A112" s="40"/>
      <c r="B112" s="132" t="s">
        <v>619</v>
      </c>
      <c r="C112" s="16">
        <v>26501</v>
      </c>
      <c r="D112" s="17">
        <v>32671</v>
      </c>
      <c r="E112" s="18">
        <v>59172</v>
      </c>
      <c r="F112" s="17">
        <v>27324</v>
      </c>
      <c r="G112" s="17">
        <v>33542</v>
      </c>
      <c r="H112" s="17">
        <v>60866</v>
      </c>
      <c r="I112" s="16">
        <v>28734</v>
      </c>
      <c r="J112" s="17">
        <v>35638</v>
      </c>
      <c r="K112" s="17">
        <v>64372</v>
      </c>
      <c r="L112" s="238">
        <v>32128</v>
      </c>
      <c r="M112" s="17">
        <v>39529</v>
      </c>
      <c r="N112" s="18">
        <v>71657</v>
      </c>
      <c r="O112" s="16">
        <f>O111+O74</f>
        <v>34234</v>
      </c>
      <c r="P112" s="17">
        <f>P111+P74</f>
        <v>41810</v>
      </c>
      <c r="Q112" s="17">
        <f>Q111+Q74</f>
        <v>76044</v>
      </c>
    </row>
    <row r="113" spans="2:17" ht="12.75">
      <c r="B113" s="12" t="s">
        <v>620</v>
      </c>
      <c r="C113" s="13">
        <v>41133</v>
      </c>
      <c r="D113" s="14">
        <v>42700</v>
      </c>
      <c r="E113" s="15">
        <v>83833</v>
      </c>
      <c r="F113" s="14">
        <v>41370</v>
      </c>
      <c r="G113" s="14">
        <v>43447</v>
      </c>
      <c r="H113" s="14">
        <v>84817</v>
      </c>
      <c r="I113" s="13">
        <v>42921</v>
      </c>
      <c r="J113" s="14">
        <v>45615</v>
      </c>
      <c r="K113" s="14">
        <v>88536</v>
      </c>
      <c r="L113" s="237">
        <v>47424</v>
      </c>
      <c r="M113" s="14">
        <v>49786</v>
      </c>
      <c r="N113" s="15">
        <v>97210</v>
      </c>
      <c r="O113" s="13">
        <f>O112+O48</f>
        <v>50167</v>
      </c>
      <c r="P113" s="14">
        <f>P112+P48</f>
        <v>52461</v>
      </c>
      <c r="Q113" s="14">
        <f>Q112+Q48</f>
        <v>102628</v>
      </c>
    </row>
    <row r="114" spans="1:17" s="5" customFormat="1" ht="18.75" customHeight="1">
      <c r="A114" s="40"/>
      <c r="B114" s="132" t="s">
        <v>543</v>
      </c>
      <c r="C114" s="16">
        <v>73405</v>
      </c>
      <c r="D114" s="17">
        <v>88134</v>
      </c>
      <c r="E114" s="18">
        <v>161539</v>
      </c>
      <c r="F114" s="17">
        <v>74126</v>
      </c>
      <c r="G114" s="17">
        <v>89217</v>
      </c>
      <c r="H114" s="17">
        <v>163343</v>
      </c>
      <c r="I114" s="16">
        <v>76502</v>
      </c>
      <c r="J114" s="17">
        <v>92044</v>
      </c>
      <c r="K114" s="17">
        <v>168546</v>
      </c>
      <c r="L114" s="238">
        <v>82193</v>
      </c>
      <c r="M114" s="17">
        <v>98080</v>
      </c>
      <c r="N114" s="18" t="s">
        <v>397</v>
      </c>
      <c r="O114" s="16">
        <v>87455</v>
      </c>
      <c r="P114" s="17">
        <v>104049</v>
      </c>
      <c r="Q114" s="17">
        <v>191504</v>
      </c>
    </row>
    <row r="116" spans="1:17" ht="37.5" customHeight="1">
      <c r="A116" s="319" t="s">
        <v>493</v>
      </c>
      <c r="B116" s="319"/>
      <c r="C116" s="319"/>
      <c r="D116" s="319"/>
      <c r="E116" s="319"/>
      <c r="F116" s="319"/>
      <c r="G116" s="319"/>
      <c r="H116" s="319"/>
      <c r="I116" s="319"/>
      <c r="J116" s="319"/>
      <c r="K116" s="319"/>
      <c r="L116" s="319"/>
      <c r="M116" s="319"/>
      <c r="N116" s="319"/>
      <c r="O116" s="319"/>
      <c r="P116" s="319"/>
      <c r="Q116" s="319"/>
    </row>
    <row r="122" ht="12.75">
      <c r="B122" s="1"/>
    </row>
    <row r="123" ht="12.75">
      <c r="B123" s="20"/>
    </row>
    <row r="124" ht="12.75">
      <c r="B124" s="178"/>
    </row>
    <row r="125" ht="12.75">
      <c r="B125" s="20"/>
    </row>
  </sheetData>
  <sheetProtection/>
  <mergeCells count="8">
    <mergeCell ref="A116:Q116"/>
    <mergeCell ref="A3:Q3"/>
    <mergeCell ref="A2:Q2"/>
    <mergeCell ref="L5:N5"/>
    <mergeCell ref="O5:Q5"/>
    <mergeCell ref="C5:E5"/>
    <mergeCell ref="F5:H5"/>
    <mergeCell ref="I5:K5"/>
  </mergeCells>
  <printOptions horizontalCentered="1"/>
  <pageMargins left="0" right="0" top="0.5905511811023623" bottom="0.3937007874015748" header="0.5118110236220472" footer="0.5118110236220472"/>
  <pageSetup horizontalDpi="600" verticalDpi="600" orientation="landscape" paperSize="9" scale="86"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dimension ref="A1:Q40"/>
  <sheetViews>
    <sheetView zoomScalePageLayoutView="0" workbookViewId="0" topLeftCell="A1">
      <selection activeCell="N39" sqref="N39"/>
    </sheetView>
  </sheetViews>
  <sheetFormatPr defaultColWidth="9.140625" defaultRowHeight="12.75"/>
  <cols>
    <col min="1" max="1" width="1.1484375" style="1" customWidth="1"/>
    <col min="2" max="2" width="39.00390625" style="0" customWidth="1"/>
    <col min="3" max="11" width="7.28125" style="0" customWidth="1"/>
    <col min="12" max="17" width="10.00390625" style="0" customWidth="1"/>
  </cols>
  <sheetData>
    <row r="1" ht="15" customHeight="1">
      <c r="A1" s="1" t="s">
        <v>252</v>
      </c>
    </row>
    <row r="2" spans="1:17" ht="15" customHeight="1">
      <c r="A2" s="298" t="s">
        <v>532</v>
      </c>
      <c r="B2" s="298"/>
      <c r="C2" s="298"/>
      <c r="D2" s="298"/>
      <c r="E2" s="298"/>
      <c r="F2" s="298"/>
      <c r="G2" s="298"/>
      <c r="H2" s="298"/>
      <c r="I2" s="298"/>
      <c r="J2" s="298"/>
      <c r="K2" s="298"/>
      <c r="L2" s="298"/>
      <c r="M2" s="298"/>
      <c r="N2" s="298"/>
      <c r="O2" s="298"/>
      <c r="P2" s="298"/>
      <c r="Q2" s="298"/>
    </row>
    <row r="3" spans="1:17" ht="12.75" customHeight="1">
      <c r="A3" s="300" t="s">
        <v>621</v>
      </c>
      <c r="B3" s="300"/>
      <c r="C3" s="300"/>
      <c r="D3" s="300"/>
      <c r="E3" s="300"/>
      <c r="F3" s="300"/>
      <c r="G3" s="300"/>
      <c r="H3" s="300"/>
      <c r="I3" s="300"/>
      <c r="J3" s="300"/>
      <c r="K3" s="300"/>
      <c r="L3" s="300"/>
      <c r="M3" s="300"/>
      <c r="N3" s="300"/>
      <c r="O3" s="300"/>
      <c r="P3" s="300"/>
      <c r="Q3" s="300"/>
    </row>
    <row r="4" spans="1:11" ht="13.5" thickBot="1">
      <c r="A4" s="199"/>
      <c r="B4" s="199"/>
      <c r="C4" s="199"/>
      <c r="D4" s="199"/>
      <c r="E4" s="199"/>
      <c r="F4" s="199"/>
      <c r="G4" s="199"/>
      <c r="H4" s="199"/>
      <c r="I4" s="200"/>
      <c r="J4" s="200"/>
      <c r="K4" s="200"/>
    </row>
    <row r="5" spans="1:17" s="20" customFormat="1" ht="27" customHeight="1">
      <c r="A5" s="205"/>
      <c r="B5" s="230"/>
      <c r="C5" s="312" t="s">
        <v>299</v>
      </c>
      <c r="D5" s="314"/>
      <c r="E5" s="313"/>
      <c r="F5" s="314" t="s">
        <v>655</v>
      </c>
      <c r="G5" s="314"/>
      <c r="H5" s="314"/>
      <c r="I5" s="312" t="s">
        <v>656</v>
      </c>
      <c r="J5" s="314"/>
      <c r="K5" s="314"/>
      <c r="L5" s="337" t="s">
        <v>491</v>
      </c>
      <c r="M5" s="314"/>
      <c r="N5" s="313"/>
      <c r="O5" s="312" t="s">
        <v>492</v>
      </c>
      <c r="P5" s="314"/>
      <c r="Q5" s="314"/>
    </row>
    <row r="6" spans="1:17" s="20" customFormat="1" ht="15" customHeight="1">
      <c r="A6" s="50"/>
      <c r="B6" s="207"/>
      <c r="C6" s="231" t="s">
        <v>536</v>
      </c>
      <c r="D6" s="232" t="s">
        <v>537</v>
      </c>
      <c r="E6" s="233" t="s">
        <v>538</v>
      </c>
      <c r="F6" s="232" t="s">
        <v>536</v>
      </c>
      <c r="G6" s="232" t="s">
        <v>537</v>
      </c>
      <c r="H6" s="232" t="s">
        <v>538</v>
      </c>
      <c r="I6" s="231" t="s">
        <v>536</v>
      </c>
      <c r="J6" s="232" t="s">
        <v>537</v>
      </c>
      <c r="K6" s="232" t="s">
        <v>538</v>
      </c>
      <c r="L6" s="234" t="s">
        <v>536</v>
      </c>
      <c r="M6" s="232" t="s">
        <v>537</v>
      </c>
      <c r="N6" s="233" t="s">
        <v>538</v>
      </c>
      <c r="O6" s="231" t="s">
        <v>536</v>
      </c>
      <c r="P6" s="232" t="s">
        <v>537</v>
      </c>
      <c r="Q6" s="232" t="s">
        <v>538</v>
      </c>
    </row>
    <row r="7" spans="1:17" ht="12.75">
      <c r="A7" s="20" t="s">
        <v>695</v>
      </c>
      <c r="C7" s="135">
        <v>3028</v>
      </c>
      <c r="D7" s="143">
        <v>3645</v>
      </c>
      <c r="E7" s="143">
        <v>6673</v>
      </c>
      <c r="F7" s="135">
        <v>3032</v>
      </c>
      <c r="G7" s="143">
        <v>3544</v>
      </c>
      <c r="H7" s="143">
        <v>6576</v>
      </c>
      <c r="I7" s="135">
        <v>2976</v>
      </c>
      <c r="J7" s="143">
        <v>3473</v>
      </c>
      <c r="K7" s="143">
        <v>6449</v>
      </c>
      <c r="L7" s="240">
        <v>3151</v>
      </c>
      <c r="M7" s="164">
        <v>3550</v>
      </c>
      <c r="N7" s="241">
        <v>6701</v>
      </c>
      <c r="O7" s="162">
        <v>3321</v>
      </c>
      <c r="P7" s="164">
        <v>3784</v>
      </c>
      <c r="Q7" s="164">
        <v>7105</v>
      </c>
    </row>
    <row r="8" spans="1:17" ht="12.75">
      <c r="A8" s="20" t="s">
        <v>584</v>
      </c>
      <c r="C8" s="8">
        <v>2454</v>
      </c>
      <c r="D8" s="11">
        <v>5372</v>
      </c>
      <c r="E8" s="11">
        <v>7826</v>
      </c>
      <c r="F8" s="8">
        <v>2441</v>
      </c>
      <c r="G8" s="11">
        <v>5328</v>
      </c>
      <c r="H8" s="11">
        <v>7769</v>
      </c>
      <c r="I8" s="8">
        <v>2492</v>
      </c>
      <c r="J8" s="11">
        <v>5510</v>
      </c>
      <c r="K8" s="11">
        <v>8002</v>
      </c>
      <c r="L8" s="242">
        <v>2523.5</v>
      </c>
      <c r="M8" s="243">
        <v>5656.5</v>
      </c>
      <c r="N8" s="244">
        <v>8180</v>
      </c>
      <c r="O8" s="144">
        <v>2806</v>
      </c>
      <c r="P8" s="145">
        <v>6150</v>
      </c>
      <c r="Q8" s="145">
        <v>8956</v>
      </c>
    </row>
    <row r="9" spans="1:17" ht="12.75">
      <c r="A9" s="20" t="s">
        <v>592</v>
      </c>
      <c r="C9" s="8">
        <v>2129</v>
      </c>
      <c r="D9" s="11">
        <v>2308</v>
      </c>
      <c r="E9" s="11">
        <v>4437</v>
      </c>
      <c r="F9" s="8">
        <v>2044</v>
      </c>
      <c r="G9" s="11">
        <v>2285</v>
      </c>
      <c r="H9" s="11">
        <v>4329</v>
      </c>
      <c r="I9" s="8">
        <v>2004</v>
      </c>
      <c r="J9" s="11">
        <v>2237</v>
      </c>
      <c r="K9" s="11">
        <v>4241</v>
      </c>
      <c r="L9" s="242">
        <v>1949</v>
      </c>
      <c r="M9" s="243">
        <v>2243</v>
      </c>
      <c r="N9" s="244">
        <v>4192</v>
      </c>
      <c r="O9" s="144">
        <v>2105.5</v>
      </c>
      <c r="P9" s="145">
        <v>2354</v>
      </c>
      <c r="Q9" s="145">
        <v>4459.5</v>
      </c>
    </row>
    <row r="10" spans="1:17" ht="12.75">
      <c r="A10" s="20" t="s">
        <v>691</v>
      </c>
      <c r="C10" s="8">
        <v>1133</v>
      </c>
      <c r="D10" s="11">
        <v>557</v>
      </c>
      <c r="E10" s="11">
        <v>1690</v>
      </c>
      <c r="F10" s="8">
        <v>1125</v>
      </c>
      <c r="G10" s="11">
        <v>493</v>
      </c>
      <c r="H10" s="11">
        <v>1618</v>
      </c>
      <c r="I10" s="8">
        <v>1151</v>
      </c>
      <c r="J10" s="11">
        <v>513</v>
      </c>
      <c r="K10" s="11">
        <v>1664</v>
      </c>
      <c r="L10" s="242">
        <v>1285</v>
      </c>
      <c r="M10" s="243">
        <v>541</v>
      </c>
      <c r="N10" s="244">
        <v>1826</v>
      </c>
      <c r="O10" s="144">
        <v>1327</v>
      </c>
      <c r="P10" s="145">
        <v>608</v>
      </c>
      <c r="Q10" s="145">
        <v>1935</v>
      </c>
    </row>
    <row r="11" spans="1:17" ht="12.75">
      <c r="A11" s="20" t="s">
        <v>579</v>
      </c>
      <c r="C11" s="8">
        <v>407</v>
      </c>
      <c r="D11" s="11">
        <v>53</v>
      </c>
      <c r="E11" s="11">
        <v>460</v>
      </c>
      <c r="F11" s="8">
        <v>444</v>
      </c>
      <c r="G11" s="11">
        <v>57</v>
      </c>
      <c r="H11" s="11">
        <v>501</v>
      </c>
      <c r="I11" s="8">
        <v>472</v>
      </c>
      <c r="J11" s="11">
        <v>60</v>
      </c>
      <c r="K11" s="11">
        <v>532</v>
      </c>
      <c r="L11" s="242">
        <v>520</v>
      </c>
      <c r="M11" s="243">
        <v>54</v>
      </c>
      <c r="N11" s="244">
        <v>574</v>
      </c>
      <c r="O11" s="144">
        <v>569</v>
      </c>
      <c r="P11" s="145">
        <v>58</v>
      </c>
      <c r="Q11" s="145">
        <v>627</v>
      </c>
    </row>
    <row r="12" spans="1:17" ht="12.75">
      <c r="A12" s="20" t="s">
        <v>585</v>
      </c>
      <c r="C12" s="8">
        <v>6517</v>
      </c>
      <c r="D12" s="11">
        <v>6688</v>
      </c>
      <c r="E12" s="11">
        <v>13205</v>
      </c>
      <c r="F12" s="8">
        <v>6577</v>
      </c>
      <c r="G12" s="11">
        <v>6911</v>
      </c>
      <c r="H12" s="11">
        <v>13488</v>
      </c>
      <c r="I12" s="8">
        <v>6992</v>
      </c>
      <c r="J12" s="11">
        <v>7239</v>
      </c>
      <c r="K12" s="11">
        <v>14231</v>
      </c>
      <c r="L12" s="242">
        <v>7573</v>
      </c>
      <c r="M12" s="243">
        <v>7714</v>
      </c>
      <c r="N12" s="244">
        <v>15287</v>
      </c>
      <c r="O12" s="144">
        <v>7897</v>
      </c>
      <c r="P12" s="145">
        <v>7916</v>
      </c>
      <c r="Q12" s="145">
        <v>15813</v>
      </c>
    </row>
    <row r="13" spans="1:17" ht="12.75">
      <c r="A13" s="20" t="s">
        <v>569</v>
      </c>
      <c r="C13" s="8">
        <v>433</v>
      </c>
      <c r="D13" s="11">
        <v>365</v>
      </c>
      <c r="E13" s="11">
        <v>798</v>
      </c>
      <c r="F13" s="8">
        <v>418</v>
      </c>
      <c r="G13" s="11">
        <v>364</v>
      </c>
      <c r="H13" s="11">
        <v>782</v>
      </c>
      <c r="I13" s="8">
        <v>466</v>
      </c>
      <c r="J13" s="11">
        <v>359</v>
      </c>
      <c r="K13" s="11">
        <v>825</v>
      </c>
      <c r="L13" s="242">
        <v>405</v>
      </c>
      <c r="M13" s="243">
        <v>328</v>
      </c>
      <c r="N13" s="244">
        <v>733</v>
      </c>
      <c r="O13" s="144">
        <v>408</v>
      </c>
      <c r="P13" s="145">
        <v>321</v>
      </c>
      <c r="Q13" s="145">
        <v>729</v>
      </c>
    </row>
    <row r="14" spans="1:17" ht="12.75">
      <c r="A14" s="20" t="s">
        <v>570</v>
      </c>
      <c r="C14" s="8">
        <v>3177</v>
      </c>
      <c r="D14" s="11">
        <v>2361</v>
      </c>
      <c r="E14" s="11">
        <v>5538</v>
      </c>
      <c r="F14" s="8">
        <v>3106</v>
      </c>
      <c r="G14" s="11">
        <v>2312</v>
      </c>
      <c r="H14" s="11">
        <v>5418</v>
      </c>
      <c r="I14" s="8">
        <v>3056</v>
      </c>
      <c r="J14" s="11">
        <v>2298</v>
      </c>
      <c r="K14" s="11">
        <v>5354</v>
      </c>
      <c r="L14" s="242">
        <v>2298</v>
      </c>
      <c r="M14" s="243">
        <v>1649</v>
      </c>
      <c r="N14" s="244">
        <v>3947</v>
      </c>
      <c r="O14" s="144">
        <v>2374</v>
      </c>
      <c r="P14" s="145">
        <v>1651</v>
      </c>
      <c r="Q14" s="145">
        <v>4025</v>
      </c>
    </row>
    <row r="15" spans="1:17" ht="12.75">
      <c r="A15" s="20" t="s">
        <v>586</v>
      </c>
      <c r="C15" s="8">
        <v>2483</v>
      </c>
      <c r="D15" s="11">
        <v>1611</v>
      </c>
      <c r="E15" s="11">
        <v>4094</v>
      </c>
      <c r="F15" s="8">
        <v>2436</v>
      </c>
      <c r="G15" s="11">
        <v>1584</v>
      </c>
      <c r="H15" s="11">
        <v>4020</v>
      </c>
      <c r="I15" s="8">
        <v>2414</v>
      </c>
      <c r="J15" s="11">
        <v>1565</v>
      </c>
      <c r="K15" s="11">
        <v>3979</v>
      </c>
      <c r="L15" s="242">
        <v>2554</v>
      </c>
      <c r="M15" s="243">
        <v>1638</v>
      </c>
      <c r="N15" s="244">
        <v>4192</v>
      </c>
      <c r="O15" s="144">
        <v>2818</v>
      </c>
      <c r="P15" s="145">
        <v>1840</v>
      </c>
      <c r="Q15" s="145">
        <v>4658</v>
      </c>
    </row>
    <row r="16" spans="1:17" ht="12.75">
      <c r="A16" s="20" t="s">
        <v>692</v>
      </c>
      <c r="C16" s="8">
        <v>1654</v>
      </c>
      <c r="D16" s="11">
        <v>2088</v>
      </c>
      <c r="E16" s="11">
        <v>3742</v>
      </c>
      <c r="F16" s="8">
        <v>1667</v>
      </c>
      <c r="G16" s="11">
        <v>2094</v>
      </c>
      <c r="H16" s="11">
        <v>3761</v>
      </c>
      <c r="I16" s="8">
        <v>1762</v>
      </c>
      <c r="J16" s="11">
        <v>2074</v>
      </c>
      <c r="K16" s="11">
        <v>3836</v>
      </c>
      <c r="L16" s="242">
        <v>2483.75</v>
      </c>
      <c r="M16" s="243">
        <v>3421.01</v>
      </c>
      <c r="N16" s="244">
        <v>5904.76</v>
      </c>
      <c r="O16" s="144">
        <v>2738.6</v>
      </c>
      <c r="P16" s="145">
        <v>3616.8</v>
      </c>
      <c r="Q16" s="145">
        <v>6355.4</v>
      </c>
    </row>
    <row r="17" spans="1:17" ht="12.75">
      <c r="A17" s="20" t="s">
        <v>300</v>
      </c>
      <c r="C17" s="8">
        <v>3515</v>
      </c>
      <c r="D17" s="11">
        <v>3740</v>
      </c>
      <c r="E17" s="11">
        <v>7255</v>
      </c>
      <c r="F17" s="8">
        <v>3720</v>
      </c>
      <c r="G17" s="11">
        <v>3918</v>
      </c>
      <c r="H17" s="11">
        <v>7638</v>
      </c>
      <c r="I17" s="8">
        <v>3889</v>
      </c>
      <c r="J17" s="11">
        <v>4134</v>
      </c>
      <c r="K17" s="11">
        <v>8023</v>
      </c>
      <c r="L17" s="242">
        <v>4006</v>
      </c>
      <c r="M17" s="243">
        <v>4443</v>
      </c>
      <c r="N17" s="244">
        <v>8449</v>
      </c>
      <c r="O17" s="144">
        <v>4221</v>
      </c>
      <c r="P17" s="145">
        <v>4865</v>
      </c>
      <c r="Q17" s="145">
        <v>9086</v>
      </c>
    </row>
    <row r="18" spans="1:17" ht="12.75">
      <c r="A18" s="20" t="s">
        <v>571</v>
      </c>
      <c r="C18" s="8">
        <v>1288</v>
      </c>
      <c r="D18" s="11">
        <v>1770</v>
      </c>
      <c r="E18" s="11">
        <v>3058</v>
      </c>
      <c r="F18" s="8">
        <v>1348</v>
      </c>
      <c r="G18" s="11">
        <v>1861</v>
      </c>
      <c r="H18" s="11">
        <v>3209</v>
      </c>
      <c r="I18" s="8">
        <v>1373</v>
      </c>
      <c r="J18" s="11">
        <v>1911</v>
      </c>
      <c r="K18" s="11">
        <v>3284</v>
      </c>
      <c r="L18" s="242">
        <v>1361</v>
      </c>
      <c r="M18" s="243">
        <v>1909</v>
      </c>
      <c r="N18" s="244">
        <v>3270</v>
      </c>
      <c r="O18" s="144">
        <v>1202</v>
      </c>
      <c r="P18" s="145">
        <v>1898</v>
      </c>
      <c r="Q18" s="145">
        <v>3100</v>
      </c>
    </row>
    <row r="19" spans="1:17" ht="12.75">
      <c r="A19" s="20" t="s">
        <v>572</v>
      </c>
      <c r="C19" s="8">
        <v>2482</v>
      </c>
      <c r="D19" s="11">
        <v>3331</v>
      </c>
      <c r="E19" s="11">
        <v>5813</v>
      </c>
      <c r="F19" s="8">
        <v>2450</v>
      </c>
      <c r="G19" s="11">
        <v>3208</v>
      </c>
      <c r="H19" s="11">
        <v>5658</v>
      </c>
      <c r="I19" s="8">
        <v>2434</v>
      </c>
      <c r="J19" s="11">
        <v>3289</v>
      </c>
      <c r="K19" s="11">
        <v>5723</v>
      </c>
      <c r="L19" s="242">
        <v>2568</v>
      </c>
      <c r="M19" s="243">
        <v>3229</v>
      </c>
      <c r="N19" s="244">
        <v>5797</v>
      </c>
      <c r="O19" s="144">
        <v>2761</v>
      </c>
      <c r="P19" s="145">
        <v>3335</v>
      </c>
      <c r="Q19" s="145">
        <v>6096</v>
      </c>
    </row>
    <row r="20" spans="1:17" ht="12.75">
      <c r="A20" s="20" t="s">
        <v>573</v>
      </c>
      <c r="C20" s="8">
        <v>1789</v>
      </c>
      <c r="D20" s="11">
        <v>3123</v>
      </c>
      <c r="E20" s="11">
        <v>4912</v>
      </c>
      <c r="F20" s="8">
        <v>1801</v>
      </c>
      <c r="G20" s="11">
        <v>3041</v>
      </c>
      <c r="H20" s="11">
        <v>4842</v>
      </c>
      <c r="I20" s="8">
        <v>1890</v>
      </c>
      <c r="J20" s="11">
        <v>3073</v>
      </c>
      <c r="K20" s="11">
        <v>4963</v>
      </c>
      <c r="L20" s="242">
        <v>2021</v>
      </c>
      <c r="M20" s="243">
        <v>3368</v>
      </c>
      <c r="N20" s="244">
        <v>5389</v>
      </c>
      <c r="O20" s="144">
        <v>2274</v>
      </c>
      <c r="P20" s="145">
        <v>3631</v>
      </c>
      <c r="Q20" s="145">
        <v>5905</v>
      </c>
    </row>
    <row r="21" spans="1:17" ht="12.75">
      <c r="A21" s="20" t="s">
        <v>574</v>
      </c>
      <c r="C21" s="8">
        <v>2239</v>
      </c>
      <c r="D21" s="11">
        <v>2786</v>
      </c>
      <c r="E21" s="11">
        <v>5025</v>
      </c>
      <c r="F21" s="8">
        <v>2182</v>
      </c>
      <c r="G21" s="11">
        <v>2856</v>
      </c>
      <c r="H21" s="11">
        <v>5038</v>
      </c>
      <c r="I21" s="8">
        <v>2164</v>
      </c>
      <c r="J21" s="11">
        <v>2809</v>
      </c>
      <c r="K21" s="11">
        <v>4973</v>
      </c>
      <c r="L21" s="242">
        <v>2128</v>
      </c>
      <c r="M21" s="243">
        <v>2625</v>
      </c>
      <c r="N21" s="244">
        <v>4753</v>
      </c>
      <c r="O21" s="144">
        <v>2341</v>
      </c>
      <c r="P21" s="145">
        <v>3024</v>
      </c>
      <c r="Q21" s="145">
        <v>5365</v>
      </c>
    </row>
    <row r="22" spans="1:17" ht="12.75">
      <c r="A22" s="20" t="s">
        <v>575</v>
      </c>
      <c r="C22" s="8">
        <v>1568</v>
      </c>
      <c r="D22" s="11">
        <v>2417</v>
      </c>
      <c r="E22" s="11">
        <v>3985</v>
      </c>
      <c r="F22" s="8">
        <v>1534</v>
      </c>
      <c r="G22" s="11">
        <v>2471</v>
      </c>
      <c r="H22" s="11">
        <v>4005</v>
      </c>
      <c r="I22" s="8">
        <v>1561</v>
      </c>
      <c r="J22" s="11">
        <v>2550</v>
      </c>
      <c r="K22" s="11">
        <v>4111</v>
      </c>
      <c r="L22" s="242">
        <v>1492</v>
      </c>
      <c r="M22" s="243">
        <v>2579</v>
      </c>
      <c r="N22" s="244">
        <v>4071</v>
      </c>
      <c r="O22" s="144">
        <v>1534</v>
      </c>
      <c r="P22" s="145">
        <v>2658</v>
      </c>
      <c r="Q22" s="145">
        <v>4192</v>
      </c>
    </row>
    <row r="23" spans="1:17" ht="12.75">
      <c r="A23" s="20" t="s">
        <v>576</v>
      </c>
      <c r="C23" s="8">
        <v>2947</v>
      </c>
      <c r="D23" s="11">
        <v>1859</v>
      </c>
      <c r="E23" s="11">
        <v>4806</v>
      </c>
      <c r="F23" s="8">
        <v>2815</v>
      </c>
      <c r="G23" s="11">
        <v>1909</v>
      </c>
      <c r="H23" s="11">
        <v>4724</v>
      </c>
      <c r="I23" s="8">
        <v>2843</v>
      </c>
      <c r="J23" s="11">
        <v>1825</v>
      </c>
      <c r="K23" s="11">
        <v>4668</v>
      </c>
      <c r="L23" s="242">
        <v>3113</v>
      </c>
      <c r="M23" s="243">
        <v>2175</v>
      </c>
      <c r="N23" s="244">
        <v>5288</v>
      </c>
      <c r="O23" s="144">
        <v>3441</v>
      </c>
      <c r="P23" s="145">
        <v>2479</v>
      </c>
      <c r="Q23" s="145">
        <v>5920</v>
      </c>
    </row>
    <row r="24" spans="1:17" ht="12.75">
      <c r="A24" s="20" t="s">
        <v>693</v>
      </c>
      <c r="C24" s="8">
        <v>2528</v>
      </c>
      <c r="D24" s="11">
        <v>3798</v>
      </c>
      <c r="E24" s="11">
        <v>6326</v>
      </c>
      <c r="F24" s="8">
        <v>2556</v>
      </c>
      <c r="G24" s="11">
        <v>3882</v>
      </c>
      <c r="H24" s="11">
        <v>6438</v>
      </c>
      <c r="I24" s="8">
        <v>2580</v>
      </c>
      <c r="J24" s="11">
        <v>3949</v>
      </c>
      <c r="K24" s="11">
        <v>6529</v>
      </c>
      <c r="L24" s="242">
        <v>2603</v>
      </c>
      <c r="M24" s="243">
        <v>3938</v>
      </c>
      <c r="N24" s="244">
        <v>6541</v>
      </c>
      <c r="O24" s="144">
        <v>2746</v>
      </c>
      <c r="P24" s="145">
        <v>4365</v>
      </c>
      <c r="Q24" s="145">
        <v>7111</v>
      </c>
    </row>
    <row r="25" spans="1:17" ht="12.75">
      <c r="A25" s="20" t="s">
        <v>577</v>
      </c>
      <c r="C25" s="8">
        <v>842</v>
      </c>
      <c r="D25" s="11">
        <v>2047</v>
      </c>
      <c r="E25" s="11">
        <v>2889</v>
      </c>
      <c r="F25" s="8">
        <v>755</v>
      </c>
      <c r="G25" s="11">
        <v>2055</v>
      </c>
      <c r="H25" s="11">
        <v>2810</v>
      </c>
      <c r="I25" s="8">
        <v>756</v>
      </c>
      <c r="J25" s="11">
        <v>2121</v>
      </c>
      <c r="K25" s="11">
        <v>2877</v>
      </c>
      <c r="L25" s="242">
        <v>810</v>
      </c>
      <c r="M25" s="243">
        <v>2173</v>
      </c>
      <c r="N25" s="244">
        <v>2983</v>
      </c>
      <c r="O25" s="144">
        <v>849</v>
      </c>
      <c r="P25" s="145">
        <v>2238</v>
      </c>
      <c r="Q25" s="145">
        <v>3087</v>
      </c>
    </row>
    <row r="26" spans="1:17" ht="12.75">
      <c r="A26" s="20" t="s">
        <v>301</v>
      </c>
      <c r="C26" s="8">
        <v>1234</v>
      </c>
      <c r="D26" s="11">
        <v>1881</v>
      </c>
      <c r="E26" s="11">
        <v>3115</v>
      </c>
      <c r="F26" s="8">
        <v>1153</v>
      </c>
      <c r="G26" s="11">
        <v>1914</v>
      </c>
      <c r="H26" s="11">
        <v>3067</v>
      </c>
      <c r="I26" s="8">
        <v>1227</v>
      </c>
      <c r="J26" s="11">
        <v>1994</v>
      </c>
      <c r="K26" s="11">
        <v>3221</v>
      </c>
      <c r="L26" s="242">
        <v>1177</v>
      </c>
      <c r="M26" s="243">
        <v>1990</v>
      </c>
      <c r="N26" s="244">
        <v>3167</v>
      </c>
      <c r="O26" s="144">
        <v>1279</v>
      </c>
      <c r="P26" s="145">
        <v>2018</v>
      </c>
      <c r="Q26" s="145">
        <v>3297</v>
      </c>
    </row>
    <row r="27" spans="1:17" ht="12.75">
      <c r="A27" s="20" t="s">
        <v>588</v>
      </c>
      <c r="C27" s="8">
        <v>1642</v>
      </c>
      <c r="D27" s="11">
        <v>2139</v>
      </c>
      <c r="E27" s="11">
        <v>3781</v>
      </c>
      <c r="F27" s="8">
        <v>1628</v>
      </c>
      <c r="G27" s="11">
        <v>2053</v>
      </c>
      <c r="H27" s="11">
        <v>3681</v>
      </c>
      <c r="I27" s="8">
        <v>1648</v>
      </c>
      <c r="J27" s="11">
        <v>2086</v>
      </c>
      <c r="K27" s="11">
        <v>3734</v>
      </c>
      <c r="L27" s="242">
        <v>1702</v>
      </c>
      <c r="M27" s="243">
        <v>1968</v>
      </c>
      <c r="N27" s="244">
        <v>3670</v>
      </c>
      <c r="O27" s="144">
        <v>1926</v>
      </c>
      <c r="P27" s="145">
        <v>2041</v>
      </c>
      <c r="Q27" s="145">
        <v>3967</v>
      </c>
    </row>
    <row r="28" spans="1:17" ht="12.75">
      <c r="A28" s="20" t="s">
        <v>589</v>
      </c>
      <c r="C28" s="32">
        <v>1415</v>
      </c>
      <c r="D28" s="33">
        <v>1524</v>
      </c>
      <c r="E28" s="33">
        <v>2939</v>
      </c>
      <c r="F28" s="32">
        <v>1570</v>
      </c>
      <c r="G28" s="33">
        <v>1535</v>
      </c>
      <c r="H28" s="33">
        <v>3105</v>
      </c>
      <c r="I28" s="32">
        <v>1618</v>
      </c>
      <c r="J28" s="33">
        <v>1337</v>
      </c>
      <c r="K28" s="33">
        <v>2955</v>
      </c>
      <c r="L28" s="245">
        <v>1631</v>
      </c>
      <c r="M28" s="165">
        <v>1223</v>
      </c>
      <c r="N28" s="246">
        <v>2854</v>
      </c>
      <c r="O28" s="163">
        <v>1609</v>
      </c>
      <c r="P28" s="165">
        <v>1248</v>
      </c>
      <c r="Q28" s="165">
        <v>2857</v>
      </c>
    </row>
    <row r="29" spans="1:17" ht="12.75">
      <c r="A29" s="31"/>
      <c r="B29" s="12" t="s">
        <v>608</v>
      </c>
      <c r="C29" s="16">
        <v>46904</v>
      </c>
      <c r="D29" s="103">
        <v>55463</v>
      </c>
      <c r="E29" s="103">
        <v>102367</v>
      </c>
      <c r="F29" s="16">
        <v>46802</v>
      </c>
      <c r="G29" s="103">
        <v>55675</v>
      </c>
      <c r="H29" s="103">
        <v>102477</v>
      </c>
      <c r="I29" s="16">
        <v>47768</v>
      </c>
      <c r="J29" s="103">
        <v>56406</v>
      </c>
      <c r="K29" s="103">
        <v>104174</v>
      </c>
      <c r="L29" s="247">
        <v>49354.25</v>
      </c>
      <c r="M29" s="198">
        <v>58414.51</v>
      </c>
      <c r="N29" s="248">
        <v>107768.76</v>
      </c>
      <c r="O29" s="146">
        <v>52547.1</v>
      </c>
      <c r="P29" s="147">
        <v>62098.8</v>
      </c>
      <c r="Q29" s="147">
        <v>114645.9</v>
      </c>
    </row>
    <row r="30" spans="1:17" ht="12.75">
      <c r="A30" s="20" t="s">
        <v>699</v>
      </c>
      <c r="B30" s="12"/>
      <c r="C30" s="8">
        <v>148</v>
      </c>
      <c r="D30" s="11">
        <v>168</v>
      </c>
      <c r="E30" s="11">
        <v>316</v>
      </c>
      <c r="F30" s="8">
        <v>173</v>
      </c>
      <c r="G30" s="11">
        <v>200</v>
      </c>
      <c r="H30" s="11">
        <v>373</v>
      </c>
      <c r="I30" s="8">
        <v>105</v>
      </c>
      <c r="J30" s="11">
        <v>155</v>
      </c>
      <c r="K30" s="11">
        <v>260</v>
      </c>
      <c r="L30" s="242">
        <v>61.6</v>
      </c>
      <c r="M30" s="243">
        <v>99.04</v>
      </c>
      <c r="N30" s="244">
        <v>160.64</v>
      </c>
      <c r="O30" s="144">
        <v>89.9</v>
      </c>
      <c r="P30" s="145">
        <v>118.2</v>
      </c>
      <c r="Q30" s="145">
        <v>208.1</v>
      </c>
    </row>
    <row r="31" spans="1:17" ht="12.75">
      <c r="A31" s="20" t="s">
        <v>694</v>
      </c>
      <c r="B31" s="12"/>
      <c r="C31" s="8">
        <v>9984</v>
      </c>
      <c r="D31" s="11">
        <v>12222</v>
      </c>
      <c r="E31" s="11">
        <v>22206</v>
      </c>
      <c r="F31" s="8">
        <v>10314</v>
      </c>
      <c r="G31" s="11">
        <v>12571</v>
      </c>
      <c r="H31" s="11">
        <v>22885</v>
      </c>
      <c r="I31" s="8">
        <v>10820</v>
      </c>
      <c r="J31" s="11">
        <v>13241</v>
      </c>
      <c r="K31" s="11">
        <v>24061</v>
      </c>
      <c r="L31" s="242">
        <v>11497.65</v>
      </c>
      <c r="M31" s="243">
        <v>14089.95</v>
      </c>
      <c r="N31" s="244">
        <v>25587.6</v>
      </c>
      <c r="O31" s="144">
        <v>12093.1</v>
      </c>
      <c r="P31" s="145">
        <v>14780.5</v>
      </c>
      <c r="Q31" s="170">
        <v>26873.6</v>
      </c>
    </row>
    <row r="32" spans="1:17" ht="12.75">
      <c r="A32" s="20" t="s">
        <v>700</v>
      </c>
      <c r="B32" s="12"/>
      <c r="C32" s="8">
        <v>311</v>
      </c>
      <c r="D32" s="11">
        <v>232</v>
      </c>
      <c r="E32" s="11">
        <v>543</v>
      </c>
      <c r="F32" s="8">
        <v>332</v>
      </c>
      <c r="G32" s="11">
        <v>222</v>
      </c>
      <c r="H32" s="11">
        <v>554</v>
      </c>
      <c r="I32" s="8">
        <v>400</v>
      </c>
      <c r="J32" s="11">
        <v>245</v>
      </c>
      <c r="K32" s="11">
        <v>645</v>
      </c>
      <c r="L32" s="242">
        <v>460</v>
      </c>
      <c r="M32" s="243">
        <v>446</v>
      </c>
      <c r="N32" s="244">
        <v>906</v>
      </c>
      <c r="O32" s="144">
        <v>570</v>
      </c>
      <c r="P32" s="145">
        <v>534</v>
      </c>
      <c r="Q32" s="170">
        <v>1104</v>
      </c>
    </row>
    <row r="33" spans="1:17" ht="12.75">
      <c r="A33" s="20" t="s">
        <v>582</v>
      </c>
      <c r="B33" s="12"/>
      <c r="C33" s="8">
        <v>3412</v>
      </c>
      <c r="D33" s="11">
        <v>3783</v>
      </c>
      <c r="E33" s="11">
        <v>7195</v>
      </c>
      <c r="F33" s="8">
        <v>3571</v>
      </c>
      <c r="G33" s="11">
        <v>3891</v>
      </c>
      <c r="H33" s="11">
        <v>7462</v>
      </c>
      <c r="I33" s="8">
        <v>3778</v>
      </c>
      <c r="J33" s="11">
        <v>4382</v>
      </c>
      <c r="K33" s="11">
        <v>8160</v>
      </c>
      <c r="L33" s="242">
        <v>3949</v>
      </c>
      <c r="M33" s="243">
        <v>4770</v>
      </c>
      <c r="N33" s="244">
        <v>8719</v>
      </c>
      <c r="O33" s="144">
        <v>4283.5</v>
      </c>
      <c r="P33" s="145">
        <v>5153.8</v>
      </c>
      <c r="Q33" s="170">
        <v>9437.3</v>
      </c>
    </row>
    <row r="34" spans="1:17" ht="12.75">
      <c r="A34" s="20" t="s">
        <v>696</v>
      </c>
      <c r="C34" s="8">
        <v>8965</v>
      </c>
      <c r="D34" s="11">
        <v>11998</v>
      </c>
      <c r="E34" s="11">
        <v>20963</v>
      </c>
      <c r="F34" s="8">
        <v>9326</v>
      </c>
      <c r="G34" s="11">
        <v>12445</v>
      </c>
      <c r="H34" s="11">
        <v>21771</v>
      </c>
      <c r="I34" s="8">
        <v>9827</v>
      </c>
      <c r="J34" s="11">
        <v>13237</v>
      </c>
      <c r="K34" s="11">
        <v>23064</v>
      </c>
      <c r="L34" s="242">
        <v>10437.5</v>
      </c>
      <c r="M34" s="243">
        <v>14015.5</v>
      </c>
      <c r="N34" s="244">
        <v>24453</v>
      </c>
      <c r="O34" s="144">
        <v>10872.8</v>
      </c>
      <c r="P34" s="145">
        <v>14498.1</v>
      </c>
      <c r="Q34" s="170">
        <v>25370.9</v>
      </c>
    </row>
    <row r="35" spans="1:17" ht="12.75">
      <c r="A35" s="20" t="s">
        <v>697</v>
      </c>
      <c r="C35" s="8">
        <v>709</v>
      </c>
      <c r="D35" s="11">
        <v>563</v>
      </c>
      <c r="E35" s="11">
        <v>1272</v>
      </c>
      <c r="F35" s="8">
        <v>757</v>
      </c>
      <c r="G35" s="11">
        <v>605</v>
      </c>
      <c r="H35" s="11">
        <v>1362</v>
      </c>
      <c r="I35" s="8">
        <v>747</v>
      </c>
      <c r="J35" s="11">
        <v>575</v>
      </c>
      <c r="K35" s="11">
        <v>1322</v>
      </c>
      <c r="L35" s="242">
        <v>795</v>
      </c>
      <c r="M35" s="243">
        <v>605</v>
      </c>
      <c r="N35" s="244">
        <v>1400</v>
      </c>
      <c r="O35" s="144">
        <v>841</v>
      </c>
      <c r="P35" s="145">
        <v>595</v>
      </c>
      <c r="Q35" s="170">
        <v>1436</v>
      </c>
    </row>
    <row r="36" spans="1:17" ht="12.75">
      <c r="A36" s="20" t="s">
        <v>698</v>
      </c>
      <c r="C36" s="32">
        <v>2972</v>
      </c>
      <c r="D36" s="33">
        <v>3705</v>
      </c>
      <c r="E36" s="33">
        <v>6677</v>
      </c>
      <c r="F36" s="32">
        <v>2851</v>
      </c>
      <c r="G36" s="33">
        <v>3608</v>
      </c>
      <c r="H36" s="33">
        <v>6459</v>
      </c>
      <c r="I36" s="32">
        <v>3057</v>
      </c>
      <c r="J36" s="33">
        <v>3803</v>
      </c>
      <c r="K36" s="33">
        <v>6860</v>
      </c>
      <c r="L36" s="245">
        <v>3202</v>
      </c>
      <c r="M36" s="165">
        <v>3897</v>
      </c>
      <c r="N36" s="246">
        <v>7099</v>
      </c>
      <c r="O36" s="166">
        <v>3403.6</v>
      </c>
      <c r="P36" s="168">
        <v>4047.6</v>
      </c>
      <c r="Q36" s="168">
        <v>7451.2</v>
      </c>
    </row>
    <row r="37" spans="1:17" ht="12.75">
      <c r="A37" s="20"/>
      <c r="B37" s="12" t="s">
        <v>607</v>
      </c>
      <c r="C37" s="13">
        <v>26501</v>
      </c>
      <c r="D37" s="14">
        <v>32671</v>
      </c>
      <c r="E37" s="14">
        <v>59172</v>
      </c>
      <c r="F37" s="13">
        <v>27324</v>
      </c>
      <c r="G37" s="14">
        <v>33542</v>
      </c>
      <c r="H37" s="14">
        <v>60866</v>
      </c>
      <c r="I37" s="13">
        <v>28734</v>
      </c>
      <c r="J37" s="14">
        <v>35638</v>
      </c>
      <c r="K37" s="14">
        <v>64372</v>
      </c>
      <c r="L37" s="252">
        <v>30402.75</v>
      </c>
      <c r="M37" s="253">
        <v>37922.49</v>
      </c>
      <c r="N37" s="254">
        <v>68325.24</v>
      </c>
      <c r="O37" s="255">
        <v>32153.9</v>
      </c>
      <c r="P37" s="256">
        <v>39727.2</v>
      </c>
      <c r="Q37" s="256">
        <v>71881.1</v>
      </c>
    </row>
    <row r="38" spans="1:17" s="5" customFormat="1" ht="18" customHeight="1">
      <c r="A38" s="22"/>
      <c r="B38" s="132" t="s">
        <v>543</v>
      </c>
      <c r="C38" s="16">
        <v>73405</v>
      </c>
      <c r="D38" s="17">
        <v>88134</v>
      </c>
      <c r="E38" s="17">
        <v>161539</v>
      </c>
      <c r="F38" s="16">
        <v>74126</v>
      </c>
      <c r="G38" s="17">
        <v>89217</v>
      </c>
      <c r="H38" s="17">
        <v>163343</v>
      </c>
      <c r="I38" s="16">
        <v>76502</v>
      </c>
      <c r="J38" s="17">
        <v>92044</v>
      </c>
      <c r="K38" s="17">
        <v>168546</v>
      </c>
      <c r="L38" s="247">
        <v>79757</v>
      </c>
      <c r="M38" s="198">
        <v>96337</v>
      </c>
      <c r="N38" s="251">
        <v>176094</v>
      </c>
      <c r="O38" s="146">
        <f>O37+O29</f>
        <v>84701</v>
      </c>
      <c r="P38" s="198">
        <f>P37+P29</f>
        <v>101826</v>
      </c>
      <c r="Q38" s="257">
        <f>Q37+Q29</f>
        <v>186527</v>
      </c>
    </row>
    <row r="40" spans="1:17" ht="41.25" customHeight="1">
      <c r="A40" s="319" t="s">
        <v>498</v>
      </c>
      <c r="B40" s="319"/>
      <c r="C40" s="319"/>
      <c r="D40" s="319"/>
      <c r="E40" s="319"/>
      <c r="F40" s="319"/>
      <c r="G40" s="319"/>
      <c r="H40" s="319"/>
      <c r="I40" s="319"/>
      <c r="J40" s="319"/>
      <c r="K40" s="319"/>
      <c r="L40" s="319"/>
      <c r="M40" s="319"/>
      <c r="N40" s="319"/>
      <c r="O40" s="319"/>
      <c r="P40" s="319"/>
      <c r="Q40" s="319"/>
    </row>
  </sheetData>
  <sheetProtection/>
  <mergeCells count="8">
    <mergeCell ref="A40:Q40"/>
    <mergeCell ref="A2:Q2"/>
    <mergeCell ref="A3:Q3"/>
    <mergeCell ref="L5:N5"/>
    <mergeCell ref="O5:Q5"/>
    <mergeCell ref="C5:E5"/>
    <mergeCell ref="F5:H5"/>
    <mergeCell ref="I5:K5"/>
  </mergeCells>
  <printOptions horizontalCentered="1"/>
  <pageMargins left="0" right="0" top="0.5905511811023623" bottom="0.3937007874015748" header="0.5118110236220472" footer="0.5118110236220472"/>
  <pageSetup horizontalDpi="600" verticalDpi="600" orientation="landscape" paperSize="9" scale="85"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dimension ref="A1:Q59"/>
  <sheetViews>
    <sheetView zoomScalePageLayoutView="0" workbookViewId="0" topLeftCell="A1">
      <selection activeCell="A42" sqref="A42:IV42"/>
    </sheetView>
  </sheetViews>
  <sheetFormatPr defaultColWidth="9.140625" defaultRowHeight="12.75"/>
  <cols>
    <col min="1" max="1" width="1.1484375" style="1" customWidth="1"/>
    <col min="2" max="2" width="51.8515625" style="0" customWidth="1"/>
    <col min="3" max="17" width="7.7109375" style="0" customWidth="1"/>
  </cols>
  <sheetData>
    <row r="1" ht="15" customHeight="1">
      <c r="A1" s="1" t="s">
        <v>252</v>
      </c>
    </row>
    <row r="2" spans="1:17" ht="15" customHeight="1">
      <c r="A2" s="298" t="s">
        <v>532</v>
      </c>
      <c r="B2" s="298"/>
      <c r="C2" s="298"/>
      <c r="D2" s="298"/>
      <c r="E2" s="298"/>
      <c r="F2" s="298"/>
      <c r="G2" s="298"/>
      <c r="H2" s="298"/>
      <c r="I2" s="298"/>
      <c r="J2" s="298"/>
      <c r="K2" s="298"/>
      <c r="L2" s="298"/>
      <c r="M2" s="298"/>
      <c r="N2" s="298"/>
      <c r="O2" s="298"/>
      <c r="P2" s="298"/>
      <c r="Q2" s="298"/>
    </row>
    <row r="3" spans="1:17" ht="12.75" customHeight="1">
      <c r="A3" s="300" t="s">
        <v>81</v>
      </c>
      <c r="B3" s="300"/>
      <c r="C3" s="300"/>
      <c r="D3" s="300"/>
      <c r="E3" s="300"/>
      <c r="F3" s="300"/>
      <c r="G3" s="300"/>
      <c r="H3" s="300"/>
      <c r="I3" s="300"/>
      <c r="J3" s="300"/>
      <c r="K3" s="300"/>
      <c r="L3" s="300"/>
      <c r="M3" s="300"/>
      <c r="N3" s="300"/>
      <c r="O3" s="300"/>
      <c r="P3" s="300"/>
      <c r="Q3" s="300"/>
    </row>
    <row r="4" spans="1:11" ht="13.5" thickBot="1">
      <c r="A4" s="199"/>
      <c r="B4" s="199"/>
      <c r="C4" s="199"/>
      <c r="D4" s="199"/>
      <c r="E4" s="199"/>
      <c r="F4" s="199"/>
      <c r="G4" s="199"/>
      <c r="H4" s="199"/>
      <c r="I4" s="200"/>
      <c r="J4" s="200"/>
      <c r="K4" s="200"/>
    </row>
    <row r="5" spans="1:17" s="20" customFormat="1" ht="27" customHeight="1">
      <c r="A5" s="205"/>
      <c r="B5" s="230"/>
      <c r="C5" s="312" t="s">
        <v>299</v>
      </c>
      <c r="D5" s="314"/>
      <c r="E5" s="313"/>
      <c r="F5" s="314" t="s">
        <v>655</v>
      </c>
      <c r="G5" s="314"/>
      <c r="H5" s="314"/>
      <c r="I5" s="312" t="s">
        <v>656</v>
      </c>
      <c r="J5" s="314"/>
      <c r="K5" s="314"/>
      <c r="L5" s="337" t="s">
        <v>501</v>
      </c>
      <c r="M5" s="314"/>
      <c r="N5" s="313"/>
      <c r="O5" s="312" t="s">
        <v>502</v>
      </c>
      <c r="P5" s="314"/>
      <c r="Q5" s="314"/>
    </row>
    <row r="6" spans="1:17" s="20" customFormat="1" ht="15" customHeight="1">
      <c r="A6" s="50"/>
      <c r="B6" s="207"/>
      <c r="C6" s="231" t="s">
        <v>536</v>
      </c>
      <c r="D6" s="232" t="s">
        <v>537</v>
      </c>
      <c r="E6" s="233" t="s">
        <v>538</v>
      </c>
      <c r="F6" s="232" t="s">
        <v>536</v>
      </c>
      <c r="G6" s="232" t="s">
        <v>537</v>
      </c>
      <c r="H6" s="232" t="s">
        <v>538</v>
      </c>
      <c r="I6" s="231" t="s">
        <v>536</v>
      </c>
      <c r="J6" s="232" t="s">
        <v>537</v>
      </c>
      <c r="K6" s="232" t="s">
        <v>538</v>
      </c>
      <c r="L6" s="234" t="s">
        <v>536</v>
      </c>
      <c r="M6" s="232" t="s">
        <v>537</v>
      </c>
      <c r="N6" s="233" t="s">
        <v>538</v>
      </c>
      <c r="O6" s="231" t="s">
        <v>536</v>
      </c>
      <c r="P6" s="232" t="s">
        <v>537</v>
      </c>
      <c r="Q6" s="232" t="s">
        <v>538</v>
      </c>
    </row>
    <row r="7" spans="1:15" ht="12.75">
      <c r="A7" s="1" t="s">
        <v>600</v>
      </c>
      <c r="C7" s="4"/>
      <c r="D7" s="5"/>
      <c r="E7" s="6"/>
      <c r="I7" s="7"/>
      <c r="J7" s="5"/>
      <c r="K7" s="5"/>
      <c r="L7" s="235"/>
      <c r="M7" s="5"/>
      <c r="N7" s="6"/>
      <c r="O7" s="7"/>
    </row>
    <row r="8" spans="2:17" ht="12.75">
      <c r="B8" t="s">
        <v>701</v>
      </c>
      <c r="C8" s="8">
        <v>243</v>
      </c>
      <c r="D8" s="9">
        <v>316</v>
      </c>
      <c r="E8" s="10">
        <v>559</v>
      </c>
      <c r="F8" s="11">
        <v>230</v>
      </c>
      <c r="G8" s="11">
        <v>313</v>
      </c>
      <c r="H8" s="11">
        <v>543</v>
      </c>
      <c r="I8" s="8">
        <v>230</v>
      </c>
      <c r="J8" s="9">
        <v>329</v>
      </c>
      <c r="K8" s="9">
        <v>559</v>
      </c>
      <c r="L8" s="236">
        <v>191</v>
      </c>
      <c r="M8" s="9">
        <v>292</v>
      </c>
      <c r="N8" s="10">
        <v>483</v>
      </c>
      <c r="O8" s="290">
        <v>226</v>
      </c>
      <c r="P8" s="148">
        <v>252</v>
      </c>
      <c r="Q8" s="148">
        <v>478</v>
      </c>
    </row>
    <row r="9" spans="2:17" ht="12.75">
      <c r="B9" t="s">
        <v>702</v>
      </c>
      <c r="C9" s="8">
        <v>30</v>
      </c>
      <c r="D9" s="9">
        <v>16</v>
      </c>
      <c r="E9" s="10">
        <v>46</v>
      </c>
      <c r="F9" s="11">
        <v>24</v>
      </c>
      <c r="G9" s="11">
        <v>24</v>
      </c>
      <c r="H9" s="11">
        <v>48</v>
      </c>
      <c r="I9" s="8">
        <v>27</v>
      </c>
      <c r="J9" s="9">
        <v>20</v>
      </c>
      <c r="K9" s="9">
        <v>47</v>
      </c>
      <c r="L9" s="236">
        <v>24</v>
      </c>
      <c r="M9" s="9">
        <v>29</v>
      </c>
      <c r="N9" s="10">
        <v>53</v>
      </c>
      <c r="O9" s="290">
        <v>17</v>
      </c>
      <c r="P9" s="148">
        <v>27</v>
      </c>
      <c r="Q9" s="148">
        <v>44</v>
      </c>
    </row>
    <row r="10" spans="2:17" ht="12.75">
      <c r="B10" t="s">
        <v>703</v>
      </c>
      <c r="C10" s="8">
        <v>271</v>
      </c>
      <c r="D10" s="9">
        <v>205</v>
      </c>
      <c r="E10" s="10">
        <v>476</v>
      </c>
      <c r="F10" s="11">
        <v>244</v>
      </c>
      <c r="G10" s="11">
        <v>229</v>
      </c>
      <c r="H10" s="11">
        <v>473</v>
      </c>
      <c r="I10" s="8">
        <v>276</v>
      </c>
      <c r="J10" s="9">
        <v>214</v>
      </c>
      <c r="K10" s="9">
        <v>490</v>
      </c>
      <c r="L10" s="236">
        <v>263</v>
      </c>
      <c r="M10" s="9">
        <v>229</v>
      </c>
      <c r="N10" s="10">
        <v>492</v>
      </c>
      <c r="O10" s="290">
        <v>274</v>
      </c>
      <c r="P10" s="148">
        <v>250</v>
      </c>
      <c r="Q10" s="148">
        <v>524</v>
      </c>
    </row>
    <row r="11" spans="2:17" ht="12.75">
      <c r="B11" t="s">
        <v>704</v>
      </c>
      <c r="C11" s="8">
        <v>427</v>
      </c>
      <c r="D11" s="9">
        <v>2711</v>
      </c>
      <c r="E11" s="10">
        <v>3138</v>
      </c>
      <c r="F11" s="11">
        <v>500</v>
      </c>
      <c r="G11" s="11">
        <v>2978</v>
      </c>
      <c r="H11" s="11">
        <v>3478</v>
      </c>
      <c r="I11" s="8">
        <v>543</v>
      </c>
      <c r="J11" s="9">
        <v>3148</v>
      </c>
      <c r="K11" s="9">
        <v>3691</v>
      </c>
      <c r="L11" s="236">
        <v>477</v>
      </c>
      <c r="M11" s="9">
        <v>3010</v>
      </c>
      <c r="N11" s="10">
        <v>3487</v>
      </c>
      <c r="O11" s="290">
        <v>557</v>
      </c>
      <c r="P11" s="148">
        <v>3271</v>
      </c>
      <c r="Q11" s="148">
        <v>3828</v>
      </c>
    </row>
    <row r="12" spans="2:17" ht="12.75">
      <c r="B12" t="s">
        <v>705</v>
      </c>
      <c r="C12" s="8">
        <v>3536</v>
      </c>
      <c r="D12" s="9">
        <v>3169</v>
      </c>
      <c r="E12" s="10">
        <v>6705</v>
      </c>
      <c r="F12" s="11">
        <v>3537</v>
      </c>
      <c r="G12" s="11">
        <v>3041</v>
      </c>
      <c r="H12" s="11">
        <v>6578</v>
      </c>
      <c r="I12" s="8">
        <v>3516</v>
      </c>
      <c r="J12" s="9">
        <v>3228</v>
      </c>
      <c r="K12" s="9">
        <v>6744</v>
      </c>
      <c r="L12" s="236">
        <v>3577</v>
      </c>
      <c r="M12" s="9">
        <v>3184</v>
      </c>
      <c r="N12" s="10">
        <v>6761</v>
      </c>
      <c r="O12" s="290">
        <v>3608</v>
      </c>
      <c r="P12" s="148">
        <v>3009</v>
      </c>
      <c r="Q12" s="148">
        <v>6617</v>
      </c>
    </row>
    <row r="13" spans="2:17" ht="12.75">
      <c r="B13" t="s">
        <v>706</v>
      </c>
      <c r="C13" s="8">
        <v>2639</v>
      </c>
      <c r="D13" s="9">
        <v>288</v>
      </c>
      <c r="E13" s="10">
        <v>2927</v>
      </c>
      <c r="F13" s="11">
        <v>2783</v>
      </c>
      <c r="G13" s="11">
        <v>384</v>
      </c>
      <c r="H13" s="11">
        <v>3167</v>
      </c>
      <c r="I13" s="8">
        <v>2790</v>
      </c>
      <c r="J13" s="9">
        <v>342</v>
      </c>
      <c r="K13" s="9">
        <v>3132</v>
      </c>
      <c r="L13" s="236">
        <v>2831</v>
      </c>
      <c r="M13" s="9">
        <v>378</v>
      </c>
      <c r="N13" s="10">
        <v>3209</v>
      </c>
      <c r="O13" s="290">
        <v>2984</v>
      </c>
      <c r="P13" s="148">
        <v>386</v>
      </c>
      <c r="Q13" s="148">
        <v>3370</v>
      </c>
    </row>
    <row r="14" spans="2:17" ht="12.75">
      <c r="B14" t="s">
        <v>708</v>
      </c>
      <c r="C14" s="8">
        <v>2</v>
      </c>
      <c r="D14" s="9">
        <v>10</v>
      </c>
      <c r="E14" s="10">
        <v>12</v>
      </c>
      <c r="F14" s="11">
        <v>1</v>
      </c>
      <c r="G14" s="11">
        <v>15</v>
      </c>
      <c r="H14" s="11">
        <v>16</v>
      </c>
      <c r="I14" s="8">
        <v>1</v>
      </c>
      <c r="J14" s="9">
        <v>19</v>
      </c>
      <c r="K14" s="9">
        <v>20</v>
      </c>
      <c r="L14" s="236">
        <v>21</v>
      </c>
      <c r="M14" s="9">
        <v>28</v>
      </c>
      <c r="N14" s="10">
        <v>49</v>
      </c>
      <c r="O14" s="290">
        <v>30</v>
      </c>
      <c r="P14" s="148">
        <v>34</v>
      </c>
      <c r="Q14" s="148">
        <v>64</v>
      </c>
    </row>
    <row r="15" spans="2:17" ht="12.75">
      <c r="B15" t="s">
        <v>709</v>
      </c>
      <c r="C15" s="8">
        <v>31</v>
      </c>
      <c r="D15" s="9">
        <v>1</v>
      </c>
      <c r="E15" s="10">
        <v>32</v>
      </c>
      <c r="F15" s="11">
        <v>21</v>
      </c>
      <c r="G15" s="11">
        <v>0</v>
      </c>
      <c r="H15" s="11">
        <v>21</v>
      </c>
      <c r="I15" s="8">
        <v>35</v>
      </c>
      <c r="J15" s="9">
        <v>2</v>
      </c>
      <c r="K15" s="9">
        <v>37</v>
      </c>
      <c r="L15" s="236">
        <v>59</v>
      </c>
      <c r="M15" s="9">
        <v>1</v>
      </c>
      <c r="N15" s="10">
        <v>60</v>
      </c>
      <c r="O15" s="290">
        <v>50</v>
      </c>
      <c r="P15" s="148">
        <v>3</v>
      </c>
      <c r="Q15" s="148">
        <v>53</v>
      </c>
    </row>
    <row r="16" spans="2:17" ht="12.75">
      <c r="B16" t="s">
        <v>710</v>
      </c>
      <c r="C16" s="8">
        <v>1541</v>
      </c>
      <c r="D16" s="9">
        <v>3759</v>
      </c>
      <c r="E16" s="10">
        <v>5300</v>
      </c>
      <c r="F16" s="11">
        <v>1351</v>
      </c>
      <c r="G16" s="11">
        <v>3691</v>
      </c>
      <c r="H16" s="11">
        <v>5042</v>
      </c>
      <c r="I16" s="8">
        <v>1398</v>
      </c>
      <c r="J16" s="9">
        <v>3566</v>
      </c>
      <c r="K16" s="9">
        <v>4964</v>
      </c>
      <c r="L16" s="236">
        <v>1512</v>
      </c>
      <c r="M16" s="9">
        <v>3533</v>
      </c>
      <c r="N16" s="10">
        <v>5045</v>
      </c>
      <c r="O16" s="290">
        <v>1618</v>
      </c>
      <c r="P16" s="148">
        <v>3991</v>
      </c>
      <c r="Q16" s="148">
        <v>5609</v>
      </c>
    </row>
    <row r="17" spans="2:17" ht="12.75">
      <c r="B17" t="s">
        <v>711</v>
      </c>
      <c r="C17" s="8">
        <v>659</v>
      </c>
      <c r="D17" s="9">
        <v>2286</v>
      </c>
      <c r="E17" s="10">
        <v>2945</v>
      </c>
      <c r="F17" s="11">
        <v>623</v>
      </c>
      <c r="G17" s="11">
        <v>2620</v>
      </c>
      <c r="H17" s="11">
        <v>3243</v>
      </c>
      <c r="I17" s="8">
        <v>623</v>
      </c>
      <c r="J17" s="9">
        <v>2445</v>
      </c>
      <c r="K17" s="9">
        <v>3068</v>
      </c>
      <c r="L17" s="236">
        <v>631</v>
      </c>
      <c r="M17" s="9">
        <v>2829</v>
      </c>
      <c r="N17" s="10">
        <v>3460</v>
      </c>
      <c r="O17" s="290">
        <v>659</v>
      </c>
      <c r="P17" s="148">
        <v>2688</v>
      </c>
      <c r="Q17" s="148">
        <v>3347</v>
      </c>
    </row>
    <row r="18" spans="2:17" ht="12.75">
      <c r="B18" s="12" t="s">
        <v>535</v>
      </c>
      <c r="C18" s="13">
        <v>9379</v>
      </c>
      <c r="D18" s="14">
        <v>12761</v>
      </c>
      <c r="E18" s="15">
        <v>22140</v>
      </c>
      <c r="F18" s="14">
        <v>9314</v>
      </c>
      <c r="G18" s="14">
        <v>13295</v>
      </c>
      <c r="H18" s="14">
        <v>22609</v>
      </c>
      <c r="I18" s="13">
        <v>9439</v>
      </c>
      <c r="J18" s="14">
        <v>13313</v>
      </c>
      <c r="K18" s="14">
        <v>22752</v>
      </c>
      <c r="L18" s="237">
        <v>9586</v>
      </c>
      <c r="M18" s="14">
        <v>13513</v>
      </c>
      <c r="N18" s="15">
        <v>23099</v>
      </c>
      <c r="O18" s="291">
        <v>10023</v>
      </c>
      <c r="P18" s="292">
        <v>13911</v>
      </c>
      <c r="Q18" s="292">
        <v>23934</v>
      </c>
    </row>
    <row r="19" spans="1:17" ht="12.75">
      <c r="A19" s="1" t="s">
        <v>609</v>
      </c>
      <c r="B19" s="12"/>
      <c r="C19" s="16"/>
      <c r="D19" s="17"/>
      <c r="E19" s="18"/>
      <c r="F19" s="17"/>
      <c r="G19" s="17"/>
      <c r="H19" s="17"/>
      <c r="I19" s="16"/>
      <c r="J19" s="17"/>
      <c r="K19" s="17"/>
      <c r="L19" s="238"/>
      <c r="M19" s="17"/>
      <c r="N19" s="18"/>
      <c r="O19" s="16"/>
      <c r="P19" s="17"/>
      <c r="Q19" s="17"/>
    </row>
    <row r="20" spans="2:17" ht="12.75">
      <c r="B20" s="113" t="s">
        <v>701</v>
      </c>
      <c r="C20" s="25">
        <v>224</v>
      </c>
      <c r="D20" s="26">
        <v>323</v>
      </c>
      <c r="E20" s="27">
        <v>547</v>
      </c>
      <c r="F20" s="26">
        <v>228</v>
      </c>
      <c r="G20" s="26">
        <v>298</v>
      </c>
      <c r="H20" s="26">
        <v>526</v>
      </c>
      <c r="I20" s="25">
        <v>228</v>
      </c>
      <c r="J20" s="26">
        <v>329</v>
      </c>
      <c r="K20" s="26">
        <v>557</v>
      </c>
      <c r="L20" s="239">
        <v>218</v>
      </c>
      <c r="M20" s="26">
        <v>352</v>
      </c>
      <c r="N20" s="27">
        <v>570</v>
      </c>
      <c r="O20" s="25">
        <v>245</v>
      </c>
      <c r="P20" s="26">
        <v>329</v>
      </c>
      <c r="Q20" s="26">
        <v>574</v>
      </c>
    </row>
    <row r="21" spans="2:17" ht="12.75">
      <c r="B21" s="113" t="s">
        <v>702</v>
      </c>
      <c r="C21" s="25">
        <v>423</v>
      </c>
      <c r="D21" s="26">
        <v>473</v>
      </c>
      <c r="E21" s="27">
        <v>896</v>
      </c>
      <c r="F21" s="26">
        <v>412</v>
      </c>
      <c r="G21" s="26">
        <v>474</v>
      </c>
      <c r="H21" s="26">
        <v>886</v>
      </c>
      <c r="I21" s="25">
        <v>440</v>
      </c>
      <c r="J21" s="26">
        <v>539</v>
      </c>
      <c r="K21" s="26">
        <v>979</v>
      </c>
      <c r="L21" s="239">
        <v>388</v>
      </c>
      <c r="M21" s="26">
        <v>477</v>
      </c>
      <c r="N21" s="27">
        <v>865</v>
      </c>
      <c r="O21" s="25">
        <v>407</v>
      </c>
      <c r="P21" s="26">
        <v>484</v>
      </c>
      <c r="Q21" s="26">
        <v>891</v>
      </c>
    </row>
    <row r="22" spans="2:17" ht="12.75">
      <c r="B22" s="113" t="s">
        <v>703</v>
      </c>
      <c r="C22" s="25">
        <v>46</v>
      </c>
      <c r="D22" s="26">
        <v>39</v>
      </c>
      <c r="E22" s="27">
        <v>85</v>
      </c>
      <c r="F22" s="26">
        <v>39</v>
      </c>
      <c r="G22" s="26">
        <v>27</v>
      </c>
      <c r="H22" s="26">
        <v>66</v>
      </c>
      <c r="I22" s="25">
        <v>39</v>
      </c>
      <c r="J22" s="26">
        <v>22</v>
      </c>
      <c r="K22" s="26">
        <v>61</v>
      </c>
      <c r="L22" s="239">
        <v>54</v>
      </c>
      <c r="M22" s="26">
        <v>39</v>
      </c>
      <c r="N22" s="27">
        <v>93</v>
      </c>
      <c r="O22" s="25">
        <v>33</v>
      </c>
      <c r="P22" s="26">
        <v>29</v>
      </c>
      <c r="Q22" s="26">
        <v>62</v>
      </c>
    </row>
    <row r="23" spans="2:17" ht="12.75">
      <c r="B23" s="113" t="s">
        <v>704</v>
      </c>
      <c r="C23" s="25">
        <v>77</v>
      </c>
      <c r="D23" s="26">
        <v>101</v>
      </c>
      <c r="E23" s="27">
        <v>178</v>
      </c>
      <c r="F23" s="26">
        <v>73</v>
      </c>
      <c r="G23" s="26">
        <v>131</v>
      </c>
      <c r="H23" s="26">
        <v>204</v>
      </c>
      <c r="I23" s="25">
        <v>100</v>
      </c>
      <c r="J23" s="26">
        <v>157</v>
      </c>
      <c r="K23" s="26">
        <v>257</v>
      </c>
      <c r="L23" s="239">
        <v>112</v>
      </c>
      <c r="M23" s="26">
        <v>110</v>
      </c>
      <c r="N23" s="27">
        <v>222</v>
      </c>
      <c r="O23" s="25">
        <v>153</v>
      </c>
      <c r="P23" s="26">
        <v>143</v>
      </c>
      <c r="Q23" s="26">
        <v>296</v>
      </c>
    </row>
    <row r="24" spans="2:17" ht="12.75">
      <c r="B24" s="113" t="s">
        <v>705</v>
      </c>
      <c r="C24" s="25">
        <v>522</v>
      </c>
      <c r="D24" s="26">
        <v>373</v>
      </c>
      <c r="E24" s="27">
        <v>895</v>
      </c>
      <c r="F24" s="26">
        <v>519</v>
      </c>
      <c r="G24" s="26">
        <v>357</v>
      </c>
      <c r="H24" s="26">
        <v>876</v>
      </c>
      <c r="I24" s="25">
        <v>558</v>
      </c>
      <c r="J24" s="26">
        <v>402</v>
      </c>
      <c r="K24" s="26">
        <v>960</v>
      </c>
      <c r="L24" s="239">
        <v>546</v>
      </c>
      <c r="M24" s="26">
        <v>385</v>
      </c>
      <c r="N24" s="27">
        <v>931</v>
      </c>
      <c r="O24" s="25">
        <v>482</v>
      </c>
      <c r="P24" s="26">
        <v>401</v>
      </c>
      <c r="Q24" s="26">
        <v>883</v>
      </c>
    </row>
    <row r="25" spans="2:17" ht="12.75">
      <c r="B25" s="113" t="s">
        <v>706</v>
      </c>
      <c r="C25" s="25">
        <v>1158</v>
      </c>
      <c r="D25" s="26">
        <v>117</v>
      </c>
      <c r="E25" s="27">
        <v>1275</v>
      </c>
      <c r="F25" s="26">
        <v>1232</v>
      </c>
      <c r="G25" s="26">
        <v>131</v>
      </c>
      <c r="H25" s="26">
        <v>1363</v>
      </c>
      <c r="I25" s="25">
        <v>1331</v>
      </c>
      <c r="J25" s="26">
        <v>138</v>
      </c>
      <c r="K25" s="26">
        <v>1469</v>
      </c>
      <c r="L25" s="239">
        <v>1313</v>
      </c>
      <c r="M25" s="26">
        <v>179</v>
      </c>
      <c r="N25" s="27">
        <v>1492</v>
      </c>
      <c r="O25" s="25">
        <v>1395</v>
      </c>
      <c r="P25" s="26">
        <v>119</v>
      </c>
      <c r="Q25" s="26">
        <v>1514</v>
      </c>
    </row>
    <row r="26" spans="2:17" ht="12.75">
      <c r="B26" s="113" t="s">
        <v>708</v>
      </c>
      <c r="C26" s="25">
        <v>106</v>
      </c>
      <c r="D26" s="26">
        <v>161</v>
      </c>
      <c r="E26" s="27">
        <v>267</v>
      </c>
      <c r="F26" s="26">
        <v>131</v>
      </c>
      <c r="G26" s="26">
        <v>167</v>
      </c>
      <c r="H26" s="26">
        <v>298</v>
      </c>
      <c r="I26" s="25">
        <v>158</v>
      </c>
      <c r="J26" s="26">
        <v>145</v>
      </c>
      <c r="K26" s="26">
        <v>303</v>
      </c>
      <c r="L26" s="239">
        <v>128</v>
      </c>
      <c r="M26" s="26">
        <v>146</v>
      </c>
      <c r="N26" s="27">
        <v>274</v>
      </c>
      <c r="O26" s="25">
        <v>146</v>
      </c>
      <c r="P26" s="26">
        <v>126</v>
      </c>
      <c r="Q26" s="26">
        <v>272</v>
      </c>
    </row>
    <row r="27" spans="2:17" ht="12.75">
      <c r="B27" s="113" t="s">
        <v>709</v>
      </c>
      <c r="C27" s="25">
        <v>93</v>
      </c>
      <c r="D27" s="26">
        <v>12</v>
      </c>
      <c r="E27" s="27">
        <v>105</v>
      </c>
      <c r="F27" s="26">
        <v>79</v>
      </c>
      <c r="G27" s="26">
        <v>18</v>
      </c>
      <c r="H27" s="26">
        <v>97</v>
      </c>
      <c r="I27" s="25">
        <v>89</v>
      </c>
      <c r="J27" s="26">
        <v>17</v>
      </c>
      <c r="K27" s="26">
        <v>106</v>
      </c>
      <c r="L27" s="239">
        <v>79</v>
      </c>
      <c r="M27" s="26">
        <v>16</v>
      </c>
      <c r="N27" s="27">
        <v>95</v>
      </c>
      <c r="O27" s="25">
        <v>96</v>
      </c>
      <c r="P27" s="26">
        <v>16</v>
      </c>
      <c r="Q27" s="26">
        <v>112</v>
      </c>
    </row>
    <row r="28" spans="2:17" ht="12.75">
      <c r="B28" s="113" t="s">
        <v>224</v>
      </c>
      <c r="C28" s="25">
        <v>66</v>
      </c>
      <c r="D28" s="26">
        <v>16</v>
      </c>
      <c r="E28" s="27">
        <v>82</v>
      </c>
      <c r="F28" s="26">
        <v>64</v>
      </c>
      <c r="G28" s="26">
        <v>21</v>
      </c>
      <c r="H28" s="26">
        <v>85</v>
      </c>
      <c r="I28" s="25">
        <v>56</v>
      </c>
      <c r="J28" s="26">
        <v>18</v>
      </c>
      <c r="K28" s="26">
        <v>74</v>
      </c>
      <c r="L28" s="239">
        <v>57</v>
      </c>
      <c r="M28" s="26">
        <v>25</v>
      </c>
      <c r="N28" s="27">
        <v>82</v>
      </c>
      <c r="O28" s="25">
        <v>48</v>
      </c>
      <c r="P28" s="26">
        <v>25</v>
      </c>
      <c r="Q28" s="26">
        <v>73</v>
      </c>
    </row>
    <row r="29" spans="2:17" ht="12.75">
      <c r="B29" s="113" t="s">
        <v>226</v>
      </c>
      <c r="C29" s="25">
        <v>171</v>
      </c>
      <c r="D29" s="26">
        <v>519</v>
      </c>
      <c r="E29" s="27">
        <v>690</v>
      </c>
      <c r="F29" s="26">
        <v>170</v>
      </c>
      <c r="G29" s="26">
        <v>545</v>
      </c>
      <c r="H29" s="26">
        <v>715</v>
      </c>
      <c r="I29" s="25">
        <v>161</v>
      </c>
      <c r="J29" s="26">
        <v>481</v>
      </c>
      <c r="K29" s="26">
        <v>642</v>
      </c>
      <c r="L29" s="239">
        <v>171</v>
      </c>
      <c r="M29" s="26">
        <v>481</v>
      </c>
      <c r="N29" s="27">
        <v>652</v>
      </c>
      <c r="O29" s="25">
        <v>143</v>
      </c>
      <c r="P29" s="26">
        <v>470</v>
      </c>
      <c r="Q29" s="26">
        <v>613</v>
      </c>
    </row>
    <row r="30" spans="2:17" ht="12.75">
      <c r="B30" s="12" t="s">
        <v>535</v>
      </c>
      <c r="C30" s="13">
        <v>2886</v>
      </c>
      <c r="D30" s="14">
        <v>2134</v>
      </c>
      <c r="E30" s="15">
        <v>5020</v>
      </c>
      <c r="F30" s="14">
        <v>2947</v>
      </c>
      <c r="G30" s="14">
        <v>2169</v>
      </c>
      <c r="H30" s="14">
        <v>5116</v>
      </c>
      <c r="I30" s="13">
        <v>3160</v>
      </c>
      <c r="J30" s="14">
        <v>2248</v>
      </c>
      <c r="K30" s="14">
        <v>5408</v>
      </c>
      <c r="L30" s="237">
        <v>3066</v>
      </c>
      <c r="M30" s="14">
        <v>2210</v>
      </c>
      <c r="N30" s="15">
        <v>5276</v>
      </c>
      <c r="O30" s="13">
        <v>3148</v>
      </c>
      <c r="P30" s="14">
        <v>2142</v>
      </c>
      <c r="Q30" s="14">
        <v>5290</v>
      </c>
    </row>
    <row r="31" spans="1:17" ht="12.75">
      <c r="A31" s="1" t="s">
        <v>610</v>
      </c>
      <c r="B31" s="12"/>
      <c r="C31" s="16"/>
      <c r="D31" s="17"/>
      <c r="E31" s="18"/>
      <c r="F31" s="17"/>
      <c r="G31" s="17"/>
      <c r="H31" s="17"/>
      <c r="I31" s="16"/>
      <c r="J31" s="17"/>
      <c r="K31" s="17"/>
      <c r="L31" s="238"/>
      <c r="M31" s="17"/>
      <c r="N31" s="18"/>
      <c r="O31" s="16"/>
      <c r="P31" s="17"/>
      <c r="Q31" s="17"/>
    </row>
    <row r="32" spans="2:17" ht="12.75">
      <c r="B32" s="155" t="s">
        <v>712</v>
      </c>
      <c r="C32" s="25">
        <v>84</v>
      </c>
      <c r="D32" s="26">
        <v>193</v>
      </c>
      <c r="E32" s="27">
        <v>277</v>
      </c>
      <c r="F32" s="26">
        <v>82</v>
      </c>
      <c r="G32" s="26">
        <v>206</v>
      </c>
      <c r="H32" s="26">
        <v>288</v>
      </c>
      <c r="I32" s="25">
        <v>66</v>
      </c>
      <c r="J32" s="26">
        <v>171</v>
      </c>
      <c r="K32" s="26">
        <v>237</v>
      </c>
      <c r="L32" s="239">
        <v>71</v>
      </c>
      <c r="M32" s="26">
        <v>162</v>
      </c>
      <c r="N32" s="27">
        <v>233</v>
      </c>
      <c r="O32" s="25">
        <v>74</v>
      </c>
      <c r="P32" s="26">
        <v>164</v>
      </c>
      <c r="Q32" s="26">
        <v>238</v>
      </c>
    </row>
    <row r="33" spans="2:17" ht="12.75">
      <c r="B33" s="155" t="s">
        <v>713</v>
      </c>
      <c r="C33" s="25">
        <v>272</v>
      </c>
      <c r="D33" s="26">
        <v>253</v>
      </c>
      <c r="E33" s="27">
        <v>525</v>
      </c>
      <c r="F33" s="26">
        <v>268</v>
      </c>
      <c r="G33" s="26">
        <v>276</v>
      </c>
      <c r="H33" s="26">
        <v>544</v>
      </c>
      <c r="I33" s="25">
        <v>275</v>
      </c>
      <c r="J33" s="26">
        <v>281</v>
      </c>
      <c r="K33" s="26">
        <v>556</v>
      </c>
      <c r="L33" s="239">
        <v>384</v>
      </c>
      <c r="M33" s="26">
        <v>452</v>
      </c>
      <c r="N33" s="27">
        <v>836</v>
      </c>
      <c r="O33" s="25">
        <v>443</v>
      </c>
      <c r="P33" s="26">
        <v>474</v>
      </c>
      <c r="Q33" s="26">
        <v>917</v>
      </c>
    </row>
    <row r="34" spans="2:17" ht="12.75">
      <c r="B34" s="155" t="s">
        <v>714</v>
      </c>
      <c r="C34" s="25">
        <v>157</v>
      </c>
      <c r="D34" s="26">
        <v>397</v>
      </c>
      <c r="E34" s="27">
        <v>554</v>
      </c>
      <c r="F34" s="26">
        <v>211</v>
      </c>
      <c r="G34" s="26">
        <v>423</v>
      </c>
      <c r="H34" s="26">
        <v>634</v>
      </c>
      <c r="I34" s="25">
        <v>231</v>
      </c>
      <c r="J34" s="26">
        <v>503</v>
      </c>
      <c r="K34" s="26">
        <v>734</v>
      </c>
      <c r="L34" s="239">
        <v>238</v>
      </c>
      <c r="M34" s="26">
        <v>554</v>
      </c>
      <c r="N34" s="27">
        <v>792</v>
      </c>
      <c r="O34" s="25">
        <v>304</v>
      </c>
      <c r="P34" s="26">
        <v>555</v>
      </c>
      <c r="Q34" s="26">
        <v>859</v>
      </c>
    </row>
    <row r="35" spans="2:17" ht="12.75">
      <c r="B35" s="155" t="s">
        <v>715</v>
      </c>
      <c r="C35" s="25">
        <v>93</v>
      </c>
      <c r="D35" s="26">
        <v>231</v>
      </c>
      <c r="E35" s="27">
        <v>324</v>
      </c>
      <c r="F35" s="26">
        <v>77</v>
      </c>
      <c r="G35" s="26">
        <v>227</v>
      </c>
      <c r="H35" s="26">
        <v>304</v>
      </c>
      <c r="I35" s="25">
        <v>71</v>
      </c>
      <c r="J35" s="26">
        <v>271</v>
      </c>
      <c r="K35" s="26">
        <v>342</v>
      </c>
      <c r="L35" s="239">
        <v>79</v>
      </c>
      <c r="M35" s="26">
        <v>281</v>
      </c>
      <c r="N35" s="27">
        <v>360</v>
      </c>
      <c r="O35" s="25">
        <v>82</v>
      </c>
      <c r="P35" s="26">
        <v>295</v>
      </c>
      <c r="Q35" s="26">
        <v>377</v>
      </c>
    </row>
    <row r="36" spans="2:17" ht="12.75">
      <c r="B36" s="155" t="s">
        <v>302</v>
      </c>
      <c r="C36" s="25">
        <v>1122</v>
      </c>
      <c r="D36" s="26">
        <v>727</v>
      </c>
      <c r="E36" s="27">
        <v>1849</v>
      </c>
      <c r="F36" s="26">
        <v>1164</v>
      </c>
      <c r="G36" s="26">
        <v>723</v>
      </c>
      <c r="H36" s="26">
        <v>1887</v>
      </c>
      <c r="I36" s="25">
        <v>1124</v>
      </c>
      <c r="J36" s="26">
        <v>790</v>
      </c>
      <c r="K36" s="26">
        <v>1914</v>
      </c>
      <c r="L36" s="239">
        <v>1203</v>
      </c>
      <c r="M36" s="26">
        <v>882</v>
      </c>
      <c r="N36" s="27">
        <v>2085</v>
      </c>
      <c r="O36" s="25">
        <v>1249</v>
      </c>
      <c r="P36" s="26">
        <v>761</v>
      </c>
      <c r="Q36" s="26">
        <v>2010</v>
      </c>
    </row>
    <row r="37" spans="2:17" ht="26.25">
      <c r="B37" s="155" t="s">
        <v>494</v>
      </c>
      <c r="C37" s="25">
        <v>0</v>
      </c>
      <c r="D37" s="26">
        <v>0</v>
      </c>
      <c r="E37" s="27">
        <v>0</v>
      </c>
      <c r="F37" s="26">
        <v>0</v>
      </c>
      <c r="G37" s="26">
        <v>0</v>
      </c>
      <c r="H37" s="26">
        <v>0</v>
      </c>
      <c r="I37" s="25">
        <v>0</v>
      </c>
      <c r="J37" s="26">
        <v>0</v>
      </c>
      <c r="K37" s="26">
        <v>0</v>
      </c>
      <c r="L37" s="239">
        <v>0</v>
      </c>
      <c r="M37" s="26">
        <v>0</v>
      </c>
      <c r="N37" s="27">
        <v>0</v>
      </c>
      <c r="O37" s="25">
        <v>13</v>
      </c>
      <c r="P37" s="26">
        <v>60</v>
      </c>
      <c r="Q37" s="26">
        <v>73</v>
      </c>
    </row>
    <row r="38" spans="2:17" ht="12.75">
      <c r="B38" s="155" t="s">
        <v>716</v>
      </c>
      <c r="C38" s="25">
        <v>86</v>
      </c>
      <c r="D38" s="26">
        <v>266</v>
      </c>
      <c r="E38" s="27">
        <v>352</v>
      </c>
      <c r="F38" s="26">
        <v>128</v>
      </c>
      <c r="G38" s="26">
        <v>353</v>
      </c>
      <c r="H38" s="26">
        <v>481</v>
      </c>
      <c r="I38" s="25">
        <v>111</v>
      </c>
      <c r="J38" s="26">
        <v>380</v>
      </c>
      <c r="K38" s="26">
        <v>491</v>
      </c>
      <c r="L38" s="239">
        <v>143</v>
      </c>
      <c r="M38" s="26">
        <v>392</v>
      </c>
      <c r="N38" s="27">
        <v>535</v>
      </c>
      <c r="O38" s="25">
        <v>129</v>
      </c>
      <c r="P38" s="26">
        <v>380</v>
      </c>
      <c r="Q38" s="26">
        <v>509</v>
      </c>
    </row>
    <row r="39" spans="2:17" ht="12.75">
      <c r="B39" s="155" t="s">
        <v>266</v>
      </c>
      <c r="C39" s="25">
        <v>147</v>
      </c>
      <c r="D39" s="26">
        <v>230</v>
      </c>
      <c r="E39" s="27">
        <v>377</v>
      </c>
      <c r="F39" s="26">
        <v>134</v>
      </c>
      <c r="G39" s="26">
        <v>237</v>
      </c>
      <c r="H39" s="26">
        <v>371</v>
      </c>
      <c r="I39" s="25">
        <v>96</v>
      </c>
      <c r="J39" s="26">
        <v>179</v>
      </c>
      <c r="K39" s="26">
        <v>275</v>
      </c>
      <c r="L39" s="239">
        <v>107</v>
      </c>
      <c r="M39" s="26">
        <v>165</v>
      </c>
      <c r="N39" s="27">
        <v>272</v>
      </c>
      <c r="O39" s="25">
        <v>0</v>
      </c>
      <c r="P39" s="26">
        <v>0</v>
      </c>
      <c r="Q39" s="26">
        <v>0</v>
      </c>
    </row>
    <row r="40" spans="2:17" ht="12.75">
      <c r="B40" s="155" t="s">
        <v>717</v>
      </c>
      <c r="C40" s="25">
        <v>263</v>
      </c>
      <c r="D40" s="26">
        <v>423</v>
      </c>
      <c r="E40" s="27">
        <v>686</v>
      </c>
      <c r="F40" s="26">
        <v>277</v>
      </c>
      <c r="G40" s="26">
        <v>391</v>
      </c>
      <c r="H40" s="26">
        <v>668</v>
      </c>
      <c r="I40" s="25">
        <v>233</v>
      </c>
      <c r="J40" s="26">
        <v>323</v>
      </c>
      <c r="K40" s="26">
        <v>556</v>
      </c>
      <c r="L40" s="239">
        <v>250</v>
      </c>
      <c r="M40" s="26">
        <v>303</v>
      </c>
      <c r="N40" s="27">
        <v>553</v>
      </c>
      <c r="O40" s="25">
        <v>315</v>
      </c>
      <c r="P40" s="26">
        <v>427</v>
      </c>
      <c r="Q40" s="26">
        <v>742</v>
      </c>
    </row>
    <row r="41" spans="2:17" ht="12.75">
      <c r="B41" s="155" t="s">
        <v>718</v>
      </c>
      <c r="C41" s="25">
        <v>365</v>
      </c>
      <c r="D41" s="26">
        <v>216</v>
      </c>
      <c r="E41" s="27">
        <v>581</v>
      </c>
      <c r="F41" s="26">
        <v>354</v>
      </c>
      <c r="G41" s="26">
        <v>197</v>
      </c>
      <c r="H41" s="26">
        <v>551</v>
      </c>
      <c r="I41" s="25">
        <v>324</v>
      </c>
      <c r="J41" s="26">
        <v>210</v>
      </c>
      <c r="K41" s="26">
        <v>534</v>
      </c>
      <c r="L41" s="239">
        <v>287</v>
      </c>
      <c r="M41" s="26">
        <v>179</v>
      </c>
      <c r="N41" s="27">
        <v>466</v>
      </c>
      <c r="O41" s="25">
        <v>333</v>
      </c>
      <c r="P41" s="26">
        <v>182</v>
      </c>
      <c r="Q41" s="26">
        <v>515</v>
      </c>
    </row>
    <row r="42" spans="2:17" ht="12.75">
      <c r="B42" s="155" t="s">
        <v>623</v>
      </c>
      <c r="C42" s="25">
        <v>0</v>
      </c>
      <c r="D42" s="26">
        <v>0</v>
      </c>
      <c r="E42" s="27">
        <v>0</v>
      </c>
      <c r="F42" s="26">
        <v>0</v>
      </c>
      <c r="G42" s="26">
        <v>0</v>
      </c>
      <c r="H42" s="26">
        <v>0</v>
      </c>
      <c r="I42" s="25">
        <v>0</v>
      </c>
      <c r="J42" s="26">
        <v>0</v>
      </c>
      <c r="K42" s="26">
        <v>0</v>
      </c>
      <c r="L42" s="239">
        <v>0</v>
      </c>
      <c r="M42" s="26">
        <v>0</v>
      </c>
      <c r="N42" s="27">
        <v>0</v>
      </c>
      <c r="O42" s="25">
        <v>84</v>
      </c>
      <c r="P42" s="26">
        <v>163</v>
      </c>
      <c r="Q42" s="26">
        <v>247</v>
      </c>
    </row>
    <row r="43" spans="2:17" ht="13.5" customHeight="1">
      <c r="B43" s="155" t="s">
        <v>303</v>
      </c>
      <c r="C43" s="25">
        <v>13</v>
      </c>
      <c r="D43" s="26">
        <v>20</v>
      </c>
      <c r="E43" s="27">
        <v>33</v>
      </c>
      <c r="F43" s="26">
        <v>23</v>
      </c>
      <c r="G43" s="26">
        <v>22</v>
      </c>
      <c r="H43" s="26">
        <v>45</v>
      </c>
      <c r="I43" s="25">
        <v>16</v>
      </c>
      <c r="J43" s="26">
        <v>18</v>
      </c>
      <c r="K43" s="26">
        <v>34</v>
      </c>
      <c r="L43" s="239">
        <v>57</v>
      </c>
      <c r="M43" s="26">
        <v>48</v>
      </c>
      <c r="N43" s="27">
        <v>105</v>
      </c>
      <c r="O43" s="25">
        <v>52</v>
      </c>
      <c r="P43" s="26">
        <v>31</v>
      </c>
      <c r="Q43" s="26">
        <v>83</v>
      </c>
    </row>
    <row r="44" spans="2:17" ht="12.75">
      <c r="B44" s="155" t="s">
        <v>214</v>
      </c>
      <c r="C44" s="25">
        <v>531</v>
      </c>
      <c r="D44" s="26">
        <v>676</v>
      </c>
      <c r="E44" s="27">
        <v>1207</v>
      </c>
      <c r="F44" s="26">
        <v>540</v>
      </c>
      <c r="G44" s="26">
        <v>700</v>
      </c>
      <c r="H44" s="26">
        <v>1240</v>
      </c>
      <c r="I44" s="25">
        <v>552</v>
      </c>
      <c r="J44" s="26">
        <v>726</v>
      </c>
      <c r="K44" s="26">
        <v>1278</v>
      </c>
      <c r="L44" s="239">
        <v>472</v>
      </c>
      <c r="M44" s="26">
        <v>694</v>
      </c>
      <c r="N44" s="27">
        <v>1166</v>
      </c>
      <c r="O44" s="25">
        <v>467</v>
      </c>
      <c r="P44" s="26">
        <v>699</v>
      </c>
      <c r="Q44" s="26">
        <v>1166</v>
      </c>
    </row>
    <row r="45" spans="2:17" ht="12.75">
      <c r="B45" s="155" t="s">
        <v>221</v>
      </c>
      <c r="C45" s="25">
        <v>231</v>
      </c>
      <c r="D45" s="26">
        <v>1129</v>
      </c>
      <c r="E45" s="27">
        <v>1360</v>
      </c>
      <c r="F45" s="26">
        <v>240</v>
      </c>
      <c r="G45" s="26">
        <v>1233</v>
      </c>
      <c r="H45" s="26">
        <v>1473</v>
      </c>
      <c r="I45" s="25">
        <v>247</v>
      </c>
      <c r="J45" s="26">
        <v>1203</v>
      </c>
      <c r="K45" s="26">
        <v>1450</v>
      </c>
      <c r="L45" s="239">
        <v>188</v>
      </c>
      <c r="M45" s="26">
        <v>1179</v>
      </c>
      <c r="N45" s="27">
        <v>1367</v>
      </c>
      <c r="O45" s="25">
        <v>219</v>
      </c>
      <c r="P45" s="26">
        <v>1212</v>
      </c>
      <c r="Q45" s="26">
        <v>1431</v>
      </c>
    </row>
    <row r="46" spans="2:17" ht="12.75">
      <c r="B46" s="155" t="s">
        <v>304</v>
      </c>
      <c r="C46" s="25">
        <v>755</v>
      </c>
      <c r="D46" s="26">
        <v>1085</v>
      </c>
      <c r="E46" s="27">
        <v>1840</v>
      </c>
      <c r="F46" s="26">
        <v>818</v>
      </c>
      <c r="G46" s="26">
        <v>1212</v>
      </c>
      <c r="H46" s="26">
        <v>2030</v>
      </c>
      <c r="I46" s="25">
        <v>888</v>
      </c>
      <c r="J46" s="26">
        <v>1311</v>
      </c>
      <c r="K46" s="26">
        <v>2199</v>
      </c>
      <c r="L46" s="239">
        <v>871</v>
      </c>
      <c r="M46" s="26">
        <v>1343</v>
      </c>
      <c r="N46" s="27">
        <v>2214</v>
      </c>
      <c r="O46" s="25">
        <v>902</v>
      </c>
      <c r="P46" s="26">
        <v>1357</v>
      </c>
      <c r="Q46" s="26">
        <v>2259</v>
      </c>
    </row>
    <row r="47" spans="2:17" ht="12.75">
      <c r="B47" s="155" t="s">
        <v>215</v>
      </c>
      <c r="C47" s="25">
        <v>2</v>
      </c>
      <c r="D47" s="26">
        <v>146</v>
      </c>
      <c r="E47" s="27">
        <v>148</v>
      </c>
      <c r="F47" s="26">
        <v>3</v>
      </c>
      <c r="G47" s="26">
        <v>141</v>
      </c>
      <c r="H47" s="26">
        <v>144</v>
      </c>
      <c r="I47" s="25">
        <v>1</v>
      </c>
      <c r="J47" s="26">
        <v>159</v>
      </c>
      <c r="K47" s="26">
        <v>160</v>
      </c>
      <c r="L47" s="239">
        <v>2</v>
      </c>
      <c r="M47" s="26">
        <v>172</v>
      </c>
      <c r="N47" s="27">
        <v>174</v>
      </c>
      <c r="O47" s="25">
        <v>4</v>
      </c>
      <c r="P47" s="26">
        <v>143</v>
      </c>
      <c r="Q47" s="26">
        <v>147</v>
      </c>
    </row>
    <row r="48" spans="2:17" ht="12.75">
      <c r="B48" s="155" t="s">
        <v>216</v>
      </c>
      <c r="C48" s="25">
        <v>250</v>
      </c>
      <c r="D48" s="26">
        <v>706</v>
      </c>
      <c r="E48" s="27">
        <v>956</v>
      </c>
      <c r="F48" s="26">
        <v>256</v>
      </c>
      <c r="G48" s="26">
        <v>770</v>
      </c>
      <c r="H48" s="26">
        <v>1026</v>
      </c>
      <c r="I48" s="25">
        <v>247</v>
      </c>
      <c r="J48" s="26">
        <v>753</v>
      </c>
      <c r="K48" s="26">
        <v>1000</v>
      </c>
      <c r="L48" s="239">
        <v>233</v>
      </c>
      <c r="M48" s="26">
        <v>667</v>
      </c>
      <c r="N48" s="27">
        <v>900</v>
      </c>
      <c r="O48" s="25">
        <v>259</v>
      </c>
      <c r="P48" s="26">
        <v>696</v>
      </c>
      <c r="Q48" s="26">
        <v>955</v>
      </c>
    </row>
    <row r="49" spans="2:17" ht="12.75">
      <c r="B49" s="155" t="s">
        <v>225</v>
      </c>
      <c r="C49" s="25">
        <v>37</v>
      </c>
      <c r="D49" s="26">
        <v>54</v>
      </c>
      <c r="E49" s="27">
        <v>91</v>
      </c>
      <c r="F49" s="26">
        <v>32</v>
      </c>
      <c r="G49" s="26">
        <v>56</v>
      </c>
      <c r="H49" s="26">
        <v>88</v>
      </c>
      <c r="I49" s="25">
        <v>13</v>
      </c>
      <c r="J49" s="26">
        <v>26</v>
      </c>
      <c r="K49" s="26">
        <v>39</v>
      </c>
      <c r="L49" s="239">
        <v>17</v>
      </c>
      <c r="M49" s="26">
        <v>55</v>
      </c>
      <c r="N49" s="27">
        <v>72</v>
      </c>
      <c r="O49" s="25">
        <v>24</v>
      </c>
      <c r="P49" s="26">
        <v>41</v>
      </c>
      <c r="Q49" s="26">
        <v>65</v>
      </c>
    </row>
    <row r="50" spans="2:17" ht="12.75">
      <c r="B50" s="155" t="s">
        <v>217</v>
      </c>
      <c r="C50" s="25">
        <v>236</v>
      </c>
      <c r="D50" s="26">
        <v>164</v>
      </c>
      <c r="E50" s="27">
        <v>400</v>
      </c>
      <c r="F50" s="26">
        <v>229</v>
      </c>
      <c r="G50" s="26">
        <v>185</v>
      </c>
      <c r="H50" s="26">
        <v>414</v>
      </c>
      <c r="I50" s="25">
        <v>245</v>
      </c>
      <c r="J50" s="26">
        <v>219</v>
      </c>
      <c r="K50" s="26">
        <v>464</v>
      </c>
      <c r="L50" s="239">
        <v>303</v>
      </c>
      <c r="M50" s="26">
        <v>200</v>
      </c>
      <c r="N50" s="27">
        <v>503</v>
      </c>
      <c r="O50" s="25">
        <v>281</v>
      </c>
      <c r="P50" s="26">
        <v>222</v>
      </c>
      <c r="Q50" s="26">
        <v>503</v>
      </c>
    </row>
    <row r="51" spans="2:17" ht="12.75">
      <c r="B51" s="155" t="s">
        <v>218</v>
      </c>
      <c r="C51" s="25">
        <v>765</v>
      </c>
      <c r="D51" s="26">
        <v>267</v>
      </c>
      <c r="E51" s="27">
        <v>1032</v>
      </c>
      <c r="F51" s="26">
        <v>789</v>
      </c>
      <c r="G51" s="26">
        <v>215</v>
      </c>
      <c r="H51" s="26">
        <v>1004</v>
      </c>
      <c r="I51" s="25">
        <v>874</v>
      </c>
      <c r="J51" s="26">
        <v>282</v>
      </c>
      <c r="K51" s="26">
        <v>1156</v>
      </c>
      <c r="L51" s="239">
        <v>855</v>
      </c>
      <c r="M51" s="26">
        <v>269</v>
      </c>
      <c r="N51" s="27">
        <v>1124</v>
      </c>
      <c r="O51" s="25">
        <v>848</v>
      </c>
      <c r="P51" s="26">
        <v>241</v>
      </c>
      <c r="Q51" s="26">
        <v>1089</v>
      </c>
    </row>
    <row r="52" spans="2:17" ht="12.75">
      <c r="B52" s="155" t="s">
        <v>227</v>
      </c>
      <c r="C52" s="25">
        <v>28</v>
      </c>
      <c r="D52" s="26">
        <v>7</v>
      </c>
      <c r="E52" s="27">
        <v>35</v>
      </c>
      <c r="F52" s="26">
        <v>8</v>
      </c>
      <c r="G52" s="26">
        <v>9</v>
      </c>
      <c r="H52" s="26">
        <v>17</v>
      </c>
      <c r="I52" s="25">
        <v>18</v>
      </c>
      <c r="J52" s="26">
        <v>4</v>
      </c>
      <c r="K52" s="26">
        <v>22</v>
      </c>
      <c r="L52" s="239">
        <v>12</v>
      </c>
      <c r="M52" s="26">
        <v>6</v>
      </c>
      <c r="N52" s="27">
        <v>18</v>
      </c>
      <c r="O52" s="25">
        <v>9</v>
      </c>
      <c r="P52" s="26">
        <v>4</v>
      </c>
      <c r="Q52" s="26">
        <v>13</v>
      </c>
    </row>
    <row r="53" spans="2:17" ht="12.75">
      <c r="B53" s="155" t="s">
        <v>219</v>
      </c>
      <c r="C53" s="25">
        <v>709</v>
      </c>
      <c r="D53" s="26">
        <v>309</v>
      </c>
      <c r="E53" s="27">
        <v>1018</v>
      </c>
      <c r="F53" s="26">
        <v>797</v>
      </c>
      <c r="G53" s="26">
        <v>309</v>
      </c>
      <c r="H53" s="26">
        <v>1106</v>
      </c>
      <c r="I53" s="25">
        <v>812</v>
      </c>
      <c r="J53" s="26">
        <v>366</v>
      </c>
      <c r="K53" s="26">
        <v>1178</v>
      </c>
      <c r="L53" s="239">
        <v>790</v>
      </c>
      <c r="M53" s="26">
        <v>371</v>
      </c>
      <c r="N53" s="27">
        <v>1161</v>
      </c>
      <c r="O53" s="25">
        <v>842</v>
      </c>
      <c r="P53" s="26">
        <v>358</v>
      </c>
      <c r="Q53" s="26">
        <v>1200</v>
      </c>
    </row>
    <row r="54" spans="2:17" ht="12.75">
      <c r="B54" s="155" t="s">
        <v>220</v>
      </c>
      <c r="C54" s="25">
        <v>101</v>
      </c>
      <c r="D54" s="26">
        <v>62</v>
      </c>
      <c r="E54" s="27">
        <v>163</v>
      </c>
      <c r="F54" s="26">
        <v>82</v>
      </c>
      <c r="G54" s="26">
        <v>64</v>
      </c>
      <c r="H54" s="26">
        <v>146</v>
      </c>
      <c r="I54" s="25">
        <v>86</v>
      </c>
      <c r="J54" s="26">
        <v>43</v>
      </c>
      <c r="K54" s="26">
        <v>129</v>
      </c>
      <c r="L54" s="239">
        <v>96</v>
      </c>
      <c r="M54" s="26">
        <v>55</v>
      </c>
      <c r="N54" s="27">
        <v>151</v>
      </c>
      <c r="O54" s="25">
        <v>106</v>
      </c>
      <c r="P54" s="26">
        <v>65</v>
      </c>
      <c r="Q54" s="26">
        <v>171</v>
      </c>
    </row>
    <row r="55" spans="2:17" ht="12.75">
      <c r="B55" s="12" t="s">
        <v>535</v>
      </c>
      <c r="C55" s="13">
        <v>6247</v>
      </c>
      <c r="D55" s="14">
        <v>7561</v>
      </c>
      <c r="E55" s="15">
        <v>13808</v>
      </c>
      <c r="F55" s="14">
        <v>6512</v>
      </c>
      <c r="G55" s="14">
        <v>7949</v>
      </c>
      <c r="H55" s="14">
        <v>14461</v>
      </c>
      <c r="I55" s="13">
        <v>6530</v>
      </c>
      <c r="J55" s="14">
        <v>8218</v>
      </c>
      <c r="K55" s="14">
        <v>14748</v>
      </c>
      <c r="L55" s="237">
        <v>6658</v>
      </c>
      <c r="M55" s="14">
        <v>8429</v>
      </c>
      <c r="N55" s="15">
        <v>15087</v>
      </c>
      <c r="O55" s="13">
        <v>7039</v>
      </c>
      <c r="P55" s="14">
        <v>8530</v>
      </c>
      <c r="Q55" s="14">
        <v>15569</v>
      </c>
    </row>
    <row r="56" spans="1:17" s="5" customFormat="1" ht="21.75" customHeight="1">
      <c r="A56" s="40"/>
      <c r="B56" s="132" t="s">
        <v>543</v>
      </c>
      <c r="C56" s="16">
        <v>18512</v>
      </c>
      <c r="D56" s="17">
        <v>22456</v>
      </c>
      <c r="E56" s="18">
        <v>40968</v>
      </c>
      <c r="F56" s="17">
        <v>18773</v>
      </c>
      <c r="G56" s="17">
        <v>23413</v>
      </c>
      <c r="H56" s="17">
        <v>42186</v>
      </c>
      <c r="I56" s="16">
        <v>19129</v>
      </c>
      <c r="J56" s="17">
        <v>23779</v>
      </c>
      <c r="K56" s="17">
        <v>42908</v>
      </c>
      <c r="L56" s="238">
        <v>19310</v>
      </c>
      <c r="M56" s="17">
        <v>24152</v>
      </c>
      <c r="N56" s="18">
        <v>43462</v>
      </c>
      <c r="O56" s="16">
        <f>O55+O30+O18</f>
        <v>20210</v>
      </c>
      <c r="P56" s="17">
        <f>P55+P30+P18</f>
        <v>24583</v>
      </c>
      <c r="Q56" s="17">
        <f>Q55+Q30+Q18</f>
        <v>44793</v>
      </c>
    </row>
    <row r="58" spans="1:17" ht="24.75" customHeight="1">
      <c r="A58" s="339" t="s">
        <v>499</v>
      </c>
      <c r="B58" s="339"/>
      <c r="C58" s="339"/>
      <c r="D58" s="339"/>
      <c r="E58" s="339"/>
      <c r="F58" s="339"/>
      <c r="G58" s="339"/>
      <c r="H58" s="339"/>
      <c r="I58" s="339"/>
      <c r="J58" s="339"/>
      <c r="K58" s="339"/>
      <c r="L58" s="339"/>
      <c r="M58" s="339"/>
      <c r="N58" s="339"/>
      <c r="O58" s="339"/>
      <c r="P58" s="339"/>
      <c r="Q58" s="339"/>
    </row>
    <row r="59" spans="1:17" ht="40.5" customHeight="1">
      <c r="A59" s="338" t="s">
        <v>500</v>
      </c>
      <c r="B59" s="338"/>
      <c r="C59" s="338"/>
      <c r="D59" s="338"/>
      <c r="E59" s="338"/>
      <c r="F59" s="338"/>
      <c r="G59" s="338"/>
      <c r="H59" s="338"/>
      <c r="I59" s="338"/>
      <c r="J59" s="338"/>
      <c r="K59" s="338"/>
      <c r="L59" s="338"/>
      <c r="M59" s="338"/>
      <c r="N59" s="338"/>
      <c r="O59" s="338"/>
      <c r="P59" s="338"/>
      <c r="Q59" s="338"/>
    </row>
  </sheetData>
  <sheetProtection/>
  <mergeCells count="9">
    <mergeCell ref="A59:Q59"/>
    <mergeCell ref="A2:Q2"/>
    <mergeCell ref="A3:Q3"/>
    <mergeCell ref="L5:N5"/>
    <mergeCell ref="O5:Q5"/>
    <mergeCell ref="C5:E5"/>
    <mergeCell ref="F5:H5"/>
    <mergeCell ref="I5:K5"/>
    <mergeCell ref="A58:Q58"/>
  </mergeCells>
  <printOptions horizontalCentered="1"/>
  <pageMargins left="0" right="0" top="0.3937007874015748" bottom="0.3937007874015748" header="0.5118110236220472" footer="0.5118110236220472"/>
  <pageSetup horizontalDpi="600" verticalDpi="600" orientation="landscape" paperSize="9" scale="85"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dimension ref="A1:Q41"/>
  <sheetViews>
    <sheetView zoomScalePageLayoutView="0" workbookViewId="0" topLeftCell="A1">
      <selection activeCell="I5" sqref="I5:K5"/>
    </sheetView>
  </sheetViews>
  <sheetFormatPr defaultColWidth="9.140625" defaultRowHeight="12.75"/>
  <cols>
    <col min="1" max="1" width="1.1484375" style="1" customWidth="1"/>
    <col min="2" max="2" width="39.8515625" style="0" customWidth="1"/>
    <col min="3" max="5" width="8.7109375" style="0" customWidth="1"/>
    <col min="6" max="8" width="8.00390625" style="0" customWidth="1"/>
    <col min="9" max="11" width="8.7109375" style="0" customWidth="1"/>
    <col min="12" max="17" width="9.57421875" style="0" customWidth="1"/>
  </cols>
  <sheetData>
    <row r="1" ht="15" customHeight="1">
      <c r="A1" s="1" t="s">
        <v>252</v>
      </c>
    </row>
    <row r="2" spans="1:17" ht="15" customHeight="1">
      <c r="A2" s="298" t="s">
        <v>532</v>
      </c>
      <c r="B2" s="298"/>
      <c r="C2" s="298"/>
      <c r="D2" s="298"/>
      <c r="E2" s="298"/>
      <c r="F2" s="298"/>
      <c r="G2" s="298"/>
      <c r="H2" s="298"/>
      <c r="I2" s="298"/>
      <c r="J2" s="298"/>
      <c r="K2" s="298"/>
      <c r="L2" s="298"/>
      <c r="M2" s="298"/>
      <c r="N2" s="298"/>
      <c r="O2" s="298"/>
      <c r="P2" s="298"/>
      <c r="Q2" s="298"/>
    </row>
    <row r="3" spans="1:17" ht="12.75" customHeight="1">
      <c r="A3" s="300" t="s">
        <v>622</v>
      </c>
      <c r="B3" s="300"/>
      <c r="C3" s="300"/>
      <c r="D3" s="300"/>
      <c r="E3" s="300"/>
      <c r="F3" s="300"/>
      <c r="G3" s="300"/>
      <c r="H3" s="300"/>
      <c r="I3" s="300"/>
      <c r="J3" s="300"/>
      <c r="K3" s="300"/>
      <c r="L3" s="300"/>
      <c r="M3" s="300"/>
      <c r="N3" s="300"/>
      <c r="O3" s="300"/>
      <c r="P3" s="300"/>
      <c r="Q3" s="300"/>
    </row>
    <row r="4" spans="1:11" ht="13.5" thickBot="1">
      <c r="A4" s="199"/>
      <c r="B4" s="199"/>
      <c r="C4" s="199"/>
      <c r="D4" s="199"/>
      <c r="E4" s="199"/>
      <c r="F4" s="199"/>
      <c r="G4" s="199"/>
      <c r="H4" s="199"/>
      <c r="I4" s="200"/>
      <c r="J4" s="200"/>
      <c r="K4" s="200"/>
    </row>
    <row r="5" spans="1:17" s="20" customFormat="1" ht="27" customHeight="1">
      <c r="A5" s="205"/>
      <c r="B5" s="230"/>
      <c r="C5" s="312" t="s">
        <v>299</v>
      </c>
      <c r="D5" s="314"/>
      <c r="E5" s="313"/>
      <c r="F5" s="314" t="s">
        <v>655</v>
      </c>
      <c r="G5" s="314"/>
      <c r="H5" s="314"/>
      <c r="I5" s="312" t="s">
        <v>656</v>
      </c>
      <c r="J5" s="314"/>
      <c r="K5" s="314"/>
      <c r="L5" s="337" t="s">
        <v>501</v>
      </c>
      <c r="M5" s="314"/>
      <c r="N5" s="313"/>
      <c r="O5" s="312" t="s">
        <v>502</v>
      </c>
      <c r="P5" s="314"/>
      <c r="Q5" s="314"/>
    </row>
    <row r="6" spans="1:17" s="20" customFormat="1" ht="15" customHeight="1">
      <c r="A6" s="50"/>
      <c r="B6" s="207"/>
      <c r="C6" s="231" t="s">
        <v>536</v>
      </c>
      <c r="D6" s="232" t="s">
        <v>537</v>
      </c>
      <c r="E6" s="233" t="s">
        <v>538</v>
      </c>
      <c r="F6" s="232" t="s">
        <v>536</v>
      </c>
      <c r="G6" s="232" t="s">
        <v>537</v>
      </c>
      <c r="H6" s="232" t="s">
        <v>538</v>
      </c>
      <c r="I6" s="231" t="s">
        <v>536</v>
      </c>
      <c r="J6" s="232" t="s">
        <v>537</v>
      </c>
      <c r="K6" s="232" t="s">
        <v>538</v>
      </c>
      <c r="L6" s="234" t="s">
        <v>536</v>
      </c>
      <c r="M6" s="232" t="s">
        <v>537</v>
      </c>
      <c r="N6" s="233" t="s">
        <v>538</v>
      </c>
      <c r="O6" s="231" t="s">
        <v>536</v>
      </c>
      <c r="P6" s="232" t="s">
        <v>537</v>
      </c>
      <c r="Q6" s="232" t="s">
        <v>538</v>
      </c>
    </row>
    <row r="7" spans="1:17" s="5" customFormat="1" ht="12.75" customHeight="1">
      <c r="A7" s="22" t="s">
        <v>695</v>
      </c>
      <c r="C7" s="136">
        <v>667</v>
      </c>
      <c r="D7" s="137">
        <v>801</v>
      </c>
      <c r="E7" s="138">
        <v>1468</v>
      </c>
      <c r="F7" s="136">
        <v>700</v>
      </c>
      <c r="G7" s="137">
        <v>904</v>
      </c>
      <c r="H7" s="138">
        <v>1604</v>
      </c>
      <c r="I7" s="136">
        <v>725</v>
      </c>
      <c r="J7" s="137">
        <v>876</v>
      </c>
      <c r="K7" s="137">
        <v>1601</v>
      </c>
      <c r="L7" s="258">
        <v>752</v>
      </c>
      <c r="M7" s="190">
        <v>928</v>
      </c>
      <c r="N7" s="191">
        <v>1680</v>
      </c>
      <c r="O7" s="171">
        <v>721</v>
      </c>
      <c r="P7" s="174">
        <v>935</v>
      </c>
      <c r="Q7" s="174">
        <v>1656</v>
      </c>
    </row>
    <row r="8" spans="1:17" s="5" customFormat="1" ht="12.75" customHeight="1">
      <c r="A8" s="22" t="s">
        <v>584</v>
      </c>
      <c r="C8" s="114">
        <v>610</v>
      </c>
      <c r="D8" s="115">
        <v>1514</v>
      </c>
      <c r="E8" s="116">
        <v>2124</v>
      </c>
      <c r="F8" s="114">
        <v>638</v>
      </c>
      <c r="G8" s="115">
        <v>1559</v>
      </c>
      <c r="H8" s="116">
        <v>2197</v>
      </c>
      <c r="I8" s="114">
        <v>696</v>
      </c>
      <c r="J8" s="115">
        <v>1590</v>
      </c>
      <c r="K8" s="115">
        <v>2286</v>
      </c>
      <c r="L8" s="259">
        <v>593</v>
      </c>
      <c r="M8" s="150">
        <v>1514</v>
      </c>
      <c r="N8" s="151">
        <v>2107</v>
      </c>
      <c r="O8" s="149">
        <v>753.5</v>
      </c>
      <c r="P8" s="150">
        <v>1796</v>
      </c>
      <c r="Q8" s="195">
        <v>2549.5</v>
      </c>
    </row>
    <row r="9" spans="1:17" s="5" customFormat="1" ht="12.75" customHeight="1">
      <c r="A9" s="22" t="s">
        <v>592</v>
      </c>
      <c r="C9" s="114">
        <v>499</v>
      </c>
      <c r="D9" s="115">
        <v>551</v>
      </c>
      <c r="E9" s="116">
        <v>1050</v>
      </c>
      <c r="F9" s="114">
        <v>494</v>
      </c>
      <c r="G9" s="115">
        <v>559</v>
      </c>
      <c r="H9" s="116">
        <v>1053</v>
      </c>
      <c r="I9" s="114">
        <v>464</v>
      </c>
      <c r="J9" s="115">
        <v>519</v>
      </c>
      <c r="K9" s="115">
        <v>983</v>
      </c>
      <c r="L9" s="259">
        <v>414</v>
      </c>
      <c r="M9" s="150">
        <v>496.5</v>
      </c>
      <c r="N9" s="151">
        <v>910.5</v>
      </c>
      <c r="O9" s="149">
        <v>492</v>
      </c>
      <c r="P9" s="150">
        <v>557.5</v>
      </c>
      <c r="Q9" s="195">
        <v>1049.5</v>
      </c>
    </row>
    <row r="10" spans="1:17" s="5" customFormat="1" ht="12.75" customHeight="1">
      <c r="A10" s="22" t="s">
        <v>691</v>
      </c>
      <c r="C10" s="114">
        <v>230</v>
      </c>
      <c r="D10" s="115">
        <v>139</v>
      </c>
      <c r="E10" s="116">
        <v>369</v>
      </c>
      <c r="F10" s="114">
        <v>258</v>
      </c>
      <c r="G10" s="115">
        <v>112</v>
      </c>
      <c r="H10" s="116">
        <v>370</v>
      </c>
      <c r="I10" s="114">
        <v>286</v>
      </c>
      <c r="J10" s="115">
        <v>145</v>
      </c>
      <c r="K10" s="115">
        <v>431</v>
      </c>
      <c r="L10" s="259">
        <v>308</v>
      </c>
      <c r="M10" s="150">
        <v>156</v>
      </c>
      <c r="N10" s="151">
        <v>464</v>
      </c>
      <c r="O10" s="149">
        <v>293</v>
      </c>
      <c r="P10" s="150">
        <v>148</v>
      </c>
      <c r="Q10" s="195">
        <v>441</v>
      </c>
    </row>
    <row r="11" spans="1:17" s="5" customFormat="1" ht="12.75" customHeight="1">
      <c r="A11" s="22" t="s">
        <v>579</v>
      </c>
      <c r="C11" s="114">
        <v>124</v>
      </c>
      <c r="D11" s="115">
        <v>13</v>
      </c>
      <c r="E11" s="116">
        <v>137</v>
      </c>
      <c r="F11" s="114">
        <v>100</v>
      </c>
      <c r="G11" s="115">
        <v>18</v>
      </c>
      <c r="H11" s="116">
        <v>118</v>
      </c>
      <c r="I11" s="114">
        <v>124</v>
      </c>
      <c r="J11" s="115">
        <v>19</v>
      </c>
      <c r="K11" s="115">
        <v>143</v>
      </c>
      <c r="L11" s="259">
        <v>138</v>
      </c>
      <c r="M11" s="150">
        <v>17</v>
      </c>
      <c r="N11" s="151">
        <v>155</v>
      </c>
      <c r="O11" s="149">
        <v>146</v>
      </c>
      <c r="P11" s="150">
        <v>19</v>
      </c>
      <c r="Q11" s="195">
        <v>165</v>
      </c>
    </row>
    <row r="12" spans="1:17" s="5" customFormat="1" ht="12.75" customHeight="1">
      <c r="A12" s="22" t="s">
        <v>585</v>
      </c>
      <c r="C12" s="114">
        <v>1701</v>
      </c>
      <c r="D12" s="115">
        <v>1741</v>
      </c>
      <c r="E12" s="116">
        <v>3442</v>
      </c>
      <c r="F12" s="114">
        <v>1733</v>
      </c>
      <c r="G12" s="115">
        <v>1907</v>
      </c>
      <c r="H12" s="116">
        <v>3640</v>
      </c>
      <c r="I12" s="114">
        <v>1872</v>
      </c>
      <c r="J12" s="115">
        <v>2036</v>
      </c>
      <c r="K12" s="115">
        <v>3908</v>
      </c>
      <c r="L12" s="259">
        <v>1897</v>
      </c>
      <c r="M12" s="150">
        <v>2033</v>
      </c>
      <c r="N12" s="151">
        <v>3930</v>
      </c>
      <c r="O12" s="149">
        <v>1803</v>
      </c>
      <c r="P12" s="150">
        <v>1868</v>
      </c>
      <c r="Q12" s="195">
        <v>3671</v>
      </c>
    </row>
    <row r="13" spans="1:17" s="5" customFormat="1" ht="12.75" customHeight="1">
      <c r="A13" s="22" t="s">
        <v>569</v>
      </c>
      <c r="C13" s="114">
        <v>118</v>
      </c>
      <c r="D13" s="115">
        <v>100</v>
      </c>
      <c r="E13" s="116">
        <v>218</v>
      </c>
      <c r="F13" s="114">
        <v>101</v>
      </c>
      <c r="G13" s="115">
        <v>84</v>
      </c>
      <c r="H13" s="116">
        <v>185</v>
      </c>
      <c r="I13" s="114">
        <v>130</v>
      </c>
      <c r="J13" s="115">
        <v>93</v>
      </c>
      <c r="K13" s="115">
        <v>223</v>
      </c>
      <c r="L13" s="259">
        <v>92</v>
      </c>
      <c r="M13" s="150">
        <v>64</v>
      </c>
      <c r="N13" s="151">
        <v>156</v>
      </c>
      <c r="O13" s="149">
        <v>89</v>
      </c>
      <c r="P13" s="150">
        <v>71</v>
      </c>
      <c r="Q13" s="195">
        <v>160</v>
      </c>
    </row>
    <row r="14" spans="1:17" s="5" customFormat="1" ht="12.75" customHeight="1">
      <c r="A14" s="22" t="s">
        <v>570</v>
      </c>
      <c r="C14" s="114">
        <v>707</v>
      </c>
      <c r="D14" s="115">
        <v>526</v>
      </c>
      <c r="E14" s="116">
        <v>1233</v>
      </c>
      <c r="F14" s="114">
        <v>665</v>
      </c>
      <c r="G14" s="115">
        <v>478</v>
      </c>
      <c r="H14" s="116">
        <v>1143</v>
      </c>
      <c r="I14" s="114">
        <v>672</v>
      </c>
      <c r="J14" s="115">
        <v>503</v>
      </c>
      <c r="K14" s="115">
        <v>1175</v>
      </c>
      <c r="L14" s="259">
        <v>526</v>
      </c>
      <c r="M14" s="150">
        <v>395</v>
      </c>
      <c r="N14" s="151">
        <v>921</v>
      </c>
      <c r="O14" s="149">
        <v>583</v>
      </c>
      <c r="P14" s="150">
        <v>339</v>
      </c>
      <c r="Q14" s="195">
        <v>922</v>
      </c>
    </row>
    <row r="15" spans="1:17" s="5" customFormat="1" ht="12.75" customHeight="1">
      <c r="A15" s="22" t="s">
        <v>586</v>
      </c>
      <c r="C15" s="114">
        <v>650</v>
      </c>
      <c r="D15" s="115">
        <v>401</v>
      </c>
      <c r="E15" s="116">
        <v>1051</v>
      </c>
      <c r="F15" s="114">
        <v>651</v>
      </c>
      <c r="G15" s="115">
        <v>445</v>
      </c>
      <c r="H15" s="116">
        <v>1096</v>
      </c>
      <c r="I15" s="114">
        <v>695</v>
      </c>
      <c r="J15" s="115">
        <v>419</v>
      </c>
      <c r="K15" s="115">
        <v>1114</v>
      </c>
      <c r="L15" s="259">
        <v>722</v>
      </c>
      <c r="M15" s="150">
        <v>456</v>
      </c>
      <c r="N15" s="151">
        <v>1178</v>
      </c>
      <c r="O15" s="149">
        <v>832</v>
      </c>
      <c r="P15" s="150">
        <v>512</v>
      </c>
      <c r="Q15" s="195">
        <v>1344</v>
      </c>
    </row>
    <row r="16" spans="1:17" s="5" customFormat="1" ht="12.75" customHeight="1">
      <c r="A16" s="22" t="s">
        <v>692</v>
      </c>
      <c r="C16" s="114">
        <v>329</v>
      </c>
      <c r="D16" s="115">
        <v>507</v>
      </c>
      <c r="E16" s="116">
        <v>836</v>
      </c>
      <c r="F16" s="114">
        <v>319</v>
      </c>
      <c r="G16" s="115">
        <v>478</v>
      </c>
      <c r="H16" s="116">
        <v>797</v>
      </c>
      <c r="I16" s="114">
        <v>318</v>
      </c>
      <c r="J16" s="115">
        <v>471</v>
      </c>
      <c r="K16" s="115">
        <v>789</v>
      </c>
      <c r="L16" s="259">
        <v>561.17</v>
      </c>
      <c r="M16" s="150">
        <v>1149.42</v>
      </c>
      <c r="N16" s="151">
        <v>1710.59</v>
      </c>
      <c r="O16" s="149">
        <v>477.6</v>
      </c>
      <c r="P16" s="150">
        <v>761.4</v>
      </c>
      <c r="Q16" s="195">
        <v>1239</v>
      </c>
    </row>
    <row r="17" spans="1:17" s="5" customFormat="1" ht="12.75" customHeight="1">
      <c r="A17" s="22" t="s">
        <v>580</v>
      </c>
      <c r="C17" s="114">
        <v>1028</v>
      </c>
      <c r="D17" s="115">
        <v>1051</v>
      </c>
      <c r="E17" s="116">
        <v>2079</v>
      </c>
      <c r="F17" s="114">
        <v>1116</v>
      </c>
      <c r="G17" s="115">
        <v>1169</v>
      </c>
      <c r="H17" s="116">
        <v>2285</v>
      </c>
      <c r="I17" s="114">
        <v>1057</v>
      </c>
      <c r="J17" s="115">
        <v>1264</v>
      </c>
      <c r="K17" s="115">
        <v>2321</v>
      </c>
      <c r="L17" s="259">
        <v>1098</v>
      </c>
      <c r="M17" s="150">
        <v>1284</v>
      </c>
      <c r="N17" s="151">
        <v>2382</v>
      </c>
      <c r="O17" s="149">
        <v>1079</v>
      </c>
      <c r="P17" s="150">
        <v>1398</v>
      </c>
      <c r="Q17" s="195">
        <v>2477</v>
      </c>
    </row>
    <row r="18" spans="1:17" s="5" customFormat="1" ht="12.75" customHeight="1">
      <c r="A18" s="22" t="s">
        <v>571</v>
      </c>
      <c r="C18" s="114">
        <v>368</v>
      </c>
      <c r="D18" s="115">
        <v>576</v>
      </c>
      <c r="E18" s="116">
        <v>944</v>
      </c>
      <c r="F18" s="114">
        <v>396</v>
      </c>
      <c r="G18" s="115">
        <v>535</v>
      </c>
      <c r="H18" s="116">
        <v>931</v>
      </c>
      <c r="I18" s="114">
        <v>439</v>
      </c>
      <c r="J18" s="115">
        <v>596</v>
      </c>
      <c r="K18" s="115">
        <v>1035</v>
      </c>
      <c r="L18" s="259">
        <v>365</v>
      </c>
      <c r="M18" s="150">
        <v>595</v>
      </c>
      <c r="N18" s="151">
        <v>960</v>
      </c>
      <c r="O18" s="149">
        <v>301</v>
      </c>
      <c r="P18" s="150">
        <v>563</v>
      </c>
      <c r="Q18" s="195">
        <v>864</v>
      </c>
    </row>
    <row r="19" spans="1:17" s="5" customFormat="1" ht="12.75" customHeight="1">
      <c r="A19" s="22" t="s">
        <v>572</v>
      </c>
      <c r="C19" s="114">
        <v>739</v>
      </c>
      <c r="D19" s="115">
        <v>1050</v>
      </c>
      <c r="E19" s="116">
        <v>1789</v>
      </c>
      <c r="F19" s="114">
        <v>722</v>
      </c>
      <c r="G19" s="115">
        <v>962</v>
      </c>
      <c r="H19" s="116">
        <v>1684</v>
      </c>
      <c r="I19" s="114">
        <v>687</v>
      </c>
      <c r="J19" s="115">
        <v>983</v>
      </c>
      <c r="K19" s="115">
        <v>1670</v>
      </c>
      <c r="L19" s="259">
        <v>762</v>
      </c>
      <c r="M19" s="150">
        <v>926</v>
      </c>
      <c r="N19" s="151">
        <v>1688</v>
      </c>
      <c r="O19" s="149">
        <v>787</v>
      </c>
      <c r="P19" s="150">
        <v>946</v>
      </c>
      <c r="Q19" s="195">
        <v>1733</v>
      </c>
    </row>
    <row r="20" spans="1:17" s="5" customFormat="1" ht="12.75" customHeight="1">
      <c r="A20" s="22" t="s">
        <v>573</v>
      </c>
      <c r="C20" s="114">
        <v>415</v>
      </c>
      <c r="D20" s="115">
        <v>712</v>
      </c>
      <c r="E20" s="116">
        <v>1127</v>
      </c>
      <c r="F20" s="114">
        <v>414</v>
      </c>
      <c r="G20" s="115">
        <v>738</v>
      </c>
      <c r="H20" s="116">
        <v>1152</v>
      </c>
      <c r="I20" s="114">
        <v>441</v>
      </c>
      <c r="J20" s="115">
        <v>768</v>
      </c>
      <c r="K20" s="115">
        <v>1209</v>
      </c>
      <c r="L20" s="259">
        <v>473</v>
      </c>
      <c r="M20" s="150">
        <v>838</v>
      </c>
      <c r="N20" s="151">
        <v>1311</v>
      </c>
      <c r="O20" s="149">
        <v>507</v>
      </c>
      <c r="P20" s="150">
        <v>886</v>
      </c>
      <c r="Q20" s="195">
        <v>1393</v>
      </c>
    </row>
    <row r="21" spans="1:17" s="5" customFormat="1" ht="12.75" customHeight="1">
      <c r="A21" s="22" t="s">
        <v>574</v>
      </c>
      <c r="C21" s="114">
        <v>614</v>
      </c>
      <c r="D21" s="115">
        <v>749</v>
      </c>
      <c r="E21" s="116">
        <v>1363</v>
      </c>
      <c r="F21" s="114">
        <v>571</v>
      </c>
      <c r="G21" s="115">
        <v>869</v>
      </c>
      <c r="H21" s="116">
        <v>1440</v>
      </c>
      <c r="I21" s="114">
        <v>568</v>
      </c>
      <c r="J21" s="115">
        <v>781</v>
      </c>
      <c r="K21" s="115">
        <v>1349</v>
      </c>
      <c r="L21" s="259">
        <v>571</v>
      </c>
      <c r="M21" s="150">
        <v>701.5</v>
      </c>
      <c r="N21" s="151">
        <v>1272.5</v>
      </c>
      <c r="O21" s="149">
        <v>665</v>
      </c>
      <c r="P21" s="150">
        <v>902</v>
      </c>
      <c r="Q21" s="195">
        <v>1567</v>
      </c>
    </row>
    <row r="22" spans="1:17" s="5" customFormat="1" ht="12.75" customHeight="1">
      <c r="A22" s="22" t="s">
        <v>575</v>
      </c>
      <c r="C22" s="114">
        <v>415</v>
      </c>
      <c r="D22" s="115">
        <v>655</v>
      </c>
      <c r="E22" s="116">
        <v>1070</v>
      </c>
      <c r="F22" s="114">
        <v>429</v>
      </c>
      <c r="G22" s="115">
        <v>751</v>
      </c>
      <c r="H22" s="116">
        <v>1180</v>
      </c>
      <c r="I22" s="114">
        <v>416</v>
      </c>
      <c r="J22" s="115">
        <v>738</v>
      </c>
      <c r="K22" s="115">
        <v>1154</v>
      </c>
      <c r="L22" s="259">
        <v>351</v>
      </c>
      <c r="M22" s="150">
        <v>650</v>
      </c>
      <c r="N22" s="151">
        <v>1001</v>
      </c>
      <c r="O22" s="149">
        <v>367</v>
      </c>
      <c r="P22" s="150">
        <v>604</v>
      </c>
      <c r="Q22" s="195">
        <v>971</v>
      </c>
    </row>
    <row r="23" spans="1:17" s="5" customFormat="1" ht="12.75" customHeight="1">
      <c r="A23" s="22" t="s">
        <v>576</v>
      </c>
      <c r="C23" s="114">
        <v>780</v>
      </c>
      <c r="D23" s="115">
        <v>516</v>
      </c>
      <c r="E23" s="116">
        <v>1296</v>
      </c>
      <c r="F23" s="114">
        <v>729</v>
      </c>
      <c r="G23" s="115">
        <v>603</v>
      </c>
      <c r="H23" s="116">
        <v>1332</v>
      </c>
      <c r="I23" s="114">
        <v>741</v>
      </c>
      <c r="J23" s="115">
        <v>500</v>
      </c>
      <c r="K23" s="115">
        <v>1241</v>
      </c>
      <c r="L23" s="259">
        <v>830</v>
      </c>
      <c r="M23" s="150">
        <v>629</v>
      </c>
      <c r="N23" s="151">
        <v>1459</v>
      </c>
      <c r="O23" s="149">
        <v>925</v>
      </c>
      <c r="P23" s="150">
        <v>620</v>
      </c>
      <c r="Q23" s="195">
        <v>1545</v>
      </c>
    </row>
    <row r="24" spans="1:17" s="5" customFormat="1" ht="12.75" customHeight="1">
      <c r="A24" s="22" t="s">
        <v>693</v>
      </c>
      <c r="C24" s="114">
        <v>864</v>
      </c>
      <c r="D24" s="115">
        <v>1127</v>
      </c>
      <c r="E24" s="116">
        <v>1991</v>
      </c>
      <c r="F24" s="114">
        <v>768</v>
      </c>
      <c r="G24" s="115">
        <v>1170</v>
      </c>
      <c r="H24" s="116">
        <v>1938</v>
      </c>
      <c r="I24" s="114">
        <v>771</v>
      </c>
      <c r="J24" s="115">
        <v>1105</v>
      </c>
      <c r="K24" s="115">
        <v>1876</v>
      </c>
      <c r="L24" s="259">
        <v>776</v>
      </c>
      <c r="M24" s="150">
        <v>1021</v>
      </c>
      <c r="N24" s="151">
        <v>1797</v>
      </c>
      <c r="O24" s="149">
        <v>816</v>
      </c>
      <c r="P24" s="150">
        <v>1194</v>
      </c>
      <c r="Q24" s="195">
        <v>2010</v>
      </c>
    </row>
    <row r="25" spans="1:17" s="5" customFormat="1" ht="12.75" customHeight="1">
      <c r="A25" s="22" t="s">
        <v>577</v>
      </c>
      <c r="C25" s="114">
        <v>183</v>
      </c>
      <c r="D25" s="115">
        <v>587</v>
      </c>
      <c r="E25" s="116">
        <v>770</v>
      </c>
      <c r="F25" s="114">
        <v>177</v>
      </c>
      <c r="G25" s="115">
        <v>573</v>
      </c>
      <c r="H25" s="116">
        <v>750</v>
      </c>
      <c r="I25" s="114">
        <v>204</v>
      </c>
      <c r="J25" s="115">
        <v>590</v>
      </c>
      <c r="K25" s="115">
        <v>794</v>
      </c>
      <c r="L25" s="259">
        <v>179</v>
      </c>
      <c r="M25" s="150">
        <v>577</v>
      </c>
      <c r="N25" s="151">
        <v>756</v>
      </c>
      <c r="O25" s="149">
        <v>217</v>
      </c>
      <c r="P25" s="150">
        <v>608</v>
      </c>
      <c r="Q25" s="195">
        <v>825</v>
      </c>
    </row>
    <row r="26" spans="1:17" ht="12.75">
      <c r="A26" s="20" t="s">
        <v>581</v>
      </c>
      <c r="C26" s="114">
        <v>391</v>
      </c>
      <c r="D26" s="115">
        <v>542</v>
      </c>
      <c r="E26" s="116">
        <v>933</v>
      </c>
      <c r="F26" s="114">
        <v>324</v>
      </c>
      <c r="G26" s="115">
        <v>607</v>
      </c>
      <c r="H26" s="116">
        <v>931</v>
      </c>
      <c r="I26" s="114">
        <v>377</v>
      </c>
      <c r="J26" s="115">
        <v>593</v>
      </c>
      <c r="K26" s="115">
        <v>970</v>
      </c>
      <c r="L26" s="259">
        <v>347</v>
      </c>
      <c r="M26" s="150">
        <v>543</v>
      </c>
      <c r="N26" s="151">
        <v>890</v>
      </c>
      <c r="O26" s="149">
        <v>401</v>
      </c>
      <c r="P26" s="150">
        <v>515</v>
      </c>
      <c r="Q26" s="195">
        <v>916</v>
      </c>
    </row>
    <row r="27" spans="1:17" ht="12.75">
      <c r="A27" s="20" t="s">
        <v>588</v>
      </c>
      <c r="C27" s="114">
        <v>468</v>
      </c>
      <c r="D27" s="115">
        <v>599</v>
      </c>
      <c r="E27" s="116">
        <v>1067</v>
      </c>
      <c r="F27" s="114">
        <v>439</v>
      </c>
      <c r="G27" s="115">
        <v>500</v>
      </c>
      <c r="H27" s="116">
        <v>939</v>
      </c>
      <c r="I27" s="114">
        <v>470</v>
      </c>
      <c r="J27" s="115">
        <v>614</v>
      </c>
      <c r="K27" s="115">
        <v>1084</v>
      </c>
      <c r="L27" s="259">
        <v>495</v>
      </c>
      <c r="M27" s="150">
        <v>519.5</v>
      </c>
      <c r="N27" s="151">
        <v>1014.5</v>
      </c>
      <c r="O27" s="149">
        <v>560</v>
      </c>
      <c r="P27" s="150">
        <v>551</v>
      </c>
      <c r="Q27" s="195">
        <v>1111</v>
      </c>
    </row>
    <row r="28" spans="1:17" ht="12.75">
      <c r="A28" s="20" t="s">
        <v>589</v>
      </c>
      <c r="C28" s="139">
        <v>365</v>
      </c>
      <c r="D28" s="140">
        <v>438</v>
      </c>
      <c r="E28" s="141">
        <v>803</v>
      </c>
      <c r="F28" s="139">
        <v>517</v>
      </c>
      <c r="G28" s="140">
        <v>443</v>
      </c>
      <c r="H28" s="141">
        <v>960</v>
      </c>
      <c r="I28" s="139">
        <v>446</v>
      </c>
      <c r="J28" s="140">
        <v>358</v>
      </c>
      <c r="K28" s="140">
        <v>804</v>
      </c>
      <c r="L28" s="260">
        <v>438</v>
      </c>
      <c r="M28" s="192">
        <v>314</v>
      </c>
      <c r="N28" s="193">
        <v>752</v>
      </c>
      <c r="O28" s="172">
        <v>414</v>
      </c>
      <c r="P28" s="175">
        <v>363</v>
      </c>
      <c r="Q28" s="175">
        <v>777</v>
      </c>
    </row>
    <row r="29" spans="1:17" ht="12.75">
      <c r="A29" s="31"/>
      <c r="B29" s="12" t="s">
        <v>608</v>
      </c>
      <c r="C29" s="134">
        <v>12265</v>
      </c>
      <c r="D29" s="142">
        <v>14895</v>
      </c>
      <c r="E29" s="142">
        <v>27160</v>
      </c>
      <c r="F29" s="134">
        <v>12261</v>
      </c>
      <c r="G29" s="142">
        <v>15464</v>
      </c>
      <c r="H29" s="142">
        <v>27725</v>
      </c>
      <c r="I29" s="134">
        <v>12599</v>
      </c>
      <c r="J29" s="142">
        <v>15561</v>
      </c>
      <c r="K29" s="142">
        <v>28160</v>
      </c>
      <c r="L29" s="261">
        <v>12688.17</v>
      </c>
      <c r="M29" s="262">
        <v>15806.92</v>
      </c>
      <c r="N29" s="263">
        <v>28495.09</v>
      </c>
      <c r="O29" s="173">
        <v>13229.1</v>
      </c>
      <c r="P29" s="196">
        <v>16156.9</v>
      </c>
      <c r="Q29" s="197">
        <v>29386</v>
      </c>
    </row>
    <row r="30" spans="1:17" ht="12.75">
      <c r="A30" s="20" t="s">
        <v>699</v>
      </c>
      <c r="B30" s="12"/>
      <c r="C30" s="114">
        <v>58</v>
      </c>
      <c r="D30" s="117">
        <v>58</v>
      </c>
      <c r="E30" s="117">
        <v>116</v>
      </c>
      <c r="F30" s="114">
        <v>43</v>
      </c>
      <c r="G30" s="117">
        <v>52</v>
      </c>
      <c r="H30" s="117">
        <v>95</v>
      </c>
      <c r="I30" s="114">
        <v>31</v>
      </c>
      <c r="J30" s="117">
        <v>34</v>
      </c>
      <c r="K30" s="117">
        <v>65</v>
      </c>
      <c r="L30" s="259">
        <v>21.38</v>
      </c>
      <c r="M30" s="150">
        <v>21.33</v>
      </c>
      <c r="N30" s="151">
        <v>42.71</v>
      </c>
      <c r="O30" s="149">
        <v>30.1</v>
      </c>
      <c r="P30" s="150">
        <v>31.5</v>
      </c>
      <c r="Q30" s="150">
        <v>61.6</v>
      </c>
    </row>
    <row r="31" spans="1:17" ht="12.75">
      <c r="A31" s="20" t="s">
        <v>694</v>
      </c>
      <c r="B31" s="12"/>
      <c r="C31" s="114">
        <v>2251</v>
      </c>
      <c r="D31" s="117">
        <v>2732</v>
      </c>
      <c r="E31" s="117">
        <v>4983</v>
      </c>
      <c r="F31" s="114">
        <v>2363</v>
      </c>
      <c r="G31" s="117">
        <v>2835</v>
      </c>
      <c r="H31" s="117">
        <v>5198</v>
      </c>
      <c r="I31" s="114">
        <v>2338</v>
      </c>
      <c r="J31" s="117">
        <v>2889</v>
      </c>
      <c r="K31" s="117">
        <v>5227</v>
      </c>
      <c r="L31" s="259">
        <v>2406.45</v>
      </c>
      <c r="M31" s="150">
        <v>3046.75</v>
      </c>
      <c r="N31" s="151">
        <v>5453.2</v>
      </c>
      <c r="O31" s="149">
        <v>2616.3</v>
      </c>
      <c r="P31" s="150">
        <v>3146.6</v>
      </c>
      <c r="Q31" s="150">
        <v>5762.9</v>
      </c>
    </row>
    <row r="32" spans="1:17" ht="12.75">
      <c r="A32" s="20" t="s">
        <v>305</v>
      </c>
      <c r="B32" s="12"/>
      <c r="C32" s="114">
        <v>57</v>
      </c>
      <c r="D32" s="117">
        <v>65</v>
      </c>
      <c r="E32" s="117">
        <v>122</v>
      </c>
      <c r="F32" s="114">
        <v>65</v>
      </c>
      <c r="G32" s="117">
        <v>64</v>
      </c>
      <c r="H32" s="117">
        <v>129</v>
      </c>
      <c r="I32" s="114">
        <v>90</v>
      </c>
      <c r="J32" s="117">
        <v>74</v>
      </c>
      <c r="K32" s="117">
        <v>164</v>
      </c>
      <c r="L32" s="259">
        <v>145</v>
      </c>
      <c r="M32" s="150">
        <v>213</v>
      </c>
      <c r="N32" s="151">
        <v>358</v>
      </c>
      <c r="O32" s="149">
        <v>174</v>
      </c>
      <c r="P32" s="150">
        <v>182</v>
      </c>
      <c r="Q32" s="150">
        <v>356</v>
      </c>
    </row>
    <row r="33" spans="1:17" ht="12.75">
      <c r="A33" s="20" t="s">
        <v>311</v>
      </c>
      <c r="B33" s="12"/>
      <c r="C33" s="114">
        <v>825</v>
      </c>
      <c r="D33" s="117">
        <v>941</v>
      </c>
      <c r="E33" s="117">
        <v>1766</v>
      </c>
      <c r="F33" s="114">
        <v>933</v>
      </c>
      <c r="G33" s="117">
        <v>975</v>
      </c>
      <c r="H33" s="117">
        <v>1908</v>
      </c>
      <c r="I33" s="114">
        <v>970</v>
      </c>
      <c r="J33" s="117">
        <v>1169</v>
      </c>
      <c r="K33" s="117">
        <v>2139</v>
      </c>
      <c r="L33" s="259">
        <v>941</v>
      </c>
      <c r="M33" s="150">
        <v>1174</v>
      </c>
      <c r="N33" s="151">
        <v>2115</v>
      </c>
      <c r="O33" s="149">
        <v>991</v>
      </c>
      <c r="P33" s="150">
        <v>1237</v>
      </c>
      <c r="Q33" s="150">
        <v>2228</v>
      </c>
    </row>
    <row r="34" spans="1:17" ht="12.75">
      <c r="A34" s="20" t="s">
        <v>696</v>
      </c>
      <c r="C34" s="25">
        <v>2250</v>
      </c>
      <c r="D34" s="28">
        <v>2914</v>
      </c>
      <c r="E34" s="28">
        <v>5164</v>
      </c>
      <c r="F34" s="25">
        <v>2296</v>
      </c>
      <c r="G34" s="28">
        <v>3074</v>
      </c>
      <c r="H34" s="28">
        <v>5370</v>
      </c>
      <c r="I34" s="25">
        <v>2325</v>
      </c>
      <c r="J34" s="28">
        <v>3174</v>
      </c>
      <c r="K34" s="28">
        <v>5499</v>
      </c>
      <c r="L34" s="264">
        <v>2347</v>
      </c>
      <c r="M34" s="265">
        <v>3085</v>
      </c>
      <c r="N34" s="266">
        <v>5432</v>
      </c>
      <c r="O34" s="149">
        <v>2355.5</v>
      </c>
      <c r="P34" s="150">
        <v>3033</v>
      </c>
      <c r="Q34" s="150">
        <v>5388.5</v>
      </c>
    </row>
    <row r="35" spans="1:17" ht="12.75">
      <c r="A35" s="20" t="s">
        <v>697</v>
      </c>
      <c r="C35" s="25">
        <v>204</v>
      </c>
      <c r="D35" s="28">
        <v>143</v>
      </c>
      <c r="E35" s="28">
        <v>347</v>
      </c>
      <c r="F35" s="25">
        <v>207</v>
      </c>
      <c r="G35" s="28">
        <v>175</v>
      </c>
      <c r="H35" s="28">
        <v>382</v>
      </c>
      <c r="I35" s="25">
        <v>182</v>
      </c>
      <c r="J35" s="28">
        <v>145</v>
      </c>
      <c r="K35" s="28">
        <v>327</v>
      </c>
      <c r="L35" s="264">
        <v>205</v>
      </c>
      <c r="M35" s="265">
        <v>155</v>
      </c>
      <c r="N35" s="266">
        <v>360</v>
      </c>
      <c r="O35" s="149">
        <v>213</v>
      </c>
      <c r="P35" s="150">
        <v>121</v>
      </c>
      <c r="Q35" s="150">
        <v>334</v>
      </c>
    </row>
    <row r="36" spans="1:17" ht="12.75">
      <c r="A36" s="20" t="s">
        <v>698</v>
      </c>
      <c r="C36" s="51">
        <v>602</v>
      </c>
      <c r="D36" s="52">
        <v>708</v>
      </c>
      <c r="E36" s="52">
        <v>1310</v>
      </c>
      <c r="F36" s="51">
        <v>605</v>
      </c>
      <c r="G36" s="52">
        <v>774</v>
      </c>
      <c r="H36" s="52">
        <v>1379</v>
      </c>
      <c r="I36" s="51">
        <v>594</v>
      </c>
      <c r="J36" s="52">
        <v>733</v>
      </c>
      <c r="K36" s="52">
        <v>1327</v>
      </c>
      <c r="L36" s="267">
        <v>542</v>
      </c>
      <c r="M36" s="194">
        <v>637</v>
      </c>
      <c r="N36" s="268">
        <v>1179</v>
      </c>
      <c r="O36" s="176">
        <v>591</v>
      </c>
      <c r="P36" s="177">
        <v>675</v>
      </c>
      <c r="Q36" s="177">
        <v>1266</v>
      </c>
    </row>
    <row r="37" spans="1:17" ht="12.75">
      <c r="A37" s="20"/>
      <c r="B37" s="12" t="s">
        <v>607</v>
      </c>
      <c r="C37" s="37">
        <v>6247</v>
      </c>
      <c r="D37" s="38">
        <v>7561</v>
      </c>
      <c r="E37" s="38">
        <v>13808</v>
      </c>
      <c r="F37" s="37">
        <v>6512</v>
      </c>
      <c r="G37" s="38">
        <v>7949</v>
      </c>
      <c r="H37" s="38">
        <v>14461</v>
      </c>
      <c r="I37" s="37">
        <v>6530</v>
      </c>
      <c r="J37" s="38">
        <v>8218</v>
      </c>
      <c r="K37" s="38">
        <v>14748</v>
      </c>
      <c r="L37" s="249">
        <v>6607.83</v>
      </c>
      <c r="M37" s="189">
        <v>8332.08</v>
      </c>
      <c r="N37" s="250">
        <v>14939.91</v>
      </c>
      <c r="O37" s="167">
        <v>6970.9</v>
      </c>
      <c r="P37" s="169">
        <v>8426.1</v>
      </c>
      <c r="Q37" s="169">
        <v>15397</v>
      </c>
    </row>
    <row r="38" spans="1:17" ht="12.75">
      <c r="A38" s="20"/>
      <c r="B38" s="12" t="s">
        <v>543</v>
      </c>
      <c r="C38" s="16">
        <v>18512</v>
      </c>
      <c r="D38" s="103">
        <v>22456</v>
      </c>
      <c r="E38" s="103">
        <v>40968</v>
      </c>
      <c r="F38" s="16">
        <v>18773</v>
      </c>
      <c r="G38" s="103">
        <v>23413</v>
      </c>
      <c r="H38" s="103">
        <v>42186</v>
      </c>
      <c r="I38" s="16">
        <v>19129</v>
      </c>
      <c r="J38" s="103">
        <v>23779</v>
      </c>
      <c r="K38" s="103">
        <v>42908</v>
      </c>
      <c r="L38" s="247">
        <v>19296</v>
      </c>
      <c r="M38" s="198">
        <v>24139</v>
      </c>
      <c r="N38" s="248">
        <v>43435</v>
      </c>
      <c r="O38" s="146">
        <f>O37+O29</f>
        <v>20200</v>
      </c>
      <c r="P38" s="198">
        <f>P37+P29</f>
        <v>24583</v>
      </c>
      <c r="Q38" s="198">
        <f>Q37+Q29</f>
        <v>44783</v>
      </c>
    </row>
    <row r="40" spans="1:17" ht="26.25" customHeight="1">
      <c r="A40" s="319" t="s">
        <v>434</v>
      </c>
      <c r="B40" s="319"/>
      <c r="C40" s="319"/>
      <c r="D40" s="319"/>
      <c r="E40" s="319"/>
      <c r="F40" s="319"/>
      <c r="G40" s="319"/>
      <c r="H40" s="319"/>
      <c r="I40" s="319"/>
      <c r="J40" s="319"/>
      <c r="K40" s="319"/>
      <c r="L40" s="319"/>
      <c r="M40" s="319"/>
      <c r="N40" s="319"/>
      <c r="O40" s="319"/>
      <c r="P40" s="319"/>
      <c r="Q40" s="319"/>
    </row>
    <row r="41" spans="1:17" ht="54.75" customHeight="1">
      <c r="A41" s="338" t="s">
        <v>435</v>
      </c>
      <c r="B41" s="338"/>
      <c r="C41" s="338"/>
      <c r="D41" s="338"/>
      <c r="E41" s="338"/>
      <c r="F41" s="338"/>
      <c r="G41" s="338"/>
      <c r="H41" s="338"/>
      <c r="I41" s="338"/>
      <c r="J41" s="338"/>
      <c r="K41" s="338"/>
      <c r="L41" s="338"/>
      <c r="M41" s="338"/>
      <c r="N41" s="338"/>
      <c r="O41" s="338"/>
      <c r="P41" s="338"/>
      <c r="Q41" s="338"/>
    </row>
  </sheetData>
  <sheetProtection/>
  <mergeCells count="9">
    <mergeCell ref="A41:Q41"/>
    <mergeCell ref="A40:Q40"/>
    <mergeCell ref="A2:Q2"/>
    <mergeCell ref="A3:Q3"/>
    <mergeCell ref="L5:N5"/>
    <mergeCell ref="O5:Q5"/>
    <mergeCell ref="C5:E5"/>
    <mergeCell ref="F5:H5"/>
    <mergeCell ref="I5:K5"/>
  </mergeCells>
  <printOptions/>
  <pageMargins left="0" right="0" top="0.3937007874015748" bottom="0.3937007874015748" header="0.5118110236220472" footer="0.5118110236220472"/>
  <pageSetup horizontalDpi="600" verticalDpi="600" orientation="landscape" paperSize="9" scale="8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V103"/>
  <sheetViews>
    <sheetView zoomScalePageLayoutView="0" workbookViewId="0" topLeftCell="A1">
      <selection activeCell="B31" sqref="B31"/>
    </sheetView>
  </sheetViews>
  <sheetFormatPr defaultColWidth="9.140625" defaultRowHeight="12.75"/>
  <cols>
    <col min="1" max="1" width="1.1484375" style="1" customWidth="1"/>
    <col min="2" max="2" width="50.8515625" style="0" customWidth="1"/>
    <col min="3" max="5" width="7.57421875" style="0" bestFit="1" customWidth="1"/>
    <col min="6" max="17" width="7.8515625" style="0" customWidth="1"/>
    <col min="18" max="20" width="6.7109375" style="0" customWidth="1"/>
  </cols>
  <sheetData>
    <row r="1" ht="12.75">
      <c r="A1" s="1" t="s">
        <v>252</v>
      </c>
    </row>
    <row r="2" spans="1:17" ht="12.75">
      <c r="A2" s="298" t="s">
        <v>532</v>
      </c>
      <c r="B2" s="299"/>
      <c r="C2" s="299"/>
      <c r="D2" s="299"/>
      <c r="E2" s="299"/>
      <c r="F2" s="299"/>
      <c r="G2" s="299"/>
      <c r="H2" s="299"/>
      <c r="I2" s="299"/>
      <c r="J2" s="299"/>
      <c r="K2" s="299"/>
      <c r="L2" s="299"/>
      <c r="M2" s="299"/>
      <c r="N2" s="299"/>
      <c r="O2" s="299"/>
      <c r="P2" s="299"/>
      <c r="Q2" s="299"/>
    </row>
    <row r="3" spans="1:17" ht="29.25" customHeight="1">
      <c r="A3" s="300" t="s">
        <v>675</v>
      </c>
      <c r="B3" s="300"/>
      <c r="C3" s="300"/>
      <c r="D3" s="300"/>
      <c r="E3" s="300"/>
      <c r="F3" s="300"/>
      <c r="G3" s="300"/>
      <c r="H3" s="300"/>
      <c r="I3" s="300"/>
      <c r="J3" s="300"/>
      <c r="K3" s="300"/>
      <c r="L3" s="300"/>
      <c r="M3" s="300"/>
      <c r="N3" s="300"/>
      <c r="O3" s="301"/>
      <c r="P3" s="301"/>
      <c r="Q3" s="301"/>
    </row>
    <row r="4" spans="1:17" ht="13.5" thickBot="1">
      <c r="A4" s="199"/>
      <c r="B4" s="199"/>
      <c r="C4" s="199"/>
      <c r="D4" s="199"/>
      <c r="E4" s="199"/>
      <c r="F4" s="199"/>
      <c r="G4" s="199"/>
      <c r="H4" s="199"/>
      <c r="I4" s="199"/>
      <c r="J4" s="199"/>
      <c r="K4" s="199"/>
      <c r="L4" s="199"/>
      <c r="M4" s="199"/>
      <c r="N4" s="199"/>
      <c r="O4" s="200"/>
      <c r="P4" s="200"/>
      <c r="Q4" s="200"/>
    </row>
    <row r="5" spans="1:17" s="20" customFormat="1" ht="26.25" customHeight="1">
      <c r="A5" s="205"/>
      <c r="B5" s="206"/>
      <c r="C5" s="302" t="s">
        <v>552</v>
      </c>
      <c r="D5" s="303"/>
      <c r="E5" s="304"/>
      <c r="F5" s="303" t="s">
        <v>553</v>
      </c>
      <c r="G5" s="303"/>
      <c r="H5" s="303"/>
      <c r="I5" s="302" t="s">
        <v>688</v>
      </c>
      <c r="J5" s="303"/>
      <c r="K5" s="303"/>
      <c r="L5" s="302" t="s">
        <v>689</v>
      </c>
      <c r="M5" s="303"/>
      <c r="N5" s="303"/>
      <c r="O5" s="302" t="s">
        <v>535</v>
      </c>
      <c r="P5" s="303"/>
      <c r="Q5" s="303"/>
    </row>
    <row r="6" spans="1:17" s="20" customFormat="1" ht="15" customHeight="1">
      <c r="A6" s="50"/>
      <c r="B6" s="207"/>
      <c r="C6" s="202" t="s">
        <v>536</v>
      </c>
      <c r="D6" s="203" t="s">
        <v>537</v>
      </c>
      <c r="E6" s="204" t="s">
        <v>538</v>
      </c>
      <c r="F6" s="203" t="s">
        <v>536</v>
      </c>
      <c r="G6" s="203" t="s">
        <v>537</v>
      </c>
      <c r="H6" s="203" t="s">
        <v>538</v>
      </c>
      <c r="I6" s="202" t="s">
        <v>536</v>
      </c>
      <c r="J6" s="203" t="s">
        <v>537</v>
      </c>
      <c r="K6" s="203" t="s">
        <v>538</v>
      </c>
      <c r="L6" s="202" t="s">
        <v>536</v>
      </c>
      <c r="M6" s="203" t="s">
        <v>537</v>
      </c>
      <c r="N6" s="203" t="s">
        <v>538</v>
      </c>
      <c r="O6" s="202" t="s">
        <v>536</v>
      </c>
      <c r="P6" s="203" t="s">
        <v>537</v>
      </c>
      <c r="Q6" s="203" t="s">
        <v>538</v>
      </c>
    </row>
    <row r="7" spans="1:17" s="20" customFormat="1" ht="12.75">
      <c r="A7" s="20" t="s">
        <v>539</v>
      </c>
      <c r="C7" s="99">
        <v>36482</v>
      </c>
      <c r="D7" s="100">
        <v>50042</v>
      </c>
      <c r="E7" s="101">
        <v>86524</v>
      </c>
      <c r="F7" s="28">
        <v>0</v>
      </c>
      <c r="G7" s="28">
        <v>0</v>
      </c>
      <c r="H7" s="28">
        <v>0</v>
      </c>
      <c r="I7" s="24">
        <v>294</v>
      </c>
      <c r="J7" s="20">
        <v>302</v>
      </c>
      <c r="K7" s="20">
        <v>596</v>
      </c>
      <c r="L7" s="25">
        <v>0</v>
      </c>
      <c r="M7" s="28">
        <v>0</v>
      </c>
      <c r="N7" s="28">
        <v>0</v>
      </c>
      <c r="O7" s="99">
        <f>C7+F7+I7+L7</f>
        <v>36776</v>
      </c>
      <c r="P7" s="28">
        <f>D7+G7+J7+M7</f>
        <v>50344</v>
      </c>
      <c r="Q7" s="28">
        <f>E7+H7+K7+N7</f>
        <v>87120</v>
      </c>
    </row>
    <row r="8" spans="1:17" s="20" customFormat="1" ht="12.75">
      <c r="A8" s="20" t="s">
        <v>544</v>
      </c>
      <c r="C8" s="25">
        <v>31866</v>
      </c>
      <c r="D8" s="26">
        <v>32057</v>
      </c>
      <c r="E8" s="27">
        <v>63923</v>
      </c>
      <c r="F8" s="28">
        <v>0</v>
      </c>
      <c r="G8" s="28">
        <v>0</v>
      </c>
      <c r="H8" s="28">
        <v>0</v>
      </c>
      <c r="I8" s="25">
        <v>154</v>
      </c>
      <c r="J8" s="28">
        <v>111</v>
      </c>
      <c r="K8" s="28">
        <v>265</v>
      </c>
      <c r="L8" s="25">
        <v>0</v>
      </c>
      <c r="M8" s="28">
        <v>0</v>
      </c>
      <c r="N8" s="28">
        <v>0</v>
      </c>
      <c r="O8" s="25">
        <f aca="true" t="shared" si="0" ref="O8:Q9">C8+F8+I8+L8</f>
        <v>32020</v>
      </c>
      <c r="P8" s="28">
        <f t="shared" si="0"/>
        <v>32168</v>
      </c>
      <c r="Q8" s="28">
        <f t="shared" si="0"/>
        <v>64188</v>
      </c>
    </row>
    <row r="9" spans="1:17" s="20" customFormat="1" ht="12.75">
      <c r="A9" s="20" t="s">
        <v>257</v>
      </c>
      <c r="C9" s="25">
        <v>15252</v>
      </c>
      <c r="D9" s="26">
        <v>16593</v>
      </c>
      <c r="E9" s="27">
        <v>31845</v>
      </c>
      <c r="F9" s="28">
        <v>0</v>
      </c>
      <c r="G9" s="28">
        <v>0</v>
      </c>
      <c r="H9" s="28">
        <v>0</v>
      </c>
      <c r="I9" s="25">
        <v>77</v>
      </c>
      <c r="J9" s="28">
        <v>46</v>
      </c>
      <c r="K9" s="28">
        <v>123</v>
      </c>
      <c r="L9" s="25">
        <v>0</v>
      </c>
      <c r="M9" s="28">
        <v>0</v>
      </c>
      <c r="N9" s="28">
        <v>0</v>
      </c>
      <c r="O9" s="25">
        <f t="shared" si="0"/>
        <v>15329</v>
      </c>
      <c r="P9" s="28">
        <f t="shared" si="0"/>
        <v>16639</v>
      </c>
      <c r="Q9" s="28">
        <f t="shared" si="0"/>
        <v>31968</v>
      </c>
    </row>
    <row r="10" spans="2:17" ht="12.75">
      <c r="B10" s="12" t="s">
        <v>535</v>
      </c>
      <c r="C10" s="13">
        <f>SUM(C7:C9)</f>
        <v>83600</v>
      </c>
      <c r="D10" s="14">
        <f aca="true" t="shared" si="1" ref="D10:N10">SUM(D7:D9)</f>
        <v>98692</v>
      </c>
      <c r="E10" s="15">
        <f t="shared" si="1"/>
        <v>182292</v>
      </c>
      <c r="F10" s="14">
        <f t="shared" si="1"/>
        <v>0</v>
      </c>
      <c r="G10" s="14">
        <f t="shared" si="1"/>
        <v>0</v>
      </c>
      <c r="H10" s="14">
        <f t="shared" si="1"/>
        <v>0</v>
      </c>
      <c r="I10" s="13">
        <f>SUM(I7:I9)</f>
        <v>525</v>
      </c>
      <c r="J10" s="14">
        <f>SUM(J7:J9)</f>
        <v>459</v>
      </c>
      <c r="K10" s="14">
        <f>SUM(K7:K9)</f>
        <v>984</v>
      </c>
      <c r="L10" s="13">
        <f t="shared" si="1"/>
        <v>0</v>
      </c>
      <c r="M10" s="14">
        <f t="shared" si="1"/>
        <v>0</v>
      </c>
      <c r="N10" s="14">
        <f t="shared" si="1"/>
        <v>0</v>
      </c>
      <c r="O10" s="13">
        <f>SUM(O7:O9)</f>
        <v>84125</v>
      </c>
      <c r="P10" s="14">
        <f>SUM(P7:P9)</f>
        <v>99151</v>
      </c>
      <c r="Q10" s="14">
        <f>SUM(Q7:Q9)</f>
        <v>183276</v>
      </c>
    </row>
    <row r="11" spans="2:17" ht="12.75">
      <c r="B11" s="12"/>
      <c r="C11" s="16"/>
      <c r="D11" s="17"/>
      <c r="E11" s="18"/>
      <c r="F11" s="17"/>
      <c r="G11" s="17"/>
      <c r="H11" s="17"/>
      <c r="I11" s="16"/>
      <c r="J11" s="17"/>
      <c r="K11" s="17"/>
      <c r="L11" s="16"/>
      <c r="M11" s="17"/>
      <c r="N11" s="17"/>
      <c r="O11" s="16"/>
      <c r="P11" s="17"/>
      <c r="Q11" s="17"/>
    </row>
    <row r="12" spans="1:17" s="20" customFormat="1" ht="12.75">
      <c r="A12" s="20" t="s">
        <v>540</v>
      </c>
      <c r="B12" s="29"/>
      <c r="C12" s="25">
        <v>484</v>
      </c>
      <c r="D12" s="26">
        <v>2058</v>
      </c>
      <c r="E12" s="27">
        <v>2542</v>
      </c>
      <c r="F12" s="26">
        <v>0</v>
      </c>
      <c r="G12" s="26">
        <v>0</v>
      </c>
      <c r="H12" s="26">
        <v>0</v>
      </c>
      <c r="I12" s="25">
        <v>1</v>
      </c>
      <c r="J12" s="26">
        <v>0</v>
      </c>
      <c r="K12" s="26">
        <v>1</v>
      </c>
      <c r="L12" s="25">
        <v>0</v>
      </c>
      <c r="M12" s="26">
        <v>0</v>
      </c>
      <c r="N12" s="26">
        <v>0</v>
      </c>
      <c r="O12" s="25">
        <f>C12+F12+I12+L12</f>
        <v>485</v>
      </c>
      <c r="P12" s="26">
        <f>D12+G12+J12+M12</f>
        <v>2058</v>
      </c>
      <c r="Q12" s="26">
        <f>E12+H12+K12+N12</f>
        <v>2543</v>
      </c>
    </row>
    <row r="13" spans="1:17" s="20" customFormat="1" ht="12.75">
      <c r="A13" s="20" t="s">
        <v>546</v>
      </c>
      <c r="C13" s="25">
        <v>1281</v>
      </c>
      <c r="D13" s="26">
        <v>1497</v>
      </c>
      <c r="E13" s="27">
        <v>2778</v>
      </c>
      <c r="F13" s="28">
        <v>0</v>
      </c>
      <c r="G13" s="28">
        <v>0</v>
      </c>
      <c r="H13" s="28">
        <v>0</v>
      </c>
      <c r="I13" s="25">
        <v>6</v>
      </c>
      <c r="J13" s="28">
        <v>8</v>
      </c>
      <c r="K13" s="28">
        <v>14</v>
      </c>
      <c r="L13" s="25">
        <v>0</v>
      </c>
      <c r="M13" s="28">
        <v>0</v>
      </c>
      <c r="N13" s="28">
        <v>0</v>
      </c>
      <c r="O13" s="25">
        <f aca="true" t="shared" si="2" ref="O13:Q14">C13+F13+I13+L13</f>
        <v>1287</v>
      </c>
      <c r="P13" s="28">
        <f t="shared" si="2"/>
        <v>1505</v>
      </c>
      <c r="Q13" s="28">
        <f t="shared" si="2"/>
        <v>2792</v>
      </c>
    </row>
    <row r="14" spans="1:17" s="20" customFormat="1" ht="12.75">
      <c r="A14" s="20" t="s">
        <v>549</v>
      </c>
      <c r="C14" s="25">
        <v>4</v>
      </c>
      <c r="D14" s="26">
        <v>25</v>
      </c>
      <c r="E14" s="27">
        <v>29</v>
      </c>
      <c r="F14" s="28">
        <v>0</v>
      </c>
      <c r="G14" s="28">
        <v>0</v>
      </c>
      <c r="H14" s="28">
        <v>0</v>
      </c>
      <c r="I14" s="25">
        <v>0</v>
      </c>
      <c r="J14" s="28">
        <v>0</v>
      </c>
      <c r="K14" s="28">
        <v>0</v>
      </c>
      <c r="L14" s="25">
        <v>0</v>
      </c>
      <c r="M14" s="28">
        <v>0</v>
      </c>
      <c r="N14" s="28">
        <v>0</v>
      </c>
      <c r="O14" s="25">
        <f t="shared" si="2"/>
        <v>4</v>
      </c>
      <c r="P14" s="28">
        <f t="shared" si="2"/>
        <v>25</v>
      </c>
      <c r="Q14" s="28">
        <f>E14+H14+K14+N14</f>
        <v>29</v>
      </c>
    </row>
    <row r="15" spans="2:17" ht="12.75">
      <c r="B15" s="12" t="s">
        <v>535</v>
      </c>
      <c r="C15" s="13">
        <f aca="true" t="shared" si="3" ref="C15:Q15">SUM(C12:C14)</f>
        <v>1769</v>
      </c>
      <c r="D15" s="14">
        <f t="shared" si="3"/>
        <v>3580</v>
      </c>
      <c r="E15" s="15">
        <f t="shared" si="3"/>
        <v>5349</v>
      </c>
      <c r="F15" s="14">
        <f t="shared" si="3"/>
        <v>0</v>
      </c>
      <c r="G15" s="14">
        <f t="shared" si="3"/>
        <v>0</v>
      </c>
      <c r="H15" s="14">
        <f t="shared" si="3"/>
        <v>0</v>
      </c>
      <c r="I15" s="13">
        <f t="shared" si="3"/>
        <v>7</v>
      </c>
      <c r="J15" s="14">
        <f t="shared" si="3"/>
        <v>8</v>
      </c>
      <c r="K15" s="14">
        <f t="shared" si="3"/>
        <v>15</v>
      </c>
      <c r="L15" s="13">
        <f t="shared" si="3"/>
        <v>0</v>
      </c>
      <c r="M15" s="14">
        <f t="shared" si="3"/>
        <v>0</v>
      </c>
      <c r="N15" s="14">
        <f t="shared" si="3"/>
        <v>0</v>
      </c>
      <c r="O15" s="13">
        <f t="shared" si="3"/>
        <v>1776</v>
      </c>
      <c r="P15" s="14">
        <f t="shared" si="3"/>
        <v>3588</v>
      </c>
      <c r="Q15" s="14">
        <f t="shared" si="3"/>
        <v>5364</v>
      </c>
    </row>
    <row r="16" spans="2:17" ht="12.75">
      <c r="B16" s="12"/>
      <c r="C16" s="16"/>
      <c r="D16" s="17"/>
      <c r="E16" s="18"/>
      <c r="F16" s="17"/>
      <c r="G16" s="17"/>
      <c r="H16" s="17"/>
      <c r="I16" s="16"/>
      <c r="J16" s="17"/>
      <c r="K16" s="17"/>
      <c r="L16" s="16"/>
      <c r="M16" s="17"/>
      <c r="N16" s="17"/>
      <c r="O16" s="16"/>
      <c r="P16" s="17"/>
      <c r="Q16" s="17"/>
    </row>
    <row r="17" spans="1:17" ht="12.75">
      <c r="A17" s="20" t="s">
        <v>253</v>
      </c>
      <c r="B17" s="12"/>
      <c r="C17" s="25">
        <v>0</v>
      </c>
      <c r="D17" s="26">
        <v>3</v>
      </c>
      <c r="E17" s="27">
        <v>3</v>
      </c>
      <c r="F17" s="26">
        <v>0</v>
      </c>
      <c r="G17" s="26">
        <v>0</v>
      </c>
      <c r="H17" s="26">
        <v>0</v>
      </c>
      <c r="I17" s="25">
        <v>0</v>
      </c>
      <c r="J17" s="26">
        <v>0</v>
      </c>
      <c r="K17" s="26">
        <v>0</v>
      </c>
      <c r="L17" s="25">
        <v>0</v>
      </c>
      <c r="M17" s="26">
        <v>0</v>
      </c>
      <c r="N17" s="26">
        <v>0</v>
      </c>
      <c r="O17" s="25">
        <f>C17+F17+I17+L17</f>
        <v>0</v>
      </c>
      <c r="P17" s="26">
        <f>D17+G17+J17+M17</f>
        <v>3</v>
      </c>
      <c r="Q17" s="26">
        <f>E17+H17+K17+N17</f>
        <v>3</v>
      </c>
    </row>
    <row r="18" spans="1:17" ht="12.75">
      <c r="A18" s="20" t="s">
        <v>690</v>
      </c>
      <c r="B18" s="12"/>
      <c r="C18" s="25">
        <v>629</v>
      </c>
      <c r="D18" s="26">
        <v>1242</v>
      </c>
      <c r="E18" s="27">
        <v>1871</v>
      </c>
      <c r="F18" s="26">
        <v>0</v>
      </c>
      <c r="G18" s="26">
        <v>0</v>
      </c>
      <c r="H18" s="26">
        <v>0</v>
      </c>
      <c r="I18" s="25">
        <v>1</v>
      </c>
      <c r="J18" s="26">
        <v>0</v>
      </c>
      <c r="K18" s="26">
        <v>1</v>
      </c>
      <c r="L18" s="25">
        <v>0</v>
      </c>
      <c r="M18" s="26">
        <v>0</v>
      </c>
      <c r="N18" s="26">
        <v>0</v>
      </c>
      <c r="O18" s="25">
        <f aca="true" t="shared" si="4" ref="O18:Q20">C18+F18+I18+L18</f>
        <v>630</v>
      </c>
      <c r="P18" s="26">
        <f t="shared" si="4"/>
        <v>1242</v>
      </c>
      <c r="Q18" s="26">
        <f t="shared" si="4"/>
        <v>1872</v>
      </c>
    </row>
    <row r="19" spans="1:17" s="20" customFormat="1" ht="12.75">
      <c r="A19" s="20" t="s">
        <v>557</v>
      </c>
      <c r="B19" s="29"/>
      <c r="C19" s="25">
        <v>5</v>
      </c>
      <c r="D19" s="26">
        <v>11</v>
      </c>
      <c r="E19" s="27">
        <v>16</v>
      </c>
      <c r="F19" s="26">
        <v>0</v>
      </c>
      <c r="G19" s="26">
        <v>0</v>
      </c>
      <c r="H19" s="26">
        <v>0</v>
      </c>
      <c r="I19" s="25">
        <v>0</v>
      </c>
      <c r="J19" s="26">
        <v>0</v>
      </c>
      <c r="K19" s="26">
        <v>0</v>
      </c>
      <c r="L19" s="25">
        <v>0</v>
      </c>
      <c r="M19" s="26">
        <v>0</v>
      </c>
      <c r="N19" s="26">
        <v>0</v>
      </c>
      <c r="O19" s="25">
        <f t="shared" si="4"/>
        <v>5</v>
      </c>
      <c r="P19" s="26">
        <f t="shared" si="4"/>
        <v>11</v>
      </c>
      <c r="Q19" s="26">
        <f t="shared" si="4"/>
        <v>16</v>
      </c>
    </row>
    <row r="20" spans="2:17" s="20" customFormat="1" ht="12.75">
      <c r="B20" s="30" t="s">
        <v>558</v>
      </c>
      <c r="C20" s="25">
        <v>39</v>
      </c>
      <c r="D20" s="26">
        <v>149</v>
      </c>
      <c r="E20" s="27">
        <v>188</v>
      </c>
      <c r="F20" s="26">
        <v>0</v>
      </c>
      <c r="G20" s="26">
        <v>0</v>
      </c>
      <c r="H20" s="26">
        <v>0</v>
      </c>
      <c r="I20" s="25">
        <v>0</v>
      </c>
      <c r="J20" s="26">
        <v>0</v>
      </c>
      <c r="K20" s="26">
        <v>0</v>
      </c>
      <c r="L20" s="25">
        <v>0</v>
      </c>
      <c r="M20" s="26">
        <v>0</v>
      </c>
      <c r="N20" s="26">
        <v>0</v>
      </c>
      <c r="O20" s="25">
        <f t="shared" si="4"/>
        <v>39</v>
      </c>
      <c r="P20" s="26">
        <f t="shared" si="4"/>
        <v>149</v>
      </c>
      <c r="Q20" s="26">
        <f t="shared" si="4"/>
        <v>188</v>
      </c>
    </row>
    <row r="21" spans="2:17" ht="12.75">
      <c r="B21" s="12" t="s">
        <v>535</v>
      </c>
      <c r="C21" s="13">
        <f>SUM(C17:C20)</f>
        <v>673</v>
      </c>
      <c r="D21" s="14">
        <f aca="true" t="shared" si="5" ref="D21:N21">SUM(D17:D20)</f>
        <v>1405</v>
      </c>
      <c r="E21" s="15">
        <f t="shared" si="5"/>
        <v>2078</v>
      </c>
      <c r="F21" s="14">
        <f t="shared" si="5"/>
        <v>0</v>
      </c>
      <c r="G21" s="14">
        <f t="shared" si="5"/>
        <v>0</v>
      </c>
      <c r="H21" s="14">
        <f t="shared" si="5"/>
        <v>0</v>
      </c>
      <c r="I21" s="13">
        <f t="shared" si="5"/>
        <v>1</v>
      </c>
      <c r="J21" s="14">
        <f t="shared" si="5"/>
        <v>0</v>
      </c>
      <c r="K21" s="14">
        <f t="shared" si="5"/>
        <v>1</v>
      </c>
      <c r="L21" s="13">
        <f t="shared" si="5"/>
        <v>0</v>
      </c>
      <c r="M21" s="14">
        <f t="shared" si="5"/>
        <v>0</v>
      </c>
      <c r="N21" s="14">
        <f t="shared" si="5"/>
        <v>0</v>
      </c>
      <c r="O21" s="13">
        <f>SUM(O17:O20)</f>
        <v>674</v>
      </c>
      <c r="P21" s="14">
        <f>SUM(P17:P20)</f>
        <v>1405</v>
      </c>
      <c r="Q21" s="14">
        <f>SUM(Q17:Q20)</f>
        <v>2079</v>
      </c>
    </row>
    <row r="22" spans="2:17" ht="12.75">
      <c r="B22" s="12"/>
      <c r="C22" s="16"/>
      <c r="D22" s="17"/>
      <c r="E22" s="18"/>
      <c r="F22" s="17"/>
      <c r="G22" s="17"/>
      <c r="H22" s="17"/>
      <c r="I22" s="16"/>
      <c r="J22" s="17"/>
      <c r="K22" s="17"/>
      <c r="L22" s="16"/>
      <c r="M22" s="17"/>
      <c r="N22" s="17"/>
      <c r="O22" s="16"/>
      <c r="P22" s="17"/>
      <c r="Q22" s="17"/>
    </row>
    <row r="23" spans="1:17" s="20" customFormat="1" ht="12.75">
      <c r="A23" s="20" t="s">
        <v>550</v>
      </c>
      <c r="B23" s="29"/>
      <c r="C23" s="25">
        <v>2370</v>
      </c>
      <c r="D23" s="26">
        <v>2160</v>
      </c>
      <c r="E23" s="27">
        <v>4530</v>
      </c>
      <c r="F23" s="26">
        <v>0</v>
      </c>
      <c r="G23" s="26">
        <v>0</v>
      </c>
      <c r="H23" s="26">
        <v>0</v>
      </c>
      <c r="I23" s="25">
        <v>0</v>
      </c>
      <c r="J23" s="26">
        <v>0</v>
      </c>
      <c r="K23" s="26">
        <v>0</v>
      </c>
      <c r="L23" s="25">
        <v>0</v>
      </c>
      <c r="M23" s="26">
        <v>0</v>
      </c>
      <c r="N23" s="26">
        <v>0</v>
      </c>
      <c r="O23" s="25">
        <f aca="true" t="shared" si="6" ref="O23:Q24">C23+F23+I23+L23</f>
        <v>2370</v>
      </c>
      <c r="P23" s="26">
        <f t="shared" si="6"/>
        <v>2160</v>
      </c>
      <c r="Q23" s="26">
        <f t="shared" si="6"/>
        <v>4530</v>
      </c>
    </row>
    <row r="24" spans="1:17" s="20" customFormat="1" ht="12.75">
      <c r="A24" s="20" t="s">
        <v>551</v>
      </c>
      <c r="C24" s="25">
        <v>2655</v>
      </c>
      <c r="D24" s="26">
        <v>2498</v>
      </c>
      <c r="E24" s="27">
        <v>5153</v>
      </c>
      <c r="F24" s="28">
        <v>0</v>
      </c>
      <c r="G24" s="28">
        <v>0</v>
      </c>
      <c r="H24" s="28">
        <v>0</v>
      </c>
      <c r="I24" s="25">
        <v>0</v>
      </c>
      <c r="J24" s="28">
        <v>0</v>
      </c>
      <c r="K24" s="28">
        <v>0</v>
      </c>
      <c r="L24" s="25">
        <v>0</v>
      </c>
      <c r="M24" s="28">
        <v>0</v>
      </c>
      <c r="N24" s="28">
        <v>0</v>
      </c>
      <c r="O24" s="25">
        <f t="shared" si="6"/>
        <v>2655</v>
      </c>
      <c r="P24" s="28">
        <f t="shared" si="6"/>
        <v>2498</v>
      </c>
      <c r="Q24" s="28">
        <f t="shared" si="6"/>
        <v>5153</v>
      </c>
    </row>
    <row r="25" spans="2:17" ht="12.75">
      <c r="B25" s="12" t="s">
        <v>535</v>
      </c>
      <c r="C25" s="13">
        <f>SUM(C23:C24)</f>
        <v>5025</v>
      </c>
      <c r="D25" s="14">
        <f aca="true" t="shared" si="7" ref="D25:Q25">SUM(D23:D24)</f>
        <v>4658</v>
      </c>
      <c r="E25" s="15">
        <f t="shared" si="7"/>
        <v>9683</v>
      </c>
      <c r="F25" s="14">
        <f t="shared" si="7"/>
        <v>0</v>
      </c>
      <c r="G25" s="14">
        <f t="shared" si="7"/>
        <v>0</v>
      </c>
      <c r="H25" s="14">
        <f t="shared" si="7"/>
        <v>0</v>
      </c>
      <c r="I25" s="13">
        <f t="shared" si="7"/>
        <v>0</v>
      </c>
      <c r="J25" s="14">
        <f t="shared" si="7"/>
        <v>0</v>
      </c>
      <c r="K25" s="14">
        <f t="shared" si="7"/>
        <v>0</v>
      </c>
      <c r="L25" s="13">
        <f t="shared" si="7"/>
        <v>0</v>
      </c>
      <c r="M25" s="14">
        <f t="shared" si="7"/>
        <v>0</v>
      </c>
      <c r="N25" s="14">
        <f t="shared" si="7"/>
        <v>0</v>
      </c>
      <c r="O25" s="13">
        <f t="shared" si="7"/>
        <v>5025</v>
      </c>
      <c r="P25" s="14">
        <f t="shared" si="7"/>
        <v>4658</v>
      </c>
      <c r="Q25" s="14">
        <f t="shared" si="7"/>
        <v>9683</v>
      </c>
    </row>
    <row r="26" spans="2:17" ht="12.75">
      <c r="B26" s="12"/>
      <c r="C26" s="16"/>
      <c r="D26" s="17"/>
      <c r="E26" s="18"/>
      <c r="F26" s="17"/>
      <c r="G26" s="17"/>
      <c r="H26" s="17"/>
      <c r="I26" s="16"/>
      <c r="J26" s="17"/>
      <c r="K26" s="17"/>
      <c r="L26" s="16"/>
      <c r="M26" s="17"/>
      <c r="N26" s="17"/>
      <c r="O26" s="16"/>
      <c r="P26" s="17"/>
      <c r="Q26" s="17"/>
    </row>
    <row r="27" spans="1:17" s="20" customFormat="1" ht="12.75">
      <c r="A27" s="20" t="s">
        <v>554</v>
      </c>
      <c r="B27" s="29"/>
      <c r="C27" s="25">
        <v>523</v>
      </c>
      <c r="D27" s="26">
        <v>588</v>
      </c>
      <c r="E27" s="27">
        <v>1111</v>
      </c>
      <c r="F27" s="26">
        <v>0</v>
      </c>
      <c r="G27" s="26">
        <v>0</v>
      </c>
      <c r="H27" s="26">
        <v>0</v>
      </c>
      <c r="I27" s="25">
        <v>13</v>
      </c>
      <c r="J27" s="26">
        <v>7</v>
      </c>
      <c r="K27" s="26">
        <v>20</v>
      </c>
      <c r="L27" s="25">
        <v>0</v>
      </c>
      <c r="M27" s="26">
        <v>0</v>
      </c>
      <c r="N27" s="26">
        <v>0</v>
      </c>
      <c r="O27" s="25">
        <f aca="true" t="shared" si="8" ref="O27:Q28">C27+F27+I27+L27</f>
        <v>536</v>
      </c>
      <c r="P27" s="26">
        <f t="shared" si="8"/>
        <v>595</v>
      </c>
      <c r="Q27" s="26">
        <f t="shared" si="8"/>
        <v>1131</v>
      </c>
    </row>
    <row r="28" spans="1:17" s="20" customFormat="1" ht="12.75">
      <c r="A28" s="20" t="s">
        <v>555</v>
      </c>
      <c r="C28" s="25">
        <v>2574</v>
      </c>
      <c r="D28" s="26">
        <v>2675</v>
      </c>
      <c r="E28" s="27">
        <v>5249</v>
      </c>
      <c r="F28" s="28">
        <v>0</v>
      </c>
      <c r="G28" s="28">
        <v>0</v>
      </c>
      <c r="H28" s="28">
        <v>0</v>
      </c>
      <c r="I28" s="25">
        <v>37</v>
      </c>
      <c r="J28" s="28">
        <v>24</v>
      </c>
      <c r="K28" s="28">
        <v>61</v>
      </c>
      <c r="L28" s="25">
        <v>0</v>
      </c>
      <c r="M28" s="28">
        <v>0</v>
      </c>
      <c r="N28" s="28">
        <v>0</v>
      </c>
      <c r="O28" s="25">
        <f t="shared" si="8"/>
        <v>2611</v>
      </c>
      <c r="P28" s="28">
        <f t="shared" si="8"/>
        <v>2699</v>
      </c>
      <c r="Q28" s="28">
        <f t="shared" si="8"/>
        <v>5310</v>
      </c>
    </row>
    <row r="29" spans="2:17" ht="12.75">
      <c r="B29" s="12" t="s">
        <v>535</v>
      </c>
      <c r="C29" s="13">
        <f>SUM(C27:C28)</f>
        <v>3097</v>
      </c>
      <c r="D29" s="14">
        <f aca="true" t="shared" si="9" ref="D29:Q29">SUM(D27:D28)</f>
        <v>3263</v>
      </c>
      <c r="E29" s="15">
        <f t="shared" si="9"/>
        <v>6360</v>
      </c>
      <c r="F29" s="14">
        <f t="shared" si="9"/>
        <v>0</v>
      </c>
      <c r="G29" s="14">
        <f t="shared" si="9"/>
        <v>0</v>
      </c>
      <c r="H29" s="14">
        <f t="shared" si="9"/>
        <v>0</v>
      </c>
      <c r="I29" s="13">
        <f t="shared" si="9"/>
        <v>50</v>
      </c>
      <c r="J29" s="14">
        <f t="shared" si="9"/>
        <v>31</v>
      </c>
      <c r="K29" s="14">
        <f t="shared" si="9"/>
        <v>81</v>
      </c>
      <c r="L29" s="13">
        <f t="shared" si="9"/>
        <v>0</v>
      </c>
      <c r="M29" s="14">
        <f t="shared" si="9"/>
        <v>0</v>
      </c>
      <c r="N29" s="14">
        <f t="shared" si="9"/>
        <v>0</v>
      </c>
      <c r="O29" s="13">
        <f t="shared" si="9"/>
        <v>3147</v>
      </c>
      <c r="P29" s="14">
        <f t="shared" si="9"/>
        <v>3294</v>
      </c>
      <c r="Q29" s="14">
        <f t="shared" si="9"/>
        <v>6441</v>
      </c>
    </row>
    <row r="30" spans="2:17" ht="12.75">
      <c r="B30" s="12"/>
      <c r="C30" s="16"/>
      <c r="D30" s="17"/>
      <c r="E30" s="18"/>
      <c r="F30" s="17"/>
      <c r="G30" s="17"/>
      <c r="H30" s="17"/>
      <c r="I30" s="16"/>
      <c r="J30" s="17"/>
      <c r="K30" s="17"/>
      <c r="L30" s="16"/>
      <c r="M30" s="17"/>
      <c r="N30" s="17"/>
      <c r="O30" s="16"/>
      <c r="P30" s="17"/>
      <c r="Q30" s="17"/>
    </row>
    <row r="31" spans="1:17" s="20" customFormat="1" ht="12.75">
      <c r="A31" s="20" t="s">
        <v>559</v>
      </c>
      <c r="B31" s="29"/>
      <c r="C31" s="25">
        <v>0</v>
      </c>
      <c r="D31" s="26">
        <v>0</v>
      </c>
      <c r="E31" s="27">
        <v>0</v>
      </c>
      <c r="F31" s="26">
        <v>2772</v>
      </c>
      <c r="G31" s="26">
        <v>3551</v>
      </c>
      <c r="H31" s="26">
        <v>6323</v>
      </c>
      <c r="I31" s="25">
        <v>0</v>
      </c>
      <c r="J31" s="26">
        <v>0</v>
      </c>
      <c r="K31" s="26">
        <v>0</v>
      </c>
      <c r="L31" s="25">
        <v>103</v>
      </c>
      <c r="M31" s="26">
        <v>96</v>
      </c>
      <c r="N31" s="26">
        <v>199</v>
      </c>
      <c r="O31" s="25">
        <f aca="true" t="shared" si="10" ref="O31:Q33">C31+F31+I31+L31</f>
        <v>2875</v>
      </c>
      <c r="P31" s="26">
        <f t="shared" si="10"/>
        <v>3647</v>
      </c>
      <c r="Q31" s="26">
        <f t="shared" si="10"/>
        <v>6522</v>
      </c>
    </row>
    <row r="32" spans="2:17" ht="12.75">
      <c r="B32" s="12" t="s">
        <v>535</v>
      </c>
      <c r="C32" s="13">
        <v>0</v>
      </c>
      <c r="D32" s="14">
        <v>0</v>
      </c>
      <c r="E32" s="15">
        <v>0</v>
      </c>
      <c r="F32" s="14">
        <v>2772</v>
      </c>
      <c r="G32" s="14">
        <v>3551</v>
      </c>
      <c r="H32" s="14">
        <v>6323</v>
      </c>
      <c r="I32" s="13">
        <v>0</v>
      </c>
      <c r="J32" s="14">
        <v>0</v>
      </c>
      <c r="K32" s="14">
        <v>0</v>
      </c>
      <c r="L32" s="13">
        <v>103</v>
      </c>
      <c r="M32" s="14">
        <v>96</v>
      </c>
      <c r="N32" s="14">
        <v>199</v>
      </c>
      <c r="O32" s="13">
        <f t="shared" si="10"/>
        <v>2875</v>
      </c>
      <c r="P32" s="14">
        <f t="shared" si="10"/>
        <v>3647</v>
      </c>
      <c r="Q32" s="14">
        <f t="shared" si="10"/>
        <v>6522</v>
      </c>
    </row>
    <row r="33" spans="1:17" s="5" customFormat="1" ht="18" customHeight="1">
      <c r="A33" s="40"/>
      <c r="B33" s="132" t="s">
        <v>543</v>
      </c>
      <c r="C33" s="16">
        <v>94164</v>
      </c>
      <c r="D33" s="17">
        <v>111598</v>
      </c>
      <c r="E33" s="18">
        <v>205762</v>
      </c>
      <c r="F33" s="17">
        <v>2772</v>
      </c>
      <c r="G33" s="17">
        <v>3551</v>
      </c>
      <c r="H33" s="17">
        <v>6323</v>
      </c>
      <c r="I33" s="16">
        <v>583</v>
      </c>
      <c r="J33" s="17">
        <v>498</v>
      </c>
      <c r="K33" s="17">
        <v>1081</v>
      </c>
      <c r="L33" s="16">
        <v>103</v>
      </c>
      <c r="M33" s="17">
        <v>96</v>
      </c>
      <c r="N33" s="17">
        <v>199</v>
      </c>
      <c r="O33" s="16">
        <f t="shared" si="10"/>
        <v>97622</v>
      </c>
      <c r="P33" s="17">
        <f t="shared" si="10"/>
        <v>115743</v>
      </c>
      <c r="Q33" s="17">
        <f t="shared" si="10"/>
        <v>213365</v>
      </c>
    </row>
    <row r="34" spans="2:17" ht="12.75">
      <c r="B34" s="12"/>
      <c r="C34" s="17"/>
      <c r="D34" s="17"/>
      <c r="E34" s="17"/>
      <c r="F34" s="17"/>
      <c r="G34" s="17"/>
      <c r="H34" s="17"/>
      <c r="I34" s="17"/>
      <c r="J34" s="17"/>
      <c r="K34" s="17"/>
      <c r="L34" s="17"/>
      <c r="M34" s="17"/>
      <c r="N34" s="17"/>
      <c r="O34" s="17"/>
      <c r="P34" s="17"/>
      <c r="Q34" s="17"/>
    </row>
    <row r="36" spans="1:17" ht="30.75" customHeight="1">
      <c r="A36" s="300" t="s">
        <v>676</v>
      </c>
      <c r="B36" s="300"/>
      <c r="C36" s="300"/>
      <c r="D36" s="300"/>
      <c r="E36" s="300"/>
      <c r="F36" s="300"/>
      <c r="G36" s="300"/>
      <c r="H36" s="300"/>
      <c r="I36" s="300"/>
      <c r="J36" s="300"/>
      <c r="K36" s="300"/>
      <c r="L36" s="300"/>
      <c r="M36" s="300"/>
      <c r="N36" s="300"/>
      <c r="O36" s="301"/>
      <c r="P36" s="301"/>
      <c r="Q36" s="301"/>
    </row>
    <row r="37" spans="1:17" ht="13.5" thickBot="1">
      <c r="A37" s="199"/>
      <c r="B37" s="199"/>
      <c r="C37" s="199"/>
      <c r="D37" s="199"/>
      <c r="E37" s="199"/>
      <c r="F37" s="199"/>
      <c r="G37" s="199"/>
      <c r="H37" s="199"/>
      <c r="I37" s="199"/>
      <c r="J37" s="199"/>
      <c r="K37" s="199"/>
      <c r="L37" s="199"/>
      <c r="M37" s="199"/>
      <c r="N37" s="199"/>
      <c r="O37" s="200"/>
      <c r="P37" s="200"/>
      <c r="Q37" s="200"/>
    </row>
    <row r="38" spans="1:17" s="20" customFormat="1" ht="26.25" customHeight="1">
      <c r="A38" s="205"/>
      <c r="B38" s="206"/>
      <c r="C38" s="302" t="s">
        <v>552</v>
      </c>
      <c r="D38" s="303"/>
      <c r="E38" s="304"/>
      <c r="F38" s="303" t="s">
        <v>553</v>
      </c>
      <c r="G38" s="303"/>
      <c r="H38" s="303"/>
      <c r="I38" s="302" t="s">
        <v>688</v>
      </c>
      <c r="J38" s="303"/>
      <c r="K38" s="303"/>
      <c r="L38" s="302" t="s">
        <v>689</v>
      </c>
      <c r="M38" s="303"/>
      <c r="N38" s="303"/>
      <c r="O38" s="302" t="s">
        <v>535</v>
      </c>
      <c r="P38" s="303"/>
      <c r="Q38" s="303"/>
    </row>
    <row r="39" spans="1:17" s="20" customFormat="1" ht="12.75">
      <c r="A39" s="50"/>
      <c r="B39" s="207"/>
      <c r="C39" s="202" t="s">
        <v>536</v>
      </c>
      <c r="D39" s="203" t="s">
        <v>537</v>
      </c>
      <c r="E39" s="204" t="s">
        <v>538</v>
      </c>
      <c r="F39" s="203" t="s">
        <v>536</v>
      </c>
      <c r="G39" s="203" t="s">
        <v>537</v>
      </c>
      <c r="H39" s="203" t="s">
        <v>538</v>
      </c>
      <c r="I39" s="202" t="s">
        <v>536</v>
      </c>
      <c r="J39" s="203" t="s">
        <v>537</v>
      </c>
      <c r="K39" s="203" t="s">
        <v>538</v>
      </c>
      <c r="L39" s="202" t="s">
        <v>536</v>
      </c>
      <c r="M39" s="203" t="s">
        <v>537</v>
      </c>
      <c r="N39" s="203" t="s">
        <v>538</v>
      </c>
      <c r="O39" s="202" t="s">
        <v>536</v>
      </c>
      <c r="P39" s="203" t="s">
        <v>537</v>
      </c>
      <c r="Q39" s="203" t="s">
        <v>538</v>
      </c>
    </row>
    <row r="40" spans="1:17" ht="12.75">
      <c r="A40" s="20" t="s">
        <v>539</v>
      </c>
      <c r="B40" s="20"/>
      <c r="C40" s="25">
        <v>904</v>
      </c>
      <c r="D40" s="26">
        <v>1666</v>
      </c>
      <c r="E40" s="27">
        <v>2570</v>
      </c>
      <c r="F40" s="28">
        <v>0</v>
      </c>
      <c r="G40" s="28">
        <v>0</v>
      </c>
      <c r="H40" s="28">
        <v>0</v>
      </c>
      <c r="I40" s="25">
        <v>5</v>
      </c>
      <c r="J40" s="28">
        <v>9</v>
      </c>
      <c r="K40" s="28">
        <v>14</v>
      </c>
      <c r="L40" s="25">
        <v>0</v>
      </c>
      <c r="M40" s="28">
        <v>0</v>
      </c>
      <c r="N40" s="28">
        <v>0</v>
      </c>
      <c r="O40" s="25">
        <f>C40+F40+I40+L40</f>
        <v>909</v>
      </c>
      <c r="P40" s="28">
        <f aca="true" t="shared" si="11" ref="O40:Q42">D40+G40+J40+M40</f>
        <v>1675</v>
      </c>
      <c r="Q40" s="28">
        <f t="shared" si="11"/>
        <v>2584</v>
      </c>
    </row>
    <row r="41" spans="1:17" ht="12.75">
      <c r="A41" s="20" t="s">
        <v>544</v>
      </c>
      <c r="B41" s="20"/>
      <c r="C41" s="25">
        <v>1707</v>
      </c>
      <c r="D41" s="26">
        <v>2233</v>
      </c>
      <c r="E41" s="27">
        <v>3940</v>
      </c>
      <c r="F41" s="28">
        <v>0</v>
      </c>
      <c r="G41" s="28">
        <v>0</v>
      </c>
      <c r="H41" s="28">
        <v>0</v>
      </c>
      <c r="I41" s="25">
        <v>14</v>
      </c>
      <c r="J41" s="28">
        <v>18</v>
      </c>
      <c r="K41" s="28">
        <v>32</v>
      </c>
      <c r="L41" s="25">
        <v>0</v>
      </c>
      <c r="M41" s="28">
        <v>0</v>
      </c>
      <c r="N41" s="28">
        <v>0</v>
      </c>
      <c r="O41" s="25">
        <f t="shared" si="11"/>
        <v>1721</v>
      </c>
      <c r="P41" s="28">
        <f t="shared" si="11"/>
        <v>2251</v>
      </c>
      <c r="Q41" s="28">
        <f t="shared" si="11"/>
        <v>3972</v>
      </c>
    </row>
    <row r="42" spans="1:17" ht="12.75">
      <c r="A42" s="20" t="s">
        <v>257</v>
      </c>
      <c r="B42" s="20"/>
      <c r="C42" s="25">
        <v>1721</v>
      </c>
      <c r="D42" s="26">
        <v>1829</v>
      </c>
      <c r="E42" s="27">
        <v>3550</v>
      </c>
      <c r="F42" s="28">
        <v>0</v>
      </c>
      <c r="G42" s="28">
        <v>0</v>
      </c>
      <c r="H42" s="28">
        <v>0</v>
      </c>
      <c r="I42" s="25">
        <v>2</v>
      </c>
      <c r="J42" s="28">
        <v>4</v>
      </c>
      <c r="K42" s="28">
        <v>6</v>
      </c>
      <c r="L42" s="25">
        <v>0</v>
      </c>
      <c r="M42" s="28">
        <v>0</v>
      </c>
      <c r="N42" s="28">
        <v>0</v>
      </c>
      <c r="O42" s="25">
        <f t="shared" si="11"/>
        <v>1723</v>
      </c>
      <c r="P42" s="28">
        <f t="shared" si="11"/>
        <v>1833</v>
      </c>
      <c r="Q42" s="28">
        <f t="shared" si="11"/>
        <v>3556</v>
      </c>
    </row>
    <row r="43" spans="2:17" ht="12.75">
      <c r="B43" s="12" t="s">
        <v>535</v>
      </c>
      <c r="C43" s="13">
        <f>SUM(C40:C42)</f>
        <v>4332</v>
      </c>
      <c r="D43" s="14">
        <f aca="true" t="shared" si="12" ref="D43:Q43">SUM(D40:D42)</f>
        <v>5728</v>
      </c>
      <c r="E43" s="15">
        <f t="shared" si="12"/>
        <v>10060</v>
      </c>
      <c r="F43" s="14">
        <f t="shared" si="12"/>
        <v>0</v>
      </c>
      <c r="G43" s="14">
        <f t="shared" si="12"/>
        <v>0</v>
      </c>
      <c r="H43" s="14">
        <f t="shared" si="12"/>
        <v>0</v>
      </c>
      <c r="I43" s="13">
        <f t="shared" si="12"/>
        <v>21</v>
      </c>
      <c r="J43" s="14">
        <f t="shared" si="12"/>
        <v>31</v>
      </c>
      <c r="K43" s="14">
        <f t="shared" si="12"/>
        <v>52</v>
      </c>
      <c r="L43" s="13">
        <f t="shared" si="12"/>
        <v>0</v>
      </c>
      <c r="M43" s="14">
        <f t="shared" si="12"/>
        <v>0</v>
      </c>
      <c r="N43" s="14">
        <f t="shared" si="12"/>
        <v>0</v>
      </c>
      <c r="O43" s="13">
        <f>SUM(O40:O42)</f>
        <v>4353</v>
      </c>
      <c r="P43" s="14">
        <f t="shared" si="12"/>
        <v>5759</v>
      </c>
      <c r="Q43" s="14">
        <f t="shared" si="12"/>
        <v>10112</v>
      </c>
    </row>
    <row r="44" spans="2:17" ht="12.75">
      <c r="B44" s="12"/>
      <c r="C44" s="16"/>
      <c r="D44" s="17"/>
      <c r="E44" s="18"/>
      <c r="F44" s="17"/>
      <c r="G44" s="17"/>
      <c r="H44" s="17"/>
      <c r="I44" s="16"/>
      <c r="J44" s="17"/>
      <c r="K44" s="17"/>
      <c r="L44" s="16"/>
      <c r="M44" s="17"/>
      <c r="N44" s="17"/>
      <c r="O44" s="16"/>
      <c r="P44" s="17"/>
      <c r="Q44" s="17"/>
    </row>
    <row r="45" spans="1:17" ht="12.75">
      <c r="A45" s="20" t="s">
        <v>540</v>
      </c>
      <c r="B45" s="29"/>
      <c r="C45" s="25">
        <v>7</v>
      </c>
      <c r="D45" s="26">
        <v>34</v>
      </c>
      <c r="E45" s="27">
        <v>41</v>
      </c>
      <c r="F45" s="26">
        <v>0</v>
      </c>
      <c r="G45" s="26">
        <v>0</v>
      </c>
      <c r="H45" s="26">
        <v>0</v>
      </c>
      <c r="I45" s="25">
        <v>0</v>
      </c>
      <c r="J45" s="26">
        <v>0</v>
      </c>
      <c r="K45" s="26">
        <v>0</v>
      </c>
      <c r="L45" s="25">
        <v>0</v>
      </c>
      <c r="M45" s="26">
        <v>0</v>
      </c>
      <c r="N45" s="26">
        <v>0</v>
      </c>
      <c r="O45" s="25">
        <f aca="true" t="shared" si="13" ref="O45:Q49">C45+F45+I45+L45</f>
        <v>7</v>
      </c>
      <c r="P45" s="26">
        <f t="shared" si="13"/>
        <v>34</v>
      </c>
      <c r="Q45" s="26">
        <f t="shared" si="13"/>
        <v>41</v>
      </c>
    </row>
    <row r="46" spans="1:17" ht="12.75">
      <c r="A46" s="20" t="s">
        <v>546</v>
      </c>
      <c r="B46" s="20"/>
      <c r="C46" s="25">
        <v>533</v>
      </c>
      <c r="D46" s="26">
        <v>526</v>
      </c>
      <c r="E46" s="27">
        <v>1059</v>
      </c>
      <c r="F46" s="28">
        <v>0</v>
      </c>
      <c r="G46" s="28">
        <v>0</v>
      </c>
      <c r="H46" s="28">
        <v>0</v>
      </c>
      <c r="I46" s="25">
        <v>0</v>
      </c>
      <c r="J46" s="28">
        <v>0</v>
      </c>
      <c r="K46" s="28">
        <v>0</v>
      </c>
      <c r="L46" s="25">
        <v>0</v>
      </c>
      <c r="M46" s="28">
        <v>0</v>
      </c>
      <c r="N46" s="28">
        <v>0</v>
      </c>
      <c r="O46" s="25">
        <f t="shared" si="13"/>
        <v>533</v>
      </c>
      <c r="P46" s="28">
        <f t="shared" si="13"/>
        <v>526</v>
      </c>
      <c r="Q46" s="28">
        <f t="shared" si="13"/>
        <v>1059</v>
      </c>
    </row>
    <row r="47" spans="1:17" ht="12.75">
      <c r="A47" s="20" t="s">
        <v>547</v>
      </c>
      <c r="B47" s="20"/>
      <c r="C47" s="25">
        <v>0</v>
      </c>
      <c r="D47" s="26">
        <v>0</v>
      </c>
      <c r="E47" s="27">
        <v>0</v>
      </c>
      <c r="F47" s="28">
        <v>0</v>
      </c>
      <c r="G47" s="28">
        <v>0</v>
      </c>
      <c r="H47" s="28">
        <v>0</v>
      </c>
      <c r="I47" s="25">
        <v>0</v>
      </c>
      <c r="J47" s="28">
        <v>0</v>
      </c>
      <c r="K47" s="28">
        <v>0</v>
      </c>
      <c r="L47" s="25">
        <v>0</v>
      </c>
      <c r="M47" s="28">
        <v>0</v>
      </c>
      <c r="N47" s="28">
        <v>0</v>
      </c>
      <c r="O47" s="25">
        <f t="shared" si="13"/>
        <v>0</v>
      </c>
      <c r="P47" s="28">
        <f t="shared" si="13"/>
        <v>0</v>
      </c>
      <c r="Q47" s="28">
        <f t="shared" si="13"/>
        <v>0</v>
      </c>
    </row>
    <row r="48" spans="1:17" ht="12.75">
      <c r="A48" s="20" t="s">
        <v>548</v>
      </c>
      <c r="B48" s="20"/>
      <c r="C48" s="25">
        <v>0</v>
      </c>
      <c r="D48" s="26">
        <v>0</v>
      </c>
      <c r="E48" s="27">
        <v>0</v>
      </c>
      <c r="F48" s="28">
        <v>0</v>
      </c>
      <c r="G48" s="28">
        <v>0</v>
      </c>
      <c r="H48" s="28">
        <v>0</v>
      </c>
      <c r="I48" s="25">
        <v>0</v>
      </c>
      <c r="J48" s="28">
        <v>0</v>
      </c>
      <c r="K48" s="28">
        <v>0</v>
      </c>
      <c r="L48" s="25">
        <v>0</v>
      </c>
      <c r="M48" s="28">
        <v>0</v>
      </c>
      <c r="N48" s="28">
        <v>0</v>
      </c>
      <c r="O48" s="25">
        <f t="shared" si="13"/>
        <v>0</v>
      </c>
      <c r="P48" s="28">
        <f t="shared" si="13"/>
        <v>0</v>
      </c>
      <c r="Q48" s="28">
        <f t="shared" si="13"/>
        <v>0</v>
      </c>
    </row>
    <row r="49" spans="1:17" ht="12.75">
      <c r="A49" s="20" t="s">
        <v>549</v>
      </c>
      <c r="B49" s="20"/>
      <c r="C49" s="25">
        <v>0</v>
      </c>
      <c r="D49" s="26">
        <v>0</v>
      </c>
      <c r="E49" s="27">
        <v>0</v>
      </c>
      <c r="F49" s="28">
        <v>0</v>
      </c>
      <c r="G49" s="28">
        <v>0</v>
      </c>
      <c r="H49" s="28">
        <v>0</v>
      </c>
      <c r="I49" s="25">
        <v>0</v>
      </c>
      <c r="J49" s="28">
        <v>0</v>
      </c>
      <c r="K49" s="28">
        <v>0</v>
      </c>
      <c r="L49" s="25">
        <v>0</v>
      </c>
      <c r="M49" s="28">
        <v>0</v>
      </c>
      <c r="N49" s="28">
        <v>0</v>
      </c>
      <c r="O49" s="25">
        <f t="shared" si="13"/>
        <v>0</v>
      </c>
      <c r="P49" s="28">
        <f t="shared" si="13"/>
        <v>0</v>
      </c>
      <c r="Q49" s="28">
        <f t="shared" si="13"/>
        <v>0</v>
      </c>
    </row>
    <row r="50" spans="2:17" ht="12.75">
      <c r="B50" s="12" t="s">
        <v>535</v>
      </c>
      <c r="C50" s="13">
        <f>SUM(C45:C49)</f>
        <v>540</v>
      </c>
      <c r="D50" s="14">
        <f aca="true" t="shared" si="14" ref="D50:Q50">SUM(D45:D49)</f>
        <v>560</v>
      </c>
      <c r="E50" s="15">
        <f t="shared" si="14"/>
        <v>1100</v>
      </c>
      <c r="F50" s="14">
        <f t="shared" si="14"/>
        <v>0</v>
      </c>
      <c r="G50" s="14">
        <f t="shared" si="14"/>
        <v>0</v>
      </c>
      <c r="H50" s="14">
        <f t="shared" si="14"/>
        <v>0</v>
      </c>
      <c r="I50" s="13">
        <f t="shared" si="14"/>
        <v>0</v>
      </c>
      <c r="J50" s="14">
        <f t="shared" si="14"/>
        <v>0</v>
      </c>
      <c r="K50" s="14">
        <f t="shared" si="14"/>
        <v>0</v>
      </c>
      <c r="L50" s="13">
        <f t="shared" si="14"/>
        <v>0</v>
      </c>
      <c r="M50" s="14">
        <f t="shared" si="14"/>
        <v>0</v>
      </c>
      <c r="N50" s="14">
        <f t="shared" si="14"/>
        <v>0</v>
      </c>
      <c r="O50" s="13">
        <f>SUM(O45:O49)</f>
        <v>540</v>
      </c>
      <c r="P50" s="14">
        <f t="shared" si="14"/>
        <v>560</v>
      </c>
      <c r="Q50" s="14">
        <f t="shared" si="14"/>
        <v>1100</v>
      </c>
    </row>
    <row r="51" spans="2:17" ht="12.75">
      <c r="B51" s="12"/>
      <c r="C51" s="16"/>
      <c r="D51" s="17"/>
      <c r="E51" s="18"/>
      <c r="F51" s="17"/>
      <c r="G51" s="17"/>
      <c r="H51" s="17"/>
      <c r="I51" s="16"/>
      <c r="J51" s="17"/>
      <c r="K51" s="17"/>
      <c r="L51" s="16"/>
      <c r="M51" s="17"/>
      <c r="N51" s="17"/>
      <c r="O51" s="16"/>
      <c r="P51" s="17"/>
      <c r="Q51" s="17"/>
    </row>
    <row r="52" spans="1:17" ht="12.75">
      <c r="A52" s="20" t="s">
        <v>253</v>
      </c>
      <c r="B52" s="29"/>
      <c r="C52" s="25">
        <v>0</v>
      </c>
      <c r="D52" s="26">
        <v>1</v>
      </c>
      <c r="E52" s="27">
        <v>1</v>
      </c>
      <c r="F52" s="26">
        <v>0</v>
      </c>
      <c r="G52" s="26">
        <v>0</v>
      </c>
      <c r="H52" s="26">
        <v>0</v>
      </c>
      <c r="I52" s="25">
        <v>0</v>
      </c>
      <c r="J52" s="26">
        <v>0</v>
      </c>
      <c r="K52" s="26">
        <v>0</v>
      </c>
      <c r="L52" s="25">
        <v>0</v>
      </c>
      <c r="M52" s="26">
        <v>0</v>
      </c>
      <c r="N52" s="26">
        <v>0</v>
      </c>
      <c r="O52" s="25">
        <f>C52+F52+I52+L52</f>
        <v>0</v>
      </c>
      <c r="P52" s="26">
        <f>D52+G52+J52+M52</f>
        <v>1</v>
      </c>
      <c r="Q52" s="26">
        <f>E52+H52+K52+N52</f>
        <v>1</v>
      </c>
    </row>
    <row r="53" spans="1:17" ht="12.75">
      <c r="A53" s="20" t="s">
        <v>690</v>
      </c>
      <c r="C53" s="25">
        <v>19</v>
      </c>
      <c r="D53" s="26">
        <v>38</v>
      </c>
      <c r="E53" s="27">
        <v>57</v>
      </c>
      <c r="F53" s="26">
        <v>0</v>
      </c>
      <c r="G53" s="26">
        <v>0</v>
      </c>
      <c r="H53" s="26">
        <v>0</v>
      </c>
      <c r="I53" s="25">
        <v>0</v>
      </c>
      <c r="J53" s="26">
        <v>0</v>
      </c>
      <c r="K53" s="26">
        <v>0</v>
      </c>
      <c r="L53" s="25">
        <v>0</v>
      </c>
      <c r="M53" s="26">
        <v>0</v>
      </c>
      <c r="N53" s="26">
        <v>0</v>
      </c>
      <c r="O53" s="25">
        <f>C53+F53+I53+L53</f>
        <v>19</v>
      </c>
      <c r="P53" s="26">
        <f aca="true" t="shared" si="15" ref="P53:Q55">D53+G53+J53+M53</f>
        <v>38</v>
      </c>
      <c r="Q53" s="26">
        <f t="shared" si="15"/>
        <v>57</v>
      </c>
    </row>
    <row r="54" spans="1:17" s="20" customFormat="1" ht="12.75">
      <c r="A54" s="20" t="s">
        <v>557</v>
      </c>
      <c r="B54" s="29"/>
      <c r="C54" s="25">
        <v>0</v>
      </c>
      <c r="D54" s="26">
        <v>0</v>
      </c>
      <c r="E54" s="27">
        <v>0</v>
      </c>
      <c r="F54" s="26">
        <v>0</v>
      </c>
      <c r="G54" s="26">
        <v>0</v>
      </c>
      <c r="H54" s="26">
        <v>0</v>
      </c>
      <c r="I54" s="25">
        <v>0</v>
      </c>
      <c r="J54" s="26">
        <v>0</v>
      </c>
      <c r="K54" s="26">
        <v>0</v>
      </c>
      <c r="L54" s="25">
        <v>0</v>
      </c>
      <c r="M54" s="26">
        <v>0</v>
      </c>
      <c r="N54" s="26">
        <v>0</v>
      </c>
      <c r="O54" s="25">
        <f>C54+F54+I54+L54</f>
        <v>0</v>
      </c>
      <c r="P54" s="26">
        <f t="shared" si="15"/>
        <v>0</v>
      </c>
      <c r="Q54" s="26">
        <f t="shared" si="15"/>
        <v>0</v>
      </c>
    </row>
    <row r="55" spans="1:17" ht="12.75">
      <c r="A55" s="20"/>
      <c r="B55" s="30" t="s">
        <v>558</v>
      </c>
      <c r="C55" s="25">
        <v>0</v>
      </c>
      <c r="D55" s="26">
        <v>3</v>
      </c>
      <c r="E55" s="27">
        <v>3</v>
      </c>
      <c r="F55" s="26">
        <v>0</v>
      </c>
      <c r="G55" s="26">
        <v>0</v>
      </c>
      <c r="H55" s="26">
        <v>0</v>
      </c>
      <c r="I55" s="25">
        <v>0</v>
      </c>
      <c r="J55" s="26">
        <v>0</v>
      </c>
      <c r="K55" s="26">
        <v>0</v>
      </c>
      <c r="L55" s="25">
        <v>0</v>
      </c>
      <c r="M55" s="26">
        <v>0</v>
      </c>
      <c r="N55" s="26">
        <v>0</v>
      </c>
      <c r="O55" s="25">
        <f>C55+F55+I55+L55</f>
        <v>0</v>
      </c>
      <c r="P55" s="26">
        <f t="shared" si="15"/>
        <v>3</v>
      </c>
      <c r="Q55" s="26">
        <f t="shared" si="15"/>
        <v>3</v>
      </c>
    </row>
    <row r="56" spans="2:17" ht="12.75">
      <c r="B56" s="12" t="s">
        <v>535</v>
      </c>
      <c r="C56" s="13">
        <f>SUM(C52:C55)</f>
        <v>19</v>
      </c>
      <c r="D56" s="14">
        <f aca="true" t="shared" si="16" ref="D56:Q56">SUM(D52:D55)</f>
        <v>42</v>
      </c>
      <c r="E56" s="15">
        <f t="shared" si="16"/>
        <v>61</v>
      </c>
      <c r="F56" s="14">
        <f t="shared" si="16"/>
        <v>0</v>
      </c>
      <c r="G56" s="14">
        <f t="shared" si="16"/>
        <v>0</v>
      </c>
      <c r="H56" s="14">
        <f t="shared" si="16"/>
        <v>0</v>
      </c>
      <c r="I56" s="13">
        <f t="shared" si="16"/>
        <v>0</v>
      </c>
      <c r="J56" s="14">
        <f t="shared" si="16"/>
        <v>0</v>
      </c>
      <c r="K56" s="14">
        <f t="shared" si="16"/>
        <v>0</v>
      </c>
      <c r="L56" s="13">
        <f t="shared" si="16"/>
        <v>0</v>
      </c>
      <c r="M56" s="14">
        <f t="shared" si="16"/>
        <v>0</v>
      </c>
      <c r="N56" s="14">
        <f t="shared" si="16"/>
        <v>0</v>
      </c>
      <c r="O56" s="13">
        <f t="shared" si="16"/>
        <v>19</v>
      </c>
      <c r="P56" s="14">
        <f t="shared" si="16"/>
        <v>42</v>
      </c>
      <c r="Q56" s="14">
        <f t="shared" si="16"/>
        <v>61</v>
      </c>
    </row>
    <row r="57" spans="2:17" ht="12.75">
      <c r="B57" s="12"/>
      <c r="C57" s="16"/>
      <c r="D57" s="17"/>
      <c r="E57" s="18"/>
      <c r="F57" s="17"/>
      <c r="G57" s="17"/>
      <c r="H57" s="17"/>
      <c r="I57" s="16"/>
      <c r="J57" s="17"/>
      <c r="K57" s="17"/>
      <c r="L57" s="16"/>
      <c r="M57" s="17"/>
      <c r="N57" s="17"/>
      <c r="O57" s="16"/>
      <c r="P57" s="17"/>
      <c r="Q57" s="17"/>
    </row>
    <row r="58" spans="1:17" ht="12.75">
      <c r="A58" s="20" t="s">
        <v>550</v>
      </c>
      <c r="B58" s="29"/>
      <c r="C58" s="25">
        <v>1425</v>
      </c>
      <c r="D58" s="26">
        <v>972</v>
      </c>
      <c r="E58" s="27">
        <v>2397</v>
      </c>
      <c r="F58" s="26">
        <v>0</v>
      </c>
      <c r="G58" s="26">
        <v>0</v>
      </c>
      <c r="H58" s="26">
        <v>0</v>
      </c>
      <c r="I58" s="25">
        <v>0</v>
      </c>
      <c r="J58" s="26">
        <v>0</v>
      </c>
      <c r="K58" s="26">
        <v>0</v>
      </c>
      <c r="L58" s="25">
        <v>0</v>
      </c>
      <c r="M58" s="26">
        <v>0</v>
      </c>
      <c r="N58" s="26">
        <v>0</v>
      </c>
      <c r="O58" s="25">
        <f aca="true" t="shared" si="17" ref="O58:Q59">C58+F58+I58+L58</f>
        <v>1425</v>
      </c>
      <c r="P58" s="26">
        <f t="shared" si="17"/>
        <v>972</v>
      </c>
      <c r="Q58" s="26">
        <f t="shared" si="17"/>
        <v>2397</v>
      </c>
    </row>
    <row r="59" spans="1:17" ht="12.75">
      <c r="A59" s="20" t="s">
        <v>551</v>
      </c>
      <c r="B59" s="20"/>
      <c r="C59" s="25">
        <v>1223</v>
      </c>
      <c r="D59" s="26">
        <v>832</v>
      </c>
      <c r="E59" s="27">
        <v>2055</v>
      </c>
      <c r="F59" s="28">
        <v>0</v>
      </c>
      <c r="G59" s="28">
        <v>0</v>
      </c>
      <c r="H59" s="28">
        <v>0</v>
      </c>
      <c r="I59" s="25">
        <v>0</v>
      </c>
      <c r="J59" s="28">
        <v>0</v>
      </c>
      <c r="K59" s="28">
        <v>0</v>
      </c>
      <c r="L59" s="25">
        <v>0</v>
      </c>
      <c r="M59" s="28">
        <v>0</v>
      </c>
      <c r="N59" s="28">
        <v>0</v>
      </c>
      <c r="O59" s="25">
        <f t="shared" si="17"/>
        <v>1223</v>
      </c>
      <c r="P59" s="28">
        <f t="shared" si="17"/>
        <v>832</v>
      </c>
      <c r="Q59" s="28">
        <f t="shared" si="17"/>
        <v>2055</v>
      </c>
    </row>
    <row r="60" spans="2:17" ht="12.75">
      <c r="B60" s="12" t="s">
        <v>535</v>
      </c>
      <c r="C60" s="13">
        <f>SUM(C58:C59)</f>
        <v>2648</v>
      </c>
      <c r="D60" s="14">
        <f aca="true" t="shared" si="18" ref="D60:Q60">SUM(D58:D59)</f>
        <v>1804</v>
      </c>
      <c r="E60" s="15">
        <f t="shared" si="18"/>
        <v>4452</v>
      </c>
      <c r="F60" s="14">
        <f t="shared" si="18"/>
        <v>0</v>
      </c>
      <c r="G60" s="14">
        <f t="shared" si="18"/>
        <v>0</v>
      </c>
      <c r="H60" s="14">
        <f t="shared" si="18"/>
        <v>0</v>
      </c>
      <c r="I60" s="13">
        <f t="shared" si="18"/>
        <v>0</v>
      </c>
      <c r="J60" s="14">
        <f t="shared" si="18"/>
        <v>0</v>
      </c>
      <c r="K60" s="14">
        <f t="shared" si="18"/>
        <v>0</v>
      </c>
      <c r="L60" s="13">
        <f t="shared" si="18"/>
        <v>0</v>
      </c>
      <c r="M60" s="14">
        <f t="shared" si="18"/>
        <v>0</v>
      </c>
      <c r="N60" s="14">
        <f t="shared" si="18"/>
        <v>0</v>
      </c>
      <c r="O60" s="13">
        <f t="shared" si="18"/>
        <v>2648</v>
      </c>
      <c r="P60" s="14">
        <f t="shared" si="18"/>
        <v>1804</v>
      </c>
      <c r="Q60" s="14">
        <f t="shared" si="18"/>
        <v>4452</v>
      </c>
    </row>
    <row r="61" spans="2:17" ht="12.75">
      <c r="B61" s="12"/>
      <c r="C61" s="16"/>
      <c r="D61" s="17"/>
      <c r="E61" s="18"/>
      <c r="F61" s="17"/>
      <c r="G61" s="17"/>
      <c r="H61" s="17"/>
      <c r="I61" s="16"/>
      <c r="J61" s="17"/>
      <c r="K61" s="17"/>
      <c r="L61" s="16"/>
      <c r="M61" s="17"/>
      <c r="N61" s="17"/>
      <c r="O61" s="16"/>
      <c r="P61" s="17"/>
      <c r="Q61" s="17"/>
    </row>
    <row r="62" spans="1:17" ht="12.75">
      <c r="A62" s="20" t="s">
        <v>554</v>
      </c>
      <c r="B62" s="29"/>
      <c r="C62" s="25">
        <v>115</v>
      </c>
      <c r="D62" s="26">
        <v>182</v>
      </c>
      <c r="E62" s="27">
        <v>297</v>
      </c>
      <c r="F62" s="26">
        <v>0</v>
      </c>
      <c r="G62" s="26">
        <v>0</v>
      </c>
      <c r="H62" s="26">
        <v>0</v>
      </c>
      <c r="I62" s="25">
        <v>1</v>
      </c>
      <c r="J62" s="26">
        <v>0</v>
      </c>
      <c r="K62" s="26">
        <v>1</v>
      </c>
      <c r="L62" s="25">
        <v>0</v>
      </c>
      <c r="M62" s="26">
        <v>0</v>
      </c>
      <c r="N62" s="26">
        <v>0</v>
      </c>
      <c r="O62" s="25">
        <f aca="true" t="shared" si="19" ref="O62:Q63">C62+F62+I62+L62</f>
        <v>116</v>
      </c>
      <c r="P62" s="26">
        <f t="shared" si="19"/>
        <v>182</v>
      </c>
      <c r="Q62" s="26">
        <f t="shared" si="19"/>
        <v>298</v>
      </c>
    </row>
    <row r="63" spans="1:17" ht="12.75">
      <c r="A63" s="20" t="s">
        <v>555</v>
      </c>
      <c r="B63" s="20"/>
      <c r="C63" s="25">
        <v>83</v>
      </c>
      <c r="D63" s="26">
        <v>82</v>
      </c>
      <c r="E63" s="27">
        <v>165</v>
      </c>
      <c r="F63" s="28">
        <v>0</v>
      </c>
      <c r="G63" s="28">
        <v>0</v>
      </c>
      <c r="H63" s="28">
        <v>0</v>
      </c>
      <c r="I63" s="25">
        <v>0</v>
      </c>
      <c r="J63" s="28">
        <v>2</v>
      </c>
      <c r="K63" s="28">
        <v>2</v>
      </c>
      <c r="L63" s="25">
        <v>0</v>
      </c>
      <c r="M63" s="28">
        <v>0</v>
      </c>
      <c r="N63" s="28">
        <v>0</v>
      </c>
      <c r="O63" s="25">
        <f t="shared" si="19"/>
        <v>83</v>
      </c>
      <c r="P63" s="28">
        <f t="shared" si="19"/>
        <v>84</v>
      </c>
      <c r="Q63" s="28">
        <f t="shared" si="19"/>
        <v>167</v>
      </c>
    </row>
    <row r="64" spans="2:17" ht="12.75">
      <c r="B64" s="12" t="s">
        <v>535</v>
      </c>
      <c r="C64" s="13">
        <f>SUM(C62:C63)</f>
        <v>198</v>
      </c>
      <c r="D64" s="14">
        <f aca="true" t="shared" si="20" ref="D64:Q64">SUM(D62:D63)</f>
        <v>264</v>
      </c>
      <c r="E64" s="15">
        <f t="shared" si="20"/>
        <v>462</v>
      </c>
      <c r="F64" s="14">
        <f t="shared" si="20"/>
        <v>0</v>
      </c>
      <c r="G64" s="14">
        <f t="shared" si="20"/>
        <v>0</v>
      </c>
      <c r="H64" s="14">
        <f t="shared" si="20"/>
        <v>0</v>
      </c>
      <c r="I64" s="13">
        <f t="shared" si="20"/>
        <v>1</v>
      </c>
      <c r="J64" s="14">
        <f t="shared" si="20"/>
        <v>2</v>
      </c>
      <c r="K64" s="14">
        <f t="shared" si="20"/>
        <v>3</v>
      </c>
      <c r="L64" s="13">
        <f t="shared" si="20"/>
        <v>0</v>
      </c>
      <c r="M64" s="14">
        <f t="shared" si="20"/>
        <v>0</v>
      </c>
      <c r="N64" s="14">
        <f t="shared" si="20"/>
        <v>0</v>
      </c>
      <c r="O64" s="13">
        <f t="shared" si="20"/>
        <v>199</v>
      </c>
      <c r="P64" s="14">
        <f t="shared" si="20"/>
        <v>266</v>
      </c>
      <c r="Q64" s="14">
        <f t="shared" si="20"/>
        <v>465</v>
      </c>
    </row>
    <row r="65" spans="2:17" ht="12.75">
      <c r="B65" s="12"/>
      <c r="C65" s="16"/>
      <c r="D65" s="17"/>
      <c r="E65" s="18"/>
      <c r="F65" s="17"/>
      <c r="G65" s="17"/>
      <c r="H65" s="17"/>
      <c r="I65" s="16"/>
      <c r="J65" s="17"/>
      <c r="K65" s="17"/>
      <c r="L65" s="16"/>
      <c r="M65" s="17"/>
      <c r="N65" s="17"/>
      <c r="O65" s="16"/>
      <c r="P65" s="17"/>
      <c r="Q65" s="17"/>
    </row>
    <row r="66" spans="1:17" ht="12.75">
      <c r="A66" s="20" t="s">
        <v>559</v>
      </c>
      <c r="B66" s="29"/>
      <c r="C66" s="25">
        <v>0</v>
      </c>
      <c r="D66" s="26">
        <v>0</v>
      </c>
      <c r="E66" s="27">
        <v>0</v>
      </c>
      <c r="F66" s="26">
        <v>325</v>
      </c>
      <c r="G66" s="26">
        <v>362</v>
      </c>
      <c r="H66" s="26">
        <v>687</v>
      </c>
      <c r="I66" s="25">
        <v>0</v>
      </c>
      <c r="J66" s="26">
        <v>0</v>
      </c>
      <c r="K66" s="26">
        <v>0</v>
      </c>
      <c r="L66" s="25">
        <v>3</v>
      </c>
      <c r="M66" s="26">
        <v>8</v>
      </c>
      <c r="N66" s="26">
        <v>11</v>
      </c>
      <c r="O66" s="25">
        <f aca="true" t="shared" si="21" ref="O66:Q68">C66+F66+I66+L66</f>
        <v>328</v>
      </c>
      <c r="P66" s="26">
        <f t="shared" si="21"/>
        <v>370</v>
      </c>
      <c r="Q66" s="26">
        <f t="shared" si="21"/>
        <v>698</v>
      </c>
    </row>
    <row r="67" spans="2:17" ht="12.75">
      <c r="B67" s="12" t="s">
        <v>535</v>
      </c>
      <c r="C67" s="13">
        <v>0</v>
      </c>
      <c r="D67" s="14">
        <v>0</v>
      </c>
      <c r="E67" s="15">
        <v>0</v>
      </c>
      <c r="F67" s="14">
        <v>325</v>
      </c>
      <c r="G67" s="14">
        <v>362</v>
      </c>
      <c r="H67" s="14">
        <v>687</v>
      </c>
      <c r="I67" s="13">
        <v>0</v>
      </c>
      <c r="J67" s="14">
        <v>0</v>
      </c>
      <c r="K67" s="14">
        <v>0</v>
      </c>
      <c r="L67" s="13">
        <v>3</v>
      </c>
      <c r="M67" s="14">
        <v>8</v>
      </c>
      <c r="N67" s="14">
        <v>11</v>
      </c>
      <c r="O67" s="13">
        <f t="shared" si="21"/>
        <v>328</v>
      </c>
      <c r="P67" s="14">
        <f t="shared" si="21"/>
        <v>370</v>
      </c>
      <c r="Q67" s="14">
        <f t="shared" si="21"/>
        <v>698</v>
      </c>
    </row>
    <row r="68" spans="1:17" s="5" customFormat="1" ht="17.25" customHeight="1">
      <c r="A68" s="40"/>
      <c r="B68" s="132" t="s">
        <v>543</v>
      </c>
      <c r="C68" s="16">
        <v>7737</v>
      </c>
      <c r="D68" s="17">
        <v>8398</v>
      </c>
      <c r="E68" s="18">
        <v>16135</v>
      </c>
      <c r="F68" s="17">
        <v>325</v>
      </c>
      <c r="G68" s="17">
        <v>362</v>
      </c>
      <c r="H68" s="17">
        <v>687</v>
      </c>
      <c r="I68" s="16">
        <v>22</v>
      </c>
      <c r="J68" s="17">
        <v>33</v>
      </c>
      <c r="K68" s="17">
        <v>55</v>
      </c>
      <c r="L68" s="16">
        <v>3</v>
      </c>
      <c r="M68" s="17">
        <v>8</v>
      </c>
      <c r="N68" s="17">
        <v>11</v>
      </c>
      <c r="O68" s="16">
        <f t="shared" si="21"/>
        <v>8087</v>
      </c>
      <c r="P68" s="17">
        <f t="shared" si="21"/>
        <v>8801</v>
      </c>
      <c r="Q68" s="17">
        <f t="shared" si="21"/>
        <v>16888</v>
      </c>
    </row>
    <row r="69" spans="3:17" ht="12.75">
      <c r="C69" s="11"/>
      <c r="Q69" s="11"/>
    </row>
    <row r="71" spans="1:20" ht="27.75" customHeight="1">
      <c r="A71" s="300" t="s">
        <v>306</v>
      </c>
      <c r="B71" s="300"/>
      <c r="C71" s="300"/>
      <c r="D71" s="300"/>
      <c r="E71" s="300"/>
      <c r="F71" s="300"/>
      <c r="G71" s="300"/>
      <c r="H71" s="300"/>
      <c r="I71" s="300"/>
      <c r="J71" s="300"/>
      <c r="K71" s="300"/>
      <c r="L71" s="300"/>
      <c r="M71" s="300"/>
      <c r="N71" s="300"/>
      <c r="O71" s="300"/>
      <c r="P71" s="300"/>
      <c r="Q71" s="300"/>
      <c r="R71" s="300"/>
      <c r="S71" s="300"/>
      <c r="T71" s="300"/>
    </row>
    <row r="72" spans="1:17" ht="13.5" thickBot="1">
      <c r="A72" s="199"/>
      <c r="B72" s="199"/>
      <c r="C72" s="199"/>
      <c r="D72" s="199"/>
      <c r="E72" s="199"/>
      <c r="F72" s="199"/>
      <c r="G72" s="199"/>
      <c r="H72" s="199"/>
      <c r="I72" s="199"/>
      <c r="J72" s="199"/>
      <c r="K72" s="199"/>
      <c r="L72" s="199"/>
      <c r="M72" s="199"/>
      <c r="N72" s="199"/>
      <c r="O72" s="200"/>
      <c r="P72" s="200"/>
      <c r="Q72" s="200"/>
    </row>
    <row r="73" spans="1:20" s="20" customFormat="1" ht="26.25" customHeight="1">
      <c r="A73" s="205"/>
      <c r="B73" s="206"/>
      <c r="C73" s="302" t="s">
        <v>552</v>
      </c>
      <c r="D73" s="303"/>
      <c r="E73" s="304"/>
      <c r="F73" s="303" t="s">
        <v>553</v>
      </c>
      <c r="G73" s="303"/>
      <c r="H73" s="303"/>
      <c r="I73" s="302" t="s">
        <v>688</v>
      </c>
      <c r="J73" s="303"/>
      <c r="K73" s="303"/>
      <c r="L73" s="302" t="s">
        <v>689</v>
      </c>
      <c r="M73" s="303"/>
      <c r="N73" s="303"/>
      <c r="O73" s="302" t="s">
        <v>535</v>
      </c>
      <c r="P73" s="303"/>
      <c r="Q73" s="303"/>
      <c r="R73" s="302" t="s">
        <v>254</v>
      </c>
      <c r="S73" s="303"/>
      <c r="T73" s="303"/>
    </row>
    <row r="74" spans="1:20" s="20" customFormat="1" ht="12.75">
      <c r="A74" s="50"/>
      <c r="B74" s="207"/>
      <c r="C74" s="202" t="s">
        <v>536</v>
      </c>
      <c r="D74" s="203" t="s">
        <v>537</v>
      </c>
      <c r="E74" s="204" t="s">
        <v>538</v>
      </c>
      <c r="F74" s="203" t="s">
        <v>536</v>
      </c>
      <c r="G74" s="203" t="s">
        <v>537</v>
      </c>
      <c r="H74" s="203" t="s">
        <v>538</v>
      </c>
      <c r="I74" s="202" t="s">
        <v>536</v>
      </c>
      <c r="J74" s="203" t="s">
        <v>537</v>
      </c>
      <c r="K74" s="203" t="s">
        <v>538</v>
      </c>
      <c r="L74" s="202" t="s">
        <v>536</v>
      </c>
      <c r="M74" s="203" t="s">
        <v>537</v>
      </c>
      <c r="N74" s="203" t="s">
        <v>538</v>
      </c>
      <c r="O74" s="202" t="s">
        <v>536</v>
      </c>
      <c r="P74" s="203" t="s">
        <v>537</v>
      </c>
      <c r="Q74" s="203" t="s">
        <v>538</v>
      </c>
      <c r="R74" s="202" t="s">
        <v>536</v>
      </c>
      <c r="S74" s="203" t="s">
        <v>537</v>
      </c>
      <c r="T74" s="203" t="s">
        <v>538</v>
      </c>
    </row>
    <row r="75" spans="1:20" ht="12.75">
      <c r="A75" s="20" t="s">
        <v>539</v>
      </c>
      <c r="B75" s="20"/>
      <c r="C75" s="25">
        <v>37386</v>
      </c>
      <c r="D75" s="26">
        <v>51708</v>
      </c>
      <c r="E75" s="27">
        <v>89094</v>
      </c>
      <c r="F75" s="28">
        <v>0</v>
      </c>
      <c r="G75" s="28">
        <v>0</v>
      </c>
      <c r="H75" s="28">
        <v>0</v>
      </c>
      <c r="I75" s="99">
        <v>299</v>
      </c>
      <c r="J75" s="28">
        <v>311</v>
      </c>
      <c r="K75" s="28">
        <v>610</v>
      </c>
      <c r="L75" s="99">
        <v>0</v>
      </c>
      <c r="M75" s="28">
        <v>0</v>
      </c>
      <c r="N75" s="28">
        <v>0</v>
      </c>
      <c r="O75" s="99">
        <f aca="true" t="shared" si="22" ref="O75:Q77">C75+F75+I75+L75</f>
        <v>37685</v>
      </c>
      <c r="P75" s="28">
        <f t="shared" si="22"/>
        <v>52019</v>
      </c>
      <c r="Q75" s="28">
        <f t="shared" si="22"/>
        <v>89704</v>
      </c>
      <c r="R75" s="99">
        <v>3256</v>
      </c>
      <c r="S75" s="28">
        <v>4545</v>
      </c>
      <c r="T75" s="28">
        <v>7801</v>
      </c>
    </row>
    <row r="76" spans="1:20" ht="12.75">
      <c r="A76" s="20" t="s">
        <v>544</v>
      </c>
      <c r="B76" s="20"/>
      <c r="C76" s="25">
        <v>33573</v>
      </c>
      <c r="D76" s="26">
        <v>34290</v>
      </c>
      <c r="E76" s="27">
        <v>67863</v>
      </c>
      <c r="F76" s="28">
        <v>0</v>
      </c>
      <c r="G76" s="28">
        <v>0</v>
      </c>
      <c r="H76" s="28">
        <v>0</v>
      </c>
      <c r="I76" s="25">
        <v>168</v>
      </c>
      <c r="J76" s="28">
        <v>129</v>
      </c>
      <c r="K76" s="28">
        <v>297</v>
      </c>
      <c r="L76" s="25">
        <v>0</v>
      </c>
      <c r="M76" s="28">
        <v>0</v>
      </c>
      <c r="N76" s="28">
        <v>0</v>
      </c>
      <c r="O76" s="25">
        <f t="shared" si="22"/>
        <v>33741</v>
      </c>
      <c r="P76" s="28">
        <f t="shared" si="22"/>
        <v>34419</v>
      </c>
      <c r="Q76" s="28">
        <f t="shared" si="22"/>
        <v>68160</v>
      </c>
      <c r="R76" s="25">
        <v>1875</v>
      </c>
      <c r="S76" s="28">
        <v>1785</v>
      </c>
      <c r="T76" s="28">
        <v>3660</v>
      </c>
    </row>
    <row r="77" spans="1:20" ht="12.75">
      <c r="A77" s="20" t="s">
        <v>257</v>
      </c>
      <c r="B77" s="20"/>
      <c r="C77" s="25">
        <v>16973</v>
      </c>
      <c r="D77" s="26">
        <v>18422</v>
      </c>
      <c r="E77" s="27">
        <v>35395</v>
      </c>
      <c r="F77" s="28">
        <v>0</v>
      </c>
      <c r="G77" s="28">
        <v>0</v>
      </c>
      <c r="H77" s="28">
        <v>0</v>
      </c>
      <c r="I77" s="25">
        <v>79</v>
      </c>
      <c r="J77" s="28">
        <v>50</v>
      </c>
      <c r="K77" s="28">
        <v>129</v>
      </c>
      <c r="L77" s="25">
        <v>0</v>
      </c>
      <c r="M77" s="28">
        <v>0</v>
      </c>
      <c r="N77" s="28">
        <v>0</v>
      </c>
      <c r="O77" s="25">
        <f t="shared" si="22"/>
        <v>17052</v>
      </c>
      <c r="P77" s="28">
        <f t="shared" si="22"/>
        <v>18472</v>
      </c>
      <c r="Q77" s="28">
        <f t="shared" si="22"/>
        <v>35524</v>
      </c>
      <c r="R77" s="25">
        <v>280</v>
      </c>
      <c r="S77" s="28">
        <v>288</v>
      </c>
      <c r="T77" s="28">
        <v>568</v>
      </c>
    </row>
    <row r="78" spans="2:22" ht="12.75">
      <c r="B78" s="12" t="s">
        <v>535</v>
      </c>
      <c r="C78" s="13">
        <f>SUM(C75:C77)</f>
        <v>87932</v>
      </c>
      <c r="D78" s="14">
        <f aca="true" t="shared" si="23" ref="D78:Q78">SUM(D75:D77)</f>
        <v>104420</v>
      </c>
      <c r="E78" s="14">
        <f t="shared" si="23"/>
        <v>192352</v>
      </c>
      <c r="F78" s="13">
        <f t="shared" si="23"/>
        <v>0</v>
      </c>
      <c r="G78" s="14">
        <f t="shared" si="23"/>
        <v>0</v>
      </c>
      <c r="H78" s="14">
        <f t="shared" si="23"/>
        <v>0</v>
      </c>
      <c r="I78" s="13">
        <f t="shared" si="23"/>
        <v>546</v>
      </c>
      <c r="J78" s="14">
        <f t="shared" si="23"/>
        <v>490</v>
      </c>
      <c r="K78" s="14">
        <f t="shared" si="23"/>
        <v>1036</v>
      </c>
      <c r="L78" s="13">
        <f t="shared" si="23"/>
        <v>0</v>
      </c>
      <c r="M78" s="14">
        <f t="shared" si="23"/>
        <v>0</v>
      </c>
      <c r="N78" s="14">
        <f t="shared" si="23"/>
        <v>0</v>
      </c>
      <c r="O78" s="13">
        <f t="shared" si="23"/>
        <v>88478</v>
      </c>
      <c r="P78" s="14">
        <f t="shared" si="23"/>
        <v>104910</v>
      </c>
      <c r="Q78" s="14">
        <f t="shared" si="23"/>
        <v>193388</v>
      </c>
      <c r="R78" s="13">
        <f>SUM(R75:R77)</f>
        <v>5411</v>
      </c>
      <c r="S78" s="14">
        <f>SUM(S75:S77)</f>
        <v>6618</v>
      </c>
      <c r="T78" s="14">
        <f>SUM(T75:T77)</f>
        <v>12029</v>
      </c>
      <c r="V78" s="11"/>
    </row>
    <row r="79" spans="2:20" ht="12.75">
      <c r="B79" s="12"/>
      <c r="C79" s="16"/>
      <c r="D79" s="17"/>
      <c r="E79" s="18"/>
      <c r="F79" s="17"/>
      <c r="G79" s="17"/>
      <c r="H79" s="17"/>
      <c r="I79" s="16"/>
      <c r="J79" s="17"/>
      <c r="K79" s="17"/>
      <c r="L79" s="16"/>
      <c r="M79" s="17"/>
      <c r="N79" s="17"/>
      <c r="O79" s="16"/>
      <c r="P79" s="17"/>
      <c r="Q79" s="17"/>
      <c r="R79" s="16"/>
      <c r="S79" s="17"/>
      <c r="T79" s="17"/>
    </row>
    <row r="80" spans="1:20" ht="12.75">
      <c r="A80" s="20" t="s">
        <v>540</v>
      </c>
      <c r="B80" s="29"/>
      <c r="C80" s="25">
        <v>491</v>
      </c>
      <c r="D80" s="26">
        <v>2092</v>
      </c>
      <c r="E80" s="27">
        <v>2583</v>
      </c>
      <c r="F80" s="26">
        <v>0</v>
      </c>
      <c r="G80" s="26">
        <v>0</v>
      </c>
      <c r="H80" s="26">
        <v>0</v>
      </c>
      <c r="I80" s="25">
        <v>1</v>
      </c>
      <c r="J80" s="26">
        <v>0</v>
      </c>
      <c r="K80" s="26">
        <v>1</v>
      </c>
      <c r="L80" s="25">
        <v>0</v>
      </c>
      <c r="M80" s="26">
        <v>0</v>
      </c>
      <c r="N80" s="26">
        <v>0</v>
      </c>
      <c r="O80" s="25">
        <f>C80+F80+I80+L80</f>
        <v>492</v>
      </c>
      <c r="P80" s="26">
        <f>D80+G80+J80+M80</f>
        <v>2092</v>
      </c>
      <c r="Q80" s="26">
        <f aca="true" t="shared" si="24" ref="O80:Q82">E80+H80+K80+N80</f>
        <v>2584</v>
      </c>
      <c r="R80" s="25">
        <v>23</v>
      </c>
      <c r="S80" s="26">
        <v>109</v>
      </c>
      <c r="T80" s="26">
        <v>132</v>
      </c>
    </row>
    <row r="81" spans="1:20" ht="12.75">
      <c r="A81" s="20" t="s">
        <v>546</v>
      </c>
      <c r="B81" s="20"/>
      <c r="C81" s="25">
        <v>1814</v>
      </c>
      <c r="D81" s="26">
        <v>2023</v>
      </c>
      <c r="E81" s="27">
        <v>3837</v>
      </c>
      <c r="F81" s="28">
        <v>0</v>
      </c>
      <c r="G81" s="28">
        <v>0</v>
      </c>
      <c r="H81" s="28">
        <v>0</v>
      </c>
      <c r="I81" s="25">
        <v>6</v>
      </c>
      <c r="J81" s="28">
        <v>8</v>
      </c>
      <c r="K81" s="28">
        <v>14</v>
      </c>
      <c r="L81" s="25">
        <v>0</v>
      </c>
      <c r="M81" s="28">
        <v>0</v>
      </c>
      <c r="N81" s="28">
        <v>0</v>
      </c>
      <c r="O81" s="25">
        <f t="shared" si="24"/>
        <v>1820</v>
      </c>
      <c r="P81" s="28">
        <f>D81+G81+J81+M81</f>
        <v>2031</v>
      </c>
      <c r="Q81" s="28">
        <f t="shared" si="24"/>
        <v>3851</v>
      </c>
      <c r="R81" s="25">
        <v>71</v>
      </c>
      <c r="S81" s="28">
        <v>55</v>
      </c>
      <c r="T81" s="28">
        <v>126</v>
      </c>
    </row>
    <row r="82" spans="1:20" ht="12.75">
      <c r="A82" s="20" t="s">
        <v>549</v>
      </c>
      <c r="B82" s="20"/>
      <c r="C82" s="25">
        <v>4</v>
      </c>
      <c r="D82" s="26">
        <v>25</v>
      </c>
      <c r="E82" s="27">
        <v>29</v>
      </c>
      <c r="F82" s="28">
        <v>0</v>
      </c>
      <c r="G82" s="28">
        <v>0</v>
      </c>
      <c r="H82" s="28">
        <v>0</v>
      </c>
      <c r="I82" s="25">
        <v>0</v>
      </c>
      <c r="J82" s="28">
        <v>0</v>
      </c>
      <c r="K82" s="28">
        <v>0</v>
      </c>
      <c r="L82" s="25">
        <v>0</v>
      </c>
      <c r="M82" s="28">
        <v>0</v>
      </c>
      <c r="N82" s="28">
        <v>0</v>
      </c>
      <c r="O82" s="25">
        <f t="shared" si="24"/>
        <v>4</v>
      </c>
      <c r="P82" s="28">
        <f t="shared" si="24"/>
        <v>25</v>
      </c>
      <c r="Q82" s="28">
        <f t="shared" si="24"/>
        <v>29</v>
      </c>
      <c r="R82" s="25">
        <v>0</v>
      </c>
      <c r="S82" s="28">
        <v>0</v>
      </c>
      <c r="T82" s="28">
        <v>0</v>
      </c>
    </row>
    <row r="83" spans="2:20" ht="12.75">
      <c r="B83" s="12" t="s">
        <v>535</v>
      </c>
      <c r="C83" s="13">
        <f aca="true" t="shared" si="25" ref="C83:T83">SUM(C80:C82)</f>
        <v>2309</v>
      </c>
      <c r="D83" s="14">
        <f t="shared" si="25"/>
        <v>4140</v>
      </c>
      <c r="E83" s="15">
        <f t="shared" si="25"/>
        <v>6449</v>
      </c>
      <c r="F83" s="14">
        <f t="shared" si="25"/>
        <v>0</v>
      </c>
      <c r="G83" s="14">
        <f t="shared" si="25"/>
        <v>0</v>
      </c>
      <c r="H83" s="14">
        <f t="shared" si="25"/>
        <v>0</v>
      </c>
      <c r="I83" s="13">
        <f t="shared" si="25"/>
        <v>7</v>
      </c>
      <c r="J83" s="14">
        <f t="shared" si="25"/>
        <v>8</v>
      </c>
      <c r="K83" s="14">
        <f t="shared" si="25"/>
        <v>15</v>
      </c>
      <c r="L83" s="13">
        <f t="shared" si="25"/>
        <v>0</v>
      </c>
      <c r="M83" s="14">
        <f t="shared" si="25"/>
        <v>0</v>
      </c>
      <c r="N83" s="14">
        <f t="shared" si="25"/>
        <v>0</v>
      </c>
      <c r="O83" s="13">
        <f t="shared" si="25"/>
        <v>2316</v>
      </c>
      <c r="P83" s="14">
        <f t="shared" si="25"/>
        <v>4148</v>
      </c>
      <c r="Q83" s="14">
        <f t="shared" si="25"/>
        <v>6464</v>
      </c>
      <c r="R83" s="13">
        <f t="shared" si="25"/>
        <v>94</v>
      </c>
      <c r="S83" s="14">
        <f t="shared" si="25"/>
        <v>164</v>
      </c>
      <c r="T83" s="14">
        <f t="shared" si="25"/>
        <v>258</v>
      </c>
    </row>
    <row r="84" spans="2:20" ht="12.75">
      <c r="B84" s="12"/>
      <c r="C84" s="16"/>
      <c r="D84" s="17"/>
      <c r="E84" s="18"/>
      <c r="F84" s="17"/>
      <c r="G84" s="17"/>
      <c r="H84" s="17"/>
      <c r="I84" s="16"/>
      <c r="J84" s="17"/>
      <c r="K84" s="17"/>
      <c r="L84" s="16"/>
      <c r="M84" s="17"/>
      <c r="N84" s="17"/>
      <c r="O84" s="16"/>
      <c r="P84" s="17"/>
      <c r="Q84" s="17"/>
      <c r="R84" s="16"/>
      <c r="S84" s="17"/>
      <c r="T84" s="17"/>
    </row>
    <row r="85" spans="1:20" ht="12.75">
      <c r="A85" s="20" t="s">
        <v>253</v>
      </c>
      <c r="B85" s="12"/>
      <c r="C85" s="25">
        <v>0</v>
      </c>
      <c r="D85" s="26">
        <v>4</v>
      </c>
      <c r="E85" s="27">
        <v>4</v>
      </c>
      <c r="F85" s="26">
        <v>0</v>
      </c>
      <c r="G85" s="26">
        <v>0</v>
      </c>
      <c r="H85" s="26">
        <v>0</v>
      </c>
      <c r="I85" s="25">
        <v>0</v>
      </c>
      <c r="J85" s="26">
        <v>0</v>
      </c>
      <c r="K85" s="26">
        <v>0</v>
      </c>
      <c r="L85" s="25">
        <v>0</v>
      </c>
      <c r="M85" s="26">
        <v>0</v>
      </c>
      <c r="N85" s="26">
        <v>0</v>
      </c>
      <c r="O85" s="25">
        <f aca="true" t="shared" si="26" ref="O85:Q88">C85+F85+I85+L85</f>
        <v>0</v>
      </c>
      <c r="P85" s="26">
        <f t="shared" si="26"/>
        <v>4</v>
      </c>
      <c r="Q85" s="26">
        <f t="shared" si="26"/>
        <v>4</v>
      </c>
      <c r="R85" s="25">
        <v>0</v>
      </c>
      <c r="S85" s="26">
        <v>0</v>
      </c>
      <c r="T85" s="26">
        <v>0</v>
      </c>
    </row>
    <row r="86" spans="1:20" ht="12.75">
      <c r="A86" s="20" t="s">
        <v>690</v>
      </c>
      <c r="B86" s="29"/>
      <c r="C86" s="25">
        <v>648</v>
      </c>
      <c r="D86" s="26">
        <v>1280</v>
      </c>
      <c r="E86" s="27">
        <v>1928</v>
      </c>
      <c r="F86" s="26">
        <v>0</v>
      </c>
      <c r="G86" s="26">
        <v>0</v>
      </c>
      <c r="H86" s="26">
        <v>0</v>
      </c>
      <c r="I86" s="25">
        <v>1</v>
      </c>
      <c r="J86" s="26">
        <v>0</v>
      </c>
      <c r="K86" s="26">
        <v>1</v>
      </c>
      <c r="L86" s="25">
        <v>0</v>
      </c>
      <c r="M86" s="26">
        <v>0</v>
      </c>
      <c r="N86" s="26">
        <v>0</v>
      </c>
      <c r="O86" s="25">
        <f t="shared" si="26"/>
        <v>649</v>
      </c>
      <c r="P86" s="26">
        <f t="shared" si="26"/>
        <v>1280</v>
      </c>
      <c r="Q86" s="26">
        <f t="shared" si="26"/>
        <v>1929</v>
      </c>
      <c r="R86" s="25">
        <v>54</v>
      </c>
      <c r="S86" s="26">
        <v>110</v>
      </c>
      <c r="T86" s="26">
        <v>164</v>
      </c>
    </row>
    <row r="87" spans="1:20" ht="12.75">
      <c r="A87" s="20" t="s">
        <v>557</v>
      </c>
      <c r="B87" s="30"/>
      <c r="C87" s="25">
        <v>5</v>
      </c>
      <c r="D87" s="26">
        <v>11</v>
      </c>
      <c r="E87" s="27">
        <v>16</v>
      </c>
      <c r="F87" s="26">
        <v>0</v>
      </c>
      <c r="G87" s="26">
        <v>0</v>
      </c>
      <c r="H87" s="26">
        <v>0</v>
      </c>
      <c r="I87" s="25">
        <v>0</v>
      </c>
      <c r="J87" s="26">
        <v>0</v>
      </c>
      <c r="K87" s="26">
        <v>0</v>
      </c>
      <c r="L87" s="25">
        <v>0</v>
      </c>
      <c r="M87" s="26">
        <v>0</v>
      </c>
      <c r="N87" s="26">
        <v>0</v>
      </c>
      <c r="O87" s="25">
        <f t="shared" si="26"/>
        <v>5</v>
      </c>
      <c r="P87" s="26">
        <f t="shared" si="26"/>
        <v>11</v>
      </c>
      <c r="Q87" s="26">
        <f t="shared" si="26"/>
        <v>16</v>
      </c>
      <c r="R87" s="25">
        <v>0</v>
      </c>
      <c r="S87" s="26">
        <v>0</v>
      </c>
      <c r="T87" s="26">
        <v>0</v>
      </c>
    </row>
    <row r="88" spans="1:20" ht="12.75">
      <c r="A88" s="20"/>
      <c r="B88" s="113" t="s">
        <v>558</v>
      </c>
      <c r="C88" s="25">
        <v>39</v>
      </c>
      <c r="D88" s="26">
        <v>152</v>
      </c>
      <c r="E88" s="27">
        <v>191</v>
      </c>
      <c r="F88" s="26">
        <v>0</v>
      </c>
      <c r="G88" s="26">
        <v>0</v>
      </c>
      <c r="H88" s="26">
        <v>0</v>
      </c>
      <c r="I88" s="25">
        <v>0</v>
      </c>
      <c r="J88" s="26">
        <v>0</v>
      </c>
      <c r="K88" s="26">
        <v>0</v>
      </c>
      <c r="L88" s="25">
        <v>0</v>
      </c>
      <c r="M88" s="26">
        <v>0</v>
      </c>
      <c r="N88" s="26">
        <v>0</v>
      </c>
      <c r="O88" s="25">
        <f t="shared" si="26"/>
        <v>39</v>
      </c>
      <c r="P88" s="26">
        <f>D88+G88+J88+M88</f>
        <v>152</v>
      </c>
      <c r="Q88" s="26">
        <f t="shared" si="26"/>
        <v>191</v>
      </c>
      <c r="R88" s="25">
        <v>2</v>
      </c>
      <c r="S88" s="26">
        <v>1</v>
      </c>
      <c r="T88" s="26">
        <v>3</v>
      </c>
    </row>
    <row r="89" spans="2:20" ht="12.75">
      <c r="B89" s="12" t="s">
        <v>535</v>
      </c>
      <c r="C89" s="13">
        <f>SUM(C85:C88)</f>
        <v>692</v>
      </c>
      <c r="D89" s="14">
        <f>SUM(D85:D88)</f>
        <v>1447</v>
      </c>
      <c r="E89" s="15">
        <f aca="true" t="shared" si="27" ref="E89:Q89">SUM(E85:E88)</f>
        <v>2139</v>
      </c>
      <c r="F89" s="14">
        <f t="shared" si="27"/>
        <v>0</v>
      </c>
      <c r="G89" s="14">
        <f t="shared" si="27"/>
        <v>0</v>
      </c>
      <c r="H89" s="14">
        <f t="shared" si="27"/>
        <v>0</v>
      </c>
      <c r="I89" s="13">
        <f t="shared" si="27"/>
        <v>1</v>
      </c>
      <c r="J89" s="14">
        <f t="shared" si="27"/>
        <v>0</v>
      </c>
      <c r="K89" s="14">
        <f t="shared" si="27"/>
        <v>1</v>
      </c>
      <c r="L89" s="13">
        <f t="shared" si="27"/>
        <v>0</v>
      </c>
      <c r="M89" s="14">
        <f t="shared" si="27"/>
        <v>0</v>
      </c>
      <c r="N89" s="14">
        <f t="shared" si="27"/>
        <v>0</v>
      </c>
      <c r="O89" s="13">
        <f t="shared" si="27"/>
        <v>693</v>
      </c>
      <c r="P89" s="14">
        <f>SUM(P85:P88)</f>
        <v>1447</v>
      </c>
      <c r="Q89" s="14">
        <f t="shared" si="27"/>
        <v>2140</v>
      </c>
      <c r="R89" s="13">
        <f>SUM(R85:R88)</f>
        <v>56</v>
      </c>
      <c r="S89" s="14">
        <f>SUM(S85:S88)</f>
        <v>111</v>
      </c>
      <c r="T89" s="14">
        <f>SUM(T85:T88)</f>
        <v>167</v>
      </c>
    </row>
    <row r="90" spans="2:20" ht="12.75">
      <c r="B90" s="12"/>
      <c r="C90" s="16"/>
      <c r="D90" s="17"/>
      <c r="E90" s="18"/>
      <c r="F90" s="17"/>
      <c r="G90" s="17"/>
      <c r="H90" s="17"/>
      <c r="I90" s="16"/>
      <c r="J90" s="17"/>
      <c r="K90" s="17"/>
      <c r="L90" s="16"/>
      <c r="M90" s="17"/>
      <c r="N90" s="17"/>
      <c r="O90" s="16"/>
      <c r="P90" s="17"/>
      <c r="Q90" s="17"/>
      <c r="R90" s="16"/>
      <c r="S90" s="17"/>
      <c r="T90" s="17"/>
    </row>
    <row r="91" spans="1:20" ht="12.75">
      <c r="A91" s="20" t="s">
        <v>550</v>
      </c>
      <c r="B91" s="29"/>
      <c r="C91" s="25">
        <v>3795</v>
      </c>
      <c r="D91" s="26">
        <v>3132</v>
      </c>
      <c r="E91" s="27">
        <v>6927</v>
      </c>
      <c r="F91" s="26">
        <v>0</v>
      </c>
      <c r="G91" s="26">
        <v>0</v>
      </c>
      <c r="H91" s="26">
        <v>0</v>
      </c>
      <c r="I91" s="25">
        <v>0</v>
      </c>
      <c r="J91" s="26">
        <v>0</v>
      </c>
      <c r="K91" s="26">
        <v>0</v>
      </c>
      <c r="L91" s="25">
        <v>0</v>
      </c>
      <c r="M91" s="26">
        <v>0</v>
      </c>
      <c r="N91" s="26">
        <v>0</v>
      </c>
      <c r="O91" s="25">
        <f aca="true" t="shared" si="28" ref="O91:Q92">C91+F91+I91+L91</f>
        <v>3795</v>
      </c>
      <c r="P91" s="26">
        <f t="shared" si="28"/>
        <v>3132</v>
      </c>
      <c r="Q91" s="26">
        <f t="shared" si="28"/>
        <v>6927</v>
      </c>
      <c r="R91" s="25">
        <v>14</v>
      </c>
      <c r="S91" s="26">
        <v>8</v>
      </c>
      <c r="T91" s="26">
        <v>22</v>
      </c>
    </row>
    <row r="92" spans="1:20" ht="12.75">
      <c r="A92" s="20" t="s">
        <v>551</v>
      </c>
      <c r="B92" s="20"/>
      <c r="C92" s="25">
        <v>3878</v>
      </c>
      <c r="D92" s="26">
        <v>3330</v>
      </c>
      <c r="E92" s="27">
        <v>7208</v>
      </c>
      <c r="F92" s="28">
        <v>0</v>
      </c>
      <c r="G92" s="28">
        <v>0</v>
      </c>
      <c r="H92" s="28">
        <v>0</v>
      </c>
      <c r="I92" s="25">
        <v>0</v>
      </c>
      <c r="J92" s="28">
        <v>0</v>
      </c>
      <c r="K92" s="28">
        <v>0</v>
      </c>
      <c r="L92" s="25">
        <v>0</v>
      </c>
      <c r="M92" s="28">
        <v>0</v>
      </c>
      <c r="N92" s="28">
        <v>0</v>
      </c>
      <c r="O92" s="25">
        <f t="shared" si="28"/>
        <v>3878</v>
      </c>
      <c r="P92" s="28">
        <f t="shared" si="28"/>
        <v>3330</v>
      </c>
      <c r="Q92" s="28">
        <f t="shared" si="28"/>
        <v>7208</v>
      </c>
      <c r="R92" s="25">
        <v>26</v>
      </c>
      <c r="S92" s="28">
        <v>18</v>
      </c>
      <c r="T92" s="28">
        <v>44</v>
      </c>
    </row>
    <row r="93" spans="2:20" ht="12.75">
      <c r="B93" s="12" t="s">
        <v>535</v>
      </c>
      <c r="C93" s="13">
        <f>SUM(C91:C92)</f>
        <v>7673</v>
      </c>
      <c r="D93" s="14">
        <f>SUM(D91:D92)</f>
        <v>6462</v>
      </c>
      <c r="E93" s="15">
        <f>SUM(E91:E92)</f>
        <v>14135</v>
      </c>
      <c r="F93" s="14">
        <f>SUM(F91:F92)</f>
        <v>0</v>
      </c>
      <c r="G93" s="14">
        <f aca="true" t="shared" si="29" ref="G93:Q93">SUM(G91:G92)</f>
        <v>0</v>
      </c>
      <c r="H93" s="14">
        <f t="shared" si="29"/>
        <v>0</v>
      </c>
      <c r="I93" s="13">
        <f>SUM(I91:I92)</f>
        <v>0</v>
      </c>
      <c r="J93" s="14">
        <f t="shared" si="29"/>
        <v>0</v>
      </c>
      <c r="K93" s="14">
        <f t="shared" si="29"/>
        <v>0</v>
      </c>
      <c r="L93" s="13">
        <f t="shared" si="29"/>
        <v>0</v>
      </c>
      <c r="M93" s="14">
        <f t="shared" si="29"/>
        <v>0</v>
      </c>
      <c r="N93" s="14">
        <f t="shared" si="29"/>
        <v>0</v>
      </c>
      <c r="O93" s="13">
        <f>SUM(O91:O92)</f>
        <v>7673</v>
      </c>
      <c r="P93" s="14">
        <f t="shared" si="29"/>
        <v>6462</v>
      </c>
      <c r="Q93" s="14">
        <f t="shared" si="29"/>
        <v>14135</v>
      </c>
      <c r="R93" s="13">
        <f>SUM(R91:R92)</f>
        <v>40</v>
      </c>
      <c r="S93" s="14">
        <f>SUM(S91:S92)</f>
        <v>26</v>
      </c>
      <c r="T93" s="14">
        <f>SUM(T91:T92)</f>
        <v>66</v>
      </c>
    </row>
    <row r="94" spans="2:20" ht="12.75">
      <c r="B94" s="12"/>
      <c r="C94" s="16"/>
      <c r="D94" s="17"/>
      <c r="E94" s="18"/>
      <c r="F94" s="17"/>
      <c r="G94" s="17"/>
      <c r="H94" s="17"/>
      <c r="I94" s="16"/>
      <c r="J94" s="17"/>
      <c r="K94" s="17"/>
      <c r="L94" s="16"/>
      <c r="M94" s="17"/>
      <c r="N94" s="17"/>
      <c r="O94" s="16"/>
      <c r="P94" s="17"/>
      <c r="Q94" s="17"/>
      <c r="R94" s="16"/>
      <c r="S94" s="17"/>
      <c r="T94" s="17"/>
    </row>
    <row r="95" spans="1:20" ht="12.75">
      <c r="A95" s="20" t="s">
        <v>554</v>
      </c>
      <c r="B95" s="29"/>
      <c r="C95" s="25">
        <v>638</v>
      </c>
      <c r="D95" s="26">
        <v>770</v>
      </c>
      <c r="E95" s="27">
        <v>1408</v>
      </c>
      <c r="F95" s="26">
        <v>0</v>
      </c>
      <c r="G95" s="26">
        <v>0</v>
      </c>
      <c r="H95" s="26">
        <v>0</v>
      </c>
      <c r="I95" s="25">
        <v>14</v>
      </c>
      <c r="J95" s="26">
        <v>7</v>
      </c>
      <c r="K95" s="26">
        <v>21</v>
      </c>
      <c r="L95" s="25">
        <v>0</v>
      </c>
      <c r="M95" s="26">
        <v>0</v>
      </c>
      <c r="N95" s="26">
        <v>0</v>
      </c>
      <c r="O95" s="25">
        <f aca="true" t="shared" si="30" ref="O95:Q96">C95+F95+I95+L95</f>
        <v>652</v>
      </c>
      <c r="P95" s="26">
        <f>D95+G95+J95+M95</f>
        <v>777</v>
      </c>
      <c r="Q95" s="26">
        <f t="shared" si="30"/>
        <v>1429</v>
      </c>
      <c r="R95" s="25">
        <v>45</v>
      </c>
      <c r="S95" s="26">
        <v>67</v>
      </c>
      <c r="T95" s="26">
        <v>112</v>
      </c>
    </row>
    <row r="96" spans="1:20" ht="12.75">
      <c r="A96" s="20" t="s">
        <v>555</v>
      </c>
      <c r="B96" s="20"/>
      <c r="C96" s="25">
        <v>2657</v>
      </c>
      <c r="D96" s="26">
        <v>2757</v>
      </c>
      <c r="E96" s="27">
        <v>5414</v>
      </c>
      <c r="F96" s="28">
        <v>0</v>
      </c>
      <c r="G96" s="28">
        <v>0</v>
      </c>
      <c r="H96" s="28">
        <v>0</v>
      </c>
      <c r="I96" s="25">
        <v>37</v>
      </c>
      <c r="J96" s="28">
        <v>26</v>
      </c>
      <c r="K96" s="28">
        <v>63</v>
      </c>
      <c r="L96" s="25">
        <v>0</v>
      </c>
      <c r="M96" s="28">
        <v>0</v>
      </c>
      <c r="N96" s="28">
        <v>0</v>
      </c>
      <c r="O96" s="25">
        <f t="shared" si="30"/>
        <v>2694</v>
      </c>
      <c r="P96" s="28">
        <f t="shared" si="30"/>
        <v>2783</v>
      </c>
      <c r="Q96" s="28">
        <f t="shared" si="30"/>
        <v>5477</v>
      </c>
      <c r="R96" s="25">
        <v>358</v>
      </c>
      <c r="S96" s="28">
        <v>290</v>
      </c>
      <c r="T96" s="28">
        <v>648</v>
      </c>
    </row>
    <row r="97" spans="2:20" ht="12.75">
      <c r="B97" s="12" t="s">
        <v>535</v>
      </c>
      <c r="C97" s="13">
        <f>SUM(C95:C96)</f>
        <v>3295</v>
      </c>
      <c r="D97" s="14">
        <f aca="true" t="shared" si="31" ref="D97:Q97">SUM(D95:D96)</f>
        <v>3527</v>
      </c>
      <c r="E97" s="15">
        <f t="shared" si="31"/>
        <v>6822</v>
      </c>
      <c r="F97" s="14">
        <f t="shared" si="31"/>
        <v>0</v>
      </c>
      <c r="G97" s="14">
        <f t="shared" si="31"/>
        <v>0</v>
      </c>
      <c r="H97" s="14">
        <f t="shared" si="31"/>
        <v>0</v>
      </c>
      <c r="I97" s="13">
        <f t="shared" si="31"/>
        <v>51</v>
      </c>
      <c r="J97" s="14">
        <f t="shared" si="31"/>
        <v>33</v>
      </c>
      <c r="K97" s="14">
        <f t="shared" si="31"/>
        <v>84</v>
      </c>
      <c r="L97" s="13">
        <f t="shared" si="31"/>
        <v>0</v>
      </c>
      <c r="M97" s="14">
        <f t="shared" si="31"/>
        <v>0</v>
      </c>
      <c r="N97" s="14">
        <f t="shared" si="31"/>
        <v>0</v>
      </c>
      <c r="O97" s="13">
        <f t="shared" si="31"/>
        <v>3346</v>
      </c>
      <c r="P97" s="14">
        <f t="shared" si="31"/>
        <v>3560</v>
      </c>
      <c r="Q97" s="14">
        <f t="shared" si="31"/>
        <v>6906</v>
      </c>
      <c r="R97" s="13">
        <f>SUM(R95:R96)</f>
        <v>403</v>
      </c>
      <c r="S97" s="14">
        <f>SUM(S95:S96)</f>
        <v>357</v>
      </c>
      <c r="T97" s="14">
        <f>SUM(T95:T96)</f>
        <v>760</v>
      </c>
    </row>
    <row r="98" spans="2:20" ht="12.75">
      <c r="B98" s="12"/>
      <c r="C98" s="16"/>
      <c r="D98" s="17"/>
      <c r="E98" s="18"/>
      <c r="F98" s="17"/>
      <c r="G98" s="17"/>
      <c r="H98" s="17"/>
      <c r="I98" s="16"/>
      <c r="J98" s="17"/>
      <c r="K98" s="17"/>
      <c r="L98" s="16"/>
      <c r="M98" s="17"/>
      <c r="N98" s="17"/>
      <c r="O98" s="16"/>
      <c r="P98" s="17"/>
      <c r="Q98" s="17"/>
      <c r="R98" s="16"/>
      <c r="S98" s="17"/>
      <c r="T98" s="17"/>
    </row>
    <row r="99" spans="1:20" ht="12.75">
      <c r="A99" s="20" t="s">
        <v>559</v>
      </c>
      <c r="B99" s="29"/>
      <c r="C99" s="25">
        <v>0</v>
      </c>
      <c r="D99" s="26">
        <v>0</v>
      </c>
      <c r="E99" s="27">
        <v>0</v>
      </c>
      <c r="F99" s="26">
        <v>3097</v>
      </c>
      <c r="G99" s="26">
        <v>3913</v>
      </c>
      <c r="H99" s="26">
        <v>7010</v>
      </c>
      <c r="I99" s="25">
        <v>0</v>
      </c>
      <c r="J99" s="26">
        <v>0</v>
      </c>
      <c r="K99" s="26">
        <v>0</v>
      </c>
      <c r="L99" s="25">
        <v>106</v>
      </c>
      <c r="M99" s="26">
        <v>104</v>
      </c>
      <c r="N99" s="26">
        <v>210</v>
      </c>
      <c r="O99" s="25">
        <f aca="true" t="shared" si="32" ref="O99:Q100">C99+F99+I99+L99</f>
        <v>3203</v>
      </c>
      <c r="P99" s="26">
        <f t="shared" si="32"/>
        <v>4017</v>
      </c>
      <c r="Q99" s="26">
        <f t="shared" si="32"/>
        <v>7220</v>
      </c>
      <c r="R99" s="25">
        <v>187</v>
      </c>
      <c r="S99" s="26">
        <v>205</v>
      </c>
      <c r="T99" s="26">
        <v>392</v>
      </c>
    </row>
    <row r="100" spans="2:20" ht="12.75">
      <c r="B100" s="12" t="s">
        <v>535</v>
      </c>
      <c r="C100" s="13">
        <v>0</v>
      </c>
      <c r="D100" s="14">
        <v>0</v>
      </c>
      <c r="E100" s="15">
        <v>0</v>
      </c>
      <c r="F100" s="14">
        <v>3097</v>
      </c>
      <c r="G100" s="14">
        <v>3913</v>
      </c>
      <c r="H100" s="14">
        <v>7010</v>
      </c>
      <c r="I100" s="13">
        <v>0</v>
      </c>
      <c r="J100" s="14">
        <v>0</v>
      </c>
      <c r="K100" s="14">
        <v>0</v>
      </c>
      <c r="L100" s="13">
        <v>106</v>
      </c>
      <c r="M100" s="14">
        <v>104</v>
      </c>
      <c r="N100" s="14">
        <v>210</v>
      </c>
      <c r="O100" s="13">
        <f t="shared" si="32"/>
        <v>3203</v>
      </c>
      <c r="P100" s="14">
        <f t="shared" si="32"/>
        <v>4017</v>
      </c>
      <c r="Q100" s="14">
        <f t="shared" si="32"/>
        <v>7220</v>
      </c>
      <c r="R100" s="13">
        <v>187</v>
      </c>
      <c r="S100" s="14">
        <v>205</v>
      </c>
      <c r="T100" s="14">
        <v>392</v>
      </c>
    </row>
    <row r="101" spans="1:20" s="5" customFormat="1" ht="18" customHeight="1">
      <c r="A101" s="40"/>
      <c r="B101" s="132" t="s">
        <v>543</v>
      </c>
      <c r="C101" s="16">
        <f>C100+C97+C93+C89+C83+C78</f>
        <v>101901</v>
      </c>
      <c r="D101" s="17">
        <f aca="true" t="shared" si="33" ref="D101:Q101">D100+D97+D93+D89+D83+D78</f>
        <v>119996</v>
      </c>
      <c r="E101" s="18">
        <f t="shared" si="33"/>
        <v>221897</v>
      </c>
      <c r="F101" s="17">
        <f t="shared" si="33"/>
        <v>3097</v>
      </c>
      <c r="G101" s="17">
        <f t="shared" si="33"/>
        <v>3913</v>
      </c>
      <c r="H101" s="17">
        <f t="shared" si="33"/>
        <v>7010</v>
      </c>
      <c r="I101" s="16">
        <f t="shared" si="33"/>
        <v>605</v>
      </c>
      <c r="J101" s="17">
        <f t="shared" si="33"/>
        <v>531</v>
      </c>
      <c r="K101" s="17">
        <f t="shared" si="33"/>
        <v>1136</v>
      </c>
      <c r="L101" s="16">
        <f t="shared" si="33"/>
        <v>106</v>
      </c>
      <c r="M101" s="17">
        <f t="shared" si="33"/>
        <v>104</v>
      </c>
      <c r="N101" s="17">
        <f t="shared" si="33"/>
        <v>210</v>
      </c>
      <c r="O101" s="16">
        <f t="shared" si="33"/>
        <v>105709</v>
      </c>
      <c r="P101" s="17">
        <f t="shared" si="33"/>
        <v>124544</v>
      </c>
      <c r="Q101" s="17">
        <f t="shared" si="33"/>
        <v>230253</v>
      </c>
      <c r="R101" s="16">
        <f>R100+R97+R93+R89+R83+R78</f>
        <v>6191</v>
      </c>
      <c r="S101" s="17">
        <f>S100+S97+S93+S89+S83+S78</f>
        <v>7481</v>
      </c>
      <c r="T101" s="17">
        <f>T100+T97+T93+T89+T83+T78</f>
        <v>13672</v>
      </c>
    </row>
    <row r="102" ht="9.75" customHeight="1"/>
    <row r="103" ht="12.75">
      <c r="A103" s="20" t="s">
        <v>255</v>
      </c>
    </row>
  </sheetData>
  <sheetProtection/>
  <mergeCells count="20">
    <mergeCell ref="A71:T71"/>
    <mergeCell ref="R73:T73"/>
    <mergeCell ref="C73:E73"/>
    <mergeCell ref="F73:H73"/>
    <mergeCell ref="L73:N73"/>
    <mergeCell ref="O73:Q73"/>
    <mergeCell ref="I73:K73"/>
    <mergeCell ref="A36:Q36"/>
    <mergeCell ref="C38:E38"/>
    <mergeCell ref="F38:H38"/>
    <mergeCell ref="L38:N38"/>
    <mergeCell ref="O38:Q38"/>
    <mergeCell ref="I38:K38"/>
    <mergeCell ref="A2:Q2"/>
    <mergeCell ref="A3:Q3"/>
    <mergeCell ref="C5:E5"/>
    <mergeCell ref="F5:H5"/>
    <mergeCell ref="O5:Q5"/>
    <mergeCell ref="L5:N5"/>
    <mergeCell ref="I5:K5"/>
  </mergeCells>
  <printOptions horizontalCentered="1"/>
  <pageMargins left="0" right="0" top="0.3937007874015748" bottom="0.3937007874015748" header="0.5118110236220472" footer="0.5118110236220472"/>
  <pageSetup horizontalDpi="600" verticalDpi="600" orientation="landscape" paperSize="9" scale="75" r:id="rId1"/>
  <headerFooter alignWithMargins="0">
    <oddFooter>&amp;R&amp;A</oddFooter>
  </headerFooter>
  <rowBreaks count="2" manualBreakCount="2">
    <brk id="35" max="255" man="1"/>
    <brk id="70" max="255" man="1"/>
  </rowBreaks>
</worksheet>
</file>

<file path=xl/worksheets/sheet4.xml><?xml version="1.0" encoding="utf-8"?>
<worksheet xmlns="http://schemas.openxmlformats.org/spreadsheetml/2006/main" xmlns:r="http://schemas.openxmlformats.org/officeDocument/2006/relationships">
  <dimension ref="A1:Q32"/>
  <sheetViews>
    <sheetView zoomScalePageLayoutView="0" workbookViewId="0" topLeftCell="A1">
      <selection activeCell="F20" sqref="F20"/>
    </sheetView>
  </sheetViews>
  <sheetFormatPr defaultColWidth="9.140625" defaultRowHeight="12.75"/>
  <cols>
    <col min="1" max="1" width="1.1484375" style="1" customWidth="1"/>
    <col min="2" max="2" width="52.57421875" style="0" customWidth="1"/>
    <col min="3" max="17" width="7.421875" style="0" customWidth="1"/>
  </cols>
  <sheetData>
    <row r="1" ht="15" customHeight="1">
      <c r="A1" s="1" t="s">
        <v>252</v>
      </c>
    </row>
    <row r="2" spans="1:17" ht="12.75">
      <c r="A2" s="298" t="s">
        <v>532</v>
      </c>
      <c r="B2" s="299"/>
      <c r="C2" s="299"/>
      <c r="D2" s="299"/>
      <c r="E2" s="299"/>
      <c r="F2" s="299"/>
      <c r="G2" s="299"/>
      <c r="H2" s="299"/>
      <c r="I2" s="299"/>
      <c r="J2" s="299"/>
      <c r="K2" s="299"/>
      <c r="L2" s="299"/>
      <c r="M2" s="299"/>
      <c r="N2" s="299"/>
      <c r="O2" s="299"/>
      <c r="P2" s="299"/>
      <c r="Q2" s="299"/>
    </row>
    <row r="3" spans="1:17" ht="12.75">
      <c r="A3" s="300" t="s">
        <v>556</v>
      </c>
      <c r="B3" s="300"/>
      <c r="C3" s="300"/>
      <c r="D3" s="300"/>
      <c r="E3" s="300"/>
      <c r="F3" s="300"/>
      <c r="G3" s="300"/>
      <c r="H3" s="300"/>
      <c r="I3" s="300"/>
      <c r="J3" s="300"/>
      <c r="K3" s="300"/>
      <c r="L3" s="300"/>
      <c r="M3" s="300"/>
      <c r="N3" s="300"/>
      <c r="O3" s="300"/>
      <c r="P3" s="300"/>
      <c r="Q3" s="300"/>
    </row>
    <row r="4" spans="1:17" ht="13.5" thickBot="1">
      <c r="A4" s="199"/>
      <c r="B4" s="199"/>
      <c r="C4" s="199"/>
      <c r="D4" s="199"/>
      <c r="E4" s="199"/>
      <c r="F4" s="199"/>
      <c r="G4" s="199"/>
      <c r="H4" s="199"/>
      <c r="I4" s="199"/>
      <c r="J4" s="199"/>
      <c r="K4" s="199"/>
      <c r="L4" s="199"/>
      <c r="M4" s="199"/>
      <c r="N4" s="199"/>
      <c r="O4" s="199"/>
      <c r="P4" s="199"/>
      <c r="Q4" s="199"/>
    </row>
    <row r="5" spans="1:17" s="20" customFormat="1" ht="27" customHeight="1">
      <c r="A5" s="205"/>
      <c r="B5" s="206"/>
      <c r="C5" s="302" t="s">
        <v>562</v>
      </c>
      <c r="D5" s="303"/>
      <c r="E5" s="304"/>
      <c r="F5" s="303" t="s">
        <v>563</v>
      </c>
      <c r="G5" s="303"/>
      <c r="H5" s="303"/>
      <c r="I5" s="302" t="s">
        <v>564</v>
      </c>
      <c r="J5" s="303"/>
      <c r="K5" s="303"/>
      <c r="L5" s="302" t="s">
        <v>565</v>
      </c>
      <c r="M5" s="303"/>
      <c r="N5" s="303"/>
      <c r="O5" s="302" t="s">
        <v>535</v>
      </c>
      <c r="P5" s="303"/>
      <c r="Q5" s="303"/>
    </row>
    <row r="6" spans="1:17" s="20" customFormat="1" ht="15" customHeight="1">
      <c r="A6" s="50"/>
      <c r="B6" s="207"/>
      <c r="C6" s="202" t="s">
        <v>536</v>
      </c>
      <c r="D6" s="203" t="s">
        <v>537</v>
      </c>
      <c r="E6" s="204" t="s">
        <v>538</v>
      </c>
      <c r="F6" s="203" t="s">
        <v>536</v>
      </c>
      <c r="G6" s="203" t="s">
        <v>537</v>
      </c>
      <c r="H6" s="203" t="s">
        <v>538</v>
      </c>
      <c r="I6" s="202" t="s">
        <v>536</v>
      </c>
      <c r="J6" s="203" t="s">
        <v>537</v>
      </c>
      <c r="K6" s="203" t="s">
        <v>538</v>
      </c>
      <c r="L6" s="202" t="s">
        <v>536</v>
      </c>
      <c r="M6" s="203" t="s">
        <v>537</v>
      </c>
      <c r="N6" s="203" t="s">
        <v>538</v>
      </c>
      <c r="O6" s="202" t="s">
        <v>536</v>
      </c>
      <c r="P6" s="203" t="s">
        <v>537</v>
      </c>
      <c r="Q6" s="203" t="s">
        <v>538</v>
      </c>
    </row>
    <row r="7" spans="1:17" ht="12.75">
      <c r="A7" s="20" t="s">
        <v>539</v>
      </c>
      <c r="B7" s="20"/>
      <c r="C7" s="8">
        <v>37258</v>
      </c>
      <c r="D7" s="9">
        <v>51704</v>
      </c>
      <c r="E7" s="9">
        <v>88962</v>
      </c>
      <c r="F7" s="8">
        <v>128</v>
      </c>
      <c r="G7" s="11">
        <v>4</v>
      </c>
      <c r="H7" s="11">
        <v>132</v>
      </c>
      <c r="I7" s="8">
        <v>0</v>
      </c>
      <c r="J7" s="11">
        <v>0</v>
      </c>
      <c r="K7" s="11">
        <v>0</v>
      </c>
      <c r="L7" s="8">
        <v>0</v>
      </c>
      <c r="M7" s="11">
        <v>0</v>
      </c>
      <c r="N7" s="11">
        <v>0</v>
      </c>
      <c r="O7" s="8">
        <f>C7+F7+I7+L7</f>
        <v>37386</v>
      </c>
      <c r="P7" s="11">
        <f>D7+G7+J7+M7</f>
        <v>51708</v>
      </c>
      <c r="Q7" s="11">
        <f>E7+H7+K7+N7</f>
        <v>89094</v>
      </c>
    </row>
    <row r="8" spans="1:17" ht="12.75">
      <c r="A8" s="20" t="s">
        <v>544</v>
      </c>
      <c r="B8" s="20"/>
      <c r="C8" s="8">
        <v>33122</v>
      </c>
      <c r="D8" s="9">
        <v>34091</v>
      </c>
      <c r="E8" s="9">
        <v>67213</v>
      </c>
      <c r="F8" s="8">
        <v>158</v>
      </c>
      <c r="G8" s="11">
        <v>13</v>
      </c>
      <c r="H8" s="11">
        <v>171</v>
      </c>
      <c r="I8" s="8">
        <v>293</v>
      </c>
      <c r="J8" s="11">
        <v>186</v>
      </c>
      <c r="K8" s="11">
        <v>479</v>
      </c>
      <c r="L8" s="8">
        <v>0</v>
      </c>
      <c r="M8" s="11">
        <v>0</v>
      </c>
      <c r="N8" s="11">
        <v>0</v>
      </c>
      <c r="O8" s="8">
        <f aca="true" t="shared" si="0" ref="O8:Q9">C8+F8+I8+L8</f>
        <v>33573</v>
      </c>
      <c r="P8" s="11">
        <f t="shared" si="0"/>
        <v>34290</v>
      </c>
      <c r="Q8" s="11">
        <f t="shared" si="0"/>
        <v>67863</v>
      </c>
    </row>
    <row r="9" spans="1:17" ht="12.75">
      <c r="A9" s="20" t="s">
        <v>257</v>
      </c>
      <c r="B9" s="20"/>
      <c r="C9" s="8">
        <v>15587</v>
      </c>
      <c r="D9" s="9">
        <v>17416</v>
      </c>
      <c r="E9" s="9">
        <v>33003</v>
      </c>
      <c r="F9" s="8">
        <v>28</v>
      </c>
      <c r="G9" s="11">
        <v>6</v>
      </c>
      <c r="H9" s="11">
        <v>34</v>
      </c>
      <c r="I9" s="8">
        <v>1358</v>
      </c>
      <c r="J9" s="11">
        <v>1000</v>
      </c>
      <c r="K9" s="11">
        <v>2358</v>
      </c>
      <c r="L9" s="8">
        <v>0</v>
      </c>
      <c r="M9" s="11">
        <v>0</v>
      </c>
      <c r="N9" s="11">
        <v>0</v>
      </c>
      <c r="O9" s="8">
        <f t="shared" si="0"/>
        <v>16973</v>
      </c>
      <c r="P9" s="11">
        <f t="shared" si="0"/>
        <v>18422</v>
      </c>
      <c r="Q9" s="11">
        <f t="shared" si="0"/>
        <v>35395</v>
      </c>
    </row>
    <row r="10" spans="2:17" ht="12.75">
      <c r="B10" s="12" t="s">
        <v>535</v>
      </c>
      <c r="C10" s="13">
        <f>SUM(C7:C9)</f>
        <v>85967</v>
      </c>
      <c r="D10" s="14">
        <f aca="true" t="shared" si="1" ref="D10:P10">SUM(D7:D9)</f>
        <v>103211</v>
      </c>
      <c r="E10" s="14">
        <f t="shared" si="1"/>
        <v>189178</v>
      </c>
      <c r="F10" s="13">
        <f>SUM(F7:F9)</f>
        <v>314</v>
      </c>
      <c r="G10" s="14">
        <f t="shared" si="1"/>
        <v>23</v>
      </c>
      <c r="H10" s="14">
        <f t="shared" si="1"/>
        <v>337</v>
      </c>
      <c r="I10" s="13">
        <f>SUM(I7:I9)</f>
        <v>1651</v>
      </c>
      <c r="J10" s="14">
        <f t="shared" si="1"/>
        <v>1186</v>
      </c>
      <c r="K10" s="14">
        <f t="shared" si="1"/>
        <v>2837</v>
      </c>
      <c r="L10" s="13">
        <f t="shared" si="1"/>
        <v>0</v>
      </c>
      <c r="M10" s="14">
        <f t="shared" si="1"/>
        <v>0</v>
      </c>
      <c r="N10" s="14">
        <f t="shared" si="1"/>
        <v>0</v>
      </c>
      <c r="O10" s="13">
        <f t="shared" si="1"/>
        <v>87932</v>
      </c>
      <c r="P10" s="14">
        <f t="shared" si="1"/>
        <v>104420</v>
      </c>
      <c r="Q10" s="14">
        <f>SUM(Q7:Q9)</f>
        <v>192352</v>
      </c>
    </row>
    <row r="11" spans="2:17" ht="12.75">
      <c r="B11" s="12"/>
      <c r="C11" s="16"/>
      <c r="D11" s="17"/>
      <c r="E11" s="17"/>
      <c r="F11" s="16"/>
      <c r="G11" s="17"/>
      <c r="H11" s="17"/>
      <c r="I11" s="16"/>
      <c r="J11" s="17"/>
      <c r="K11" s="17"/>
      <c r="L11" s="16"/>
      <c r="M11" s="17"/>
      <c r="N11" s="17"/>
      <c r="O11" s="16"/>
      <c r="P11" s="17"/>
      <c r="Q11" s="17"/>
    </row>
    <row r="12" spans="1:17" ht="12.75">
      <c r="A12" s="20" t="s">
        <v>540</v>
      </c>
      <c r="B12" s="29"/>
      <c r="C12" s="25">
        <v>491</v>
      </c>
      <c r="D12" s="28">
        <v>2092</v>
      </c>
      <c r="E12" s="28">
        <v>2583</v>
      </c>
      <c r="F12" s="25">
        <v>0</v>
      </c>
      <c r="G12" s="104">
        <v>0</v>
      </c>
      <c r="H12" s="104">
        <v>0</v>
      </c>
      <c r="I12" s="25">
        <v>0</v>
      </c>
      <c r="J12" s="104">
        <v>0</v>
      </c>
      <c r="K12" s="104">
        <v>0</v>
      </c>
      <c r="L12" s="25">
        <v>0</v>
      </c>
      <c r="M12" s="104">
        <v>0</v>
      </c>
      <c r="N12" s="104">
        <v>0</v>
      </c>
      <c r="O12" s="25">
        <f aca="true" t="shared" si="2" ref="O12:Q14">C12+F12+I12+L12</f>
        <v>491</v>
      </c>
      <c r="P12" s="28">
        <f t="shared" si="2"/>
        <v>2092</v>
      </c>
      <c r="Q12" s="28">
        <f t="shared" si="2"/>
        <v>2583</v>
      </c>
    </row>
    <row r="13" spans="1:17" ht="12.75">
      <c r="A13" s="20" t="s">
        <v>546</v>
      </c>
      <c r="B13" s="20"/>
      <c r="C13" s="25">
        <v>1089</v>
      </c>
      <c r="D13" s="26">
        <v>1371</v>
      </c>
      <c r="E13" s="26">
        <v>2460</v>
      </c>
      <c r="F13" s="25">
        <v>0</v>
      </c>
      <c r="G13" s="26">
        <v>0</v>
      </c>
      <c r="H13" s="26">
        <v>0</v>
      </c>
      <c r="I13" s="25">
        <v>721</v>
      </c>
      <c r="J13" s="26">
        <v>644</v>
      </c>
      <c r="K13" s="26">
        <v>1365</v>
      </c>
      <c r="L13" s="25">
        <v>4</v>
      </c>
      <c r="M13" s="26">
        <v>8</v>
      </c>
      <c r="N13" s="26">
        <v>12</v>
      </c>
      <c r="O13" s="25">
        <f t="shared" si="2"/>
        <v>1814</v>
      </c>
      <c r="P13" s="26">
        <f t="shared" si="2"/>
        <v>2023</v>
      </c>
      <c r="Q13" s="26">
        <f t="shared" si="2"/>
        <v>3837</v>
      </c>
    </row>
    <row r="14" spans="1:17" ht="12.75">
      <c r="A14" s="20" t="s">
        <v>549</v>
      </c>
      <c r="B14" s="20"/>
      <c r="C14" s="25">
        <v>4</v>
      </c>
      <c r="D14" s="26">
        <v>25</v>
      </c>
      <c r="E14" s="26">
        <v>29</v>
      </c>
      <c r="F14" s="25">
        <v>0</v>
      </c>
      <c r="G14" s="26">
        <v>0</v>
      </c>
      <c r="H14" s="26">
        <v>0</v>
      </c>
      <c r="I14" s="25">
        <v>0</v>
      </c>
      <c r="J14" s="26">
        <v>0</v>
      </c>
      <c r="K14" s="26">
        <v>0</v>
      </c>
      <c r="L14" s="25">
        <v>0</v>
      </c>
      <c r="M14" s="26">
        <v>0</v>
      </c>
      <c r="N14" s="26">
        <v>0</v>
      </c>
      <c r="O14" s="25">
        <f t="shared" si="2"/>
        <v>4</v>
      </c>
      <c r="P14" s="26">
        <f t="shared" si="2"/>
        <v>25</v>
      </c>
      <c r="Q14" s="26">
        <f t="shared" si="2"/>
        <v>29</v>
      </c>
    </row>
    <row r="15" spans="2:17" ht="12.75">
      <c r="B15" s="12" t="s">
        <v>535</v>
      </c>
      <c r="C15" s="13">
        <f aca="true" t="shared" si="3" ref="C15:Q15">SUM(C12:C14)</f>
        <v>1584</v>
      </c>
      <c r="D15" s="14">
        <f t="shared" si="3"/>
        <v>3488</v>
      </c>
      <c r="E15" s="14">
        <f t="shared" si="3"/>
        <v>5072</v>
      </c>
      <c r="F15" s="13">
        <f t="shared" si="3"/>
        <v>0</v>
      </c>
      <c r="G15" s="14">
        <f t="shared" si="3"/>
        <v>0</v>
      </c>
      <c r="H15" s="14">
        <f t="shared" si="3"/>
        <v>0</v>
      </c>
      <c r="I15" s="13">
        <f t="shared" si="3"/>
        <v>721</v>
      </c>
      <c r="J15" s="14">
        <f t="shared" si="3"/>
        <v>644</v>
      </c>
      <c r="K15" s="14">
        <f t="shared" si="3"/>
        <v>1365</v>
      </c>
      <c r="L15" s="13">
        <f t="shared" si="3"/>
        <v>4</v>
      </c>
      <c r="M15" s="14">
        <f t="shared" si="3"/>
        <v>8</v>
      </c>
      <c r="N15" s="14">
        <f t="shared" si="3"/>
        <v>12</v>
      </c>
      <c r="O15" s="13">
        <f t="shared" si="3"/>
        <v>2309</v>
      </c>
      <c r="P15" s="14">
        <f t="shared" si="3"/>
        <v>4140</v>
      </c>
      <c r="Q15" s="14">
        <f t="shared" si="3"/>
        <v>6449</v>
      </c>
    </row>
    <row r="16" spans="2:17" ht="12.75">
      <c r="B16" s="12"/>
      <c r="C16" s="16"/>
      <c r="D16" s="17"/>
      <c r="E16" s="17"/>
      <c r="F16" s="16"/>
      <c r="G16" s="17"/>
      <c r="H16" s="17"/>
      <c r="I16" s="16"/>
      <c r="J16" s="17"/>
      <c r="K16" s="17"/>
      <c r="L16" s="16"/>
      <c r="M16" s="17"/>
      <c r="N16" s="17"/>
      <c r="O16" s="16"/>
      <c r="P16" s="17"/>
      <c r="Q16" s="17"/>
    </row>
    <row r="17" spans="1:17" ht="12.75">
      <c r="A17" s="20" t="s">
        <v>253</v>
      </c>
      <c r="B17" s="12"/>
      <c r="C17" s="25">
        <v>0</v>
      </c>
      <c r="D17" s="26">
        <v>4</v>
      </c>
      <c r="E17" s="26">
        <v>4</v>
      </c>
      <c r="F17" s="25">
        <v>0</v>
      </c>
      <c r="G17" s="26">
        <v>0</v>
      </c>
      <c r="H17" s="26">
        <v>0</v>
      </c>
      <c r="I17" s="25">
        <v>0</v>
      </c>
      <c r="J17" s="26">
        <v>0</v>
      </c>
      <c r="K17" s="26">
        <v>0</v>
      </c>
      <c r="L17" s="25">
        <v>0</v>
      </c>
      <c r="M17" s="26">
        <v>0</v>
      </c>
      <c r="N17" s="26">
        <v>0</v>
      </c>
      <c r="O17" s="25">
        <f>C17+F17+I17+L17</f>
        <v>0</v>
      </c>
      <c r="P17" s="26">
        <f aca="true" t="shared" si="4" ref="O17:Q20">D17+G17+J17+M17</f>
        <v>4</v>
      </c>
      <c r="Q17" s="26">
        <f t="shared" si="4"/>
        <v>4</v>
      </c>
    </row>
    <row r="18" spans="1:17" ht="12.75">
      <c r="A18" s="20" t="s">
        <v>690</v>
      </c>
      <c r="B18" s="29"/>
      <c r="C18" s="25">
        <v>648</v>
      </c>
      <c r="D18" s="28">
        <v>1280</v>
      </c>
      <c r="E18" s="28">
        <v>1928</v>
      </c>
      <c r="F18" s="25">
        <v>0</v>
      </c>
      <c r="G18" s="105">
        <v>0</v>
      </c>
      <c r="H18" s="105">
        <v>0</v>
      </c>
      <c r="I18" s="25">
        <v>0</v>
      </c>
      <c r="J18" s="105">
        <v>0</v>
      </c>
      <c r="K18" s="105">
        <v>0</v>
      </c>
      <c r="L18" s="25">
        <v>0</v>
      </c>
      <c r="M18" s="105">
        <v>0</v>
      </c>
      <c r="N18" s="105">
        <v>0</v>
      </c>
      <c r="O18" s="25">
        <f>C18+F18+I18+L18</f>
        <v>648</v>
      </c>
      <c r="P18" s="28">
        <f>D18+G18+J18+M18</f>
        <v>1280</v>
      </c>
      <c r="Q18" s="28">
        <f t="shared" si="4"/>
        <v>1928</v>
      </c>
    </row>
    <row r="19" spans="1:17" ht="12.75">
      <c r="A19" s="20" t="s">
        <v>557</v>
      </c>
      <c r="B19" s="30"/>
      <c r="C19" s="25">
        <v>5</v>
      </c>
      <c r="D19" s="26">
        <v>11</v>
      </c>
      <c r="E19" s="26">
        <v>16</v>
      </c>
      <c r="F19" s="25">
        <v>0</v>
      </c>
      <c r="G19" s="26">
        <v>0</v>
      </c>
      <c r="H19" s="26">
        <v>0</v>
      </c>
      <c r="I19" s="25">
        <v>0</v>
      </c>
      <c r="J19" s="26">
        <v>0</v>
      </c>
      <c r="K19" s="26">
        <v>0</v>
      </c>
      <c r="L19" s="25">
        <v>0</v>
      </c>
      <c r="M19" s="26">
        <v>0</v>
      </c>
      <c r="N19" s="26">
        <v>0</v>
      </c>
      <c r="O19" s="25">
        <f t="shared" si="4"/>
        <v>5</v>
      </c>
      <c r="P19" s="26">
        <f t="shared" si="4"/>
        <v>11</v>
      </c>
      <c r="Q19" s="26">
        <f t="shared" si="4"/>
        <v>16</v>
      </c>
    </row>
    <row r="20" spans="1:17" ht="12.75">
      <c r="A20" s="20"/>
      <c r="B20" s="113" t="s">
        <v>558</v>
      </c>
      <c r="C20" s="25">
        <v>39</v>
      </c>
      <c r="D20" s="26">
        <v>152</v>
      </c>
      <c r="E20" s="26">
        <v>191</v>
      </c>
      <c r="F20" s="25">
        <v>0</v>
      </c>
      <c r="G20" s="28">
        <v>0</v>
      </c>
      <c r="H20" s="28">
        <v>0</v>
      </c>
      <c r="I20" s="25">
        <v>0</v>
      </c>
      <c r="J20" s="28">
        <v>0</v>
      </c>
      <c r="K20" s="28">
        <v>0</v>
      </c>
      <c r="L20" s="25">
        <v>0</v>
      </c>
      <c r="M20" s="28">
        <v>0</v>
      </c>
      <c r="N20" s="28">
        <v>0</v>
      </c>
      <c r="O20" s="25">
        <f t="shared" si="4"/>
        <v>39</v>
      </c>
      <c r="P20" s="28">
        <f t="shared" si="4"/>
        <v>152</v>
      </c>
      <c r="Q20" s="28">
        <f t="shared" si="4"/>
        <v>191</v>
      </c>
    </row>
    <row r="21" spans="2:17" ht="12.75">
      <c r="B21" s="12" t="s">
        <v>535</v>
      </c>
      <c r="C21" s="13">
        <f>SUM(C17:C20)</f>
        <v>692</v>
      </c>
      <c r="D21" s="14">
        <f aca="true" t="shared" si="5" ref="D21:Q21">SUM(D17:D20)</f>
        <v>1447</v>
      </c>
      <c r="E21" s="14">
        <f t="shared" si="5"/>
        <v>2139</v>
      </c>
      <c r="F21" s="13">
        <f t="shared" si="5"/>
        <v>0</v>
      </c>
      <c r="G21" s="14">
        <f t="shared" si="5"/>
        <v>0</v>
      </c>
      <c r="H21" s="14">
        <f t="shared" si="5"/>
        <v>0</v>
      </c>
      <c r="I21" s="13">
        <f t="shared" si="5"/>
        <v>0</v>
      </c>
      <c r="J21" s="14">
        <f t="shared" si="5"/>
        <v>0</v>
      </c>
      <c r="K21" s="14">
        <f t="shared" si="5"/>
        <v>0</v>
      </c>
      <c r="L21" s="13">
        <f t="shared" si="5"/>
        <v>0</v>
      </c>
      <c r="M21" s="14">
        <f t="shared" si="5"/>
        <v>0</v>
      </c>
      <c r="N21" s="14">
        <f t="shared" si="5"/>
        <v>0</v>
      </c>
      <c r="O21" s="13">
        <f>SUM(O17:O20)</f>
        <v>692</v>
      </c>
      <c r="P21" s="14">
        <f>SUM(P17:P20)</f>
        <v>1447</v>
      </c>
      <c r="Q21" s="14">
        <f t="shared" si="5"/>
        <v>2139</v>
      </c>
    </row>
    <row r="22" spans="2:17" ht="12.75">
      <c r="B22" s="12"/>
      <c r="C22" s="16"/>
      <c r="D22" s="17"/>
      <c r="E22" s="17"/>
      <c r="F22" s="16"/>
      <c r="G22" s="17"/>
      <c r="H22" s="17"/>
      <c r="I22" s="16"/>
      <c r="J22" s="17"/>
      <c r="K22" s="17"/>
      <c r="L22" s="16"/>
      <c r="M22" s="17"/>
      <c r="N22" s="17"/>
      <c r="O22" s="16"/>
      <c r="P22" s="17"/>
      <c r="Q22" s="17"/>
    </row>
    <row r="23" spans="1:17" ht="12.75">
      <c r="A23" s="20" t="s">
        <v>550</v>
      </c>
      <c r="B23" s="29"/>
      <c r="C23" s="8">
        <v>1962</v>
      </c>
      <c r="D23" s="9">
        <v>1267</v>
      </c>
      <c r="E23" s="9">
        <v>3229</v>
      </c>
      <c r="F23" s="8">
        <v>0</v>
      </c>
      <c r="G23" s="11">
        <v>0</v>
      </c>
      <c r="H23" s="11">
        <v>0</v>
      </c>
      <c r="I23" s="8">
        <v>1833</v>
      </c>
      <c r="J23" s="11">
        <v>1865</v>
      </c>
      <c r="K23" s="11">
        <v>3698</v>
      </c>
      <c r="L23" s="8">
        <v>0</v>
      </c>
      <c r="M23" s="11">
        <v>0</v>
      </c>
      <c r="N23" s="11">
        <v>0</v>
      </c>
      <c r="O23" s="8">
        <f>C23+F23+I23+L23</f>
        <v>3795</v>
      </c>
      <c r="P23" s="11">
        <f aca="true" t="shared" si="6" ref="O23:Q24">D23+G23+J23+M23</f>
        <v>3132</v>
      </c>
      <c r="Q23" s="11">
        <f t="shared" si="6"/>
        <v>6927</v>
      </c>
    </row>
    <row r="24" spans="1:17" ht="12.75">
      <c r="A24" s="20" t="s">
        <v>551</v>
      </c>
      <c r="B24" s="20"/>
      <c r="C24" s="8">
        <v>3772</v>
      </c>
      <c r="D24" s="11">
        <v>3230</v>
      </c>
      <c r="E24" s="11">
        <v>7002</v>
      </c>
      <c r="F24" s="8">
        <v>0</v>
      </c>
      <c r="G24" s="11">
        <v>0</v>
      </c>
      <c r="H24" s="11">
        <v>0</v>
      </c>
      <c r="I24" s="8">
        <v>106</v>
      </c>
      <c r="J24" s="11">
        <v>100</v>
      </c>
      <c r="K24" s="11">
        <v>206</v>
      </c>
      <c r="L24" s="8">
        <v>0</v>
      </c>
      <c r="M24" s="11">
        <v>0</v>
      </c>
      <c r="N24" s="11">
        <v>0</v>
      </c>
      <c r="O24" s="8">
        <f t="shared" si="6"/>
        <v>3878</v>
      </c>
      <c r="P24" s="11">
        <f>D24+G24+J24+M24</f>
        <v>3330</v>
      </c>
      <c r="Q24" s="11">
        <f t="shared" si="6"/>
        <v>7208</v>
      </c>
    </row>
    <row r="25" spans="1:17" ht="12.75">
      <c r="A25" s="20"/>
      <c r="B25" s="12" t="s">
        <v>535</v>
      </c>
      <c r="C25" s="13">
        <f>SUM(C23:C24)</f>
        <v>5734</v>
      </c>
      <c r="D25" s="14">
        <f aca="true" t="shared" si="7" ref="D25:P25">SUM(D23:D24)</f>
        <v>4497</v>
      </c>
      <c r="E25" s="14">
        <f t="shared" si="7"/>
        <v>10231</v>
      </c>
      <c r="F25" s="13">
        <f t="shared" si="7"/>
        <v>0</v>
      </c>
      <c r="G25" s="14">
        <f t="shared" si="7"/>
        <v>0</v>
      </c>
      <c r="H25" s="14">
        <f t="shared" si="7"/>
        <v>0</v>
      </c>
      <c r="I25" s="13">
        <f t="shared" si="7"/>
        <v>1939</v>
      </c>
      <c r="J25" s="14">
        <f t="shared" si="7"/>
        <v>1965</v>
      </c>
      <c r="K25" s="14">
        <f t="shared" si="7"/>
        <v>3904</v>
      </c>
      <c r="L25" s="13">
        <f t="shared" si="7"/>
        <v>0</v>
      </c>
      <c r="M25" s="14">
        <f t="shared" si="7"/>
        <v>0</v>
      </c>
      <c r="N25" s="14">
        <f t="shared" si="7"/>
        <v>0</v>
      </c>
      <c r="O25" s="13">
        <f t="shared" si="7"/>
        <v>7673</v>
      </c>
      <c r="P25" s="14">
        <f t="shared" si="7"/>
        <v>6462</v>
      </c>
      <c r="Q25" s="14">
        <f>SUM(Q23:Q24)</f>
        <v>14135</v>
      </c>
    </row>
    <row r="26" spans="1:17" ht="12.75">
      <c r="A26" s="20"/>
      <c r="B26" s="12"/>
      <c r="C26" s="16"/>
      <c r="D26" s="17"/>
      <c r="E26" s="17"/>
      <c r="F26" s="16"/>
      <c r="G26" s="17"/>
      <c r="H26" s="17"/>
      <c r="I26" s="16"/>
      <c r="J26" s="17"/>
      <c r="K26" s="17"/>
      <c r="L26" s="16"/>
      <c r="M26" s="17"/>
      <c r="N26" s="17"/>
      <c r="O26" s="16"/>
      <c r="P26" s="17"/>
      <c r="Q26" s="17"/>
    </row>
    <row r="27" spans="1:17" ht="12.75">
      <c r="A27" s="20" t="s">
        <v>554</v>
      </c>
      <c r="B27" s="29"/>
      <c r="C27" s="8">
        <v>607</v>
      </c>
      <c r="D27" s="9">
        <v>739</v>
      </c>
      <c r="E27" s="9">
        <v>1346</v>
      </c>
      <c r="F27" s="8">
        <v>0</v>
      </c>
      <c r="G27" s="11">
        <v>0</v>
      </c>
      <c r="H27" s="11">
        <v>0</v>
      </c>
      <c r="I27" s="8">
        <v>31</v>
      </c>
      <c r="J27" s="11">
        <v>31</v>
      </c>
      <c r="K27" s="11">
        <v>62</v>
      </c>
      <c r="L27" s="8">
        <v>0</v>
      </c>
      <c r="M27" s="11">
        <v>0</v>
      </c>
      <c r="N27" s="11">
        <v>0</v>
      </c>
      <c r="O27" s="8">
        <f aca="true" t="shared" si="8" ref="O27:Q28">C27+F27+I27+L27</f>
        <v>638</v>
      </c>
      <c r="P27" s="11">
        <f t="shared" si="8"/>
        <v>770</v>
      </c>
      <c r="Q27" s="11">
        <f t="shared" si="8"/>
        <v>1408</v>
      </c>
    </row>
    <row r="28" spans="1:17" ht="12.75">
      <c r="A28" s="20" t="s">
        <v>555</v>
      </c>
      <c r="B28" s="20"/>
      <c r="C28" s="8">
        <v>2657</v>
      </c>
      <c r="D28" s="11">
        <v>2757</v>
      </c>
      <c r="E28" s="11">
        <v>5414</v>
      </c>
      <c r="F28" s="8">
        <v>0</v>
      </c>
      <c r="G28" s="11">
        <v>0</v>
      </c>
      <c r="H28" s="11">
        <v>0</v>
      </c>
      <c r="I28" s="8">
        <v>0</v>
      </c>
      <c r="J28" s="11">
        <v>0</v>
      </c>
      <c r="K28" s="11">
        <v>0</v>
      </c>
      <c r="L28" s="8">
        <v>0</v>
      </c>
      <c r="M28" s="11">
        <v>0</v>
      </c>
      <c r="N28" s="11">
        <v>0</v>
      </c>
      <c r="O28" s="8">
        <f t="shared" si="8"/>
        <v>2657</v>
      </c>
      <c r="P28" s="11">
        <f t="shared" si="8"/>
        <v>2757</v>
      </c>
      <c r="Q28" s="11">
        <f t="shared" si="8"/>
        <v>5414</v>
      </c>
    </row>
    <row r="29" spans="1:17" ht="12.75">
      <c r="A29" s="20"/>
      <c r="B29" s="12" t="s">
        <v>535</v>
      </c>
      <c r="C29" s="13">
        <f>SUM(C27:C28)</f>
        <v>3264</v>
      </c>
      <c r="D29" s="14">
        <f aca="true" t="shared" si="9" ref="D29:Q29">SUM(D27:D28)</f>
        <v>3496</v>
      </c>
      <c r="E29" s="14">
        <f t="shared" si="9"/>
        <v>6760</v>
      </c>
      <c r="F29" s="13">
        <f>SUM(F27:F28)</f>
        <v>0</v>
      </c>
      <c r="G29" s="14">
        <f t="shared" si="9"/>
        <v>0</v>
      </c>
      <c r="H29" s="14">
        <f t="shared" si="9"/>
        <v>0</v>
      </c>
      <c r="I29" s="13">
        <f t="shared" si="9"/>
        <v>31</v>
      </c>
      <c r="J29" s="14">
        <f>SUM(J27:J28)</f>
        <v>31</v>
      </c>
      <c r="K29" s="14">
        <f t="shared" si="9"/>
        <v>62</v>
      </c>
      <c r="L29" s="13">
        <f>SUM(L27:L28)</f>
        <v>0</v>
      </c>
      <c r="M29" s="14">
        <f t="shared" si="9"/>
        <v>0</v>
      </c>
      <c r="N29" s="14">
        <f t="shared" si="9"/>
        <v>0</v>
      </c>
      <c r="O29" s="13">
        <f>C29+F29+I29+L29</f>
        <v>3295</v>
      </c>
      <c r="P29" s="14">
        <f t="shared" si="9"/>
        <v>3527</v>
      </c>
      <c r="Q29" s="14">
        <f t="shared" si="9"/>
        <v>6822</v>
      </c>
    </row>
    <row r="30" spans="1:17" s="5" customFormat="1" ht="22.5" customHeight="1">
      <c r="A30" s="40"/>
      <c r="B30" s="132" t="s">
        <v>543</v>
      </c>
      <c r="C30" s="16">
        <f aca="true" t="shared" si="10" ref="C30:Q30">C29+C25+C21+C15+C10</f>
        <v>97241</v>
      </c>
      <c r="D30" s="17">
        <f t="shared" si="10"/>
        <v>116139</v>
      </c>
      <c r="E30" s="17">
        <f t="shared" si="10"/>
        <v>213380</v>
      </c>
      <c r="F30" s="16">
        <f t="shared" si="10"/>
        <v>314</v>
      </c>
      <c r="G30" s="17">
        <f t="shared" si="10"/>
        <v>23</v>
      </c>
      <c r="H30" s="17">
        <f t="shared" si="10"/>
        <v>337</v>
      </c>
      <c r="I30" s="16">
        <f t="shared" si="10"/>
        <v>4342</v>
      </c>
      <c r="J30" s="17">
        <f t="shared" si="10"/>
        <v>3826</v>
      </c>
      <c r="K30" s="17">
        <f t="shared" si="10"/>
        <v>8168</v>
      </c>
      <c r="L30" s="16">
        <f t="shared" si="10"/>
        <v>4</v>
      </c>
      <c r="M30" s="17">
        <f t="shared" si="10"/>
        <v>8</v>
      </c>
      <c r="N30" s="17">
        <f t="shared" si="10"/>
        <v>12</v>
      </c>
      <c r="O30" s="16">
        <f t="shared" si="10"/>
        <v>101901</v>
      </c>
      <c r="P30" s="17">
        <f t="shared" si="10"/>
        <v>119996</v>
      </c>
      <c r="Q30" s="17">
        <f t="shared" si="10"/>
        <v>221897</v>
      </c>
    </row>
    <row r="32" spans="15:17" ht="12.75">
      <c r="O32" s="288"/>
      <c r="P32" s="153"/>
      <c r="Q32" s="153"/>
    </row>
  </sheetData>
  <sheetProtection/>
  <mergeCells count="7">
    <mergeCell ref="C5:E5"/>
    <mergeCell ref="F5:H5"/>
    <mergeCell ref="I5:K5"/>
    <mergeCell ref="A2:Q2"/>
    <mergeCell ref="A3:Q3"/>
    <mergeCell ref="L5:N5"/>
    <mergeCell ref="O5:Q5"/>
  </mergeCells>
  <printOptions/>
  <pageMargins left="0.1968503937007874" right="0.1968503937007874" top="0.984251968503937" bottom="0.984251968503937" header="0.5118110236220472" footer="0.5118110236220472"/>
  <pageSetup horizontalDpi="600" verticalDpi="600" orientation="landscape" paperSize="9" scale="8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M73"/>
  <sheetViews>
    <sheetView zoomScalePageLayoutView="0" workbookViewId="0" topLeftCell="A1">
      <selection activeCell="B39" sqref="B39"/>
    </sheetView>
  </sheetViews>
  <sheetFormatPr defaultColWidth="9.140625" defaultRowHeight="12.75"/>
  <cols>
    <col min="1" max="1" width="1.1484375" style="1" customWidth="1"/>
    <col min="2" max="2" width="49.421875" style="0" customWidth="1"/>
    <col min="3" max="8" width="8.140625" style="0" customWidth="1"/>
    <col min="9" max="11" width="8.28125" style="0" customWidth="1"/>
    <col min="12" max="12" width="21.421875" style="0" bestFit="1" customWidth="1"/>
  </cols>
  <sheetData>
    <row r="1" ht="12.75">
      <c r="A1" s="1" t="s">
        <v>252</v>
      </c>
    </row>
    <row r="2" spans="1:12" ht="15" customHeight="1">
      <c r="A2" s="298" t="s">
        <v>532</v>
      </c>
      <c r="B2" s="298"/>
      <c r="C2" s="298"/>
      <c r="D2" s="298"/>
      <c r="E2" s="298"/>
      <c r="F2" s="298"/>
      <c r="G2" s="298"/>
      <c r="H2" s="298"/>
      <c r="I2" s="298"/>
      <c r="J2" s="298"/>
      <c r="K2" s="298"/>
      <c r="L2" s="298"/>
    </row>
    <row r="3" spans="1:12" ht="12.75" customHeight="1">
      <c r="A3" s="300" t="s">
        <v>677</v>
      </c>
      <c r="B3" s="300"/>
      <c r="C3" s="300"/>
      <c r="D3" s="300"/>
      <c r="E3" s="300"/>
      <c r="F3" s="300"/>
      <c r="G3" s="300"/>
      <c r="H3" s="300"/>
      <c r="I3" s="300"/>
      <c r="J3" s="300"/>
      <c r="K3" s="300"/>
      <c r="L3" s="300"/>
    </row>
    <row r="4" spans="1:11" ht="13.5" thickBot="1">
      <c r="A4" s="199"/>
      <c r="B4" s="199"/>
      <c r="C4" s="199"/>
      <c r="D4" s="199"/>
      <c r="E4" s="199"/>
      <c r="F4" s="199"/>
      <c r="G4" s="199"/>
      <c r="H4" s="199"/>
      <c r="I4" s="200"/>
      <c r="J4" s="200"/>
      <c r="K4" s="200"/>
    </row>
    <row r="5" spans="1:12" s="20" customFormat="1" ht="27" customHeight="1">
      <c r="A5" s="205"/>
      <c r="B5" s="206"/>
      <c r="C5" s="302" t="s">
        <v>566</v>
      </c>
      <c r="D5" s="303"/>
      <c r="E5" s="304"/>
      <c r="F5" s="303" t="s">
        <v>567</v>
      </c>
      <c r="G5" s="303"/>
      <c r="H5" s="303"/>
      <c r="I5" s="302" t="s">
        <v>535</v>
      </c>
      <c r="J5" s="303"/>
      <c r="K5" s="303"/>
      <c r="L5" s="208" t="s">
        <v>687</v>
      </c>
    </row>
    <row r="6" spans="1:12" s="20" customFormat="1" ht="15" customHeight="1">
      <c r="A6" s="50"/>
      <c r="B6" s="207"/>
      <c r="C6" s="202" t="s">
        <v>536</v>
      </c>
      <c r="D6" s="203" t="s">
        <v>537</v>
      </c>
      <c r="E6" s="204" t="s">
        <v>538</v>
      </c>
      <c r="F6" s="203" t="s">
        <v>536</v>
      </c>
      <c r="G6" s="203" t="s">
        <v>537</v>
      </c>
      <c r="H6" s="203" t="s">
        <v>538</v>
      </c>
      <c r="I6" s="202" t="s">
        <v>536</v>
      </c>
      <c r="J6" s="203" t="s">
        <v>537</v>
      </c>
      <c r="K6" s="203" t="s">
        <v>538</v>
      </c>
      <c r="L6" s="55"/>
    </row>
    <row r="7" spans="1:12" ht="12.75">
      <c r="A7" s="1" t="s">
        <v>568</v>
      </c>
      <c r="B7" s="5"/>
      <c r="C7" s="7"/>
      <c r="F7" s="7"/>
      <c r="I7" s="7"/>
      <c r="L7" s="4"/>
    </row>
    <row r="8" spans="1:12" ht="12.75">
      <c r="A8"/>
      <c r="B8" t="s">
        <v>691</v>
      </c>
      <c r="C8" s="8">
        <v>370</v>
      </c>
      <c r="D8" s="11">
        <v>472</v>
      </c>
      <c r="E8" s="11">
        <v>842</v>
      </c>
      <c r="F8" s="8">
        <v>1002</v>
      </c>
      <c r="G8" s="11">
        <v>149</v>
      </c>
      <c r="H8" s="11">
        <v>1151</v>
      </c>
      <c r="I8" s="8">
        <v>1372</v>
      </c>
      <c r="J8" s="11">
        <v>621</v>
      </c>
      <c r="K8" s="11">
        <v>1993</v>
      </c>
      <c r="L8" s="8">
        <v>103</v>
      </c>
    </row>
    <row r="9" spans="2:12" ht="12.75">
      <c r="B9" t="s">
        <v>569</v>
      </c>
      <c r="C9" s="8">
        <v>140</v>
      </c>
      <c r="D9" s="11">
        <v>79</v>
      </c>
      <c r="E9" s="11">
        <v>219</v>
      </c>
      <c r="F9" s="8">
        <v>275</v>
      </c>
      <c r="G9" s="11">
        <v>246</v>
      </c>
      <c r="H9" s="11">
        <v>521</v>
      </c>
      <c r="I9" s="8">
        <v>415</v>
      </c>
      <c r="J9" s="11">
        <v>325</v>
      </c>
      <c r="K9" s="11">
        <v>740</v>
      </c>
      <c r="L9" s="8">
        <v>57</v>
      </c>
    </row>
    <row r="10" spans="2:12" ht="12.75">
      <c r="B10" t="s">
        <v>570</v>
      </c>
      <c r="C10" s="8">
        <v>845</v>
      </c>
      <c r="D10" s="11">
        <v>374</v>
      </c>
      <c r="E10" s="11">
        <v>1219</v>
      </c>
      <c r="F10" s="8">
        <v>1619</v>
      </c>
      <c r="G10" s="11">
        <v>1335</v>
      </c>
      <c r="H10" s="11">
        <v>2954</v>
      </c>
      <c r="I10" s="8">
        <v>2464</v>
      </c>
      <c r="J10" s="11">
        <v>1709</v>
      </c>
      <c r="K10" s="11">
        <v>4173</v>
      </c>
      <c r="L10" s="8">
        <v>253</v>
      </c>
    </row>
    <row r="11" spans="2:12" ht="12.75">
      <c r="B11" t="s">
        <v>692</v>
      </c>
      <c r="C11" s="8">
        <v>1070</v>
      </c>
      <c r="D11" s="11">
        <v>2314</v>
      </c>
      <c r="E11" s="11">
        <v>3384</v>
      </c>
      <c r="F11" s="8">
        <v>1013</v>
      </c>
      <c r="G11" s="11">
        <v>885</v>
      </c>
      <c r="H11" s="11">
        <v>1898</v>
      </c>
      <c r="I11" s="8">
        <v>2083</v>
      </c>
      <c r="J11" s="11">
        <v>3199</v>
      </c>
      <c r="K11" s="11">
        <v>5282</v>
      </c>
      <c r="L11" s="8">
        <v>217</v>
      </c>
    </row>
    <row r="12" spans="2:12" ht="12.75">
      <c r="B12" t="s">
        <v>694</v>
      </c>
      <c r="C12" s="8">
        <v>0</v>
      </c>
      <c r="D12" s="11">
        <v>0</v>
      </c>
      <c r="E12" s="11">
        <v>0</v>
      </c>
      <c r="F12" s="8">
        <v>12600</v>
      </c>
      <c r="G12" s="11">
        <v>15162</v>
      </c>
      <c r="H12" s="11">
        <v>27762</v>
      </c>
      <c r="I12" s="8">
        <v>12600</v>
      </c>
      <c r="J12" s="11">
        <v>15162</v>
      </c>
      <c r="K12" s="11">
        <v>27762</v>
      </c>
      <c r="L12" s="8">
        <v>942</v>
      </c>
    </row>
    <row r="13" spans="2:12" ht="12.75">
      <c r="B13" t="s">
        <v>571</v>
      </c>
      <c r="C13" s="8">
        <v>933</v>
      </c>
      <c r="D13" s="11">
        <v>1843</v>
      </c>
      <c r="E13" s="11">
        <v>2776</v>
      </c>
      <c r="F13" s="8">
        <v>289</v>
      </c>
      <c r="G13" s="11">
        <v>57</v>
      </c>
      <c r="H13" s="11">
        <v>346</v>
      </c>
      <c r="I13" s="8">
        <v>1222</v>
      </c>
      <c r="J13" s="11">
        <v>1900</v>
      </c>
      <c r="K13" s="11">
        <v>3122</v>
      </c>
      <c r="L13" s="8">
        <v>585</v>
      </c>
    </row>
    <row r="14" spans="2:12" ht="12.75">
      <c r="B14" t="s">
        <v>572</v>
      </c>
      <c r="C14" s="8">
        <v>2386</v>
      </c>
      <c r="D14" s="11">
        <v>3256</v>
      </c>
      <c r="E14" s="11">
        <v>5642</v>
      </c>
      <c r="F14" s="8">
        <v>390</v>
      </c>
      <c r="G14" s="11">
        <v>84</v>
      </c>
      <c r="H14" s="11">
        <v>474</v>
      </c>
      <c r="I14" s="8">
        <v>2776</v>
      </c>
      <c r="J14" s="11">
        <v>3340</v>
      </c>
      <c r="K14" s="11">
        <v>6116</v>
      </c>
      <c r="L14" s="8">
        <v>441</v>
      </c>
    </row>
    <row r="15" spans="2:12" ht="12.75">
      <c r="B15" t="s">
        <v>573</v>
      </c>
      <c r="C15" s="8">
        <v>2276</v>
      </c>
      <c r="D15" s="11">
        <v>3631</v>
      </c>
      <c r="E15" s="11">
        <v>5907</v>
      </c>
      <c r="F15" s="8">
        <v>0</v>
      </c>
      <c r="G15" s="11">
        <v>0</v>
      </c>
      <c r="H15" s="11">
        <v>0</v>
      </c>
      <c r="I15" s="8">
        <v>2276</v>
      </c>
      <c r="J15" s="11">
        <v>3631</v>
      </c>
      <c r="K15" s="11">
        <v>5907</v>
      </c>
      <c r="L15" s="8">
        <v>325</v>
      </c>
    </row>
    <row r="16" spans="2:12" ht="12.75">
      <c r="B16" t="s">
        <v>574</v>
      </c>
      <c r="C16" s="8">
        <v>1822</v>
      </c>
      <c r="D16" s="11">
        <v>2814</v>
      </c>
      <c r="E16" s="11">
        <v>4636</v>
      </c>
      <c r="F16" s="8">
        <v>541</v>
      </c>
      <c r="G16" s="11">
        <v>153</v>
      </c>
      <c r="H16" s="11">
        <v>694</v>
      </c>
      <c r="I16" s="8">
        <v>2363</v>
      </c>
      <c r="J16" s="11">
        <v>2967</v>
      </c>
      <c r="K16" s="11">
        <v>5330</v>
      </c>
      <c r="L16" s="8">
        <v>664</v>
      </c>
    </row>
    <row r="17" spans="2:12" ht="12.75">
      <c r="B17" t="s">
        <v>575</v>
      </c>
      <c r="C17" s="8">
        <v>1534</v>
      </c>
      <c r="D17" s="11">
        <v>2663</v>
      </c>
      <c r="E17" s="11">
        <v>4197</v>
      </c>
      <c r="F17" s="8">
        <v>0</v>
      </c>
      <c r="G17" s="11">
        <v>0</v>
      </c>
      <c r="H17" s="11">
        <v>0</v>
      </c>
      <c r="I17" s="8">
        <v>1534</v>
      </c>
      <c r="J17" s="11">
        <v>2663</v>
      </c>
      <c r="K17" s="11">
        <v>4197</v>
      </c>
      <c r="L17" s="8">
        <v>366</v>
      </c>
    </row>
    <row r="18" spans="2:12" ht="12.75">
      <c r="B18" t="s">
        <v>576</v>
      </c>
      <c r="C18" s="8">
        <v>2213</v>
      </c>
      <c r="D18" s="11">
        <v>2343</v>
      </c>
      <c r="E18" s="11">
        <v>4556</v>
      </c>
      <c r="F18" s="8">
        <v>1356</v>
      </c>
      <c r="G18" s="11">
        <v>155</v>
      </c>
      <c r="H18" s="11">
        <v>1511</v>
      </c>
      <c r="I18" s="8">
        <v>3569</v>
      </c>
      <c r="J18" s="11">
        <v>2498</v>
      </c>
      <c r="K18" s="11">
        <v>6067</v>
      </c>
      <c r="L18" s="8">
        <v>439</v>
      </c>
    </row>
    <row r="19" spans="2:12" ht="12.75">
      <c r="B19" t="s">
        <v>693</v>
      </c>
      <c r="C19" s="8">
        <v>2758</v>
      </c>
      <c r="D19" s="11">
        <v>4383</v>
      </c>
      <c r="E19" s="11">
        <v>7141</v>
      </c>
      <c r="F19" s="8">
        <v>0</v>
      </c>
      <c r="G19" s="11">
        <v>0</v>
      </c>
      <c r="H19" s="11">
        <v>0</v>
      </c>
      <c r="I19" s="8">
        <v>2758</v>
      </c>
      <c r="J19" s="11">
        <v>4383</v>
      </c>
      <c r="K19" s="11">
        <v>7141</v>
      </c>
      <c r="L19" s="8">
        <v>947</v>
      </c>
    </row>
    <row r="20" spans="2:12" ht="12.75">
      <c r="B20" t="s">
        <v>577</v>
      </c>
      <c r="C20" s="32">
        <v>227</v>
      </c>
      <c r="D20" s="33">
        <v>1335</v>
      </c>
      <c r="E20" s="33">
        <v>1562</v>
      </c>
      <c r="F20" s="32">
        <v>647</v>
      </c>
      <c r="G20" s="33">
        <v>946</v>
      </c>
      <c r="H20" s="33">
        <v>1593</v>
      </c>
      <c r="I20" s="32">
        <v>874</v>
      </c>
      <c r="J20" s="33">
        <v>2281</v>
      </c>
      <c r="K20" s="33">
        <v>3155</v>
      </c>
      <c r="L20" s="32">
        <v>165</v>
      </c>
    </row>
    <row r="21" spans="2:12" ht="12.75">
      <c r="B21" s="12" t="s">
        <v>535</v>
      </c>
      <c r="C21" s="16">
        <f aca="true" t="shared" si="0" ref="C21:L21">SUM(C8:C20)</f>
        <v>16574</v>
      </c>
      <c r="D21" s="103">
        <f t="shared" si="0"/>
        <v>25507</v>
      </c>
      <c r="E21" s="103">
        <f t="shared" si="0"/>
        <v>42081</v>
      </c>
      <c r="F21" s="16">
        <f t="shared" si="0"/>
        <v>19732</v>
      </c>
      <c r="G21" s="103">
        <f t="shared" si="0"/>
        <v>19172</v>
      </c>
      <c r="H21" s="103">
        <f t="shared" si="0"/>
        <v>38904</v>
      </c>
      <c r="I21" s="16">
        <f t="shared" si="0"/>
        <v>36306</v>
      </c>
      <c r="J21" s="103">
        <f t="shared" si="0"/>
        <v>44679</v>
      </c>
      <c r="K21" s="103">
        <f t="shared" si="0"/>
        <v>80985</v>
      </c>
      <c r="L21" s="16">
        <f t="shared" si="0"/>
        <v>5504</v>
      </c>
    </row>
    <row r="22" spans="1:12" ht="12.75">
      <c r="A22" s="1" t="s">
        <v>578</v>
      </c>
      <c r="B22" s="12"/>
      <c r="C22" s="4"/>
      <c r="F22" s="8"/>
      <c r="I22" s="4"/>
      <c r="L22" s="4"/>
    </row>
    <row r="23" spans="1:12" ht="12.75">
      <c r="A23"/>
      <c r="B23" t="s">
        <v>695</v>
      </c>
      <c r="C23" s="8">
        <v>1306</v>
      </c>
      <c r="D23" s="11">
        <v>1924</v>
      </c>
      <c r="E23" s="11">
        <v>3230</v>
      </c>
      <c r="F23" s="8">
        <v>2184</v>
      </c>
      <c r="G23" s="11">
        <v>1999</v>
      </c>
      <c r="H23" s="11">
        <v>4183</v>
      </c>
      <c r="I23" s="8">
        <v>3490</v>
      </c>
      <c r="J23" s="11">
        <v>3923</v>
      </c>
      <c r="K23" s="11">
        <v>7413</v>
      </c>
      <c r="L23" s="8">
        <v>419</v>
      </c>
    </row>
    <row r="24" spans="2:12" ht="12.75">
      <c r="B24" t="s">
        <v>579</v>
      </c>
      <c r="C24" s="8">
        <v>165</v>
      </c>
      <c r="D24" s="11">
        <v>4</v>
      </c>
      <c r="E24" s="11">
        <v>169</v>
      </c>
      <c r="F24" s="8">
        <v>444</v>
      </c>
      <c r="G24" s="11">
        <v>58</v>
      </c>
      <c r="H24" s="11">
        <v>502</v>
      </c>
      <c r="I24" s="8">
        <v>609</v>
      </c>
      <c r="J24" s="11">
        <v>62</v>
      </c>
      <c r="K24" s="11">
        <v>671</v>
      </c>
      <c r="L24" s="8">
        <v>39</v>
      </c>
    </row>
    <row r="25" spans="2:12" ht="12.75">
      <c r="B25" t="s">
        <v>580</v>
      </c>
      <c r="C25" s="8">
        <v>3782</v>
      </c>
      <c r="D25" s="11">
        <v>4608</v>
      </c>
      <c r="E25" s="11">
        <v>8390</v>
      </c>
      <c r="F25" s="8">
        <v>475</v>
      </c>
      <c r="G25" s="11">
        <v>278</v>
      </c>
      <c r="H25" s="11">
        <v>753</v>
      </c>
      <c r="I25" s="8">
        <v>4257</v>
      </c>
      <c r="J25" s="11">
        <v>4886</v>
      </c>
      <c r="K25" s="11">
        <v>9143</v>
      </c>
      <c r="L25" s="8">
        <v>706</v>
      </c>
    </row>
    <row r="26" spans="2:12" ht="12.75">
      <c r="B26" t="s">
        <v>581</v>
      </c>
      <c r="C26" s="8">
        <v>1279</v>
      </c>
      <c r="D26" s="11">
        <v>2018</v>
      </c>
      <c r="E26" s="11">
        <v>3297</v>
      </c>
      <c r="F26" s="8">
        <v>0</v>
      </c>
      <c r="G26" s="11">
        <v>0</v>
      </c>
      <c r="H26" s="11">
        <v>0</v>
      </c>
      <c r="I26" s="8">
        <v>1279</v>
      </c>
      <c r="J26" s="11">
        <v>2018</v>
      </c>
      <c r="K26" s="11">
        <v>3297</v>
      </c>
      <c r="L26" s="8">
        <v>243</v>
      </c>
    </row>
    <row r="27" spans="2:12" ht="12.75">
      <c r="B27" t="s">
        <v>582</v>
      </c>
      <c r="C27" s="32">
        <v>0</v>
      </c>
      <c r="D27" s="33">
        <v>0</v>
      </c>
      <c r="E27" s="33">
        <v>0</v>
      </c>
      <c r="F27" s="32">
        <v>4523</v>
      </c>
      <c r="G27" s="33">
        <v>5356</v>
      </c>
      <c r="H27" s="33">
        <v>9879</v>
      </c>
      <c r="I27" s="32">
        <v>4523</v>
      </c>
      <c r="J27" s="33">
        <v>5356</v>
      </c>
      <c r="K27" s="33">
        <v>9879</v>
      </c>
      <c r="L27" s="32">
        <v>412</v>
      </c>
    </row>
    <row r="28" spans="2:13" ht="12.75">
      <c r="B28" s="12" t="s">
        <v>535</v>
      </c>
      <c r="C28" s="16">
        <f aca="true" t="shared" si="1" ref="C28:L28">SUM(C23:C27)</f>
        <v>6532</v>
      </c>
      <c r="D28" s="103">
        <f t="shared" si="1"/>
        <v>8554</v>
      </c>
      <c r="E28" s="103">
        <f t="shared" si="1"/>
        <v>15086</v>
      </c>
      <c r="F28" s="16">
        <f t="shared" si="1"/>
        <v>7626</v>
      </c>
      <c r="G28" s="103">
        <f t="shared" si="1"/>
        <v>7691</v>
      </c>
      <c r="H28" s="103">
        <f t="shared" si="1"/>
        <v>15317</v>
      </c>
      <c r="I28" s="16">
        <f t="shared" si="1"/>
        <v>14158</v>
      </c>
      <c r="J28" s="103">
        <f t="shared" si="1"/>
        <v>16245</v>
      </c>
      <c r="K28" s="103">
        <f t="shared" si="1"/>
        <v>30403</v>
      </c>
      <c r="L28" s="16">
        <f t="shared" si="1"/>
        <v>1819</v>
      </c>
      <c r="M28" s="11"/>
    </row>
    <row r="29" spans="1:12" ht="12.75">
      <c r="A29" s="1" t="s">
        <v>583</v>
      </c>
      <c r="B29" s="12"/>
      <c r="C29" s="4"/>
      <c r="F29" s="4"/>
      <c r="G29" s="11"/>
      <c r="I29" s="4"/>
      <c r="L29" s="4"/>
    </row>
    <row r="30" spans="1:12" ht="12.75">
      <c r="A30"/>
      <c r="B30" t="s">
        <v>584</v>
      </c>
      <c r="C30" s="8">
        <v>2659</v>
      </c>
      <c r="D30" s="11">
        <v>5871</v>
      </c>
      <c r="E30" s="11">
        <v>8530</v>
      </c>
      <c r="F30" s="180">
        <v>0</v>
      </c>
      <c r="G30" s="11">
        <v>0</v>
      </c>
      <c r="H30" s="106">
        <v>0</v>
      </c>
      <c r="I30" s="8">
        <v>2659</v>
      </c>
      <c r="J30" s="11">
        <v>5871</v>
      </c>
      <c r="K30" s="11">
        <v>8530</v>
      </c>
      <c r="L30" s="8">
        <v>734</v>
      </c>
    </row>
    <row r="31" spans="2:12" ht="12.75">
      <c r="B31" t="s">
        <v>585</v>
      </c>
      <c r="C31" s="8">
        <v>5098</v>
      </c>
      <c r="D31" s="11">
        <v>5591</v>
      </c>
      <c r="E31" s="11">
        <v>10689</v>
      </c>
      <c r="F31" s="8">
        <v>3016</v>
      </c>
      <c r="G31" s="11">
        <v>2479</v>
      </c>
      <c r="H31" s="11">
        <v>5495</v>
      </c>
      <c r="I31" s="8">
        <v>8114</v>
      </c>
      <c r="J31" s="11">
        <v>8070</v>
      </c>
      <c r="K31" s="11">
        <v>16184</v>
      </c>
      <c r="L31" s="8">
        <v>951</v>
      </c>
    </row>
    <row r="32" spans="2:12" ht="12.75">
      <c r="B32" t="s">
        <v>586</v>
      </c>
      <c r="C32" s="8">
        <v>2424</v>
      </c>
      <c r="D32" s="11">
        <v>1757</v>
      </c>
      <c r="E32" s="11">
        <v>4181</v>
      </c>
      <c r="F32" s="8">
        <v>409</v>
      </c>
      <c r="G32" s="11">
        <v>87</v>
      </c>
      <c r="H32" s="11">
        <v>496</v>
      </c>
      <c r="I32" s="8">
        <v>2833</v>
      </c>
      <c r="J32" s="11">
        <v>1844</v>
      </c>
      <c r="K32" s="11">
        <v>4677</v>
      </c>
      <c r="L32" s="8">
        <v>312</v>
      </c>
    </row>
    <row r="33" spans="2:12" ht="12.75">
      <c r="B33" t="s">
        <v>696</v>
      </c>
      <c r="C33" s="32">
        <v>0</v>
      </c>
      <c r="D33" s="33">
        <v>0</v>
      </c>
      <c r="E33" s="33">
        <v>0</v>
      </c>
      <c r="F33" s="32">
        <v>11586</v>
      </c>
      <c r="G33" s="33">
        <v>14844</v>
      </c>
      <c r="H33" s="33">
        <v>26430</v>
      </c>
      <c r="I33" s="32">
        <v>11586</v>
      </c>
      <c r="J33" s="33">
        <v>14844</v>
      </c>
      <c r="K33" s="33">
        <v>26430</v>
      </c>
      <c r="L33" s="32">
        <v>1028</v>
      </c>
    </row>
    <row r="34" spans="2:12" ht="12.75">
      <c r="B34" s="12" t="s">
        <v>535</v>
      </c>
      <c r="C34" s="16">
        <f aca="true" t="shared" si="2" ref="C34:L34">SUM(C30:C33)</f>
        <v>10181</v>
      </c>
      <c r="D34" s="103">
        <f t="shared" si="2"/>
        <v>13219</v>
      </c>
      <c r="E34" s="103">
        <f t="shared" si="2"/>
        <v>23400</v>
      </c>
      <c r="F34" s="16">
        <f t="shared" si="2"/>
        <v>15011</v>
      </c>
      <c r="G34" s="103">
        <f t="shared" si="2"/>
        <v>17410</v>
      </c>
      <c r="H34" s="103">
        <f t="shared" si="2"/>
        <v>32421</v>
      </c>
      <c r="I34" s="16">
        <f t="shared" si="2"/>
        <v>25192</v>
      </c>
      <c r="J34" s="103">
        <f t="shared" si="2"/>
        <v>30629</v>
      </c>
      <c r="K34" s="103">
        <f t="shared" si="2"/>
        <v>55821</v>
      </c>
      <c r="L34" s="16">
        <f t="shared" si="2"/>
        <v>3025</v>
      </c>
    </row>
    <row r="35" spans="1:12" ht="12.75">
      <c r="A35" s="1" t="s">
        <v>587</v>
      </c>
      <c r="B35" s="12"/>
      <c r="C35" s="4"/>
      <c r="F35" s="4"/>
      <c r="I35" s="4"/>
      <c r="L35" s="4"/>
    </row>
    <row r="36" spans="1:12" ht="12.75">
      <c r="A36"/>
      <c r="B36" t="s">
        <v>588</v>
      </c>
      <c r="C36" s="8">
        <v>1395</v>
      </c>
      <c r="D36" s="9">
        <v>1283</v>
      </c>
      <c r="E36" s="9">
        <v>2678</v>
      </c>
      <c r="F36" s="8">
        <v>556</v>
      </c>
      <c r="G36" s="9">
        <v>718</v>
      </c>
      <c r="H36" s="9">
        <v>1274</v>
      </c>
      <c r="I36" s="8">
        <v>1951</v>
      </c>
      <c r="J36" s="9">
        <v>2001</v>
      </c>
      <c r="K36" s="9">
        <v>3952</v>
      </c>
      <c r="L36" s="8">
        <v>533</v>
      </c>
    </row>
    <row r="37" spans="2:12" ht="12.75">
      <c r="B37" t="s">
        <v>700</v>
      </c>
      <c r="C37" s="8">
        <v>0</v>
      </c>
      <c r="D37" s="9">
        <v>0</v>
      </c>
      <c r="E37" s="9">
        <v>0</v>
      </c>
      <c r="F37" s="8">
        <v>388</v>
      </c>
      <c r="G37" s="9">
        <v>256</v>
      </c>
      <c r="H37" s="9">
        <v>644</v>
      </c>
      <c r="I37" s="8">
        <v>388</v>
      </c>
      <c r="J37" s="9">
        <v>256</v>
      </c>
      <c r="K37" s="9">
        <v>644</v>
      </c>
      <c r="L37" s="8">
        <v>37</v>
      </c>
    </row>
    <row r="38" spans="2:12" ht="12.75">
      <c r="B38" t="s">
        <v>697</v>
      </c>
      <c r="C38" s="8">
        <v>0</v>
      </c>
      <c r="D38" s="9">
        <v>0</v>
      </c>
      <c r="E38" s="9">
        <v>0</v>
      </c>
      <c r="F38" s="8">
        <v>905</v>
      </c>
      <c r="G38" s="9">
        <v>633</v>
      </c>
      <c r="H38" s="9">
        <v>1538</v>
      </c>
      <c r="I38" s="8">
        <v>905</v>
      </c>
      <c r="J38" s="9">
        <v>633</v>
      </c>
      <c r="K38" s="9">
        <v>1538</v>
      </c>
      <c r="L38" s="8">
        <v>36</v>
      </c>
    </row>
    <row r="39" spans="2:12" ht="12.75">
      <c r="B39" t="s">
        <v>589</v>
      </c>
      <c r="C39" s="32">
        <v>1304</v>
      </c>
      <c r="D39" s="33">
        <v>1210</v>
      </c>
      <c r="E39" s="33">
        <v>2514</v>
      </c>
      <c r="F39" s="32">
        <v>330</v>
      </c>
      <c r="G39" s="33">
        <v>40</v>
      </c>
      <c r="H39" s="33">
        <v>370</v>
      </c>
      <c r="I39" s="32">
        <v>1634</v>
      </c>
      <c r="J39" s="33">
        <v>1250</v>
      </c>
      <c r="K39" s="33">
        <v>2884</v>
      </c>
      <c r="L39" s="32">
        <v>279</v>
      </c>
    </row>
    <row r="40" spans="2:12" ht="12.75">
      <c r="B40" s="12" t="s">
        <v>535</v>
      </c>
      <c r="C40" s="16">
        <f>SUM(C36:C39)</f>
        <v>2699</v>
      </c>
      <c r="D40" s="103">
        <f aca="true" t="shared" si="3" ref="D40:L40">SUM(D36:D39)</f>
        <v>2493</v>
      </c>
      <c r="E40" s="103">
        <f t="shared" si="3"/>
        <v>5192</v>
      </c>
      <c r="F40" s="16">
        <f t="shared" si="3"/>
        <v>2179</v>
      </c>
      <c r="G40" s="103">
        <f t="shared" si="3"/>
        <v>1647</v>
      </c>
      <c r="H40" s="103">
        <f t="shared" si="3"/>
        <v>3826</v>
      </c>
      <c r="I40" s="16">
        <f t="shared" si="3"/>
        <v>4878</v>
      </c>
      <c r="J40" s="103">
        <f t="shared" si="3"/>
        <v>4140</v>
      </c>
      <c r="K40" s="103">
        <f t="shared" si="3"/>
        <v>9018</v>
      </c>
      <c r="L40" s="16">
        <f t="shared" si="3"/>
        <v>885</v>
      </c>
    </row>
    <row r="41" spans="2:12" ht="12.75">
      <c r="B41" s="113"/>
      <c r="C41" s="16"/>
      <c r="D41" s="103"/>
      <c r="E41" s="103"/>
      <c r="F41" s="16"/>
      <c r="G41" s="103"/>
      <c r="H41" s="103"/>
      <c r="I41" s="16"/>
      <c r="J41" s="103"/>
      <c r="K41" s="103"/>
      <c r="L41" s="16"/>
    </row>
    <row r="42" spans="1:12" ht="12.75">
      <c r="A42" s="1" t="s">
        <v>591</v>
      </c>
      <c r="B42" s="12"/>
      <c r="C42" s="4"/>
      <c r="F42" s="4"/>
      <c r="I42" s="4"/>
      <c r="L42" s="4"/>
    </row>
    <row r="43" spans="1:12" ht="12.75">
      <c r="A43"/>
      <c r="B43" t="s">
        <v>592</v>
      </c>
      <c r="C43" s="8">
        <v>1374</v>
      </c>
      <c r="D43" s="11">
        <v>1730</v>
      </c>
      <c r="E43" s="11">
        <v>3104</v>
      </c>
      <c r="F43" s="8">
        <v>769</v>
      </c>
      <c r="G43" s="11">
        <v>619</v>
      </c>
      <c r="H43" s="11">
        <v>1388</v>
      </c>
      <c r="I43" s="8">
        <v>2143</v>
      </c>
      <c r="J43" s="11">
        <v>2349</v>
      </c>
      <c r="K43" s="11">
        <v>4492</v>
      </c>
      <c r="L43" s="8">
        <v>311</v>
      </c>
    </row>
    <row r="44" spans="2:12" ht="12.75">
      <c r="B44" t="s">
        <v>698</v>
      </c>
      <c r="C44" s="32">
        <v>0</v>
      </c>
      <c r="D44" s="33">
        <v>0</v>
      </c>
      <c r="E44" s="33">
        <v>0</v>
      </c>
      <c r="F44" s="32">
        <v>3579</v>
      </c>
      <c r="G44" s="33">
        <v>4279</v>
      </c>
      <c r="H44" s="33">
        <v>7858</v>
      </c>
      <c r="I44" s="32">
        <v>3579</v>
      </c>
      <c r="J44" s="33">
        <v>4279</v>
      </c>
      <c r="K44" s="33">
        <v>7858</v>
      </c>
      <c r="L44" s="32">
        <v>266</v>
      </c>
    </row>
    <row r="45" spans="2:12" ht="12.75">
      <c r="B45" s="12" t="s">
        <v>535</v>
      </c>
      <c r="C45" s="16">
        <f>SUM(C43:C44)</f>
        <v>1374</v>
      </c>
      <c r="D45" s="103">
        <f aca="true" t="shared" si="4" ref="D45:L45">SUM(D43:D44)</f>
        <v>1730</v>
      </c>
      <c r="E45" s="103">
        <f t="shared" si="4"/>
        <v>3104</v>
      </c>
      <c r="F45" s="16">
        <f t="shared" si="4"/>
        <v>4348</v>
      </c>
      <c r="G45" s="103">
        <f t="shared" si="4"/>
        <v>4898</v>
      </c>
      <c r="H45" s="103">
        <f t="shared" si="4"/>
        <v>9246</v>
      </c>
      <c r="I45" s="16">
        <f t="shared" si="4"/>
        <v>5722</v>
      </c>
      <c r="J45" s="103">
        <f t="shared" si="4"/>
        <v>6628</v>
      </c>
      <c r="K45" s="103">
        <f t="shared" si="4"/>
        <v>12350</v>
      </c>
      <c r="L45" s="16">
        <f t="shared" si="4"/>
        <v>577</v>
      </c>
    </row>
    <row r="46" spans="1:12" ht="12.75">
      <c r="A46" s="1" t="s">
        <v>590</v>
      </c>
      <c r="B46" s="12"/>
      <c r="C46" s="4"/>
      <c r="D46" s="5"/>
      <c r="E46" s="5"/>
      <c r="F46" s="4"/>
      <c r="G46" s="5"/>
      <c r="H46" s="5"/>
      <c r="I46" s="4"/>
      <c r="J46" s="5"/>
      <c r="K46" s="5"/>
      <c r="L46" s="4"/>
    </row>
    <row r="47" spans="1:12" ht="12.75">
      <c r="A47"/>
      <c r="B47" t="s">
        <v>699</v>
      </c>
      <c r="C47" s="32">
        <v>0</v>
      </c>
      <c r="D47" s="33">
        <v>0</v>
      </c>
      <c r="E47" s="33">
        <v>0</v>
      </c>
      <c r="F47" s="32">
        <v>7</v>
      </c>
      <c r="G47" s="33">
        <v>25</v>
      </c>
      <c r="H47" s="33">
        <v>32</v>
      </c>
      <c r="I47" s="32">
        <v>7</v>
      </c>
      <c r="J47" s="33">
        <v>25</v>
      </c>
      <c r="K47" s="33">
        <v>32</v>
      </c>
      <c r="L47" s="35">
        <v>1</v>
      </c>
    </row>
    <row r="48" spans="2:12" ht="12.75">
      <c r="B48" s="12" t="s">
        <v>535</v>
      </c>
      <c r="C48" s="13">
        <v>0</v>
      </c>
      <c r="D48" s="14">
        <v>0</v>
      </c>
      <c r="E48" s="14">
        <v>0</v>
      </c>
      <c r="F48" s="13">
        <v>7</v>
      </c>
      <c r="G48" s="14">
        <v>25</v>
      </c>
      <c r="H48" s="14">
        <v>32</v>
      </c>
      <c r="I48" s="13">
        <v>7</v>
      </c>
      <c r="J48" s="14">
        <v>25</v>
      </c>
      <c r="K48" s="14">
        <v>32</v>
      </c>
      <c r="L48" s="107">
        <v>1</v>
      </c>
    </row>
    <row r="49" spans="2:12" ht="12.75">
      <c r="B49" s="12"/>
      <c r="C49" s="4"/>
      <c r="D49" s="5"/>
      <c r="E49" s="5"/>
      <c r="F49" s="4"/>
      <c r="G49" s="5"/>
      <c r="H49" s="5"/>
      <c r="I49" s="4"/>
      <c r="J49" s="5"/>
      <c r="K49" s="5"/>
      <c r="L49" s="4"/>
    </row>
    <row r="50" spans="1:12" ht="12.75">
      <c r="A50" s="152" t="s">
        <v>682</v>
      </c>
      <c r="C50" s="4"/>
      <c r="D50" s="5"/>
      <c r="E50" s="5"/>
      <c r="F50" s="4"/>
      <c r="G50" s="5"/>
      <c r="H50" s="5"/>
      <c r="I50" s="4"/>
      <c r="J50" s="5"/>
      <c r="K50" s="5"/>
      <c r="L50" s="4"/>
    </row>
    <row r="51" spans="2:12" ht="12.75">
      <c r="B51" s="179" t="s">
        <v>314</v>
      </c>
      <c r="C51" s="25">
        <v>26</v>
      </c>
      <c r="D51" s="26">
        <v>71</v>
      </c>
      <c r="E51" s="26">
        <v>97</v>
      </c>
      <c r="F51" s="25">
        <v>0</v>
      </c>
      <c r="G51" s="105">
        <v>0</v>
      </c>
      <c r="H51" s="105">
        <v>0</v>
      </c>
      <c r="I51" s="25">
        <v>26</v>
      </c>
      <c r="J51" s="26">
        <v>71</v>
      </c>
      <c r="K51" s="26">
        <v>97</v>
      </c>
      <c r="L51" s="25">
        <v>4</v>
      </c>
    </row>
    <row r="52" spans="2:12" ht="12.75">
      <c r="B52" s="179" t="s">
        <v>295</v>
      </c>
      <c r="C52" s="25">
        <v>0</v>
      </c>
      <c r="D52" s="105">
        <v>0</v>
      </c>
      <c r="E52" s="105">
        <v>0</v>
      </c>
      <c r="F52" s="25">
        <v>687</v>
      </c>
      <c r="G52" s="26">
        <v>418</v>
      </c>
      <c r="H52" s="26">
        <v>1105</v>
      </c>
      <c r="I52" s="25">
        <v>687</v>
      </c>
      <c r="J52" s="26">
        <v>418</v>
      </c>
      <c r="K52" s="26">
        <v>1105</v>
      </c>
      <c r="L52" s="25">
        <v>34</v>
      </c>
    </row>
    <row r="53" spans="2:12" ht="12.75">
      <c r="B53" s="179" t="s">
        <v>719</v>
      </c>
      <c r="C53" s="25">
        <v>0</v>
      </c>
      <c r="D53" s="105">
        <v>0</v>
      </c>
      <c r="E53" s="105">
        <v>0</v>
      </c>
      <c r="F53" s="25">
        <v>126</v>
      </c>
      <c r="G53" s="26">
        <v>145</v>
      </c>
      <c r="H53" s="26">
        <v>271</v>
      </c>
      <c r="I53" s="25">
        <v>126</v>
      </c>
      <c r="J53" s="26">
        <v>145</v>
      </c>
      <c r="K53" s="26">
        <v>271</v>
      </c>
      <c r="L53" s="25">
        <v>5</v>
      </c>
    </row>
    <row r="54" spans="2:12" ht="78.75">
      <c r="B54" s="179" t="s">
        <v>193</v>
      </c>
      <c r="C54" s="25">
        <v>0</v>
      </c>
      <c r="D54" s="105">
        <v>0</v>
      </c>
      <c r="E54" s="105">
        <v>0</v>
      </c>
      <c r="F54" s="25">
        <v>7</v>
      </c>
      <c r="G54" s="26">
        <v>65</v>
      </c>
      <c r="H54" s="26">
        <v>72</v>
      </c>
      <c r="I54" s="25">
        <v>7</v>
      </c>
      <c r="J54" s="26">
        <v>65</v>
      </c>
      <c r="K54" s="26">
        <v>72</v>
      </c>
      <c r="L54" s="25">
        <v>0</v>
      </c>
    </row>
    <row r="55" spans="2:12" ht="39">
      <c r="B55" s="179" t="s">
        <v>194</v>
      </c>
      <c r="C55" s="25">
        <v>0</v>
      </c>
      <c r="D55" s="105">
        <v>0</v>
      </c>
      <c r="E55" s="105">
        <v>0</v>
      </c>
      <c r="F55" s="25">
        <v>9</v>
      </c>
      <c r="G55" s="26">
        <v>25</v>
      </c>
      <c r="H55" s="26">
        <v>34</v>
      </c>
      <c r="I55" s="25">
        <v>9</v>
      </c>
      <c r="J55" s="26">
        <v>25</v>
      </c>
      <c r="K55" s="26">
        <v>34</v>
      </c>
      <c r="L55" s="25">
        <v>0</v>
      </c>
    </row>
    <row r="56" spans="2:12" ht="66">
      <c r="B56" s="179" t="s">
        <v>195</v>
      </c>
      <c r="C56" s="25">
        <v>0</v>
      </c>
      <c r="D56" s="105">
        <v>0</v>
      </c>
      <c r="E56" s="105">
        <v>0</v>
      </c>
      <c r="F56" s="25">
        <v>17</v>
      </c>
      <c r="G56" s="26">
        <v>40</v>
      </c>
      <c r="H56" s="26">
        <v>57</v>
      </c>
      <c r="I56" s="25">
        <v>17</v>
      </c>
      <c r="J56" s="26">
        <v>40</v>
      </c>
      <c r="K56" s="26">
        <v>57</v>
      </c>
      <c r="L56" s="25">
        <v>0</v>
      </c>
    </row>
    <row r="57" spans="2:12" ht="12.75">
      <c r="B57" s="179" t="s">
        <v>196</v>
      </c>
      <c r="C57" s="25">
        <v>0</v>
      </c>
      <c r="D57" s="105">
        <v>0</v>
      </c>
      <c r="E57" s="105">
        <v>0</v>
      </c>
      <c r="F57" s="25">
        <v>40</v>
      </c>
      <c r="G57" s="26">
        <v>13</v>
      </c>
      <c r="H57" s="26">
        <v>53</v>
      </c>
      <c r="I57" s="25">
        <v>40</v>
      </c>
      <c r="J57" s="26">
        <v>13</v>
      </c>
      <c r="K57" s="26">
        <v>53</v>
      </c>
      <c r="L57" s="25">
        <v>0</v>
      </c>
    </row>
    <row r="58" spans="2:12" ht="12.75">
      <c r="B58" s="179" t="s">
        <v>197</v>
      </c>
      <c r="C58" s="25">
        <v>0</v>
      </c>
      <c r="D58" s="105">
        <v>0</v>
      </c>
      <c r="E58" s="105">
        <v>0</v>
      </c>
      <c r="F58" s="25">
        <v>59</v>
      </c>
      <c r="G58" s="26">
        <v>29</v>
      </c>
      <c r="H58" s="26">
        <v>88</v>
      </c>
      <c r="I58" s="25">
        <v>59</v>
      </c>
      <c r="J58" s="26">
        <v>29</v>
      </c>
      <c r="K58" s="26">
        <v>88</v>
      </c>
      <c r="L58" s="25">
        <v>0</v>
      </c>
    </row>
    <row r="59" spans="2:12" ht="26.25">
      <c r="B59" s="179" t="s">
        <v>198</v>
      </c>
      <c r="C59" s="25">
        <v>0</v>
      </c>
      <c r="D59" s="26">
        <v>134</v>
      </c>
      <c r="E59" s="26">
        <v>134</v>
      </c>
      <c r="F59" s="25">
        <v>0</v>
      </c>
      <c r="G59" s="105">
        <v>0</v>
      </c>
      <c r="H59" s="105">
        <v>0</v>
      </c>
      <c r="I59" s="25">
        <v>0</v>
      </c>
      <c r="J59" s="26">
        <v>134</v>
      </c>
      <c r="K59" s="26">
        <v>134</v>
      </c>
      <c r="L59" s="25">
        <v>18</v>
      </c>
    </row>
    <row r="60" spans="2:12" ht="12.75">
      <c r="B60" s="179" t="s">
        <v>199</v>
      </c>
      <c r="C60" s="129">
        <v>0</v>
      </c>
      <c r="D60" s="181">
        <v>0</v>
      </c>
      <c r="E60" s="181">
        <v>0</v>
      </c>
      <c r="F60" s="129">
        <v>192</v>
      </c>
      <c r="G60" s="181">
        <v>283</v>
      </c>
      <c r="H60" s="181">
        <v>475</v>
      </c>
      <c r="I60" s="129">
        <v>192</v>
      </c>
      <c r="J60" s="181">
        <v>283</v>
      </c>
      <c r="K60" s="181">
        <v>475</v>
      </c>
      <c r="L60" s="129">
        <v>31</v>
      </c>
    </row>
    <row r="61" spans="2:12" ht="26.25">
      <c r="B61" s="179" t="s">
        <v>200</v>
      </c>
      <c r="C61" s="129">
        <v>0</v>
      </c>
      <c r="D61" s="130">
        <v>0</v>
      </c>
      <c r="E61" s="130">
        <v>0</v>
      </c>
      <c r="F61" s="129">
        <v>55</v>
      </c>
      <c r="G61" s="130">
        <v>189</v>
      </c>
      <c r="H61" s="130">
        <v>244</v>
      </c>
      <c r="I61" s="129">
        <v>55</v>
      </c>
      <c r="J61" s="130">
        <v>189</v>
      </c>
      <c r="K61" s="130">
        <v>244</v>
      </c>
      <c r="L61" s="129">
        <v>5</v>
      </c>
    </row>
    <row r="62" spans="2:12" ht="12.75">
      <c r="B62" s="179" t="s">
        <v>201</v>
      </c>
      <c r="C62" s="129">
        <v>0</v>
      </c>
      <c r="D62" s="130">
        <v>0</v>
      </c>
      <c r="E62" s="130">
        <v>0</v>
      </c>
      <c r="F62" s="129">
        <v>304</v>
      </c>
      <c r="G62" s="130">
        <v>609</v>
      </c>
      <c r="H62" s="130">
        <v>913</v>
      </c>
      <c r="I62" s="129">
        <v>304</v>
      </c>
      <c r="J62" s="130">
        <v>609</v>
      </c>
      <c r="K62" s="130">
        <v>913</v>
      </c>
      <c r="L62" s="129">
        <v>54</v>
      </c>
    </row>
    <row r="63" spans="2:12" ht="12.75">
      <c r="B63" s="179" t="s">
        <v>202</v>
      </c>
      <c r="C63" s="129">
        <v>0</v>
      </c>
      <c r="D63" s="181">
        <v>0</v>
      </c>
      <c r="E63" s="181">
        <v>0</v>
      </c>
      <c r="F63" s="129">
        <v>33</v>
      </c>
      <c r="G63" s="181">
        <v>19</v>
      </c>
      <c r="H63" s="181">
        <v>52</v>
      </c>
      <c r="I63" s="129">
        <v>33</v>
      </c>
      <c r="J63" s="181">
        <v>19</v>
      </c>
      <c r="K63" s="181">
        <v>52</v>
      </c>
      <c r="L63" s="129">
        <v>1</v>
      </c>
    </row>
    <row r="64" spans="2:12" ht="12.75">
      <c r="B64" s="179" t="s">
        <v>203</v>
      </c>
      <c r="C64" s="129">
        <v>0</v>
      </c>
      <c r="D64" s="181">
        <v>0</v>
      </c>
      <c r="E64" s="181">
        <v>0</v>
      </c>
      <c r="F64" s="129">
        <v>57</v>
      </c>
      <c r="G64" s="181">
        <v>10</v>
      </c>
      <c r="H64" s="181">
        <v>67</v>
      </c>
      <c r="I64" s="129">
        <v>57</v>
      </c>
      <c r="J64" s="181">
        <v>10</v>
      </c>
      <c r="K64" s="181">
        <v>67</v>
      </c>
      <c r="L64" s="129">
        <v>0</v>
      </c>
    </row>
    <row r="65" spans="2:12" ht="12.75">
      <c r="B65" s="179" t="s">
        <v>204</v>
      </c>
      <c r="C65" s="129">
        <v>0</v>
      </c>
      <c r="D65" s="181">
        <v>0</v>
      </c>
      <c r="E65" s="181">
        <v>0</v>
      </c>
      <c r="F65" s="129">
        <v>2</v>
      </c>
      <c r="G65" s="181">
        <v>1</v>
      </c>
      <c r="H65" s="181">
        <v>3</v>
      </c>
      <c r="I65" s="129">
        <v>2</v>
      </c>
      <c r="J65" s="181">
        <v>1</v>
      </c>
      <c r="K65" s="181">
        <v>3</v>
      </c>
      <c r="L65" s="129">
        <v>0</v>
      </c>
    </row>
    <row r="66" spans="2:12" ht="12.75">
      <c r="B66" s="179" t="s">
        <v>205</v>
      </c>
      <c r="C66" s="129">
        <v>0</v>
      </c>
      <c r="D66" s="130">
        <v>0</v>
      </c>
      <c r="E66" s="130">
        <v>0</v>
      </c>
      <c r="F66" s="129">
        <v>41</v>
      </c>
      <c r="G66" s="181">
        <v>13</v>
      </c>
      <c r="H66" s="181">
        <v>54</v>
      </c>
      <c r="I66" s="129">
        <v>41</v>
      </c>
      <c r="J66" s="130">
        <v>13</v>
      </c>
      <c r="K66" s="130">
        <v>54</v>
      </c>
      <c r="L66" s="129">
        <v>0</v>
      </c>
    </row>
    <row r="67" spans="2:12" ht="12.75">
      <c r="B67" s="179" t="s">
        <v>206</v>
      </c>
      <c r="C67" s="182">
        <v>0</v>
      </c>
      <c r="D67" s="183">
        <v>0</v>
      </c>
      <c r="E67" s="183">
        <v>0</v>
      </c>
      <c r="F67" s="182">
        <v>14</v>
      </c>
      <c r="G67" s="183">
        <v>10</v>
      </c>
      <c r="H67" s="183">
        <v>24</v>
      </c>
      <c r="I67" s="182">
        <v>14</v>
      </c>
      <c r="J67" s="183">
        <v>10</v>
      </c>
      <c r="K67" s="183">
        <v>24</v>
      </c>
      <c r="L67" s="182">
        <v>0</v>
      </c>
    </row>
    <row r="68" spans="2:12" ht="12.75">
      <c r="B68" s="12" t="s">
        <v>535</v>
      </c>
      <c r="C68" s="186">
        <v>26</v>
      </c>
      <c r="D68" s="187">
        <v>205</v>
      </c>
      <c r="E68" s="187">
        <v>231</v>
      </c>
      <c r="F68" s="186">
        <v>1643</v>
      </c>
      <c r="G68" s="187">
        <v>1869</v>
      </c>
      <c r="H68" s="187">
        <v>3512</v>
      </c>
      <c r="I68" s="186">
        <v>1669</v>
      </c>
      <c r="J68" s="187">
        <v>2074</v>
      </c>
      <c r="K68" s="187">
        <v>3743</v>
      </c>
      <c r="L68" s="186">
        <v>152</v>
      </c>
    </row>
    <row r="69" spans="1:12" s="5" customFormat="1" ht="22.5" customHeight="1">
      <c r="A69" s="40"/>
      <c r="B69" s="132" t="s">
        <v>543</v>
      </c>
      <c r="C69" s="16">
        <f>C21+C28+C34+C40+C45+C48+C68</f>
        <v>37386</v>
      </c>
      <c r="D69" s="17">
        <f aca="true" t="shared" si="5" ref="D69:L69">D21+D28+D34+D40+D45+D48+D68</f>
        <v>51708</v>
      </c>
      <c r="E69" s="17">
        <f t="shared" si="5"/>
        <v>89094</v>
      </c>
      <c r="F69" s="16">
        <f t="shared" si="5"/>
        <v>50546</v>
      </c>
      <c r="G69" s="17">
        <f t="shared" si="5"/>
        <v>52712</v>
      </c>
      <c r="H69" s="17">
        <f t="shared" si="5"/>
        <v>103258</v>
      </c>
      <c r="I69" s="16">
        <f t="shared" si="5"/>
        <v>87932</v>
      </c>
      <c r="J69" s="17">
        <f t="shared" si="5"/>
        <v>104420</v>
      </c>
      <c r="K69" s="17">
        <f t="shared" si="5"/>
        <v>192352</v>
      </c>
      <c r="L69" s="16">
        <f t="shared" si="5"/>
        <v>11963</v>
      </c>
    </row>
    <row r="70" spans="2:12" ht="9" customHeight="1">
      <c r="B70" s="12"/>
      <c r="C70" s="5"/>
      <c r="F70" s="5"/>
      <c r="I70" s="5"/>
      <c r="L70" s="11"/>
    </row>
    <row r="71" ht="12.75">
      <c r="A71" s="20" t="s">
        <v>602</v>
      </c>
    </row>
    <row r="72" s="20" customFormat="1" ht="12.75">
      <c r="A72" s="20" t="s">
        <v>603</v>
      </c>
    </row>
    <row r="73" ht="12.75">
      <c r="A73" s="20" t="s">
        <v>720</v>
      </c>
    </row>
  </sheetData>
  <sheetProtection/>
  <mergeCells count="5">
    <mergeCell ref="C5:E5"/>
    <mergeCell ref="F5:H5"/>
    <mergeCell ref="I5:K5"/>
    <mergeCell ref="A2:L2"/>
    <mergeCell ref="A3:L3"/>
  </mergeCells>
  <printOptions horizontalCentered="1"/>
  <pageMargins left="0.3937007874015748" right="0.3937007874015748" top="0.7874015748031497" bottom="0.5905511811023623" header="0.5118110236220472" footer="0.5118110236220472"/>
  <pageSetup horizontalDpi="600" verticalDpi="600" orientation="portrait" paperSize="9" scale="6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M403"/>
  <sheetViews>
    <sheetView zoomScalePageLayoutView="0" workbookViewId="0" topLeftCell="A1">
      <selection activeCell="C36" sqref="C36"/>
    </sheetView>
  </sheetViews>
  <sheetFormatPr defaultColWidth="9.140625" defaultRowHeight="12.75"/>
  <cols>
    <col min="1" max="2" width="1.1484375" style="1" customWidth="1"/>
    <col min="3" max="3" width="68.57421875" style="20" customWidth="1"/>
    <col min="4" max="12" width="8.28125" style="20" customWidth="1"/>
    <col min="13" max="16384" width="9.140625" style="20" customWidth="1"/>
  </cols>
  <sheetData>
    <row r="1" ht="15" customHeight="1">
      <c r="A1" s="1" t="s">
        <v>252</v>
      </c>
    </row>
    <row r="2" spans="1:12" ht="15" customHeight="1">
      <c r="A2" s="298" t="s">
        <v>532</v>
      </c>
      <c r="B2" s="298"/>
      <c r="C2" s="308"/>
      <c r="D2" s="308"/>
      <c r="E2" s="308"/>
      <c r="F2" s="308"/>
      <c r="G2" s="308"/>
      <c r="H2" s="308"/>
      <c r="I2" s="308"/>
      <c r="J2" s="308"/>
      <c r="K2" s="308"/>
      <c r="L2" s="308"/>
    </row>
    <row r="3" spans="1:12" ht="12.75">
      <c r="A3" s="300" t="s">
        <v>604</v>
      </c>
      <c r="B3" s="300"/>
      <c r="C3" s="300"/>
      <c r="D3" s="300"/>
      <c r="E3" s="300"/>
      <c r="F3" s="300"/>
      <c r="G3" s="300"/>
      <c r="H3" s="300"/>
      <c r="I3" s="300"/>
      <c r="J3" s="309"/>
      <c r="K3" s="309"/>
      <c r="L3" s="309"/>
    </row>
    <row r="4" spans="1:12" ht="13.5" thickBot="1">
      <c r="A4" s="199"/>
      <c r="B4" s="199"/>
      <c r="C4" s="199"/>
      <c r="D4" s="199"/>
      <c r="E4" s="199"/>
      <c r="F4" s="199"/>
      <c r="G4" s="199"/>
      <c r="H4" s="199"/>
      <c r="I4" s="199"/>
      <c r="J4" s="201"/>
      <c r="K4" s="201"/>
      <c r="L4" s="201"/>
    </row>
    <row r="5" spans="1:12" ht="27" customHeight="1">
      <c r="A5" s="205"/>
      <c r="B5" s="205"/>
      <c r="C5" s="206"/>
      <c r="D5" s="302" t="s">
        <v>533</v>
      </c>
      <c r="E5" s="303"/>
      <c r="F5" s="304"/>
      <c r="G5" s="303" t="s">
        <v>534</v>
      </c>
      <c r="H5" s="303"/>
      <c r="I5" s="303"/>
      <c r="J5" s="302" t="s">
        <v>535</v>
      </c>
      <c r="K5" s="303"/>
      <c r="L5" s="303"/>
    </row>
    <row r="6" spans="1:12" ht="15" customHeight="1">
      <c r="A6" s="50"/>
      <c r="B6" s="50"/>
      <c r="C6" s="207"/>
      <c r="D6" s="202" t="s">
        <v>536</v>
      </c>
      <c r="E6" s="203" t="s">
        <v>537</v>
      </c>
      <c r="F6" s="204" t="s">
        <v>538</v>
      </c>
      <c r="G6" s="203" t="s">
        <v>536</v>
      </c>
      <c r="H6" s="203" t="s">
        <v>537</v>
      </c>
      <c r="I6" s="203" t="s">
        <v>538</v>
      </c>
      <c r="J6" s="202" t="s">
        <v>536</v>
      </c>
      <c r="K6" s="203" t="s">
        <v>537</v>
      </c>
      <c r="L6" s="203" t="s">
        <v>538</v>
      </c>
    </row>
    <row r="7" spans="1:12" ht="15" customHeight="1">
      <c r="A7" s="40" t="s">
        <v>560</v>
      </c>
      <c r="B7" s="40"/>
      <c r="C7" s="22"/>
      <c r="D7" s="41"/>
      <c r="E7" s="42"/>
      <c r="F7" s="43"/>
      <c r="G7" s="42"/>
      <c r="H7" s="42"/>
      <c r="I7" s="42"/>
      <c r="J7" s="41"/>
      <c r="K7" s="42"/>
      <c r="L7" s="42"/>
    </row>
    <row r="8" spans="2:10" ht="12.75">
      <c r="B8" s="1" t="s">
        <v>701</v>
      </c>
      <c r="D8" s="21"/>
      <c r="E8" s="22"/>
      <c r="F8" s="23"/>
      <c r="J8" s="21"/>
    </row>
    <row r="9" spans="3:12" ht="12.75">
      <c r="C9" s="20" t="s">
        <v>539</v>
      </c>
      <c r="D9" s="21">
        <v>733</v>
      </c>
      <c r="E9" s="22">
        <v>933</v>
      </c>
      <c r="F9" s="23">
        <v>1666</v>
      </c>
      <c r="G9" s="20">
        <v>55</v>
      </c>
      <c r="H9" s="20">
        <v>121</v>
      </c>
      <c r="I9" s="20">
        <v>176</v>
      </c>
      <c r="J9" s="21">
        <f aca="true" t="shared" si="0" ref="J9:L15">D9+G9</f>
        <v>788</v>
      </c>
      <c r="K9" s="20">
        <f t="shared" si="0"/>
        <v>1054</v>
      </c>
      <c r="L9" s="20">
        <f t="shared" si="0"/>
        <v>1842</v>
      </c>
    </row>
    <row r="10" spans="3:12" ht="12.75">
      <c r="C10" s="20" t="s">
        <v>544</v>
      </c>
      <c r="D10" s="21">
        <v>738</v>
      </c>
      <c r="E10" s="22">
        <v>993</v>
      </c>
      <c r="F10" s="23">
        <v>1731</v>
      </c>
      <c r="G10" s="20">
        <v>29</v>
      </c>
      <c r="H10" s="20">
        <v>60</v>
      </c>
      <c r="I10" s="20">
        <v>89</v>
      </c>
      <c r="J10" s="21">
        <f t="shared" si="0"/>
        <v>767</v>
      </c>
      <c r="K10" s="20">
        <f t="shared" si="0"/>
        <v>1053</v>
      </c>
      <c r="L10" s="20">
        <f t="shared" si="0"/>
        <v>1820</v>
      </c>
    </row>
    <row r="11" spans="3:12" ht="12.75">
      <c r="C11" s="20" t="s">
        <v>257</v>
      </c>
      <c r="D11" s="25">
        <v>336</v>
      </c>
      <c r="E11" s="26">
        <v>390</v>
      </c>
      <c r="F11" s="27">
        <v>726</v>
      </c>
      <c r="G11" s="28">
        <v>10</v>
      </c>
      <c r="H11" s="28">
        <v>14</v>
      </c>
      <c r="I11" s="28">
        <v>24</v>
      </c>
      <c r="J11" s="25">
        <f t="shared" si="0"/>
        <v>346</v>
      </c>
      <c r="K11" s="28">
        <f t="shared" si="0"/>
        <v>404</v>
      </c>
      <c r="L11" s="28">
        <f t="shared" si="0"/>
        <v>750</v>
      </c>
    </row>
    <row r="12" spans="3:12" ht="12.75">
      <c r="C12" s="20" t="s">
        <v>540</v>
      </c>
      <c r="D12" s="25">
        <v>33</v>
      </c>
      <c r="E12" s="26">
        <v>14</v>
      </c>
      <c r="F12" s="27">
        <v>47</v>
      </c>
      <c r="G12" s="28">
        <v>2</v>
      </c>
      <c r="H12" s="28">
        <v>1</v>
      </c>
      <c r="I12" s="28">
        <v>3</v>
      </c>
      <c r="J12" s="25">
        <f t="shared" si="0"/>
        <v>35</v>
      </c>
      <c r="K12" s="28">
        <f t="shared" si="0"/>
        <v>15</v>
      </c>
      <c r="L12" s="28">
        <f t="shared" si="0"/>
        <v>50</v>
      </c>
    </row>
    <row r="13" spans="3:12" ht="12.75">
      <c r="C13" s="20" t="s">
        <v>554</v>
      </c>
      <c r="D13" s="25">
        <v>2</v>
      </c>
      <c r="E13" s="26">
        <v>10</v>
      </c>
      <c r="F13" s="27">
        <v>12</v>
      </c>
      <c r="G13" s="28">
        <v>0</v>
      </c>
      <c r="H13" s="28">
        <v>0</v>
      </c>
      <c r="I13" s="28">
        <v>0</v>
      </c>
      <c r="J13" s="25">
        <f t="shared" si="0"/>
        <v>2</v>
      </c>
      <c r="K13" s="28">
        <f t="shared" si="0"/>
        <v>10</v>
      </c>
      <c r="L13" s="28">
        <f t="shared" si="0"/>
        <v>12</v>
      </c>
    </row>
    <row r="14" spans="3:12" ht="12.75">
      <c r="C14" s="20" t="s">
        <v>555</v>
      </c>
      <c r="D14" s="51">
        <v>28</v>
      </c>
      <c r="E14" s="52">
        <v>49</v>
      </c>
      <c r="F14" s="53">
        <v>77</v>
      </c>
      <c r="G14" s="52">
        <v>1</v>
      </c>
      <c r="H14" s="52">
        <v>1</v>
      </c>
      <c r="I14" s="52">
        <v>2</v>
      </c>
      <c r="J14" s="51">
        <f t="shared" si="0"/>
        <v>29</v>
      </c>
      <c r="K14" s="52">
        <f t="shared" si="0"/>
        <v>50</v>
      </c>
      <c r="L14" s="52">
        <f t="shared" si="0"/>
        <v>79</v>
      </c>
    </row>
    <row r="15" spans="3:12" ht="12.75">
      <c r="C15" s="12" t="s">
        <v>535</v>
      </c>
      <c r="D15" s="16">
        <v>1870</v>
      </c>
      <c r="E15" s="17">
        <v>2389</v>
      </c>
      <c r="F15" s="18">
        <v>4259</v>
      </c>
      <c r="G15" s="103">
        <v>97</v>
      </c>
      <c r="H15" s="103">
        <v>197</v>
      </c>
      <c r="I15" s="103">
        <v>294</v>
      </c>
      <c r="J15" s="16">
        <f t="shared" si="0"/>
        <v>1967</v>
      </c>
      <c r="K15" s="103">
        <f t="shared" si="0"/>
        <v>2586</v>
      </c>
      <c r="L15" s="103">
        <f t="shared" si="0"/>
        <v>4553</v>
      </c>
    </row>
    <row r="16" spans="2:10" ht="12.75">
      <c r="B16" s="1" t="s">
        <v>229</v>
      </c>
      <c r="D16" s="21"/>
      <c r="E16" s="22"/>
      <c r="F16" s="23"/>
      <c r="J16" s="21"/>
    </row>
    <row r="17" spans="3:12" ht="12.75">
      <c r="C17" s="20" t="s">
        <v>257</v>
      </c>
      <c r="D17" s="25">
        <v>75</v>
      </c>
      <c r="E17" s="26">
        <v>104</v>
      </c>
      <c r="F17" s="27">
        <v>179</v>
      </c>
      <c r="G17" s="28">
        <v>4</v>
      </c>
      <c r="H17" s="28">
        <v>1</v>
      </c>
      <c r="I17" s="28">
        <v>5</v>
      </c>
      <c r="J17" s="25">
        <f aca="true" t="shared" si="1" ref="J17:L20">D17+G17</f>
        <v>79</v>
      </c>
      <c r="K17" s="28">
        <f t="shared" si="1"/>
        <v>105</v>
      </c>
      <c r="L17" s="28">
        <f t="shared" si="1"/>
        <v>184</v>
      </c>
    </row>
    <row r="18" spans="3:12" ht="12.75">
      <c r="C18" s="20" t="s">
        <v>554</v>
      </c>
      <c r="D18" s="25">
        <v>1</v>
      </c>
      <c r="E18" s="26">
        <v>1</v>
      </c>
      <c r="F18" s="27">
        <v>2</v>
      </c>
      <c r="G18" s="105">
        <v>0</v>
      </c>
      <c r="H18" s="105">
        <v>0</v>
      </c>
      <c r="I18" s="105">
        <v>0</v>
      </c>
      <c r="J18" s="25">
        <f t="shared" si="1"/>
        <v>1</v>
      </c>
      <c r="K18" s="28">
        <f t="shared" si="1"/>
        <v>1</v>
      </c>
      <c r="L18" s="28">
        <f t="shared" si="1"/>
        <v>2</v>
      </c>
    </row>
    <row r="19" spans="3:12" ht="12.75">
      <c r="C19" s="20" t="s">
        <v>555</v>
      </c>
      <c r="D19" s="51">
        <v>12</v>
      </c>
      <c r="E19" s="52">
        <v>10</v>
      </c>
      <c r="F19" s="53">
        <v>22</v>
      </c>
      <c r="G19" s="52">
        <v>0</v>
      </c>
      <c r="H19" s="52">
        <v>1</v>
      </c>
      <c r="I19" s="52">
        <v>1</v>
      </c>
      <c r="J19" s="51">
        <f t="shared" si="1"/>
        <v>12</v>
      </c>
      <c r="K19" s="52">
        <f t="shared" si="1"/>
        <v>11</v>
      </c>
      <c r="L19" s="52">
        <f t="shared" si="1"/>
        <v>23</v>
      </c>
    </row>
    <row r="20" spans="3:12" ht="12.75">
      <c r="C20" s="12" t="s">
        <v>535</v>
      </c>
      <c r="D20" s="16">
        <v>88</v>
      </c>
      <c r="E20" s="17">
        <v>115</v>
      </c>
      <c r="F20" s="18">
        <v>203</v>
      </c>
      <c r="G20" s="103">
        <v>4</v>
      </c>
      <c r="H20" s="103">
        <v>2</v>
      </c>
      <c r="I20" s="103">
        <v>6</v>
      </c>
      <c r="J20" s="16">
        <f t="shared" si="1"/>
        <v>92</v>
      </c>
      <c r="K20" s="103">
        <f t="shared" si="1"/>
        <v>117</v>
      </c>
      <c r="L20" s="103">
        <f t="shared" si="1"/>
        <v>209</v>
      </c>
    </row>
    <row r="21" spans="2:10" ht="12.75">
      <c r="B21" s="1" t="s">
        <v>702</v>
      </c>
      <c r="D21" s="21"/>
      <c r="E21" s="22"/>
      <c r="F21" s="23"/>
      <c r="J21" s="21"/>
    </row>
    <row r="22" spans="3:12" ht="12.75">
      <c r="C22" s="20" t="s">
        <v>539</v>
      </c>
      <c r="D22" s="25">
        <v>70</v>
      </c>
      <c r="E22" s="26">
        <v>105</v>
      </c>
      <c r="F22" s="27">
        <v>175</v>
      </c>
      <c r="G22" s="28">
        <v>6</v>
      </c>
      <c r="H22" s="28">
        <v>3</v>
      </c>
      <c r="I22" s="28">
        <v>9</v>
      </c>
      <c r="J22" s="25">
        <f aca="true" t="shared" si="2" ref="J22:J28">D22+G22</f>
        <v>76</v>
      </c>
      <c r="K22" s="28">
        <f aca="true" t="shared" si="3" ref="K22:K28">E22+H22</f>
        <v>108</v>
      </c>
      <c r="L22" s="28">
        <f aca="true" t="shared" si="4" ref="L22:L28">F22+I22</f>
        <v>184</v>
      </c>
    </row>
    <row r="23" spans="3:12" ht="12.75">
      <c r="C23" s="20" t="s">
        <v>544</v>
      </c>
      <c r="D23" s="25">
        <v>1335</v>
      </c>
      <c r="E23" s="26">
        <v>1480</v>
      </c>
      <c r="F23" s="27">
        <v>2815</v>
      </c>
      <c r="G23" s="28">
        <v>174</v>
      </c>
      <c r="H23" s="28">
        <v>228</v>
      </c>
      <c r="I23" s="28">
        <v>402</v>
      </c>
      <c r="J23" s="25">
        <f t="shared" si="2"/>
        <v>1509</v>
      </c>
      <c r="K23" s="28">
        <f t="shared" si="3"/>
        <v>1708</v>
      </c>
      <c r="L23" s="28">
        <f t="shared" si="4"/>
        <v>3217</v>
      </c>
    </row>
    <row r="24" spans="3:12" ht="12.75">
      <c r="C24" s="20" t="s">
        <v>257</v>
      </c>
      <c r="D24" s="25">
        <v>281</v>
      </c>
      <c r="E24" s="26">
        <v>373</v>
      </c>
      <c r="F24" s="27">
        <v>654</v>
      </c>
      <c r="G24" s="28">
        <v>39</v>
      </c>
      <c r="H24" s="28">
        <v>59</v>
      </c>
      <c r="I24" s="28">
        <v>98</v>
      </c>
      <c r="J24" s="25">
        <f t="shared" si="2"/>
        <v>320</v>
      </c>
      <c r="K24" s="28">
        <f t="shared" si="3"/>
        <v>432</v>
      </c>
      <c r="L24" s="28">
        <f t="shared" si="4"/>
        <v>752</v>
      </c>
    </row>
    <row r="25" spans="3:12" ht="12.75">
      <c r="C25" s="20" t="s">
        <v>546</v>
      </c>
      <c r="D25" s="25">
        <v>7</v>
      </c>
      <c r="E25" s="26">
        <v>2</v>
      </c>
      <c r="F25" s="27">
        <v>9</v>
      </c>
      <c r="G25" s="28">
        <v>6</v>
      </c>
      <c r="H25" s="28">
        <v>5</v>
      </c>
      <c r="I25" s="28">
        <v>11</v>
      </c>
      <c r="J25" s="25">
        <f t="shared" si="2"/>
        <v>13</v>
      </c>
      <c r="K25" s="28">
        <f t="shared" si="3"/>
        <v>7</v>
      </c>
      <c r="L25" s="28">
        <f t="shared" si="4"/>
        <v>20</v>
      </c>
    </row>
    <row r="26" spans="3:12" ht="12.75">
      <c r="C26" s="20" t="s">
        <v>690</v>
      </c>
      <c r="D26" s="25">
        <v>54</v>
      </c>
      <c r="E26" s="26">
        <v>99</v>
      </c>
      <c r="F26" s="27">
        <v>153</v>
      </c>
      <c r="G26" s="28">
        <v>4</v>
      </c>
      <c r="H26" s="28">
        <v>5</v>
      </c>
      <c r="I26" s="28">
        <v>9</v>
      </c>
      <c r="J26" s="25">
        <f t="shared" si="2"/>
        <v>58</v>
      </c>
      <c r="K26" s="28">
        <f t="shared" si="3"/>
        <v>104</v>
      </c>
      <c r="L26" s="28">
        <f t="shared" si="4"/>
        <v>162</v>
      </c>
    </row>
    <row r="27" spans="3:12" ht="12.75">
      <c r="C27" s="20" t="s">
        <v>554</v>
      </c>
      <c r="D27" s="25">
        <v>4</v>
      </c>
      <c r="E27" s="26">
        <v>7</v>
      </c>
      <c r="F27" s="27">
        <v>11</v>
      </c>
      <c r="G27" s="105">
        <v>0</v>
      </c>
      <c r="H27" s="105">
        <v>1</v>
      </c>
      <c r="I27" s="105">
        <v>1</v>
      </c>
      <c r="J27" s="25">
        <f t="shared" si="2"/>
        <v>4</v>
      </c>
      <c r="K27" s="28">
        <f t="shared" si="3"/>
        <v>8</v>
      </c>
      <c r="L27" s="28">
        <f t="shared" si="4"/>
        <v>12</v>
      </c>
    </row>
    <row r="28" spans="3:12" ht="12.75">
      <c r="C28" s="20" t="s">
        <v>555</v>
      </c>
      <c r="D28" s="51">
        <v>28</v>
      </c>
      <c r="E28" s="52">
        <v>18</v>
      </c>
      <c r="F28" s="53">
        <v>46</v>
      </c>
      <c r="G28" s="52">
        <v>3</v>
      </c>
      <c r="H28" s="52">
        <v>1</v>
      </c>
      <c r="I28" s="52">
        <v>4</v>
      </c>
      <c r="J28" s="51">
        <f t="shared" si="2"/>
        <v>31</v>
      </c>
      <c r="K28" s="52">
        <f t="shared" si="3"/>
        <v>19</v>
      </c>
      <c r="L28" s="52">
        <f t="shared" si="4"/>
        <v>50</v>
      </c>
    </row>
    <row r="29" spans="3:12" ht="12.75">
      <c r="C29" s="12" t="s">
        <v>535</v>
      </c>
      <c r="D29" s="16">
        <v>1779</v>
      </c>
      <c r="E29" s="17">
        <v>2084</v>
      </c>
      <c r="F29" s="18">
        <v>3863</v>
      </c>
      <c r="G29" s="103">
        <v>232</v>
      </c>
      <c r="H29" s="103">
        <v>302</v>
      </c>
      <c r="I29" s="103">
        <v>534</v>
      </c>
      <c r="J29" s="16">
        <f>D29+G29</f>
        <v>2011</v>
      </c>
      <c r="K29" s="103">
        <f>E29+H29</f>
        <v>2386</v>
      </c>
      <c r="L29" s="103">
        <f>F29+I29</f>
        <v>4397</v>
      </c>
    </row>
    <row r="30" spans="2:10" ht="12.75">
      <c r="B30" s="1" t="s">
        <v>703</v>
      </c>
      <c r="D30" s="21"/>
      <c r="E30" s="22"/>
      <c r="F30" s="23"/>
      <c r="J30" s="21"/>
    </row>
    <row r="31" spans="3:12" ht="12.75">
      <c r="C31" s="20" t="s">
        <v>539</v>
      </c>
      <c r="D31" s="25">
        <v>993</v>
      </c>
      <c r="E31" s="26">
        <v>978</v>
      </c>
      <c r="F31" s="27">
        <v>1971</v>
      </c>
      <c r="G31" s="28">
        <v>15</v>
      </c>
      <c r="H31" s="28">
        <v>25</v>
      </c>
      <c r="I31" s="28">
        <v>40</v>
      </c>
      <c r="J31" s="25">
        <f>D31+G31</f>
        <v>1008</v>
      </c>
      <c r="K31" s="28">
        <f aca="true" t="shared" si="5" ref="J31:L35">E31+H31</f>
        <v>1003</v>
      </c>
      <c r="L31" s="28">
        <f t="shared" si="5"/>
        <v>2011</v>
      </c>
    </row>
    <row r="32" spans="3:12" ht="12.75">
      <c r="C32" s="20" t="s">
        <v>544</v>
      </c>
      <c r="D32" s="25">
        <v>193</v>
      </c>
      <c r="E32" s="26">
        <v>128</v>
      </c>
      <c r="F32" s="27">
        <v>321</v>
      </c>
      <c r="G32" s="28">
        <v>1</v>
      </c>
      <c r="H32" s="28">
        <v>1</v>
      </c>
      <c r="I32" s="28">
        <v>2</v>
      </c>
      <c r="J32" s="25">
        <f t="shared" si="5"/>
        <v>194</v>
      </c>
      <c r="K32" s="28">
        <f t="shared" si="5"/>
        <v>129</v>
      </c>
      <c r="L32" s="28">
        <f t="shared" si="5"/>
        <v>323</v>
      </c>
    </row>
    <row r="33" spans="3:12" ht="12.75">
      <c r="C33" s="20" t="s">
        <v>257</v>
      </c>
      <c r="D33" s="25">
        <v>83</v>
      </c>
      <c r="E33" s="26">
        <v>71</v>
      </c>
      <c r="F33" s="27">
        <v>154</v>
      </c>
      <c r="G33" s="28">
        <v>1</v>
      </c>
      <c r="H33" s="28">
        <v>2</v>
      </c>
      <c r="I33" s="28">
        <v>3</v>
      </c>
      <c r="J33" s="25">
        <f t="shared" si="5"/>
        <v>84</v>
      </c>
      <c r="K33" s="28">
        <f t="shared" si="5"/>
        <v>73</v>
      </c>
      <c r="L33" s="28">
        <f t="shared" si="5"/>
        <v>157</v>
      </c>
    </row>
    <row r="34" spans="3:12" ht="12.75">
      <c r="C34" s="20" t="s">
        <v>554</v>
      </c>
      <c r="D34" s="25">
        <v>0</v>
      </c>
      <c r="E34" s="26">
        <v>1</v>
      </c>
      <c r="F34" s="27">
        <v>1</v>
      </c>
      <c r="G34" s="28">
        <v>0</v>
      </c>
      <c r="H34" s="28">
        <v>0</v>
      </c>
      <c r="I34" s="28">
        <v>0</v>
      </c>
      <c r="J34" s="25">
        <f t="shared" si="5"/>
        <v>0</v>
      </c>
      <c r="K34" s="28">
        <f t="shared" si="5"/>
        <v>1</v>
      </c>
      <c r="L34" s="28">
        <f t="shared" si="5"/>
        <v>1</v>
      </c>
    </row>
    <row r="35" spans="3:12" ht="12.75">
      <c r="C35" s="20" t="s">
        <v>555</v>
      </c>
      <c r="D35" s="51">
        <v>49</v>
      </c>
      <c r="E35" s="52">
        <v>65</v>
      </c>
      <c r="F35" s="53">
        <v>114</v>
      </c>
      <c r="G35" s="52">
        <v>1</v>
      </c>
      <c r="H35" s="52">
        <v>1</v>
      </c>
      <c r="I35" s="52">
        <v>2</v>
      </c>
      <c r="J35" s="51">
        <f t="shared" si="5"/>
        <v>50</v>
      </c>
      <c r="K35" s="52">
        <f t="shared" si="5"/>
        <v>66</v>
      </c>
      <c r="L35" s="52">
        <f t="shared" si="5"/>
        <v>116</v>
      </c>
    </row>
    <row r="36" spans="3:12" ht="12.75">
      <c r="C36" s="12" t="s">
        <v>535</v>
      </c>
      <c r="D36" s="16">
        <f>SUM(D31:D35)</f>
        <v>1318</v>
      </c>
      <c r="E36" s="17">
        <v>1243</v>
      </c>
      <c r="F36" s="18">
        <v>2561</v>
      </c>
      <c r="G36" s="103">
        <v>18</v>
      </c>
      <c r="H36" s="103">
        <v>29</v>
      </c>
      <c r="I36" s="103">
        <v>47</v>
      </c>
      <c r="J36" s="16">
        <f>SUM(J31:J35)</f>
        <v>1336</v>
      </c>
      <c r="K36" s="103">
        <f>SUM(K31:K35)</f>
        <v>1272</v>
      </c>
      <c r="L36" s="103">
        <f>SUM(L31:L35)</f>
        <v>2608</v>
      </c>
    </row>
    <row r="37" spans="2:12" ht="12.75">
      <c r="B37" s="1" t="s">
        <v>704</v>
      </c>
      <c r="D37" s="21"/>
      <c r="E37" s="22"/>
      <c r="F37" s="23"/>
      <c r="J37" s="25"/>
      <c r="K37" s="28"/>
      <c r="L37" s="28"/>
    </row>
    <row r="38" spans="3:12" ht="12.75">
      <c r="C38" s="20" t="s">
        <v>539</v>
      </c>
      <c r="D38" s="25">
        <v>2078</v>
      </c>
      <c r="E38" s="26">
        <v>10758</v>
      </c>
      <c r="F38" s="27">
        <v>12836</v>
      </c>
      <c r="G38" s="28">
        <v>56</v>
      </c>
      <c r="H38" s="28">
        <v>639</v>
      </c>
      <c r="I38" s="28">
        <v>695</v>
      </c>
      <c r="J38" s="25">
        <f aca="true" t="shared" si="6" ref="J38:L44">D38+G38</f>
        <v>2134</v>
      </c>
      <c r="K38" s="28">
        <f t="shared" si="6"/>
        <v>11397</v>
      </c>
      <c r="L38" s="28">
        <f t="shared" si="6"/>
        <v>13531</v>
      </c>
    </row>
    <row r="39" spans="3:12" ht="12.75">
      <c r="C39" s="20" t="s">
        <v>544</v>
      </c>
      <c r="D39" s="25">
        <v>389</v>
      </c>
      <c r="E39" s="26">
        <v>389</v>
      </c>
      <c r="F39" s="27">
        <v>778</v>
      </c>
      <c r="G39" s="28">
        <v>14</v>
      </c>
      <c r="H39" s="28">
        <v>17</v>
      </c>
      <c r="I39" s="28">
        <v>31</v>
      </c>
      <c r="J39" s="25">
        <f t="shared" si="6"/>
        <v>403</v>
      </c>
      <c r="K39" s="28">
        <f t="shared" si="6"/>
        <v>406</v>
      </c>
      <c r="L39" s="28">
        <f t="shared" si="6"/>
        <v>809</v>
      </c>
    </row>
    <row r="40" spans="3:12" ht="12.75">
      <c r="C40" s="20" t="s">
        <v>257</v>
      </c>
      <c r="D40" s="25">
        <v>64</v>
      </c>
      <c r="E40" s="26">
        <v>86</v>
      </c>
      <c r="F40" s="27">
        <v>150</v>
      </c>
      <c r="G40" s="28">
        <v>1</v>
      </c>
      <c r="H40" s="28">
        <v>3</v>
      </c>
      <c r="I40" s="28">
        <v>4</v>
      </c>
      <c r="J40" s="25">
        <f t="shared" si="6"/>
        <v>65</v>
      </c>
      <c r="K40" s="28">
        <f t="shared" si="6"/>
        <v>89</v>
      </c>
      <c r="L40" s="28">
        <f t="shared" si="6"/>
        <v>154</v>
      </c>
    </row>
    <row r="41" spans="3:12" ht="12.75">
      <c r="C41" s="20" t="s">
        <v>540</v>
      </c>
      <c r="D41" s="25">
        <v>205</v>
      </c>
      <c r="E41" s="26">
        <v>730</v>
      </c>
      <c r="F41" s="27">
        <v>935</v>
      </c>
      <c r="G41" s="26">
        <v>4</v>
      </c>
      <c r="H41" s="26">
        <v>21</v>
      </c>
      <c r="I41" s="26">
        <v>25</v>
      </c>
      <c r="J41" s="25">
        <f t="shared" si="6"/>
        <v>209</v>
      </c>
      <c r="K41" s="26">
        <f t="shared" si="6"/>
        <v>751</v>
      </c>
      <c r="L41" s="26">
        <f t="shared" si="6"/>
        <v>960</v>
      </c>
    </row>
    <row r="42" spans="3:12" ht="12.75">
      <c r="C42" s="20" t="s">
        <v>554</v>
      </c>
      <c r="D42" s="25">
        <v>0</v>
      </c>
      <c r="E42" s="26">
        <v>2</v>
      </c>
      <c r="F42" s="27">
        <v>2</v>
      </c>
      <c r="G42" s="26">
        <v>0</v>
      </c>
      <c r="H42" s="26">
        <v>0</v>
      </c>
      <c r="I42" s="26">
        <v>0</v>
      </c>
      <c r="J42" s="25">
        <f t="shared" si="6"/>
        <v>0</v>
      </c>
      <c r="K42" s="26">
        <f t="shared" si="6"/>
        <v>2</v>
      </c>
      <c r="L42" s="26">
        <f t="shared" si="6"/>
        <v>2</v>
      </c>
    </row>
    <row r="43" spans="3:12" ht="12.75">
      <c r="C43" s="20" t="s">
        <v>555</v>
      </c>
      <c r="D43" s="51">
        <v>1</v>
      </c>
      <c r="E43" s="52">
        <v>0</v>
      </c>
      <c r="F43" s="53">
        <v>1</v>
      </c>
      <c r="G43" s="52">
        <v>0</v>
      </c>
      <c r="H43" s="52">
        <v>0</v>
      </c>
      <c r="I43" s="52">
        <v>0</v>
      </c>
      <c r="J43" s="51">
        <f>D43+G43</f>
        <v>1</v>
      </c>
      <c r="K43" s="52">
        <f>E43+H43</f>
        <v>0</v>
      </c>
      <c r="L43" s="52">
        <f t="shared" si="6"/>
        <v>1</v>
      </c>
    </row>
    <row r="44" spans="3:13" ht="12.75">
      <c r="C44" s="12" t="s">
        <v>535</v>
      </c>
      <c r="D44" s="16">
        <v>2737</v>
      </c>
      <c r="E44" s="17">
        <v>11965</v>
      </c>
      <c r="F44" s="18">
        <v>14702</v>
      </c>
      <c r="G44" s="103">
        <v>75</v>
      </c>
      <c r="H44" s="103">
        <v>680</v>
      </c>
      <c r="I44" s="103">
        <v>755</v>
      </c>
      <c r="J44" s="16">
        <f t="shared" si="6"/>
        <v>2812</v>
      </c>
      <c r="K44" s="103">
        <f t="shared" si="6"/>
        <v>12645</v>
      </c>
      <c r="L44" s="103">
        <f>F44+I44</f>
        <v>15457</v>
      </c>
      <c r="M44" s="28"/>
    </row>
    <row r="45" spans="2:10" ht="12.75">
      <c r="B45" s="1" t="s">
        <v>705</v>
      </c>
      <c r="D45" s="21"/>
      <c r="E45" s="22"/>
      <c r="F45" s="23"/>
      <c r="J45" s="25"/>
    </row>
    <row r="46" spans="3:12" ht="12.75">
      <c r="C46" s="20" t="s">
        <v>539</v>
      </c>
      <c r="D46" s="25">
        <v>14158</v>
      </c>
      <c r="E46" s="26">
        <v>11917</v>
      </c>
      <c r="F46" s="27">
        <v>26075</v>
      </c>
      <c r="G46" s="28">
        <v>347</v>
      </c>
      <c r="H46" s="28">
        <v>457</v>
      </c>
      <c r="I46" s="28">
        <v>804</v>
      </c>
      <c r="J46" s="25">
        <f aca="true" t="shared" si="7" ref="J46:J54">D46+G46</f>
        <v>14505</v>
      </c>
      <c r="K46" s="28">
        <f aca="true" t="shared" si="8" ref="K46:K54">E46+H46</f>
        <v>12374</v>
      </c>
      <c r="L46" s="28">
        <f aca="true" t="shared" si="9" ref="L46:L53">F46+I46</f>
        <v>26879</v>
      </c>
    </row>
    <row r="47" spans="3:12" ht="12.75">
      <c r="C47" s="20" t="s">
        <v>544</v>
      </c>
      <c r="D47" s="25">
        <v>1775</v>
      </c>
      <c r="E47" s="26">
        <v>1235</v>
      </c>
      <c r="F47" s="27">
        <v>3010</v>
      </c>
      <c r="G47" s="28">
        <v>100</v>
      </c>
      <c r="H47" s="28">
        <v>90</v>
      </c>
      <c r="I47" s="28">
        <v>190</v>
      </c>
      <c r="J47" s="25">
        <f t="shared" si="7"/>
        <v>1875</v>
      </c>
      <c r="K47" s="28">
        <f t="shared" si="8"/>
        <v>1325</v>
      </c>
      <c r="L47" s="28">
        <f t="shared" si="9"/>
        <v>3200</v>
      </c>
    </row>
    <row r="48" spans="3:12" ht="12.75">
      <c r="C48" s="20" t="s">
        <v>257</v>
      </c>
      <c r="D48" s="25">
        <v>1005</v>
      </c>
      <c r="E48" s="26">
        <v>607</v>
      </c>
      <c r="F48" s="27">
        <v>1612</v>
      </c>
      <c r="G48" s="28">
        <v>80</v>
      </c>
      <c r="H48" s="28">
        <v>106</v>
      </c>
      <c r="I48" s="28">
        <v>186</v>
      </c>
      <c r="J48" s="25">
        <f t="shared" si="7"/>
        <v>1085</v>
      </c>
      <c r="K48" s="28">
        <f t="shared" si="8"/>
        <v>713</v>
      </c>
      <c r="L48" s="28">
        <f t="shared" si="9"/>
        <v>1798</v>
      </c>
    </row>
    <row r="49" spans="3:12" ht="12.75">
      <c r="C49" s="20" t="s">
        <v>540</v>
      </c>
      <c r="D49" s="25">
        <v>109</v>
      </c>
      <c r="E49" s="26">
        <v>178</v>
      </c>
      <c r="F49" s="27">
        <v>287</v>
      </c>
      <c r="G49" s="28">
        <v>1</v>
      </c>
      <c r="H49" s="28">
        <v>2</v>
      </c>
      <c r="I49" s="28">
        <v>3</v>
      </c>
      <c r="J49" s="25">
        <f t="shared" si="7"/>
        <v>110</v>
      </c>
      <c r="K49" s="28">
        <f t="shared" si="8"/>
        <v>180</v>
      </c>
      <c r="L49" s="28">
        <f t="shared" si="9"/>
        <v>290</v>
      </c>
    </row>
    <row r="50" spans="3:12" ht="12.75">
      <c r="C50" s="20" t="s">
        <v>546</v>
      </c>
      <c r="D50" s="25">
        <v>15</v>
      </c>
      <c r="E50" s="105">
        <v>4</v>
      </c>
      <c r="F50" s="27">
        <v>19</v>
      </c>
      <c r="G50" s="28">
        <v>2</v>
      </c>
      <c r="H50" s="28">
        <v>4</v>
      </c>
      <c r="I50" s="28">
        <v>6</v>
      </c>
      <c r="J50" s="25">
        <f t="shared" si="7"/>
        <v>17</v>
      </c>
      <c r="K50" s="28">
        <f t="shared" si="8"/>
        <v>8</v>
      </c>
      <c r="L50" s="28">
        <f t="shared" si="9"/>
        <v>25</v>
      </c>
    </row>
    <row r="51" spans="3:12" ht="12.75">
      <c r="C51" s="20" t="s">
        <v>296</v>
      </c>
      <c r="D51" s="25">
        <v>24</v>
      </c>
      <c r="E51" s="26">
        <v>29</v>
      </c>
      <c r="F51" s="27">
        <v>53</v>
      </c>
      <c r="G51" s="28">
        <v>0</v>
      </c>
      <c r="H51" s="28">
        <v>0</v>
      </c>
      <c r="I51" s="28">
        <v>0</v>
      </c>
      <c r="J51" s="25">
        <f t="shared" si="7"/>
        <v>24</v>
      </c>
      <c r="K51" s="28">
        <f t="shared" si="8"/>
        <v>29</v>
      </c>
      <c r="L51" s="28">
        <f t="shared" si="9"/>
        <v>53</v>
      </c>
    </row>
    <row r="52" spans="3:12" ht="12.75">
      <c r="C52" s="20" t="s">
        <v>554</v>
      </c>
      <c r="D52" s="25">
        <v>6</v>
      </c>
      <c r="E52" s="26">
        <v>6</v>
      </c>
      <c r="F52" s="27">
        <v>12</v>
      </c>
      <c r="G52" s="28">
        <v>0</v>
      </c>
      <c r="H52" s="28">
        <v>0</v>
      </c>
      <c r="I52" s="28">
        <v>0</v>
      </c>
      <c r="J52" s="25">
        <f>D52+G52</f>
        <v>6</v>
      </c>
      <c r="K52" s="28">
        <f>E52+H52</f>
        <v>6</v>
      </c>
      <c r="L52" s="28">
        <f>F52+I52</f>
        <v>12</v>
      </c>
    </row>
    <row r="53" spans="3:12" ht="12.75">
      <c r="C53" s="20" t="s">
        <v>555</v>
      </c>
      <c r="D53" s="51">
        <v>501</v>
      </c>
      <c r="E53" s="52">
        <v>270</v>
      </c>
      <c r="F53" s="53">
        <v>771</v>
      </c>
      <c r="G53" s="52">
        <v>13</v>
      </c>
      <c r="H53" s="52">
        <v>10</v>
      </c>
      <c r="I53" s="52">
        <v>23</v>
      </c>
      <c r="J53" s="51">
        <f t="shared" si="7"/>
        <v>514</v>
      </c>
      <c r="K53" s="52">
        <f t="shared" si="8"/>
        <v>280</v>
      </c>
      <c r="L53" s="52">
        <f t="shared" si="9"/>
        <v>794</v>
      </c>
    </row>
    <row r="54" spans="3:13" ht="12.75">
      <c r="C54" s="12" t="s">
        <v>535</v>
      </c>
      <c r="D54" s="16">
        <v>17593</v>
      </c>
      <c r="E54" s="17">
        <v>14246</v>
      </c>
      <c r="F54" s="18">
        <v>31839</v>
      </c>
      <c r="G54" s="103">
        <v>543</v>
      </c>
      <c r="H54" s="103">
        <v>669</v>
      </c>
      <c r="I54" s="103">
        <v>1212</v>
      </c>
      <c r="J54" s="16">
        <f t="shared" si="7"/>
        <v>18136</v>
      </c>
      <c r="K54" s="103">
        <f t="shared" si="8"/>
        <v>14915</v>
      </c>
      <c r="L54" s="103">
        <f>F54+I54</f>
        <v>33051</v>
      </c>
      <c r="M54" s="28"/>
    </row>
    <row r="55" spans="2:12" ht="12.75">
      <c r="B55" s="1" t="s">
        <v>706</v>
      </c>
      <c r="C55" s="12"/>
      <c r="D55" s="16"/>
      <c r="E55" s="17"/>
      <c r="F55" s="18"/>
      <c r="G55" s="103"/>
      <c r="H55" s="103"/>
      <c r="I55" s="103"/>
      <c r="J55" s="16"/>
      <c r="K55" s="103"/>
      <c r="L55" s="103"/>
    </row>
    <row r="56" spans="3:12" ht="12.75">
      <c r="C56" s="113" t="s">
        <v>539</v>
      </c>
      <c r="D56" s="25">
        <v>9783</v>
      </c>
      <c r="E56" s="26">
        <v>1447</v>
      </c>
      <c r="F56" s="27">
        <v>11230</v>
      </c>
      <c r="G56" s="28">
        <v>177</v>
      </c>
      <c r="H56" s="28">
        <v>38</v>
      </c>
      <c r="I56" s="28">
        <v>215</v>
      </c>
      <c r="J56" s="25">
        <f aca="true" t="shared" si="10" ref="J56:J61">D56+G56</f>
        <v>9960</v>
      </c>
      <c r="K56" s="28">
        <f aca="true" t="shared" si="11" ref="K56:K61">E56+H56</f>
        <v>1485</v>
      </c>
      <c r="L56" s="28">
        <f aca="true" t="shared" si="12" ref="L56:L61">F56+I56</f>
        <v>11445</v>
      </c>
    </row>
    <row r="57" spans="3:12" ht="12.75">
      <c r="C57" s="113" t="s">
        <v>544</v>
      </c>
      <c r="D57" s="25">
        <v>4736</v>
      </c>
      <c r="E57" s="26">
        <v>536</v>
      </c>
      <c r="F57" s="27">
        <v>5272</v>
      </c>
      <c r="G57" s="28">
        <v>137</v>
      </c>
      <c r="H57" s="28">
        <v>49</v>
      </c>
      <c r="I57" s="28">
        <v>186</v>
      </c>
      <c r="J57" s="25">
        <f t="shared" si="10"/>
        <v>4873</v>
      </c>
      <c r="K57" s="28">
        <f t="shared" si="11"/>
        <v>585</v>
      </c>
      <c r="L57" s="28">
        <f t="shared" si="12"/>
        <v>5458</v>
      </c>
    </row>
    <row r="58" spans="3:12" ht="12.75">
      <c r="C58" s="113" t="s">
        <v>257</v>
      </c>
      <c r="D58" s="25">
        <v>1878</v>
      </c>
      <c r="E58" s="26">
        <v>227</v>
      </c>
      <c r="F58" s="27">
        <v>2105</v>
      </c>
      <c r="G58" s="28">
        <v>58</v>
      </c>
      <c r="H58" s="28">
        <v>17</v>
      </c>
      <c r="I58" s="28">
        <v>75</v>
      </c>
      <c r="J58" s="25">
        <f t="shared" si="10"/>
        <v>1936</v>
      </c>
      <c r="K58" s="28">
        <f t="shared" si="11"/>
        <v>244</v>
      </c>
      <c r="L58" s="28">
        <f t="shared" si="12"/>
        <v>2180</v>
      </c>
    </row>
    <row r="59" spans="3:12" ht="12.75">
      <c r="C59" s="113" t="s">
        <v>546</v>
      </c>
      <c r="D59" s="25">
        <v>40</v>
      </c>
      <c r="E59" s="26">
        <v>4</v>
      </c>
      <c r="F59" s="27">
        <v>44</v>
      </c>
      <c r="G59" s="28">
        <v>15</v>
      </c>
      <c r="H59" s="28">
        <v>5</v>
      </c>
      <c r="I59" s="28">
        <v>20</v>
      </c>
      <c r="J59" s="25">
        <f t="shared" si="10"/>
        <v>55</v>
      </c>
      <c r="K59" s="28">
        <f t="shared" si="11"/>
        <v>9</v>
      </c>
      <c r="L59" s="28">
        <f t="shared" si="12"/>
        <v>64</v>
      </c>
    </row>
    <row r="60" spans="3:12" ht="12.75">
      <c r="C60" s="113" t="s">
        <v>554</v>
      </c>
      <c r="D60" s="25">
        <v>15</v>
      </c>
      <c r="E60" s="26">
        <v>4</v>
      </c>
      <c r="F60" s="27">
        <v>19</v>
      </c>
      <c r="G60" s="28">
        <v>11</v>
      </c>
      <c r="H60" s="28">
        <v>3</v>
      </c>
      <c r="I60" s="28">
        <v>14</v>
      </c>
      <c r="J60" s="25">
        <f t="shared" si="10"/>
        <v>26</v>
      </c>
      <c r="K60" s="28">
        <f t="shared" si="11"/>
        <v>7</v>
      </c>
      <c r="L60" s="28">
        <f t="shared" si="12"/>
        <v>33</v>
      </c>
    </row>
    <row r="61" spans="3:12" ht="12.75">
      <c r="C61" s="113" t="s">
        <v>555</v>
      </c>
      <c r="D61" s="51">
        <v>890</v>
      </c>
      <c r="E61" s="52">
        <v>70</v>
      </c>
      <c r="F61" s="53">
        <v>960</v>
      </c>
      <c r="G61" s="52">
        <v>18</v>
      </c>
      <c r="H61" s="52">
        <v>5</v>
      </c>
      <c r="I61" s="52">
        <v>23</v>
      </c>
      <c r="J61" s="51">
        <f t="shared" si="10"/>
        <v>908</v>
      </c>
      <c r="K61" s="52">
        <f t="shared" si="11"/>
        <v>75</v>
      </c>
      <c r="L61" s="52">
        <f t="shared" si="12"/>
        <v>983</v>
      </c>
    </row>
    <row r="62" spans="3:13" ht="12.75">
      <c r="C62" s="12" t="s">
        <v>535</v>
      </c>
      <c r="D62" s="16">
        <v>17342</v>
      </c>
      <c r="E62" s="17">
        <v>2288</v>
      </c>
      <c r="F62" s="18">
        <v>19630</v>
      </c>
      <c r="G62" s="103">
        <v>416</v>
      </c>
      <c r="H62" s="103">
        <v>117</v>
      </c>
      <c r="I62" s="103">
        <v>533</v>
      </c>
      <c r="J62" s="16">
        <f>D62+G62</f>
        <v>17758</v>
      </c>
      <c r="K62" s="103">
        <f>E62+H62</f>
        <v>2405</v>
      </c>
      <c r="L62" s="103">
        <f>F62+I62</f>
        <v>20163</v>
      </c>
      <c r="M62" s="28"/>
    </row>
    <row r="63" spans="2:12" ht="12.75">
      <c r="B63" s="1" t="s">
        <v>707</v>
      </c>
      <c r="C63" s="12"/>
      <c r="D63" s="16"/>
      <c r="E63" s="17"/>
      <c r="F63" s="18"/>
      <c r="G63" s="103"/>
      <c r="H63" s="103"/>
      <c r="I63" s="103"/>
      <c r="J63" s="16"/>
      <c r="K63" s="103"/>
      <c r="L63" s="103"/>
    </row>
    <row r="64" spans="3:12" ht="12.75">
      <c r="C64" s="113" t="s">
        <v>257</v>
      </c>
      <c r="D64" s="51">
        <v>3</v>
      </c>
      <c r="E64" s="52">
        <v>2</v>
      </c>
      <c r="F64" s="53">
        <v>5</v>
      </c>
      <c r="G64" s="52">
        <v>1</v>
      </c>
      <c r="H64" s="52">
        <v>4</v>
      </c>
      <c r="I64" s="52">
        <v>5</v>
      </c>
      <c r="J64" s="51">
        <f aca="true" t="shared" si="13" ref="J64:L65">D64+G64</f>
        <v>4</v>
      </c>
      <c r="K64" s="52">
        <f t="shared" si="13"/>
        <v>6</v>
      </c>
      <c r="L64" s="52">
        <f t="shared" si="13"/>
        <v>10</v>
      </c>
    </row>
    <row r="65" spans="3:13" ht="12.75">
      <c r="C65" s="12" t="s">
        <v>535</v>
      </c>
      <c r="D65" s="16">
        <v>3</v>
      </c>
      <c r="E65" s="17">
        <v>2</v>
      </c>
      <c r="F65" s="18">
        <v>5</v>
      </c>
      <c r="G65" s="103">
        <v>1</v>
      </c>
      <c r="H65" s="103">
        <v>4</v>
      </c>
      <c r="I65" s="103">
        <v>5</v>
      </c>
      <c r="J65" s="16">
        <f t="shared" si="13"/>
        <v>4</v>
      </c>
      <c r="K65" s="103">
        <f t="shared" si="13"/>
        <v>6</v>
      </c>
      <c r="L65" s="103">
        <f t="shared" si="13"/>
        <v>10</v>
      </c>
      <c r="M65" s="28"/>
    </row>
    <row r="66" spans="2:12" ht="12.75">
      <c r="B66" s="1" t="s">
        <v>708</v>
      </c>
      <c r="C66" s="12"/>
      <c r="D66" s="16"/>
      <c r="E66" s="17"/>
      <c r="F66" s="18"/>
      <c r="G66" s="103"/>
      <c r="H66" s="103"/>
      <c r="I66" s="103"/>
      <c r="J66" s="16"/>
      <c r="K66" s="103"/>
      <c r="L66" s="103"/>
    </row>
    <row r="67" spans="3:12" ht="12.75">
      <c r="C67" s="113" t="s">
        <v>539</v>
      </c>
      <c r="D67" s="25">
        <v>99</v>
      </c>
      <c r="E67" s="26">
        <v>67</v>
      </c>
      <c r="F67" s="27">
        <v>166</v>
      </c>
      <c r="G67" s="28">
        <v>2</v>
      </c>
      <c r="H67" s="28">
        <v>14</v>
      </c>
      <c r="I67" s="28">
        <v>16</v>
      </c>
      <c r="J67" s="25">
        <f aca="true" t="shared" si="14" ref="J67:J73">D67+G67</f>
        <v>101</v>
      </c>
      <c r="K67" s="28">
        <f aca="true" t="shared" si="15" ref="K67:K73">E67+H67</f>
        <v>81</v>
      </c>
      <c r="L67" s="28">
        <f aca="true" t="shared" si="16" ref="L67:L73">F67+I67</f>
        <v>182</v>
      </c>
    </row>
    <row r="68" spans="3:12" ht="12.75">
      <c r="C68" s="113" t="s">
        <v>544</v>
      </c>
      <c r="D68" s="25">
        <v>505</v>
      </c>
      <c r="E68" s="26">
        <v>436</v>
      </c>
      <c r="F68" s="27">
        <v>941</v>
      </c>
      <c r="G68" s="28">
        <v>82</v>
      </c>
      <c r="H68" s="28">
        <v>102</v>
      </c>
      <c r="I68" s="28">
        <v>184</v>
      </c>
      <c r="J68" s="25">
        <f t="shared" si="14"/>
        <v>587</v>
      </c>
      <c r="K68" s="28">
        <f t="shared" si="15"/>
        <v>538</v>
      </c>
      <c r="L68" s="28">
        <f t="shared" si="16"/>
        <v>1125</v>
      </c>
    </row>
    <row r="69" spans="3:12" ht="12.75">
      <c r="C69" s="113" t="s">
        <v>257</v>
      </c>
      <c r="D69" s="25">
        <v>279</v>
      </c>
      <c r="E69" s="26">
        <v>276</v>
      </c>
      <c r="F69" s="27">
        <v>555</v>
      </c>
      <c r="G69" s="28">
        <v>78</v>
      </c>
      <c r="H69" s="28">
        <v>121</v>
      </c>
      <c r="I69" s="28">
        <v>199</v>
      </c>
      <c r="J69" s="25">
        <f t="shared" si="14"/>
        <v>357</v>
      </c>
      <c r="K69" s="28">
        <f t="shared" si="15"/>
        <v>397</v>
      </c>
      <c r="L69" s="28">
        <f t="shared" si="16"/>
        <v>754</v>
      </c>
    </row>
    <row r="70" spans="3:12" ht="12.75">
      <c r="C70" s="113" t="s">
        <v>546</v>
      </c>
      <c r="D70" s="25">
        <v>14</v>
      </c>
      <c r="E70" s="26">
        <v>14</v>
      </c>
      <c r="F70" s="27">
        <v>28</v>
      </c>
      <c r="G70" s="28">
        <v>5</v>
      </c>
      <c r="H70" s="28">
        <v>9</v>
      </c>
      <c r="I70" s="28">
        <v>14</v>
      </c>
      <c r="J70" s="25">
        <f t="shared" si="14"/>
        <v>19</v>
      </c>
      <c r="K70" s="28">
        <f t="shared" si="15"/>
        <v>23</v>
      </c>
      <c r="L70" s="28">
        <f t="shared" si="16"/>
        <v>42</v>
      </c>
    </row>
    <row r="71" spans="3:12" ht="12.75">
      <c r="C71" s="113" t="s">
        <v>253</v>
      </c>
      <c r="D71" s="25">
        <v>0</v>
      </c>
      <c r="E71" s="26">
        <v>3</v>
      </c>
      <c r="F71" s="27">
        <v>3</v>
      </c>
      <c r="G71" s="28">
        <v>0</v>
      </c>
      <c r="H71" s="28">
        <v>1</v>
      </c>
      <c r="I71" s="28">
        <v>1</v>
      </c>
      <c r="J71" s="25">
        <f>D71+G71</f>
        <v>0</v>
      </c>
      <c r="K71" s="28">
        <f>E71+H71</f>
        <v>4</v>
      </c>
      <c r="L71" s="28">
        <f>F71+I71</f>
        <v>4</v>
      </c>
    </row>
    <row r="72" spans="3:12" ht="12.75">
      <c r="C72" s="113" t="s">
        <v>690</v>
      </c>
      <c r="D72" s="25">
        <v>91</v>
      </c>
      <c r="E72" s="26">
        <v>140</v>
      </c>
      <c r="F72" s="27">
        <v>231</v>
      </c>
      <c r="G72" s="28">
        <v>5</v>
      </c>
      <c r="H72" s="28">
        <v>9</v>
      </c>
      <c r="I72" s="28">
        <v>14</v>
      </c>
      <c r="J72" s="25">
        <f t="shared" si="14"/>
        <v>96</v>
      </c>
      <c r="K72" s="28">
        <f t="shared" si="15"/>
        <v>149</v>
      </c>
      <c r="L72" s="28">
        <f t="shared" si="16"/>
        <v>245</v>
      </c>
    </row>
    <row r="73" spans="3:12" ht="12.75">
      <c r="C73" s="113" t="s">
        <v>555</v>
      </c>
      <c r="D73" s="51">
        <v>2</v>
      </c>
      <c r="E73" s="52">
        <v>4</v>
      </c>
      <c r="F73" s="53">
        <v>6</v>
      </c>
      <c r="G73" s="52">
        <v>2</v>
      </c>
      <c r="H73" s="52">
        <v>2</v>
      </c>
      <c r="I73" s="52">
        <v>4</v>
      </c>
      <c r="J73" s="51">
        <f t="shared" si="14"/>
        <v>4</v>
      </c>
      <c r="K73" s="52">
        <f t="shared" si="15"/>
        <v>6</v>
      </c>
      <c r="L73" s="52">
        <f t="shared" si="16"/>
        <v>10</v>
      </c>
    </row>
    <row r="74" spans="3:13" ht="12.75">
      <c r="C74" s="12" t="s">
        <v>535</v>
      </c>
      <c r="D74" s="16">
        <v>990</v>
      </c>
      <c r="E74" s="17">
        <v>940</v>
      </c>
      <c r="F74" s="18">
        <v>1930</v>
      </c>
      <c r="G74" s="103">
        <v>174</v>
      </c>
      <c r="H74" s="103">
        <v>258</v>
      </c>
      <c r="I74" s="103">
        <v>432</v>
      </c>
      <c r="J74" s="16">
        <f>D74+G74</f>
        <v>1164</v>
      </c>
      <c r="K74" s="103">
        <f>E74+H74</f>
        <v>1198</v>
      </c>
      <c r="L74" s="103">
        <f>F74+I74</f>
        <v>2362</v>
      </c>
      <c r="M74" s="28"/>
    </row>
    <row r="75" spans="2:12" ht="12.75">
      <c r="B75" s="1" t="s">
        <v>709</v>
      </c>
      <c r="C75" s="12"/>
      <c r="D75" s="102"/>
      <c r="E75" s="40"/>
      <c r="F75" s="108"/>
      <c r="G75" s="1"/>
      <c r="H75" s="1"/>
      <c r="I75" s="1"/>
      <c r="J75" s="102"/>
      <c r="K75" s="1"/>
      <c r="L75" s="1"/>
    </row>
    <row r="76" spans="3:12" ht="12.75">
      <c r="C76" s="113" t="s">
        <v>539</v>
      </c>
      <c r="D76" s="25">
        <v>50</v>
      </c>
      <c r="E76" s="105">
        <v>0</v>
      </c>
      <c r="F76" s="27">
        <v>50</v>
      </c>
      <c r="G76" s="28">
        <v>115</v>
      </c>
      <c r="H76" s="28">
        <v>4</v>
      </c>
      <c r="I76" s="28">
        <v>119</v>
      </c>
      <c r="J76" s="25">
        <f aca="true" t="shared" si="17" ref="J76:L79">D76+G76</f>
        <v>165</v>
      </c>
      <c r="K76" s="28">
        <f t="shared" si="17"/>
        <v>4</v>
      </c>
      <c r="L76" s="28">
        <f t="shared" si="17"/>
        <v>169</v>
      </c>
    </row>
    <row r="77" spans="3:12" ht="12.75">
      <c r="C77" s="113" t="s">
        <v>544</v>
      </c>
      <c r="D77" s="25">
        <v>250</v>
      </c>
      <c r="E77" s="26">
        <v>38</v>
      </c>
      <c r="F77" s="27">
        <v>288</v>
      </c>
      <c r="G77" s="28">
        <v>113</v>
      </c>
      <c r="H77" s="28">
        <v>11</v>
      </c>
      <c r="I77" s="28">
        <v>124</v>
      </c>
      <c r="J77" s="25">
        <f t="shared" si="17"/>
        <v>363</v>
      </c>
      <c r="K77" s="28">
        <f t="shared" si="17"/>
        <v>49</v>
      </c>
      <c r="L77" s="28">
        <f t="shared" si="17"/>
        <v>412</v>
      </c>
    </row>
    <row r="78" spans="3:12" ht="12.75">
      <c r="C78" s="113" t="s">
        <v>257</v>
      </c>
      <c r="D78" s="51">
        <v>63</v>
      </c>
      <c r="E78" s="52">
        <v>6</v>
      </c>
      <c r="F78" s="53">
        <v>69</v>
      </c>
      <c r="G78" s="52">
        <v>18</v>
      </c>
      <c r="H78" s="52">
        <v>3</v>
      </c>
      <c r="I78" s="52">
        <v>21</v>
      </c>
      <c r="J78" s="51">
        <f t="shared" si="17"/>
        <v>81</v>
      </c>
      <c r="K78" s="52">
        <f t="shared" si="17"/>
        <v>9</v>
      </c>
      <c r="L78" s="52">
        <f t="shared" si="17"/>
        <v>90</v>
      </c>
    </row>
    <row r="79" spans="3:12" ht="12.75">
      <c r="C79" s="12" t="s">
        <v>535</v>
      </c>
      <c r="D79" s="16">
        <v>363</v>
      </c>
      <c r="E79" s="17">
        <v>44</v>
      </c>
      <c r="F79" s="18">
        <v>407</v>
      </c>
      <c r="G79" s="103">
        <v>246</v>
      </c>
      <c r="H79" s="103">
        <v>18</v>
      </c>
      <c r="I79" s="103">
        <v>264</v>
      </c>
      <c r="J79" s="16">
        <f t="shared" si="17"/>
        <v>609</v>
      </c>
      <c r="K79" s="103">
        <f t="shared" si="17"/>
        <v>62</v>
      </c>
      <c r="L79" s="103">
        <f t="shared" si="17"/>
        <v>671</v>
      </c>
    </row>
    <row r="80" spans="2:12" ht="12.75">
      <c r="B80" s="1" t="s">
        <v>710</v>
      </c>
      <c r="C80" s="12"/>
      <c r="D80" s="16"/>
      <c r="E80" s="17"/>
      <c r="F80" s="18"/>
      <c r="G80" s="103"/>
      <c r="H80" s="103"/>
      <c r="I80" s="103"/>
      <c r="J80" s="16"/>
      <c r="K80" s="103"/>
      <c r="L80" s="103"/>
    </row>
    <row r="81" spans="3:12" ht="12.75">
      <c r="C81" s="20" t="s">
        <v>539</v>
      </c>
      <c r="D81" s="25">
        <v>5777</v>
      </c>
      <c r="E81" s="26">
        <v>13907</v>
      </c>
      <c r="F81" s="27">
        <v>19684</v>
      </c>
      <c r="G81" s="28">
        <v>83</v>
      </c>
      <c r="H81" s="28">
        <v>154</v>
      </c>
      <c r="I81" s="28">
        <v>237</v>
      </c>
      <c r="J81" s="25">
        <f aca="true" t="shared" si="18" ref="J81:L85">D81+G81</f>
        <v>5860</v>
      </c>
      <c r="K81" s="28">
        <f t="shared" si="18"/>
        <v>14061</v>
      </c>
      <c r="L81" s="28">
        <f t="shared" si="18"/>
        <v>19921</v>
      </c>
    </row>
    <row r="82" spans="3:12" ht="12.75">
      <c r="C82" s="20" t="s">
        <v>540</v>
      </c>
      <c r="D82" s="25">
        <v>124</v>
      </c>
      <c r="E82" s="26">
        <v>1073</v>
      </c>
      <c r="F82" s="27">
        <v>1197</v>
      </c>
      <c r="G82" s="28">
        <v>0</v>
      </c>
      <c r="H82" s="28">
        <v>6</v>
      </c>
      <c r="I82" s="28">
        <v>6</v>
      </c>
      <c r="J82" s="25">
        <f t="shared" si="18"/>
        <v>124</v>
      </c>
      <c r="K82" s="28">
        <f t="shared" si="18"/>
        <v>1079</v>
      </c>
      <c r="L82" s="28">
        <f t="shared" si="18"/>
        <v>1203</v>
      </c>
    </row>
    <row r="83" spans="3:12" ht="12.75">
      <c r="C83" s="20" t="s">
        <v>541</v>
      </c>
      <c r="D83" s="25">
        <v>5</v>
      </c>
      <c r="E83" s="26">
        <v>11</v>
      </c>
      <c r="F83" s="27">
        <v>16</v>
      </c>
      <c r="G83" s="28">
        <v>0</v>
      </c>
      <c r="H83" s="28">
        <v>0</v>
      </c>
      <c r="I83" s="28">
        <v>0</v>
      </c>
      <c r="J83" s="25">
        <f t="shared" si="18"/>
        <v>5</v>
      </c>
      <c r="K83" s="28">
        <f t="shared" si="18"/>
        <v>11</v>
      </c>
      <c r="L83" s="28">
        <f t="shared" si="18"/>
        <v>16</v>
      </c>
    </row>
    <row r="84" spans="3:12" ht="12.75">
      <c r="C84" s="20" t="s">
        <v>554</v>
      </c>
      <c r="D84" s="51">
        <v>0</v>
      </c>
      <c r="E84" s="52">
        <v>11</v>
      </c>
      <c r="F84" s="53">
        <v>11</v>
      </c>
      <c r="G84" s="52">
        <v>0</v>
      </c>
      <c r="H84" s="52">
        <v>0</v>
      </c>
      <c r="I84" s="52">
        <v>0</v>
      </c>
      <c r="J84" s="51">
        <f t="shared" si="18"/>
        <v>0</v>
      </c>
      <c r="K84" s="52">
        <f t="shared" si="18"/>
        <v>11</v>
      </c>
      <c r="L84" s="52">
        <f t="shared" si="18"/>
        <v>11</v>
      </c>
    </row>
    <row r="85" spans="3:13" ht="12.75">
      <c r="C85" s="12" t="s">
        <v>535</v>
      </c>
      <c r="D85" s="16">
        <v>5906</v>
      </c>
      <c r="E85" s="17">
        <v>15002</v>
      </c>
      <c r="F85" s="18">
        <v>20908</v>
      </c>
      <c r="G85" s="103">
        <v>83</v>
      </c>
      <c r="H85" s="103">
        <v>160</v>
      </c>
      <c r="I85" s="103">
        <v>243</v>
      </c>
      <c r="J85" s="16">
        <f t="shared" si="18"/>
        <v>5989</v>
      </c>
      <c r="K85" s="103">
        <f t="shared" si="18"/>
        <v>15162</v>
      </c>
      <c r="L85" s="103">
        <f t="shared" si="18"/>
        <v>21151</v>
      </c>
      <c r="M85" s="28"/>
    </row>
    <row r="86" spans="2:12" ht="12.75">
      <c r="B86" s="1" t="s">
        <v>224</v>
      </c>
      <c r="C86" s="12"/>
      <c r="D86" s="16"/>
      <c r="E86" s="17"/>
      <c r="F86" s="18"/>
      <c r="G86" s="103"/>
      <c r="H86" s="103"/>
      <c r="I86" s="103"/>
      <c r="J86" s="16"/>
      <c r="K86" s="103"/>
      <c r="L86" s="103"/>
    </row>
    <row r="87" spans="3:12" ht="12.75">
      <c r="C87" s="20" t="s">
        <v>544</v>
      </c>
      <c r="D87" s="25">
        <v>172</v>
      </c>
      <c r="E87" s="26">
        <v>61</v>
      </c>
      <c r="F87" s="27">
        <v>233</v>
      </c>
      <c r="G87" s="28">
        <v>5</v>
      </c>
      <c r="H87" s="28">
        <v>8</v>
      </c>
      <c r="I87" s="28">
        <v>13</v>
      </c>
      <c r="J87" s="25">
        <f aca="true" t="shared" si="19" ref="J87:L89">D87+G87</f>
        <v>177</v>
      </c>
      <c r="K87" s="28">
        <f t="shared" si="19"/>
        <v>69</v>
      </c>
      <c r="L87" s="28">
        <f t="shared" si="19"/>
        <v>246</v>
      </c>
    </row>
    <row r="88" spans="3:12" ht="12.75">
      <c r="C88" s="20" t="s">
        <v>257</v>
      </c>
      <c r="D88" s="51">
        <v>80</v>
      </c>
      <c r="E88" s="52">
        <v>22</v>
      </c>
      <c r="F88" s="53">
        <v>102</v>
      </c>
      <c r="G88" s="52">
        <v>6</v>
      </c>
      <c r="H88" s="52">
        <v>3</v>
      </c>
      <c r="I88" s="52">
        <v>9</v>
      </c>
      <c r="J88" s="51">
        <f t="shared" si="19"/>
        <v>86</v>
      </c>
      <c r="K88" s="52">
        <f t="shared" si="19"/>
        <v>25</v>
      </c>
      <c r="L88" s="52">
        <f t="shared" si="19"/>
        <v>111</v>
      </c>
    </row>
    <row r="89" spans="3:13" ht="12.75">
      <c r="C89" s="12" t="s">
        <v>535</v>
      </c>
      <c r="D89" s="16">
        <v>252</v>
      </c>
      <c r="E89" s="17">
        <v>83</v>
      </c>
      <c r="F89" s="18">
        <v>335</v>
      </c>
      <c r="G89" s="103">
        <v>11</v>
      </c>
      <c r="H89" s="103">
        <v>11</v>
      </c>
      <c r="I89" s="103">
        <v>22</v>
      </c>
      <c r="J89" s="16">
        <f t="shared" si="19"/>
        <v>263</v>
      </c>
      <c r="K89" s="103">
        <f t="shared" si="19"/>
        <v>94</v>
      </c>
      <c r="L89" s="103">
        <f t="shared" si="19"/>
        <v>357</v>
      </c>
      <c r="M89" s="28"/>
    </row>
    <row r="90" spans="2:12" ht="12.75">
      <c r="B90" s="1" t="s">
        <v>711</v>
      </c>
      <c r="C90" s="12"/>
      <c r="D90" s="16"/>
      <c r="E90" s="17"/>
      <c r="F90" s="18"/>
      <c r="G90" s="103"/>
      <c r="H90" s="103"/>
      <c r="I90" s="103"/>
      <c r="J90" s="16"/>
      <c r="K90" s="103"/>
      <c r="L90" s="103"/>
    </row>
    <row r="91" spans="3:12" ht="12.75">
      <c r="C91" s="113" t="s">
        <v>539</v>
      </c>
      <c r="D91" s="25">
        <v>2741</v>
      </c>
      <c r="E91" s="105">
        <v>9930</v>
      </c>
      <c r="F91" s="27">
        <v>12671</v>
      </c>
      <c r="G91" s="28">
        <v>48</v>
      </c>
      <c r="H91" s="28">
        <v>211</v>
      </c>
      <c r="I91" s="28">
        <v>259</v>
      </c>
      <c r="J91" s="25">
        <f aca="true" t="shared" si="20" ref="J91:L94">D91+G91</f>
        <v>2789</v>
      </c>
      <c r="K91" s="28">
        <f t="shared" si="20"/>
        <v>10141</v>
      </c>
      <c r="L91" s="28">
        <f t="shared" si="20"/>
        <v>12930</v>
      </c>
    </row>
    <row r="92" spans="3:12" ht="12.75">
      <c r="C92" s="113" t="s">
        <v>540</v>
      </c>
      <c r="D92" s="25">
        <v>13</v>
      </c>
      <c r="E92" s="26">
        <v>63</v>
      </c>
      <c r="F92" s="27">
        <v>76</v>
      </c>
      <c r="G92" s="28">
        <v>0</v>
      </c>
      <c r="H92" s="28">
        <v>4</v>
      </c>
      <c r="I92" s="28">
        <v>4</v>
      </c>
      <c r="J92" s="25">
        <f t="shared" si="20"/>
        <v>13</v>
      </c>
      <c r="K92" s="28">
        <f t="shared" si="20"/>
        <v>67</v>
      </c>
      <c r="L92" s="28">
        <f t="shared" si="20"/>
        <v>80</v>
      </c>
    </row>
    <row r="93" spans="3:12" ht="12.75">
      <c r="C93" s="113" t="s">
        <v>554</v>
      </c>
      <c r="D93" s="51">
        <v>0</v>
      </c>
      <c r="E93" s="52">
        <v>1</v>
      </c>
      <c r="F93" s="53">
        <v>1</v>
      </c>
      <c r="G93" s="52">
        <v>0</v>
      </c>
      <c r="H93" s="52">
        <v>0</v>
      </c>
      <c r="I93" s="52">
        <v>0</v>
      </c>
      <c r="J93" s="51">
        <f>D93+G93</f>
        <v>0</v>
      </c>
      <c r="K93" s="52">
        <f t="shared" si="20"/>
        <v>1</v>
      </c>
      <c r="L93" s="52">
        <f t="shared" si="20"/>
        <v>1</v>
      </c>
    </row>
    <row r="94" spans="3:12" ht="12.75">
      <c r="C94" s="12" t="s">
        <v>535</v>
      </c>
      <c r="D94" s="16">
        <v>2754</v>
      </c>
      <c r="E94" s="17">
        <v>9994</v>
      </c>
      <c r="F94" s="18">
        <v>12748</v>
      </c>
      <c r="G94" s="103">
        <v>48</v>
      </c>
      <c r="H94" s="103">
        <v>215</v>
      </c>
      <c r="I94" s="103">
        <v>263</v>
      </c>
      <c r="J94" s="16">
        <f t="shared" si="20"/>
        <v>2802</v>
      </c>
      <c r="K94" s="103">
        <f t="shared" si="20"/>
        <v>10209</v>
      </c>
      <c r="L94" s="103">
        <f t="shared" si="20"/>
        <v>13011</v>
      </c>
    </row>
    <row r="95" spans="2:12" ht="12.75">
      <c r="B95" s="1" t="s">
        <v>226</v>
      </c>
      <c r="C95" s="12"/>
      <c r="D95" s="16"/>
      <c r="E95" s="17"/>
      <c r="F95" s="18"/>
      <c r="G95" s="103"/>
      <c r="H95" s="103"/>
      <c r="I95" s="103"/>
      <c r="J95" s="16"/>
      <c r="K95" s="103"/>
      <c r="L95" s="103"/>
    </row>
    <row r="96" spans="3:12" ht="12.75">
      <c r="C96" s="20" t="s">
        <v>544</v>
      </c>
      <c r="D96" s="25">
        <v>563</v>
      </c>
      <c r="E96" s="26">
        <v>1598</v>
      </c>
      <c r="F96" s="27">
        <v>2161</v>
      </c>
      <c r="G96" s="28">
        <v>25</v>
      </c>
      <c r="H96" s="28">
        <v>122</v>
      </c>
      <c r="I96" s="28">
        <v>147</v>
      </c>
      <c r="J96" s="25">
        <f aca="true" t="shared" si="21" ref="J96:L101">D96+G96</f>
        <v>588</v>
      </c>
      <c r="K96" s="28">
        <f t="shared" si="21"/>
        <v>1720</v>
      </c>
      <c r="L96" s="28">
        <f t="shared" si="21"/>
        <v>2308</v>
      </c>
    </row>
    <row r="97" spans="3:12" ht="12.75">
      <c r="C97" s="20" t="s">
        <v>257</v>
      </c>
      <c r="D97" s="25">
        <v>221</v>
      </c>
      <c r="E97" s="26">
        <v>605</v>
      </c>
      <c r="F97" s="27">
        <v>826</v>
      </c>
      <c r="G97" s="28">
        <v>2</v>
      </c>
      <c r="H97" s="28">
        <v>22</v>
      </c>
      <c r="I97" s="28">
        <v>24</v>
      </c>
      <c r="J97" s="25">
        <f t="shared" si="21"/>
        <v>223</v>
      </c>
      <c r="K97" s="28">
        <f t="shared" si="21"/>
        <v>627</v>
      </c>
      <c r="L97" s="28">
        <f t="shared" si="21"/>
        <v>850</v>
      </c>
    </row>
    <row r="98" spans="3:12" ht="12.75">
      <c r="C98" s="20" t="s">
        <v>554</v>
      </c>
      <c r="D98" s="25">
        <v>14</v>
      </c>
      <c r="E98" s="26">
        <v>53</v>
      </c>
      <c r="F98" s="27">
        <v>67</v>
      </c>
      <c r="G98" s="28">
        <v>0</v>
      </c>
      <c r="H98" s="28">
        <v>4</v>
      </c>
      <c r="I98" s="28">
        <v>4</v>
      </c>
      <c r="J98" s="25">
        <f t="shared" si="21"/>
        <v>14</v>
      </c>
      <c r="K98" s="28">
        <f t="shared" si="21"/>
        <v>57</v>
      </c>
      <c r="L98" s="28">
        <f t="shared" si="21"/>
        <v>71</v>
      </c>
    </row>
    <row r="99" spans="3:12" ht="12.75">
      <c r="C99" s="20" t="s">
        <v>555</v>
      </c>
      <c r="D99" s="51">
        <v>39</v>
      </c>
      <c r="E99" s="52">
        <v>77</v>
      </c>
      <c r="F99" s="53">
        <v>116</v>
      </c>
      <c r="G99" s="52">
        <v>0</v>
      </c>
      <c r="H99" s="52">
        <v>2</v>
      </c>
      <c r="I99" s="52">
        <v>2</v>
      </c>
      <c r="J99" s="51">
        <f t="shared" si="21"/>
        <v>39</v>
      </c>
      <c r="K99" s="52">
        <f t="shared" si="21"/>
        <v>79</v>
      </c>
      <c r="L99" s="52">
        <f t="shared" si="21"/>
        <v>118</v>
      </c>
    </row>
    <row r="100" spans="3:13" ht="12.75">
      <c r="C100" s="12" t="s">
        <v>535</v>
      </c>
      <c r="D100" s="16">
        <v>837</v>
      </c>
      <c r="E100" s="17">
        <v>2333</v>
      </c>
      <c r="F100" s="18">
        <v>3170</v>
      </c>
      <c r="G100" s="103">
        <v>27</v>
      </c>
      <c r="H100" s="103">
        <v>150</v>
      </c>
      <c r="I100" s="103">
        <v>177</v>
      </c>
      <c r="J100" s="16">
        <f t="shared" si="21"/>
        <v>864</v>
      </c>
      <c r="K100" s="103">
        <f t="shared" si="21"/>
        <v>2483</v>
      </c>
      <c r="L100" s="103">
        <f t="shared" si="21"/>
        <v>3347</v>
      </c>
      <c r="M100" s="28"/>
    </row>
    <row r="101" spans="3:13" ht="12.75">
      <c r="C101" s="12" t="s">
        <v>297</v>
      </c>
      <c r="D101" s="13">
        <v>53832</v>
      </c>
      <c r="E101" s="14">
        <v>62728</v>
      </c>
      <c r="F101" s="15">
        <v>116560</v>
      </c>
      <c r="G101" s="14">
        <v>1975</v>
      </c>
      <c r="H101" s="14">
        <v>2812</v>
      </c>
      <c r="I101" s="14">
        <v>4787</v>
      </c>
      <c r="J101" s="13">
        <f>D101+G101</f>
        <v>55807</v>
      </c>
      <c r="K101" s="14">
        <f t="shared" si="21"/>
        <v>65540</v>
      </c>
      <c r="L101" s="14">
        <f t="shared" si="21"/>
        <v>121347</v>
      </c>
      <c r="M101" s="28"/>
    </row>
    <row r="102" spans="3:13" ht="12.75">
      <c r="C102" s="12"/>
      <c r="D102" s="16"/>
      <c r="E102" s="17"/>
      <c r="F102" s="18"/>
      <c r="G102" s="17"/>
      <c r="H102" s="17"/>
      <c r="I102" s="17"/>
      <c r="J102" s="16"/>
      <c r="K102" s="17"/>
      <c r="L102" s="17"/>
      <c r="M102" s="28"/>
    </row>
    <row r="103" spans="1:12" ht="12.75">
      <c r="A103" s="1" t="s">
        <v>561</v>
      </c>
      <c r="C103" s="12"/>
      <c r="D103" s="16"/>
      <c r="E103" s="17"/>
      <c r="F103" s="18"/>
      <c r="G103" s="17"/>
      <c r="H103" s="17"/>
      <c r="I103" s="17"/>
      <c r="J103" s="16"/>
      <c r="K103" s="17"/>
      <c r="L103" s="17"/>
    </row>
    <row r="104" spans="2:12" ht="12.75">
      <c r="B104" s="1" t="s">
        <v>712</v>
      </c>
      <c r="C104" s="12"/>
      <c r="D104" s="16"/>
      <c r="E104" s="17"/>
      <c r="F104" s="18"/>
      <c r="G104" s="17"/>
      <c r="H104" s="17"/>
      <c r="I104" s="17"/>
      <c r="J104" s="16"/>
      <c r="K104" s="17"/>
      <c r="L104" s="17"/>
    </row>
    <row r="105" spans="3:12" ht="12.75">
      <c r="C105" s="30" t="s">
        <v>544</v>
      </c>
      <c r="D105" s="25">
        <v>283</v>
      </c>
      <c r="E105" s="26">
        <v>636</v>
      </c>
      <c r="F105" s="27">
        <v>919</v>
      </c>
      <c r="G105" s="26">
        <v>11</v>
      </c>
      <c r="H105" s="26">
        <v>36</v>
      </c>
      <c r="I105" s="26">
        <v>47</v>
      </c>
      <c r="J105" s="25">
        <f aca="true" t="shared" si="22" ref="J105:J114">D105+G105</f>
        <v>294</v>
      </c>
      <c r="K105" s="26">
        <f aca="true" t="shared" si="23" ref="K105:K114">E105+H105</f>
        <v>672</v>
      </c>
      <c r="L105" s="26">
        <f aca="true" t="shared" si="24" ref="L105:L114">F105+I105</f>
        <v>966</v>
      </c>
    </row>
    <row r="106" spans="3:12" ht="12.75">
      <c r="C106" s="30" t="s">
        <v>257</v>
      </c>
      <c r="D106" s="25">
        <v>92</v>
      </c>
      <c r="E106" s="26">
        <v>206</v>
      </c>
      <c r="F106" s="27">
        <v>298</v>
      </c>
      <c r="G106" s="26">
        <v>4</v>
      </c>
      <c r="H106" s="26">
        <v>14</v>
      </c>
      <c r="I106" s="26">
        <v>18</v>
      </c>
      <c r="J106" s="25">
        <f t="shared" si="22"/>
        <v>96</v>
      </c>
      <c r="K106" s="26">
        <f t="shared" si="23"/>
        <v>220</v>
      </c>
      <c r="L106" s="26">
        <f t="shared" si="24"/>
        <v>316</v>
      </c>
    </row>
    <row r="107" spans="3:12" ht="12.75">
      <c r="C107" s="30" t="s">
        <v>546</v>
      </c>
      <c r="D107" s="25">
        <v>3</v>
      </c>
      <c r="E107" s="26">
        <v>14</v>
      </c>
      <c r="F107" s="27">
        <v>17</v>
      </c>
      <c r="G107" s="26">
        <v>1</v>
      </c>
      <c r="H107" s="26">
        <v>0</v>
      </c>
      <c r="I107" s="26">
        <v>1</v>
      </c>
      <c r="J107" s="25">
        <f t="shared" si="22"/>
        <v>4</v>
      </c>
      <c r="K107" s="26">
        <f t="shared" si="23"/>
        <v>14</v>
      </c>
      <c r="L107" s="26">
        <f t="shared" si="24"/>
        <v>18</v>
      </c>
    </row>
    <row r="108" spans="3:12" ht="12.75">
      <c r="C108" s="30" t="s">
        <v>690</v>
      </c>
      <c r="D108" s="25">
        <v>10</v>
      </c>
      <c r="E108" s="26">
        <v>23</v>
      </c>
      <c r="F108" s="27">
        <v>33</v>
      </c>
      <c r="G108" s="26">
        <v>0</v>
      </c>
      <c r="H108" s="26">
        <v>0</v>
      </c>
      <c r="I108" s="26">
        <v>0</v>
      </c>
      <c r="J108" s="25">
        <f t="shared" si="22"/>
        <v>10</v>
      </c>
      <c r="K108" s="26">
        <f t="shared" si="23"/>
        <v>23</v>
      </c>
      <c r="L108" s="26">
        <f t="shared" si="24"/>
        <v>33</v>
      </c>
    </row>
    <row r="109" spans="3:12" ht="12.75">
      <c r="C109" s="30" t="s">
        <v>542</v>
      </c>
      <c r="D109" s="25">
        <v>1</v>
      </c>
      <c r="E109" s="26">
        <v>0</v>
      </c>
      <c r="F109" s="27">
        <v>1</v>
      </c>
      <c r="G109" s="26">
        <v>0</v>
      </c>
      <c r="H109" s="26">
        <v>0</v>
      </c>
      <c r="I109" s="26">
        <v>0</v>
      </c>
      <c r="J109" s="25">
        <f t="shared" si="22"/>
        <v>1</v>
      </c>
      <c r="K109" s="26">
        <f t="shared" si="23"/>
        <v>0</v>
      </c>
      <c r="L109" s="26">
        <f t="shared" si="24"/>
        <v>1</v>
      </c>
    </row>
    <row r="110" spans="3:12" ht="12.75">
      <c r="C110" s="30" t="s">
        <v>550</v>
      </c>
      <c r="D110" s="25">
        <v>18</v>
      </c>
      <c r="E110" s="26">
        <v>15</v>
      </c>
      <c r="F110" s="27">
        <v>33</v>
      </c>
      <c r="G110" s="26">
        <v>4</v>
      </c>
      <c r="H110" s="26">
        <v>5</v>
      </c>
      <c r="I110" s="26">
        <v>9</v>
      </c>
      <c r="J110" s="25">
        <f>D110+G110</f>
        <v>22</v>
      </c>
      <c r="K110" s="26">
        <f>E110+H110</f>
        <v>20</v>
      </c>
      <c r="L110" s="26">
        <f>F110+I110</f>
        <v>42</v>
      </c>
    </row>
    <row r="111" spans="3:12" ht="12.75">
      <c r="C111" s="30" t="s">
        <v>551</v>
      </c>
      <c r="D111" s="25">
        <v>60</v>
      </c>
      <c r="E111" s="26">
        <v>51</v>
      </c>
      <c r="F111" s="27">
        <v>111</v>
      </c>
      <c r="G111" s="26">
        <v>10</v>
      </c>
      <c r="H111" s="26">
        <v>7</v>
      </c>
      <c r="I111" s="26">
        <v>17</v>
      </c>
      <c r="J111" s="25">
        <f t="shared" si="22"/>
        <v>70</v>
      </c>
      <c r="K111" s="26">
        <f t="shared" si="23"/>
        <v>58</v>
      </c>
      <c r="L111" s="26">
        <f t="shared" si="24"/>
        <v>128</v>
      </c>
    </row>
    <row r="112" spans="3:12" ht="12.75">
      <c r="C112" s="30" t="s">
        <v>554</v>
      </c>
      <c r="D112" s="25">
        <v>5</v>
      </c>
      <c r="E112" s="26">
        <v>10</v>
      </c>
      <c r="F112" s="27">
        <v>15</v>
      </c>
      <c r="G112" s="26">
        <v>1</v>
      </c>
      <c r="H112" s="26">
        <v>0</v>
      </c>
      <c r="I112" s="26">
        <v>1</v>
      </c>
      <c r="J112" s="25">
        <f t="shared" si="22"/>
        <v>6</v>
      </c>
      <c r="K112" s="26">
        <f t="shared" si="23"/>
        <v>10</v>
      </c>
      <c r="L112" s="26">
        <f t="shared" si="24"/>
        <v>16</v>
      </c>
    </row>
    <row r="113" spans="3:12" ht="12.75">
      <c r="C113" s="30" t="s">
        <v>555</v>
      </c>
      <c r="D113" s="51">
        <v>2</v>
      </c>
      <c r="E113" s="52">
        <v>8</v>
      </c>
      <c r="F113" s="53">
        <v>10</v>
      </c>
      <c r="G113" s="52">
        <v>0</v>
      </c>
      <c r="H113" s="52">
        <v>0</v>
      </c>
      <c r="I113" s="52">
        <v>0</v>
      </c>
      <c r="J113" s="51">
        <f t="shared" si="22"/>
        <v>2</v>
      </c>
      <c r="K113" s="52">
        <f t="shared" si="23"/>
        <v>8</v>
      </c>
      <c r="L113" s="52">
        <f t="shared" si="24"/>
        <v>10</v>
      </c>
    </row>
    <row r="114" spans="3:13" ht="12.75">
      <c r="C114" s="12" t="s">
        <v>535</v>
      </c>
      <c r="D114" s="16">
        <v>474</v>
      </c>
      <c r="E114" s="17">
        <v>963</v>
      </c>
      <c r="F114" s="18">
        <v>1437</v>
      </c>
      <c r="G114" s="17">
        <v>31</v>
      </c>
      <c r="H114" s="17">
        <v>62</v>
      </c>
      <c r="I114" s="17">
        <v>93</v>
      </c>
      <c r="J114" s="16">
        <f t="shared" si="22"/>
        <v>505</v>
      </c>
      <c r="K114" s="17">
        <f t="shared" si="23"/>
        <v>1025</v>
      </c>
      <c r="L114" s="17">
        <f t="shared" si="24"/>
        <v>1530</v>
      </c>
      <c r="M114" s="28"/>
    </row>
    <row r="115" spans="2:12" ht="26.25" customHeight="1">
      <c r="B115" s="305" t="s">
        <v>256</v>
      </c>
      <c r="C115" s="306"/>
      <c r="D115" s="16"/>
      <c r="E115" s="17"/>
      <c r="F115" s="18"/>
      <c r="G115" s="17"/>
      <c r="H115" s="17"/>
      <c r="I115" s="17"/>
      <c r="J115" s="16"/>
      <c r="K115" s="17"/>
      <c r="L115" s="17"/>
    </row>
    <row r="116" spans="3:12" ht="12.75">
      <c r="C116" s="30" t="s">
        <v>550</v>
      </c>
      <c r="D116" s="25">
        <v>17</v>
      </c>
      <c r="E116" s="26">
        <v>1</v>
      </c>
      <c r="F116" s="27">
        <v>18</v>
      </c>
      <c r="G116" s="26">
        <v>1</v>
      </c>
      <c r="H116" s="26">
        <v>5</v>
      </c>
      <c r="I116" s="26">
        <v>6</v>
      </c>
      <c r="J116" s="25">
        <f>D116+G116</f>
        <v>18</v>
      </c>
      <c r="K116" s="26">
        <f>E116+H116</f>
        <v>6</v>
      </c>
      <c r="L116" s="26">
        <f>F116+I116</f>
        <v>24</v>
      </c>
    </row>
    <row r="117" spans="3:12" ht="12.75">
      <c r="C117" s="30" t="s">
        <v>551</v>
      </c>
      <c r="D117" s="51">
        <v>9</v>
      </c>
      <c r="E117" s="52">
        <v>2</v>
      </c>
      <c r="F117" s="53">
        <v>11</v>
      </c>
      <c r="G117" s="52">
        <v>1</v>
      </c>
      <c r="H117" s="52">
        <v>1</v>
      </c>
      <c r="I117" s="52">
        <v>2</v>
      </c>
      <c r="J117" s="51">
        <f aca="true" t="shared" si="25" ref="J117:L118">D117+G117</f>
        <v>10</v>
      </c>
      <c r="K117" s="52">
        <f t="shared" si="25"/>
        <v>3</v>
      </c>
      <c r="L117" s="52">
        <f t="shared" si="25"/>
        <v>13</v>
      </c>
    </row>
    <row r="118" spans="3:12" ht="12.75">
      <c r="C118" s="12" t="s">
        <v>535</v>
      </c>
      <c r="D118" s="16">
        <v>26</v>
      </c>
      <c r="E118" s="17">
        <v>3</v>
      </c>
      <c r="F118" s="18">
        <v>29</v>
      </c>
      <c r="G118" s="17">
        <v>2</v>
      </c>
      <c r="H118" s="17">
        <v>6</v>
      </c>
      <c r="I118" s="17">
        <v>8</v>
      </c>
      <c r="J118" s="16">
        <f t="shared" si="25"/>
        <v>28</v>
      </c>
      <c r="K118" s="17">
        <f>E118+H118</f>
        <v>9</v>
      </c>
      <c r="L118" s="17">
        <f t="shared" si="25"/>
        <v>37</v>
      </c>
    </row>
    <row r="119" spans="2:12" ht="66.75" customHeight="1">
      <c r="B119" s="305" t="s">
        <v>721</v>
      </c>
      <c r="C119" s="306"/>
      <c r="D119" s="16"/>
      <c r="E119" s="17"/>
      <c r="F119" s="18"/>
      <c r="G119" s="17"/>
      <c r="H119" s="17"/>
      <c r="I119" s="17"/>
      <c r="J119" s="16"/>
      <c r="K119" s="17"/>
      <c r="L119" s="17"/>
    </row>
    <row r="120" spans="3:12" ht="12.75">
      <c r="C120" s="30" t="s">
        <v>257</v>
      </c>
      <c r="D120" s="51">
        <v>1</v>
      </c>
      <c r="E120" s="52">
        <v>0</v>
      </c>
      <c r="F120" s="53">
        <v>1</v>
      </c>
      <c r="G120" s="52">
        <v>3</v>
      </c>
      <c r="H120" s="52">
        <v>3</v>
      </c>
      <c r="I120" s="52">
        <v>6</v>
      </c>
      <c r="J120" s="51">
        <f aca="true" t="shared" si="26" ref="J120:L121">D120+G120</f>
        <v>4</v>
      </c>
      <c r="K120" s="52">
        <f t="shared" si="26"/>
        <v>3</v>
      </c>
      <c r="L120" s="52">
        <f t="shared" si="26"/>
        <v>7</v>
      </c>
    </row>
    <row r="121" spans="3:12" ht="12.75">
      <c r="C121" s="12" t="s">
        <v>535</v>
      </c>
      <c r="D121" s="13">
        <v>1</v>
      </c>
      <c r="E121" s="14">
        <v>0</v>
      </c>
      <c r="F121" s="15">
        <v>1</v>
      </c>
      <c r="G121" s="14">
        <v>3</v>
      </c>
      <c r="H121" s="14">
        <v>3</v>
      </c>
      <c r="I121" s="14">
        <v>6</v>
      </c>
      <c r="J121" s="13">
        <f t="shared" si="26"/>
        <v>4</v>
      </c>
      <c r="K121" s="14">
        <f t="shared" si="26"/>
        <v>3</v>
      </c>
      <c r="L121" s="14">
        <f t="shared" si="26"/>
        <v>7</v>
      </c>
    </row>
    <row r="122" spans="2:12" ht="12.75">
      <c r="B122" s="1" t="s">
        <v>207</v>
      </c>
      <c r="D122" s="21"/>
      <c r="E122" s="22"/>
      <c r="F122" s="23"/>
      <c r="J122" s="16"/>
      <c r="K122" s="17"/>
      <c r="L122" s="17"/>
    </row>
    <row r="123" spans="3:12" ht="12.75">
      <c r="C123" s="30" t="s">
        <v>551</v>
      </c>
      <c r="D123" s="51">
        <v>4</v>
      </c>
      <c r="E123" s="52">
        <v>9</v>
      </c>
      <c r="F123" s="53">
        <v>13</v>
      </c>
      <c r="G123" s="52">
        <v>4</v>
      </c>
      <c r="H123" s="52">
        <v>2</v>
      </c>
      <c r="I123" s="53">
        <v>6</v>
      </c>
      <c r="J123" s="51">
        <f aca="true" t="shared" si="27" ref="J123:L124">D123+G123</f>
        <v>8</v>
      </c>
      <c r="K123" s="52">
        <f t="shared" si="27"/>
        <v>11</v>
      </c>
      <c r="L123" s="52">
        <f t="shared" si="27"/>
        <v>19</v>
      </c>
    </row>
    <row r="124" spans="3:12" ht="12.75">
      <c r="C124" s="12" t="s">
        <v>535</v>
      </c>
      <c r="D124" s="16">
        <v>4</v>
      </c>
      <c r="E124" s="17">
        <v>9</v>
      </c>
      <c r="F124" s="18">
        <v>13</v>
      </c>
      <c r="G124" s="17">
        <v>4</v>
      </c>
      <c r="H124" s="17">
        <v>2</v>
      </c>
      <c r="I124" s="17">
        <v>6</v>
      </c>
      <c r="J124" s="13">
        <f t="shared" si="27"/>
        <v>8</v>
      </c>
      <c r="K124" s="14">
        <f t="shared" si="27"/>
        <v>11</v>
      </c>
      <c r="L124" s="14">
        <f t="shared" si="27"/>
        <v>19</v>
      </c>
    </row>
    <row r="125" spans="2:12" ht="12.75">
      <c r="B125" s="1" t="s">
        <v>228</v>
      </c>
      <c r="C125" s="12"/>
      <c r="D125" s="16"/>
      <c r="E125" s="17"/>
      <c r="F125" s="18"/>
      <c r="G125" s="17"/>
      <c r="H125" s="17"/>
      <c r="I125" s="17"/>
      <c r="J125" s="16"/>
      <c r="K125" s="17"/>
      <c r="L125" s="17"/>
    </row>
    <row r="126" spans="3:12" ht="12.75">
      <c r="C126" s="30" t="s">
        <v>257</v>
      </c>
      <c r="D126" s="51">
        <v>24</v>
      </c>
      <c r="E126" s="52">
        <v>78</v>
      </c>
      <c r="F126" s="53">
        <v>102</v>
      </c>
      <c r="G126" s="52">
        <v>0</v>
      </c>
      <c r="H126" s="52">
        <v>4</v>
      </c>
      <c r="I126" s="52">
        <v>4</v>
      </c>
      <c r="J126" s="51">
        <f aca="true" t="shared" si="28" ref="J126:L127">D126+G126</f>
        <v>24</v>
      </c>
      <c r="K126" s="52">
        <f t="shared" si="28"/>
        <v>82</v>
      </c>
      <c r="L126" s="52">
        <f t="shared" si="28"/>
        <v>106</v>
      </c>
    </row>
    <row r="127" spans="3:12" ht="12.75">
      <c r="C127" s="12" t="s">
        <v>535</v>
      </c>
      <c r="D127" s="13">
        <v>24</v>
      </c>
      <c r="E127" s="14">
        <v>78</v>
      </c>
      <c r="F127" s="15">
        <v>102</v>
      </c>
      <c r="G127" s="14">
        <v>0</v>
      </c>
      <c r="H127" s="14">
        <v>4</v>
      </c>
      <c r="I127" s="14">
        <v>4</v>
      </c>
      <c r="J127" s="13">
        <f t="shared" si="28"/>
        <v>24</v>
      </c>
      <c r="K127" s="14">
        <f t="shared" si="28"/>
        <v>82</v>
      </c>
      <c r="L127" s="14">
        <f t="shared" si="28"/>
        <v>106</v>
      </c>
    </row>
    <row r="128" spans="2:12" ht="12.75">
      <c r="B128" s="1" t="s">
        <v>701</v>
      </c>
      <c r="C128" s="12"/>
      <c r="D128" s="16"/>
      <c r="E128" s="17"/>
      <c r="F128" s="18"/>
      <c r="G128" s="17"/>
      <c r="H128" s="17"/>
      <c r="I128" s="17"/>
      <c r="J128" s="16"/>
      <c r="K128" s="17"/>
      <c r="L128" s="17"/>
    </row>
    <row r="129" spans="3:12" ht="12.75">
      <c r="C129" s="30" t="s">
        <v>551</v>
      </c>
      <c r="D129" s="51">
        <v>8</v>
      </c>
      <c r="E129" s="52">
        <v>11</v>
      </c>
      <c r="F129" s="53">
        <v>19</v>
      </c>
      <c r="G129" s="52">
        <v>1</v>
      </c>
      <c r="H129" s="52">
        <v>2</v>
      </c>
      <c r="I129" s="52">
        <v>3</v>
      </c>
      <c r="J129" s="51">
        <f aca="true" t="shared" si="29" ref="J129:L130">D129+G129</f>
        <v>9</v>
      </c>
      <c r="K129" s="52">
        <f t="shared" si="29"/>
        <v>13</v>
      </c>
      <c r="L129" s="52">
        <f t="shared" si="29"/>
        <v>22</v>
      </c>
    </row>
    <row r="130" spans="3:12" ht="12.75">
      <c r="C130" s="12" t="s">
        <v>535</v>
      </c>
      <c r="D130" s="16">
        <v>8</v>
      </c>
      <c r="E130" s="17">
        <v>11</v>
      </c>
      <c r="F130" s="18">
        <v>19</v>
      </c>
      <c r="G130" s="17">
        <v>1</v>
      </c>
      <c r="H130" s="17">
        <v>2</v>
      </c>
      <c r="I130" s="17">
        <v>3</v>
      </c>
      <c r="J130" s="16">
        <f t="shared" si="29"/>
        <v>9</v>
      </c>
      <c r="K130" s="17">
        <f t="shared" si="29"/>
        <v>13</v>
      </c>
      <c r="L130" s="17">
        <f t="shared" si="29"/>
        <v>22</v>
      </c>
    </row>
    <row r="131" spans="2:12" ht="12.75">
      <c r="B131" s="1" t="s">
        <v>702</v>
      </c>
      <c r="C131" s="12"/>
      <c r="D131" s="16"/>
      <c r="E131" s="17"/>
      <c r="F131" s="18"/>
      <c r="G131" s="17"/>
      <c r="H131" s="17"/>
      <c r="I131" s="17"/>
      <c r="J131" s="16"/>
      <c r="K131" s="17"/>
      <c r="L131" s="17"/>
    </row>
    <row r="132" spans="3:12" ht="12.75">
      <c r="C132" s="30" t="s">
        <v>551</v>
      </c>
      <c r="D132" s="51">
        <v>5</v>
      </c>
      <c r="E132" s="52">
        <v>7</v>
      </c>
      <c r="F132" s="53">
        <v>12</v>
      </c>
      <c r="G132" s="52">
        <v>0</v>
      </c>
      <c r="H132" s="52">
        <v>0</v>
      </c>
      <c r="I132" s="52">
        <v>0</v>
      </c>
      <c r="J132" s="51">
        <f aca="true" t="shared" si="30" ref="J132:L133">D132+G132</f>
        <v>5</v>
      </c>
      <c r="K132" s="52">
        <f t="shared" si="30"/>
        <v>7</v>
      </c>
      <c r="L132" s="52">
        <f t="shared" si="30"/>
        <v>12</v>
      </c>
    </row>
    <row r="133" spans="3:12" ht="12.75">
      <c r="C133" s="12" t="s">
        <v>535</v>
      </c>
      <c r="D133" s="16">
        <v>5</v>
      </c>
      <c r="E133" s="17">
        <v>7</v>
      </c>
      <c r="F133" s="18">
        <v>12</v>
      </c>
      <c r="G133" s="17">
        <v>0</v>
      </c>
      <c r="H133" s="17">
        <v>0</v>
      </c>
      <c r="I133" s="17">
        <v>0</v>
      </c>
      <c r="J133" s="16">
        <f t="shared" si="30"/>
        <v>5</v>
      </c>
      <c r="K133" s="17">
        <f t="shared" si="30"/>
        <v>7</v>
      </c>
      <c r="L133" s="17">
        <f t="shared" si="30"/>
        <v>12</v>
      </c>
    </row>
    <row r="134" spans="2:12" ht="12.75">
      <c r="B134" s="1" t="s">
        <v>713</v>
      </c>
      <c r="C134" s="12"/>
      <c r="D134" s="16"/>
      <c r="E134" s="17"/>
      <c r="F134" s="18"/>
      <c r="G134" s="17"/>
      <c r="H134" s="17"/>
      <c r="I134" s="17"/>
      <c r="J134" s="16"/>
      <c r="K134" s="17"/>
      <c r="L134" s="17"/>
    </row>
    <row r="135" spans="3:12" ht="12.75">
      <c r="C135" s="30" t="s">
        <v>544</v>
      </c>
      <c r="D135" s="25">
        <v>1175</v>
      </c>
      <c r="E135" s="26">
        <v>1283</v>
      </c>
      <c r="F135" s="27">
        <v>2458</v>
      </c>
      <c r="G135" s="26">
        <v>23</v>
      </c>
      <c r="H135" s="26">
        <v>34</v>
      </c>
      <c r="I135" s="26">
        <v>57</v>
      </c>
      <c r="J135" s="25">
        <f aca="true" t="shared" si="31" ref="J135:J143">D135+G135</f>
        <v>1198</v>
      </c>
      <c r="K135" s="26">
        <f aca="true" t="shared" si="32" ref="K135:K143">E135+H135</f>
        <v>1317</v>
      </c>
      <c r="L135" s="26">
        <f aca="true" t="shared" si="33" ref="L135:L143">F135+I135</f>
        <v>2515</v>
      </c>
    </row>
    <row r="136" spans="3:12" ht="12.75">
      <c r="C136" s="30" t="s">
        <v>257</v>
      </c>
      <c r="D136" s="25">
        <v>359</v>
      </c>
      <c r="E136" s="26">
        <v>451</v>
      </c>
      <c r="F136" s="27">
        <v>810</v>
      </c>
      <c r="G136" s="26">
        <v>33</v>
      </c>
      <c r="H136" s="26">
        <v>60</v>
      </c>
      <c r="I136" s="26">
        <v>93</v>
      </c>
      <c r="J136" s="25">
        <f t="shared" si="31"/>
        <v>392</v>
      </c>
      <c r="K136" s="26">
        <f t="shared" si="32"/>
        <v>511</v>
      </c>
      <c r="L136" s="26">
        <f t="shared" si="33"/>
        <v>903</v>
      </c>
    </row>
    <row r="137" spans="3:12" ht="12.75">
      <c r="C137" s="30" t="s">
        <v>546</v>
      </c>
      <c r="D137" s="25">
        <v>2</v>
      </c>
      <c r="E137" s="26">
        <v>3</v>
      </c>
      <c r="F137" s="27">
        <v>5</v>
      </c>
      <c r="G137" s="26">
        <v>0</v>
      </c>
      <c r="H137" s="26">
        <v>0</v>
      </c>
      <c r="I137" s="26">
        <v>0</v>
      </c>
      <c r="J137" s="25">
        <f t="shared" si="31"/>
        <v>2</v>
      </c>
      <c r="K137" s="26">
        <f t="shared" si="32"/>
        <v>3</v>
      </c>
      <c r="L137" s="26">
        <f t="shared" si="33"/>
        <v>5</v>
      </c>
    </row>
    <row r="138" spans="3:12" ht="12.75">
      <c r="C138" s="30" t="s">
        <v>690</v>
      </c>
      <c r="D138" s="25">
        <v>45</v>
      </c>
      <c r="E138" s="26">
        <v>27</v>
      </c>
      <c r="F138" s="27">
        <v>72</v>
      </c>
      <c r="G138" s="26">
        <v>0</v>
      </c>
      <c r="H138" s="26">
        <v>1</v>
      </c>
      <c r="I138" s="26">
        <v>1</v>
      </c>
      <c r="J138" s="25">
        <f t="shared" si="31"/>
        <v>45</v>
      </c>
      <c r="K138" s="26">
        <f t="shared" si="32"/>
        <v>28</v>
      </c>
      <c r="L138" s="26">
        <f t="shared" si="33"/>
        <v>73</v>
      </c>
    </row>
    <row r="139" spans="3:12" ht="12.75">
      <c r="C139" s="30" t="s">
        <v>542</v>
      </c>
      <c r="D139" s="25">
        <v>0</v>
      </c>
      <c r="E139" s="26">
        <v>7</v>
      </c>
      <c r="F139" s="27">
        <v>7</v>
      </c>
      <c r="G139" s="26">
        <v>0</v>
      </c>
      <c r="H139" s="26">
        <v>0</v>
      </c>
      <c r="I139" s="26">
        <v>0</v>
      </c>
      <c r="J139" s="25">
        <f t="shared" si="31"/>
        <v>0</v>
      </c>
      <c r="K139" s="26">
        <f t="shared" si="32"/>
        <v>7</v>
      </c>
      <c r="L139" s="26">
        <f t="shared" si="33"/>
        <v>7</v>
      </c>
    </row>
    <row r="140" spans="3:12" ht="12.75">
      <c r="C140" s="30" t="s">
        <v>550</v>
      </c>
      <c r="D140" s="25">
        <v>24</v>
      </c>
      <c r="E140" s="26">
        <v>37</v>
      </c>
      <c r="F140" s="27">
        <v>61</v>
      </c>
      <c r="G140" s="26">
        <v>5</v>
      </c>
      <c r="H140" s="26">
        <v>7</v>
      </c>
      <c r="I140" s="26">
        <v>12</v>
      </c>
      <c r="J140" s="25">
        <f>D140+G140</f>
        <v>29</v>
      </c>
      <c r="K140" s="26">
        <f>E140+H140</f>
        <v>44</v>
      </c>
      <c r="L140" s="26">
        <f>F140+I140</f>
        <v>73</v>
      </c>
    </row>
    <row r="141" spans="3:12" ht="12.75">
      <c r="C141" s="30" t="s">
        <v>551</v>
      </c>
      <c r="D141" s="25">
        <v>31</v>
      </c>
      <c r="E141" s="26">
        <v>58</v>
      </c>
      <c r="F141" s="27">
        <v>89</v>
      </c>
      <c r="G141" s="26">
        <v>4</v>
      </c>
      <c r="H141" s="26">
        <v>5</v>
      </c>
      <c r="I141" s="26">
        <v>9</v>
      </c>
      <c r="J141" s="25">
        <f t="shared" si="31"/>
        <v>35</v>
      </c>
      <c r="K141" s="26">
        <f t="shared" si="32"/>
        <v>63</v>
      </c>
      <c r="L141" s="26">
        <f t="shared" si="33"/>
        <v>98</v>
      </c>
    </row>
    <row r="142" spans="3:12" ht="12.75">
      <c r="C142" s="30" t="s">
        <v>555</v>
      </c>
      <c r="D142" s="25">
        <v>9</v>
      </c>
      <c r="E142" s="26">
        <v>12</v>
      </c>
      <c r="F142" s="27">
        <v>21</v>
      </c>
      <c r="G142" s="26">
        <v>10</v>
      </c>
      <c r="H142" s="26">
        <v>6</v>
      </c>
      <c r="I142" s="26">
        <v>16</v>
      </c>
      <c r="J142" s="25">
        <f t="shared" si="31"/>
        <v>19</v>
      </c>
      <c r="K142" s="26">
        <f t="shared" si="32"/>
        <v>18</v>
      </c>
      <c r="L142" s="26">
        <f t="shared" si="33"/>
        <v>37</v>
      </c>
    </row>
    <row r="143" spans="3:13" ht="12.75">
      <c r="C143" s="12" t="s">
        <v>535</v>
      </c>
      <c r="D143" s="13">
        <v>1645</v>
      </c>
      <c r="E143" s="14">
        <v>1878</v>
      </c>
      <c r="F143" s="15">
        <v>3523</v>
      </c>
      <c r="G143" s="14">
        <v>75</v>
      </c>
      <c r="H143" s="14">
        <v>113</v>
      </c>
      <c r="I143" s="14">
        <v>188</v>
      </c>
      <c r="J143" s="13">
        <f t="shared" si="31"/>
        <v>1720</v>
      </c>
      <c r="K143" s="14">
        <f t="shared" si="32"/>
        <v>1991</v>
      </c>
      <c r="L143" s="14">
        <f t="shared" si="33"/>
        <v>3711</v>
      </c>
      <c r="M143" s="28"/>
    </row>
    <row r="144" spans="2:12" ht="12.75">
      <c r="B144" s="1" t="s">
        <v>208</v>
      </c>
      <c r="C144" s="12"/>
      <c r="D144" s="16"/>
      <c r="E144" s="17"/>
      <c r="F144" s="18"/>
      <c r="G144" s="17"/>
      <c r="H144" s="17"/>
      <c r="I144" s="17"/>
      <c r="J144" s="16"/>
      <c r="K144" s="17"/>
      <c r="L144" s="17"/>
    </row>
    <row r="145" spans="3:12" ht="12.75">
      <c r="C145" s="30" t="s">
        <v>546</v>
      </c>
      <c r="D145" s="51">
        <v>30</v>
      </c>
      <c r="E145" s="52">
        <v>5</v>
      </c>
      <c r="F145" s="53">
        <v>35</v>
      </c>
      <c r="G145" s="52">
        <v>0</v>
      </c>
      <c r="H145" s="52">
        <v>0</v>
      </c>
      <c r="I145" s="52">
        <v>0</v>
      </c>
      <c r="J145" s="51">
        <f aca="true" t="shared" si="34" ref="J145:L146">D145+G145</f>
        <v>30</v>
      </c>
      <c r="K145" s="52">
        <f t="shared" si="34"/>
        <v>5</v>
      </c>
      <c r="L145" s="52">
        <f t="shared" si="34"/>
        <v>35</v>
      </c>
    </row>
    <row r="146" spans="3:12" ht="12.75">
      <c r="C146" s="12" t="s">
        <v>535</v>
      </c>
      <c r="D146" s="16">
        <v>30</v>
      </c>
      <c r="E146" s="17">
        <v>5</v>
      </c>
      <c r="F146" s="18">
        <v>35</v>
      </c>
      <c r="G146" s="17">
        <v>0</v>
      </c>
      <c r="H146" s="17">
        <v>0</v>
      </c>
      <c r="I146" s="17">
        <v>0</v>
      </c>
      <c r="J146" s="16">
        <f t="shared" si="34"/>
        <v>30</v>
      </c>
      <c r="K146" s="17">
        <f t="shared" si="34"/>
        <v>5</v>
      </c>
      <c r="L146" s="17">
        <f t="shared" si="34"/>
        <v>35</v>
      </c>
    </row>
    <row r="147" spans="2:12" ht="12.75">
      <c r="B147" s="1" t="s">
        <v>714</v>
      </c>
      <c r="C147" s="30"/>
      <c r="D147" s="16"/>
      <c r="E147" s="17"/>
      <c r="F147" s="18"/>
      <c r="G147" s="17"/>
      <c r="H147" s="17"/>
      <c r="I147" s="17"/>
      <c r="J147" s="16"/>
      <c r="K147" s="17"/>
      <c r="L147" s="17"/>
    </row>
    <row r="148" spans="3:12" ht="12.75">
      <c r="C148" s="30" t="s">
        <v>544</v>
      </c>
      <c r="D148" s="25">
        <v>432</v>
      </c>
      <c r="E148" s="26">
        <v>974</v>
      </c>
      <c r="F148" s="27">
        <v>1406</v>
      </c>
      <c r="G148" s="26">
        <v>116</v>
      </c>
      <c r="H148" s="26">
        <v>147</v>
      </c>
      <c r="I148" s="26">
        <v>263</v>
      </c>
      <c r="J148" s="25">
        <f aca="true" t="shared" si="35" ref="J148:J156">D148+G148</f>
        <v>548</v>
      </c>
      <c r="K148" s="26">
        <f aca="true" t="shared" si="36" ref="K148:K156">E148+H148</f>
        <v>1121</v>
      </c>
      <c r="L148" s="26">
        <f aca="true" t="shared" si="37" ref="L148:L156">F148+I148</f>
        <v>1669</v>
      </c>
    </row>
    <row r="149" spans="3:12" ht="12.75">
      <c r="C149" s="30" t="s">
        <v>257</v>
      </c>
      <c r="D149" s="25">
        <v>110</v>
      </c>
      <c r="E149" s="26">
        <v>324</v>
      </c>
      <c r="F149" s="27">
        <v>434</v>
      </c>
      <c r="G149" s="26">
        <v>18</v>
      </c>
      <c r="H149" s="26">
        <v>27</v>
      </c>
      <c r="I149" s="26">
        <v>45</v>
      </c>
      <c r="J149" s="25">
        <f t="shared" si="35"/>
        <v>128</v>
      </c>
      <c r="K149" s="26">
        <f t="shared" si="36"/>
        <v>351</v>
      </c>
      <c r="L149" s="26">
        <f t="shared" si="37"/>
        <v>479</v>
      </c>
    </row>
    <row r="150" spans="3:12" ht="12.75">
      <c r="C150" s="30" t="s">
        <v>690</v>
      </c>
      <c r="D150" s="25">
        <v>30</v>
      </c>
      <c r="E150" s="26">
        <v>55</v>
      </c>
      <c r="F150" s="27">
        <v>85</v>
      </c>
      <c r="G150" s="26">
        <v>0</v>
      </c>
      <c r="H150" s="26">
        <v>1</v>
      </c>
      <c r="I150" s="26">
        <v>1</v>
      </c>
      <c r="J150" s="25">
        <f t="shared" si="35"/>
        <v>30</v>
      </c>
      <c r="K150" s="26">
        <f t="shared" si="36"/>
        <v>56</v>
      </c>
      <c r="L150" s="26">
        <f t="shared" si="37"/>
        <v>86</v>
      </c>
    </row>
    <row r="151" spans="3:12" ht="12.75">
      <c r="C151" s="30" t="s">
        <v>542</v>
      </c>
      <c r="D151" s="25">
        <v>0</v>
      </c>
      <c r="E151" s="26">
        <v>1</v>
      </c>
      <c r="F151" s="27">
        <v>1</v>
      </c>
      <c r="G151" s="26">
        <v>0</v>
      </c>
      <c r="H151" s="26">
        <v>0</v>
      </c>
      <c r="I151" s="26">
        <v>0</v>
      </c>
      <c r="J151" s="25">
        <f t="shared" si="35"/>
        <v>0</v>
      </c>
      <c r="K151" s="26">
        <f t="shared" si="36"/>
        <v>1</v>
      </c>
      <c r="L151" s="26">
        <f t="shared" si="37"/>
        <v>1</v>
      </c>
    </row>
    <row r="152" spans="3:12" ht="12.75">
      <c r="C152" s="30" t="s">
        <v>550</v>
      </c>
      <c r="D152" s="25">
        <v>3</v>
      </c>
      <c r="E152" s="26">
        <v>6</v>
      </c>
      <c r="F152" s="27">
        <v>9</v>
      </c>
      <c r="G152" s="26">
        <v>0</v>
      </c>
      <c r="H152" s="26">
        <v>0</v>
      </c>
      <c r="I152" s="26">
        <v>0</v>
      </c>
      <c r="J152" s="25">
        <f>D152+G152</f>
        <v>3</v>
      </c>
      <c r="K152" s="26">
        <f>E152+H152</f>
        <v>6</v>
      </c>
      <c r="L152" s="26">
        <f>F152+I152</f>
        <v>9</v>
      </c>
    </row>
    <row r="153" spans="3:12" ht="12.75">
      <c r="C153" s="30" t="s">
        <v>551</v>
      </c>
      <c r="D153" s="25">
        <v>63</v>
      </c>
      <c r="E153" s="26">
        <v>144</v>
      </c>
      <c r="F153" s="27">
        <v>207</v>
      </c>
      <c r="G153" s="26">
        <v>26</v>
      </c>
      <c r="H153" s="26">
        <v>18</v>
      </c>
      <c r="I153" s="26">
        <v>44</v>
      </c>
      <c r="J153" s="25">
        <f t="shared" si="35"/>
        <v>89</v>
      </c>
      <c r="K153" s="26">
        <f t="shared" si="36"/>
        <v>162</v>
      </c>
      <c r="L153" s="26">
        <f t="shared" si="37"/>
        <v>251</v>
      </c>
    </row>
    <row r="154" spans="3:12" ht="12.75">
      <c r="C154" s="30" t="s">
        <v>554</v>
      </c>
      <c r="D154" s="25">
        <v>1</v>
      </c>
      <c r="E154" s="26">
        <v>0</v>
      </c>
      <c r="F154" s="27">
        <v>1</v>
      </c>
      <c r="G154" s="26">
        <v>0</v>
      </c>
      <c r="H154" s="26">
        <v>0</v>
      </c>
      <c r="I154" s="26">
        <v>0</v>
      </c>
      <c r="J154" s="25">
        <f t="shared" si="35"/>
        <v>1</v>
      </c>
      <c r="K154" s="26">
        <f t="shared" si="36"/>
        <v>0</v>
      </c>
      <c r="L154" s="26">
        <f t="shared" si="37"/>
        <v>1</v>
      </c>
    </row>
    <row r="155" spans="3:12" ht="12.75">
      <c r="C155" s="30" t="s">
        <v>555</v>
      </c>
      <c r="D155" s="25">
        <v>1</v>
      </c>
      <c r="E155" s="26">
        <v>0</v>
      </c>
      <c r="F155" s="27">
        <v>1</v>
      </c>
      <c r="G155" s="26">
        <v>0</v>
      </c>
      <c r="H155" s="26">
        <v>0</v>
      </c>
      <c r="I155" s="26">
        <v>0</v>
      </c>
      <c r="J155" s="25">
        <f t="shared" si="35"/>
        <v>1</v>
      </c>
      <c r="K155" s="26">
        <f t="shared" si="36"/>
        <v>0</v>
      </c>
      <c r="L155" s="26">
        <f t="shared" si="37"/>
        <v>1</v>
      </c>
    </row>
    <row r="156" spans="3:13" ht="12.75">
      <c r="C156" s="12" t="s">
        <v>535</v>
      </c>
      <c r="D156" s="13">
        <v>640</v>
      </c>
      <c r="E156" s="14">
        <v>1504</v>
      </c>
      <c r="F156" s="15">
        <v>2144</v>
      </c>
      <c r="G156" s="14">
        <v>160</v>
      </c>
      <c r="H156" s="14">
        <v>193</v>
      </c>
      <c r="I156" s="14">
        <v>353</v>
      </c>
      <c r="J156" s="13">
        <f t="shared" si="35"/>
        <v>800</v>
      </c>
      <c r="K156" s="14">
        <f t="shared" si="36"/>
        <v>1697</v>
      </c>
      <c r="L156" s="14">
        <f t="shared" si="37"/>
        <v>2497</v>
      </c>
      <c r="M156" s="28"/>
    </row>
    <row r="157" spans="2:12" ht="12.75">
      <c r="B157" s="1" t="s">
        <v>715</v>
      </c>
      <c r="C157" s="30"/>
      <c r="D157" s="16"/>
      <c r="E157" s="17"/>
      <c r="F157" s="18"/>
      <c r="G157" s="17"/>
      <c r="H157" s="17"/>
      <c r="I157" s="17"/>
      <c r="J157" s="16"/>
      <c r="K157" s="17"/>
      <c r="L157" s="17"/>
    </row>
    <row r="158" spans="3:12" ht="12.75">
      <c r="C158" s="30" t="s">
        <v>544</v>
      </c>
      <c r="D158" s="25">
        <v>189</v>
      </c>
      <c r="E158" s="26">
        <v>522</v>
      </c>
      <c r="F158" s="27">
        <v>711</v>
      </c>
      <c r="G158" s="26">
        <v>73</v>
      </c>
      <c r="H158" s="26">
        <v>315</v>
      </c>
      <c r="I158" s="26">
        <v>388</v>
      </c>
      <c r="J158" s="25">
        <f aca="true" t="shared" si="38" ref="J158:J165">D158+G158</f>
        <v>262</v>
      </c>
      <c r="K158" s="26">
        <f aca="true" t="shared" si="39" ref="K158:K165">E158+H158</f>
        <v>837</v>
      </c>
      <c r="L158" s="26">
        <f aca="true" t="shared" si="40" ref="L158:L165">F158+I158</f>
        <v>1099</v>
      </c>
    </row>
    <row r="159" spans="3:12" ht="12.75">
      <c r="C159" s="30" t="s">
        <v>257</v>
      </c>
      <c r="D159" s="25">
        <v>136</v>
      </c>
      <c r="E159" s="26">
        <v>322</v>
      </c>
      <c r="F159" s="27">
        <v>458</v>
      </c>
      <c r="G159" s="26">
        <v>32</v>
      </c>
      <c r="H159" s="26">
        <v>151</v>
      </c>
      <c r="I159" s="26">
        <v>183</v>
      </c>
      <c r="J159" s="25">
        <f t="shared" si="38"/>
        <v>168</v>
      </c>
      <c r="K159" s="26">
        <f t="shared" si="39"/>
        <v>473</v>
      </c>
      <c r="L159" s="26">
        <f t="shared" si="40"/>
        <v>641</v>
      </c>
    </row>
    <row r="160" spans="3:12" ht="12.75">
      <c r="C160" s="30" t="s">
        <v>546</v>
      </c>
      <c r="D160" s="25">
        <v>1</v>
      </c>
      <c r="E160" s="26">
        <v>3</v>
      </c>
      <c r="F160" s="27">
        <v>4</v>
      </c>
      <c r="G160" s="26">
        <v>5</v>
      </c>
      <c r="H160" s="26">
        <v>1</v>
      </c>
      <c r="I160" s="26">
        <v>6</v>
      </c>
      <c r="J160" s="25">
        <f t="shared" si="38"/>
        <v>6</v>
      </c>
      <c r="K160" s="26">
        <f t="shared" si="39"/>
        <v>4</v>
      </c>
      <c r="L160" s="26">
        <f t="shared" si="40"/>
        <v>10</v>
      </c>
    </row>
    <row r="161" spans="3:12" ht="12.75">
      <c r="C161" s="30" t="s">
        <v>690</v>
      </c>
      <c r="D161" s="25">
        <v>1</v>
      </c>
      <c r="E161" s="26">
        <v>0</v>
      </c>
      <c r="F161" s="27">
        <v>1</v>
      </c>
      <c r="G161" s="26">
        <v>0</v>
      </c>
      <c r="H161" s="26">
        <v>0</v>
      </c>
      <c r="I161" s="26">
        <v>0</v>
      </c>
      <c r="J161" s="25">
        <f t="shared" si="38"/>
        <v>1</v>
      </c>
      <c r="K161" s="26">
        <f t="shared" si="39"/>
        <v>0</v>
      </c>
      <c r="L161" s="26">
        <f t="shared" si="40"/>
        <v>1</v>
      </c>
    </row>
    <row r="162" spans="3:12" ht="12.75">
      <c r="C162" s="30" t="s">
        <v>542</v>
      </c>
      <c r="D162" s="25">
        <v>0</v>
      </c>
      <c r="E162" s="26">
        <v>4</v>
      </c>
      <c r="F162" s="27">
        <v>4</v>
      </c>
      <c r="G162" s="26">
        <v>0</v>
      </c>
      <c r="H162" s="26">
        <v>2</v>
      </c>
      <c r="I162" s="26">
        <v>2</v>
      </c>
      <c r="J162" s="25">
        <f t="shared" si="38"/>
        <v>0</v>
      </c>
      <c r="K162" s="26">
        <f t="shared" si="39"/>
        <v>6</v>
      </c>
      <c r="L162" s="26">
        <f t="shared" si="40"/>
        <v>6</v>
      </c>
    </row>
    <row r="163" spans="3:12" ht="12.75">
      <c r="C163" s="30" t="s">
        <v>550</v>
      </c>
      <c r="D163" s="25">
        <v>39</v>
      </c>
      <c r="E163" s="26">
        <v>95</v>
      </c>
      <c r="F163" s="27">
        <v>134</v>
      </c>
      <c r="G163" s="26">
        <v>20</v>
      </c>
      <c r="H163" s="26">
        <v>24</v>
      </c>
      <c r="I163" s="26">
        <v>44</v>
      </c>
      <c r="J163" s="25">
        <f>D163+G163</f>
        <v>59</v>
      </c>
      <c r="K163" s="26">
        <f>E163+H163</f>
        <v>119</v>
      </c>
      <c r="L163" s="26">
        <f>F163+I163</f>
        <v>178</v>
      </c>
    </row>
    <row r="164" spans="3:12" ht="12.75">
      <c r="C164" s="30" t="s">
        <v>551</v>
      </c>
      <c r="D164" s="25">
        <v>51</v>
      </c>
      <c r="E164" s="26">
        <v>145</v>
      </c>
      <c r="F164" s="27">
        <v>196</v>
      </c>
      <c r="G164" s="26">
        <v>26</v>
      </c>
      <c r="H164" s="26">
        <v>28</v>
      </c>
      <c r="I164" s="26">
        <v>54</v>
      </c>
      <c r="J164" s="25">
        <f t="shared" si="38"/>
        <v>77</v>
      </c>
      <c r="K164" s="26">
        <f t="shared" si="39"/>
        <v>173</v>
      </c>
      <c r="L164" s="26">
        <f t="shared" si="40"/>
        <v>250</v>
      </c>
    </row>
    <row r="165" spans="3:13" ht="12.75">
      <c r="C165" s="12" t="s">
        <v>535</v>
      </c>
      <c r="D165" s="13">
        <v>417</v>
      </c>
      <c r="E165" s="14">
        <v>1091</v>
      </c>
      <c r="F165" s="15">
        <v>1508</v>
      </c>
      <c r="G165" s="14">
        <v>156</v>
      </c>
      <c r="H165" s="14">
        <v>521</v>
      </c>
      <c r="I165" s="14">
        <v>677</v>
      </c>
      <c r="J165" s="13">
        <f t="shared" si="38"/>
        <v>573</v>
      </c>
      <c r="K165" s="14">
        <f t="shared" si="39"/>
        <v>1612</v>
      </c>
      <c r="L165" s="14">
        <f t="shared" si="40"/>
        <v>2185</v>
      </c>
      <c r="M165" s="28"/>
    </row>
    <row r="166" spans="2:12" ht="12.75">
      <c r="B166" s="1" t="s">
        <v>302</v>
      </c>
      <c r="C166" s="30"/>
      <c r="D166" s="16"/>
      <c r="E166" s="17"/>
      <c r="F166" s="18"/>
      <c r="G166" s="17"/>
      <c r="H166" s="17"/>
      <c r="I166" s="17"/>
      <c r="J166" s="16"/>
      <c r="K166" s="17"/>
      <c r="L166" s="17"/>
    </row>
    <row r="167" spans="3:12" ht="12.75">
      <c r="C167" s="30" t="s">
        <v>544</v>
      </c>
      <c r="D167" s="25">
        <v>3728</v>
      </c>
      <c r="E167" s="26">
        <v>2386</v>
      </c>
      <c r="F167" s="27">
        <v>6114</v>
      </c>
      <c r="G167" s="26">
        <v>137</v>
      </c>
      <c r="H167" s="26">
        <v>108</v>
      </c>
      <c r="I167" s="26">
        <v>245</v>
      </c>
      <c r="J167" s="25">
        <f aca="true" t="shared" si="41" ref="J167:J176">D167+G167</f>
        <v>3865</v>
      </c>
      <c r="K167" s="26">
        <f aca="true" t="shared" si="42" ref="K167:K176">E167+H167</f>
        <v>2494</v>
      </c>
      <c r="L167" s="26">
        <f aca="true" t="shared" si="43" ref="L167:L176">F167+I167</f>
        <v>6359</v>
      </c>
    </row>
    <row r="168" spans="3:12" ht="12.75">
      <c r="C168" s="30" t="s">
        <v>257</v>
      </c>
      <c r="D168" s="25">
        <v>2118</v>
      </c>
      <c r="E168" s="26">
        <v>1366</v>
      </c>
      <c r="F168" s="27">
        <v>3484</v>
      </c>
      <c r="G168" s="26">
        <v>197</v>
      </c>
      <c r="H168" s="26">
        <v>218</v>
      </c>
      <c r="I168" s="26">
        <v>415</v>
      </c>
      <c r="J168" s="25">
        <f t="shared" si="41"/>
        <v>2315</v>
      </c>
      <c r="K168" s="26">
        <f t="shared" si="42"/>
        <v>1584</v>
      </c>
      <c r="L168" s="26">
        <f t="shared" si="43"/>
        <v>3899</v>
      </c>
    </row>
    <row r="169" spans="3:12" ht="12.75">
      <c r="C169" s="30" t="s">
        <v>546</v>
      </c>
      <c r="D169" s="25">
        <v>57</v>
      </c>
      <c r="E169" s="26">
        <v>34</v>
      </c>
      <c r="F169" s="27">
        <v>91</v>
      </c>
      <c r="G169" s="26">
        <v>72</v>
      </c>
      <c r="H169" s="26">
        <v>50</v>
      </c>
      <c r="I169" s="26">
        <v>122</v>
      </c>
      <c r="J169" s="25">
        <f t="shared" si="41"/>
        <v>129</v>
      </c>
      <c r="K169" s="26">
        <f t="shared" si="42"/>
        <v>84</v>
      </c>
      <c r="L169" s="26">
        <f t="shared" si="43"/>
        <v>213</v>
      </c>
    </row>
    <row r="170" spans="3:12" ht="12.75">
      <c r="C170" s="30" t="s">
        <v>690</v>
      </c>
      <c r="D170" s="25">
        <v>20</v>
      </c>
      <c r="E170" s="26">
        <v>29</v>
      </c>
      <c r="F170" s="27">
        <v>49</v>
      </c>
      <c r="G170" s="26">
        <v>0</v>
      </c>
      <c r="H170" s="26">
        <v>1</v>
      </c>
      <c r="I170" s="26">
        <v>1</v>
      </c>
      <c r="J170" s="25">
        <f t="shared" si="41"/>
        <v>20</v>
      </c>
      <c r="K170" s="26">
        <f t="shared" si="42"/>
        <v>30</v>
      </c>
      <c r="L170" s="26">
        <f t="shared" si="43"/>
        <v>50</v>
      </c>
    </row>
    <row r="171" spans="3:12" ht="12.75">
      <c r="C171" s="30" t="s">
        <v>542</v>
      </c>
      <c r="D171" s="25">
        <v>0</v>
      </c>
      <c r="E171" s="26">
        <v>2</v>
      </c>
      <c r="F171" s="27">
        <v>2</v>
      </c>
      <c r="G171" s="26">
        <v>0</v>
      </c>
      <c r="H171" s="26">
        <v>0</v>
      </c>
      <c r="I171" s="26">
        <v>0</v>
      </c>
      <c r="J171" s="25">
        <f t="shared" si="41"/>
        <v>0</v>
      </c>
      <c r="K171" s="26">
        <f t="shared" si="42"/>
        <v>2</v>
      </c>
      <c r="L171" s="26">
        <f t="shared" si="43"/>
        <v>2</v>
      </c>
    </row>
    <row r="172" spans="3:12" ht="12.75">
      <c r="C172" s="30" t="s">
        <v>550</v>
      </c>
      <c r="D172" s="25">
        <v>135</v>
      </c>
      <c r="E172" s="26">
        <v>99</v>
      </c>
      <c r="F172" s="27">
        <v>234</v>
      </c>
      <c r="G172" s="26">
        <v>35</v>
      </c>
      <c r="H172" s="26">
        <v>31</v>
      </c>
      <c r="I172" s="26">
        <v>66</v>
      </c>
      <c r="J172" s="25">
        <f>D172+G172</f>
        <v>170</v>
      </c>
      <c r="K172" s="26">
        <f>E172+H172</f>
        <v>130</v>
      </c>
      <c r="L172" s="26">
        <f>F172+I172</f>
        <v>300</v>
      </c>
    </row>
    <row r="173" spans="3:12" ht="12.75">
      <c r="C173" s="30" t="s">
        <v>551</v>
      </c>
      <c r="D173" s="25">
        <v>157</v>
      </c>
      <c r="E173" s="26">
        <v>129</v>
      </c>
      <c r="F173" s="27">
        <v>286</v>
      </c>
      <c r="G173" s="26">
        <v>79</v>
      </c>
      <c r="H173" s="26">
        <v>60</v>
      </c>
      <c r="I173" s="26">
        <v>139</v>
      </c>
      <c r="J173" s="25">
        <f t="shared" si="41"/>
        <v>236</v>
      </c>
      <c r="K173" s="26">
        <f t="shared" si="42"/>
        <v>189</v>
      </c>
      <c r="L173" s="26">
        <f t="shared" si="43"/>
        <v>425</v>
      </c>
    </row>
    <row r="174" spans="3:12" ht="12.75">
      <c r="C174" s="30" t="s">
        <v>554</v>
      </c>
      <c r="D174" s="25">
        <v>99</v>
      </c>
      <c r="E174" s="26">
        <v>64</v>
      </c>
      <c r="F174" s="27">
        <v>163</v>
      </c>
      <c r="G174" s="26">
        <v>53</v>
      </c>
      <c r="H174" s="26">
        <v>71</v>
      </c>
      <c r="I174" s="26">
        <v>124</v>
      </c>
      <c r="J174" s="25">
        <f t="shared" si="41"/>
        <v>152</v>
      </c>
      <c r="K174" s="26">
        <f t="shared" si="42"/>
        <v>135</v>
      </c>
      <c r="L174" s="26">
        <f t="shared" si="43"/>
        <v>287</v>
      </c>
    </row>
    <row r="175" spans="3:12" ht="12.75">
      <c r="C175" s="30" t="s">
        <v>555</v>
      </c>
      <c r="D175" s="25">
        <v>207</v>
      </c>
      <c r="E175" s="26">
        <v>151</v>
      </c>
      <c r="F175" s="27">
        <v>358</v>
      </c>
      <c r="G175" s="26">
        <v>12</v>
      </c>
      <c r="H175" s="26">
        <v>17</v>
      </c>
      <c r="I175" s="26">
        <v>29</v>
      </c>
      <c r="J175" s="25">
        <f t="shared" si="41"/>
        <v>219</v>
      </c>
      <c r="K175" s="26">
        <f t="shared" si="42"/>
        <v>168</v>
      </c>
      <c r="L175" s="26">
        <f t="shared" si="43"/>
        <v>387</v>
      </c>
    </row>
    <row r="176" spans="3:13" ht="12.75">
      <c r="C176" s="12" t="s">
        <v>535</v>
      </c>
      <c r="D176" s="13">
        <v>6521</v>
      </c>
      <c r="E176" s="14">
        <v>4260</v>
      </c>
      <c r="F176" s="15">
        <v>10781</v>
      </c>
      <c r="G176" s="14">
        <v>585</v>
      </c>
      <c r="H176" s="14">
        <v>556</v>
      </c>
      <c r="I176" s="14">
        <v>1141</v>
      </c>
      <c r="J176" s="13">
        <f t="shared" si="41"/>
        <v>7106</v>
      </c>
      <c r="K176" s="14">
        <f t="shared" si="42"/>
        <v>4816</v>
      </c>
      <c r="L176" s="14">
        <f t="shared" si="43"/>
        <v>11922</v>
      </c>
      <c r="M176" s="28"/>
    </row>
    <row r="177" spans="2:12" ht="39.75" customHeight="1">
      <c r="B177" s="305" t="s">
        <v>722</v>
      </c>
      <c r="C177" s="306"/>
      <c r="D177" s="16"/>
      <c r="E177" s="17"/>
      <c r="F177" s="18"/>
      <c r="G177" s="17"/>
      <c r="H177" s="17"/>
      <c r="I177" s="17"/>
      <c r="J177" s="16"/>
      <c r="K177" s="17"/>
      <c r="L177" s="17"/>
    </row>
    <row r="178" spans="3:12" ht="12.75">
      <c r="C178" s="30" t="s">
        <v>546</v>
      </c>
      <c r="D178" s="25">
        <v>8</v>
      </c>
      <c r="E178" s="26">
        <v>4</v>
      </c>
      <c r="F178" s="27">
        <v>12</v>
      </c>
      <c r="G178" s="26">
        <v>1</v>
      </c>
      <c r="H178" s="26">
        <v>0</v>
      </c>
      <c r="I178" s="26">
        <v>1</v>
      </c>
      <c r="J178" s="25">
        <f aca="true" t="shared" si="44" ref="J178:L179">D178+G178</f>
        <v>9</v>
      </c>
      <c r="K178" s="26">
        <f t="shared" si="44"/>
        <v>4</v>
      </c>
      <c r="L178" s="26">
        <f t="shared" si="44"/>
        <v>13</v>
      </c>
    </row>
    <row r="179" spans="3:12" ht="12.75">
      <c r="C179" s="12" t="s">
        <v>535</v>
      </c>
      <c r="D179" s="13">
        <v>8</v>
      </c>
      <c r="E179" s="14">
        <v>4</v>
      </c>
      <c r="F179" s="15">
        <v>12</v>
      </c>
      <c r="G179" s="14">
        <v>1</v>
      </c>
      <c r="H179" s="14">
        <v>0</v>
      </c>
      <c r="I179" s="14">
        <v>1</v>
      </c>
      <c r="J179" s="13">
        <f t="shared" si="44"/>
        <v>9</v>
      </c>
      <c r="K179" s="14">
        <f t="shared" si="44"/>
        <v>4</v>
      </c>
      <c r="L179" s="14">
        <f t="shared" si="44"/>
        <v>13</v>
      </c>
    </row>
    <row r="180" spans="2:12" ht="24.75" customHeight="1">
      <c r="B180" s="305" t="s">
        <v>723</v>
      </c>
      <c r="C180" s="306"/>
      <c r="D180" s="16"/>
      <c r="E180" s="17"/>
      <c r="F180" s="18"/>
      <c r="G180" s="17"/>
      <c r="H180" s="17"/>
      <c r="I180" s="17"/>
      <c r="J180" s="16"/>
      <c r="K180" s="17"/>
      <c r="L180" s="17"/>
    </row>
    <row r="181" spans="3:12" ht="12.75">
      <c r="C181" s="113" t="s">
        <v>544</v>
      </c>
      <c r="D181" s="25">
        <v>63</v>
      </c>
      <c r="E181" s="26">
        <v>132</v>
      </c>
      <c r="F181" s="27">
        <v>195</v>
      </c>
      <c r="G181" s="26">
        <v>6</v>
      </c>
      <c r="H181" s="26">
        <v>12</v>
      </c>
      <c r="I181" s="26">
        <v>18</v>
      </c>
      <c r="J181" s="25">
        <f aca="true" t="shared" si="45" ref="J181:L183">D181+G181</f>
        <v>69</v>
      </c>
      <c r="K181" s="26">
        <f t="shared" si="45"/>
        <v>144</v>
      </c>
      <c r="L181" s="26">
        <f t="shared" si="45"/>
        <v>213</v>
      </c>
    </row>
    <row r="182" spans="3:12" ht="12.75">
      <c r="C182" s="113" t="s">
        <v>257</v>
      </c>
      <c r="D182" s="25">
        <v>15</v>
      </c>
      <c r="E182" s="26">
        <v>20</v>
      </c>
      <c r="F182" s="27">
        <v>35</v>
      </c>
      <c r="G182" s="26">
        <v>0</v>
      </c>
      <c r="H182" s="26">
        <v>2</v>
      </c>
      <c r="I182" s="26">
        <v>2</v>
      </c>
      <c r="J182" s="25">
        <f t="shared" si="45"/>
        <v>15</v>
      </c>
      <c r="K182" s="26">
        <f t="shared" si="45"/>
        <v>22</v>
      </c>
      <c r="L182" s="26">
        <f t="shared" si="45"/>
        <v>37</v>
      </c>
    </row>
    <row r="183" spans="3:12" ht="12.75">
      <c r="C183" s="113" t="s">
        <v>546</v>
      </c>
      <c r="D183" s="25">
        <v>6</v>
      </c>
      <c r="E183" s="26">
        <v>6</v>
      </c>
      <c r="F183" s="27">
        <v>12</v>
      </c>
      <c r="G183" s="26">
        <v>17</v>
      </c>
      <c r="H183" s="26">
        <v>44</v>
      </c>
      <c r="I183" s="26">
        <v>61</v>
      </c>
      <c r="J183" s="25">
        <f t="shared" si="45"/>
        <v>23</v>
      </c>
      <c r="K183" s="26">
        <f t="shared" si="45"/>
        <v>50</v>
      </c>
      <c r="L183" s="26">
        <f t="shared" si="45"/>
        <v>73</v>
      </c>
    </row>
    <row r="184" spans="3:12" ht="12.75">
      <c r="C184" s="113" t="s">
        <v>551</v>
      </c>
      <c r="D184" s="51">
        <v>2</v>
      </c>
      <c r="E184" s="52">
        <v>0</v>
      </c>
      <c r="F184" s="53">
        <v>2</v>
      </c>
      <c r="G184" s="52">
        <v>0</v>
      </c>
      <c r="H184" s="52">
        <v>1</v>
      </c>
      <c r="I184" s="52">
        <v>1</v>
      </c>
      <c r="J184" s="51">
        <f aca="true" t="shared" si="46" ref="J184:L185">D184+G184</f>
        <v>2</v>
      </c>
      <c r="K184" s="52">
        <f t="shared" si="46"/>
        <v>1</v>
      </c>
      <c r="L184" s="52">
        <f t="shared" si="46"/>
        <v>3</v>
      </c>
    </row>
    <row r="185" spans="3:12" ht="12.75">
      <c r="C185" s="12" t="s">
        <v>535</v>
      </c>
      <c r="D185" s="13">
        <v>86</v>
      </c>
      <c r="E185" s="14">
        <v>158</v>
      </c>
      <c r="F185" s="15">
        <v>244</v>
      </c>
      <c r="G185" s="14">
        <v>23</v>
      </c>
      <c r="H185" s="14">
        <v>59</v>
      </c>
      <c r="I185" s="14">
        <v>82</v>
      </c>
      <c r="J185" s="13">
        <f>D185+G185</f>
        <v>109</v>
      </c>
      <c r="K185" s="14">
        <f t="shared" si="46"/>
        <v>217</v>
      </c>
      <c r="L185" s="14">
        <f t="shared" si="46"/>
        <v>326</v>
      </c>
    </row>
    <row r="186" spans="2:12" ht="25.5" customHeight="1">
      <c r="B186" s="307" t="s">
        <v>724</v>
      </c>
      <c r="C186" s="306"/>
      <c r="D186" s="16"/>
      <c r="E186" s="17"/>
      <c r="F186" s="18"/>
      <c r="G186" s="17"/>
      <c r="H186" s="17"/>
      <c r="I186" s="17"/>
      <c r="J186" s="16"/>
      <c r="K186" s="17"/>
      <c r="L186" s="17"/>
    </row>
    <row r="187" spans="2:12" ht="12.75">
      <c r="B187" s="40"/>
      <c r="C187" s="113" t="s">
        <v>546</v>
      </c>
      <c r="D187" s="25">
        <v>1</v>
      </c>
      <c r="E187" s="26">
        <v>3</v>
      </c>
      <c r="F187" s="27">
        <v>4</v>
      </c>
      <c r="G187" s="26">
        <v>39</v>
      </c>
      <c r="H187" s="26">
        <v>26</v>
      </c>
      <c r="I187" s="26">
        <v>65</v>
      </c>
      <c r="J187" s="25">
        <f>D187+G187</f>
        <v>40</v>
      </c>
      <c r="K187" s="26">
        <f>E187+H187</f>
        <v>29</v>
      </c>
      <c r="L187" s="26">
        <f>F187+I187</f>
        <v>69</v>
      </c>
    </row>
    <row r="188" spans="3:12" ht="12.75">
      <c r="C188" s="113" t="s">
        <v>551</v>
      </c>
      <c r="D188" s="51">
        <v>1</v>
      </c>
      <c r="E188" s="52">
        <v>1</v>
      </c>
      <c r="F188" s="53">
        <v>2</v>
      </c>
      <c r="G188" s="52">
        <v>1</v>
      </c>
      <c r="H188" s="52">
        <v>1</v>
      </c>
      <c r="I188" s="52">
        <v>2</v>
      </c>
      <c r="J188" s="51">
        <f aca="true" t="shared" si="47" ref="J188:L189">D188+G188</f>
        <v>2</v>
      </c>
      <c r="K188" s="52">
        <f t="shared" si="47"/>
        <v>2</v>
      </c>
      <c r="L188" s="52">
        <f t="shared" si="47"/>
        <v>4</v>
      </c>
    </row>
    <row r="189" spans="3:12" ht="12.75">
      <c r="C189" s="12" t="s">
        <v>535</v>
      </c>
      <c r="D189" s="13">
        <v>2</v>
      </c>
      <c r="E189" s="14">
        <v>4</v>
      </c>
      <c r="F189" s="15">
        <v>6</v>
      </c>
      <c r="G189" s="14">
        <v>40</v>
      </c>
      <c r="H189" s="14">
        <v>27</v>
      </c>
      <c r="I189" s="14">
        <v>67</v>
      </c>
      <c r="J189" s="13">
        <f>D189+G189</f>
        <v>42</v>
      </c>
      <c r="K189" s="14">
        <f t="shared" si="47"/>
        <v>31</v>
      </c>
      <c r="L189" s="14">
        <f>F189+I189</f>
        <v>73</v>
      </c>
    </row>
    <row r="190" spans="2:12" ht="25.5" customHeight="1">
      <c r="B190" s="305" t="s">
        <v>725</v>
      </c>
      <c r="C190" s="306"/>
      <c r="D190" s="16"/>
      <c r="E190" s="17"/>
      <c r="F190" s="18"/>
      <c r="G190" s="17"/>
      <c r="H190" s="17"/>
      <c r="I190" s="17"/>
      <c r="J190" s="16"/>
      <c r="K190" s="17"/>
      <c r="L190" s="17"/>
    </row>
    <row r="191" spans="3:12" ht="12.75">
      <c r="C191" s="30" t="s">
        <v>546</v>
      </c>
      <c r="D191" s="25">
        <v>26</v>
      </c>
      <c r="E191" s="26">
        <v>17</v>
      </c>
      <c r="F191" s="27">
        <v>43</v>
      </c>
      <c r="G191" s="26">
        <v>2</v>
      </c>
      <c r="H191" s="26">
        <v>2</v>
      </c>
      <c r="I191" s="26">
        <v>4</v>
      </c>
      <c r="J191" s="25">
        <f aca="true" t="shared" si="48" ref="J191:L192">D191+G191</f>
        <v>28</v>
      </c>
      <c r="K191" s="26">
        <f t="shared" si="48"/>
        <v>19</v>
      </c>
      <c r="L191" s="26">
        <f t="shared" si="48"/>
        <v>47</v>
      </c>
    </row>
    <row r="192" spans="3:12" ht="12.75">
      <c r="C192" s="12" t="s">
        <v>535</v>
      </c>
      <c r="D192" s="13">
        <v>26</v>
      </c>
      <c r="E192" s="14">
        <v>17</v>
      </c>
      <c r="F192" s="15">
        <v>43</v>
      </c>
      <c r="G192" s="14">
        <v>2</v>
      </c>
      <c r="H192" s="14">
        <v>2</v>
      </c>
      <c r="I192" s="14">
        <v>4</v>
      </c>
      <c r="J192" s="13">
        <f t="shared" si="48"/>
        <v>28</v>
      </c>
      <c r="K192" s="14">
        <f t="shared" si="48"/>
        <v>19</v>
      </c>
      <c r="L192" s="14">
        <f t="shared" si="48"/>
        <v>47</v>
      </c>
    </row>
    <row r="193" spans="2:12" ht="12.75">
      <c r="B193" s="1" t="s">
        <v>726</v>
      </c>
      <c r="C193" s="12"/>
      <c r="D193" s="16"/>
      <c r="E193" s="17"/>
      <c r="F193" s="18"/>
      <c r="G193" s="17"/>
      <c r="H193" s="17"/>
      <c r="I193" s="17"/>
      <c r="J193" s="16"/>
      <c r="K193" s="17"/>
      <c r="L193" s="17"/>
    </row>
    <row r="194" spans="3:12" ht="12.75">
      <c r="C194" s="30" t="s">
        <v>257</v>
      </c>
      <c r="D194" s="25">
        <v>17</v>
      </c>
      <c r="E194" s="26">
        <v>38</v>
      </c>
      <c r="F194" s="27">
        <v>55</v>
      </c>
      <c r="G194" s="26">
        <v>0</v>
      </c>
      <c r="H194" s="26">
        <v>2</v>
      </c>
      <c r="I194" s="26">
        <v>2</v>
      </c>
      <c r="J194" s="25">
        <f aca="true" t="shared" si="49" ref="J194:L196">D194+G194</f>
        <v>17</v>
      </c>
      <c r="K194" s="26">
        <f t="shared" si="49"/>
        <v>40</v>
      </c>
      <c r="L194" s="26">
        <f t="shared" si="49"/>
        <v>57</v>
      </c>
    </row>
    <row r="195" spans="3:12" ht="12.75">
      <c r="C195" s="30" t="s">
        <v>546</v>
      </c>
      <c r="D195" s="51">
        <v>11</v>
      </c>
      <c r="E195" s="52">
        <v>8</v>
      </c>
      <c r="F195" s="53">
        <v>19</v>
      </c>
      <c r="G195" s="52">
        <v>11</v>
      </c>
      <c r="H195" s="52">
        <v>7</v>
      </c>
      <c r="I195" s="52">
        <v>18</v>
      </c>
      <c r="J195" s="51">
        <f t="shared" si="49"/>
        <v>22</v>
      </c>
      <c r="K195" s="52">
        <f t="shared" si="49"/>
        <v>15</v>
      </c>
      <c r="L195" s="52">
        <f t="shared" si="49"/>
        <v>37</v>
      </c>
    </row>
    <row r="196" spans="3:12" ht="12.75">
      <c r="C196" s="12" t="s">
        <v>535</v>
      </c>
      <c r="D196" s="13">
        <v>28</v>
      </c>
      <c r="E196" s="14">
        <v>46</v>
      </c>
      <c r="F196" s="15">
        <v>74</v>
      </c>
      <c r="G196" s="14">
        <v>11</v>
      </c>
      <c r="H196" s="14">
        <v>9</v>
      </c>
      <c r="I196" s="14">
        <v>20</v>
      </c>
      <c r="J196" s="13">
        <f t="shared" si="49"/>
        <v>39</v>
      </c>
      <c r="K196" s="14">
        <f t="shared" si="49"/>
        <v>55</v>
      </c>
      <c r="L196" s="14">
        <f t="shared" si="49"/>
        <v>94</v>
      </c>
    </row>
    <row r="197" spans="2:12" ht="12.75">
      <c r="B197" s="1" t="s">
        <v>716</v>
      </c>
      <c r="C197" s="12"/>
      <c r="D197" s="16"/>
      <c r="E197" s="17"/>
      <c r="F197" s="18"/>
      <c r="G197" s="17"/>
      <c r="H197" s="17"/>
      <c r="I197" s="17"/>
      <c r="J197" s="16"/>
      <c r="K197" s="17"/>
      <c r="L197" s="17"/>
    </row>
    <row r="198" spans="3:12" ht="12.75">
      <c r="C198" s="30" t="s">
        <v>544</v>
      </c>
      <c r="D198" s="25">
        <v>390</v>
      </c>
      <c r="E198" s="26">
        <v>1121</v>
      </c>
      <c r="F198" s="27">
        <v>1511</v>
      </c>
      <c r="G198" s="26">
        <v>24</v>
      </c>
      <c r="H198" s="26">
        <v>57</v>
      </c>
      <c r="I198" s="26">
        <v>81</v>
      </c>
      <c r="J198" s="25">
        <f aca="true" t="shared" si="50" ref="J198:J206">D198+G198</f>
        <v>414</v>
      </c>
      <c r="K198" s="26">
        <f aca="true" t="shared" si="51" ref="K198:K206">E198+H198</f>
        <v>1178</v>
      </c>
      <c r="L198" s="26">
        <f aca="true" t="shared" si="52" ref="L198:L206">F198+I198</f>
        <v>1592</v>
      </c>
    </row>
    <row r="199" spans="3:12" ht="12.75">
      <c r="C199" s="30" t="s">
        <v>257</v>
      </c>
      <c r="D199" s="25">
        <v>166</v>
      </c>
      <c r="E199" s="26">
        <v>553</v>
      </c>
      <c r="F199" s="27">
        <v>719</v>
      </c>
      <c r="G199" s="26">
        <v>6</v>
      </c>
      <c r="H199" s="26">
        <v>24</v>
      </c>
      <c r="I199" s="26">
        <v>30</v>
      </c>
      <c r="J199" s="25">
        <f t="shared" si="50"/>
        <v>172</v>
      </c>
      <c r="K199" s="26">
        <f t="shared" si="51"/>
        <v>577</v>
      </c>
      <c r="L199" s="26">
        <f t="shared" si="52"/>
        <v>749</v>
      </c>
    </row>
    <row r="200" spans="3:12" ht="12.75">
      <c r="C200" s="30" t="s">
        <v>546</v>
      </c>
      <c r="D200" s="25">
        <v>19</v>
      </c>
      <c r="E200" s="26">
        <v>84</v>
      </c>
      <c r="F200" s="27">
        <v>103</v>
      </c>
      <c r="G200" s="26">
        <v>2</v>
      </c>
      <c r="H200" s="26">
        <v>2</v>
      </c>
      <c r="I200" s="26">
        <v>4</v>
      </c>
      <c r="J200" s="25">
        <f t="shared" si="50"/>
        <v>21</v>
      </c>
      <c r="K200" s="26">
        <f t="shared" si="51"/>
        <v>86</v>
      </c>
      <c r="L200" s="26">
        <f t="shared" si="52"/>
        <v>107</v>
      </c>
    </row>
    <row r="201" spans="3:12" ht="12.75">
      <c r="C201" s="30" t="s">
        <v>690</v>
      </c>
      <c r="D201" s="25">
        <v>1</v>
      </c>
      <c r="E201" s="26">
        <v>0</v>
      </c>
      <c r="F201" s="27">
        <v>1</v>
      </c>
      <c r="G201" s="26">
        <v>0</v>
      </c>
      <c r="H201" s="26">
        <v>0</v>
      </c>
      <c r="I201" s="26">
        <v>0</v>
      </c>
      <c r="J201" s="25">
        <f t="shared" si="50"/>
        <v>1</v>
      </c>
      <c r="K201" s="26">
        <f t="shared" si="51"/>
        <v>0</v>
      </c>
      <c r="L201" s="26">
        <f t="shared" si="52"/>
        <v>1</v>
      </c>
    </row>
    <row r="202" spans="3:12" ht="12.75">
      <c r="C202" s="30" t="s">
        <v>542</v>
      </c>
      <c r="D202" s="25">
        <v>0</v>
      </c>
      <c r="E202" s="26">
        <v>1</v>
      </c>
      <c r="F202" s="27">
        <v>1</v>
      </c>
      <c r="G202" s="26">
        <v>0</v>
      </c>
      <c r="H202" s="26">
        <v>0</v>
      </c>
      <c r="I202" s="26">
        <v>0</v>
      </c>
      <c r="J202" s="25">
        <f t="shared" si="50"/>
        <v>0</v>
      </c>
      <c r="K202" s="26">
        <f t="shared" si="51"/>
        <v>1</v>
      </c>
      <c r="L202" s="26">
        <f t="shared" si="52"/>
        <v>1</v>
      </c>
    </row>
    <row r="203" spans="3:12" ht="12.75">
      <c r="C203" s="30" t="s">
        <v>550</v>
      </c>
      <c r="D203" s="25">
        <v>43</v>
      </c>
      <c r="E203" s="26">
        <v>68</v>
      </c>
      <c r="F203" s="27">
        <v>111</v>
      </c>
      <c r="G203" s="26">
        <v>23</v>
      </c>
      <c r="H203" s="26">
        <v>22</v>
      </c>
      <c r="I203" s="26">
        <v>45</v>
      </c>
      <c r="J203" s="25">
        <f>D203+G203</f>
        <v>66</v>
      </c>
      <c r="K203" s="26">
        <f>E203+H203</f>
        <v>90</v>
      </c>
      <c r="L203" s="26">
        <f>F203+I203</f>
        <v>156</v>
      </c>
    </row>
    <row r="204" spans="3:12" ht="12.75">
      <c r="C204" s="30" t="s">
        <v>551</v>
      </c>
      <c r="D204" s="25">
        <v>51</v>
      </c>
      <c r="E204" s="26">
        <v>110</v>
      </c>
      <c r="F204" s="27">
        <v>161</v>
      </c>
      <c r="G204" s="26">
        <v>20</v>
      </c>
      <c r="H204" s="26">
        <v>10</v>
      </c>
      <c r="I204" s="26">
        <v>30</v>
      </c>
      <c r="J204" s="25">
        <f t="shared" si="50"/>
        <v>71</v>
      </c>
      <c r="K204" s="26">
        <f t="shared" si="51"/>
        <v>120</v>
      </c>
      <c r="L204" s="26">
        <f t="shared" si="52"/>
        <v>191</v>
      </c>
    </row>
    <row r="205" spans="3:12" ht="12.75">
      <c r="C205" s="30" t="s">
        <v>554</v>
      </c>
      <c r="D205" s="51">
        <v>2</v>
      </c>
      <c r="E205" s="52">
        <v>3</v>
      </c>
      <c r="F205" s="53">
        <v>5</v>
      </c>
      <c r="G205" s="52">
        <v>0</v>
      </c>
      <c r="H205" s="52">
        <v>0</v>
      </c>
      <c r="I205" s="52">
        <v>0</v>
      </c>
      <c r="J205" s="51">
        <f t="shared" si="50"/>
        <v>2</v>
      </c>
      <c r="K205" s="52">
        <f t="shared" si="51"/>
        <v>3</v>
      </c>
      <c r="L205" s="52">
        <f t="shared" si="52"/>
        <v>5</v>
      </c>
    </row>
    <row r="206" spans="3:13" ht="12.75">
      <c r="C206" s="12" t="s">
        <v>535</v>
      </c>
      <c r="D206" s="13">
        <v>672</v>
      </c>
      <c r="E206" s="14">
        <v>1940</v>
      </c>
      <c r="F206" s="15">
        <v>2612</v>
      </c>
      <c r="G206" s="14">
        <v>75</v>
      </c>
      <c r="H206" s="14">
        <v>115</v>
      </c>
      <c r="I206" s="14">
        <v>190</v>
      </c>
      <c r="J206" s="13">
        <f t="shared" si="50"/>
        <v>747</v>
      </c>
      <c r="K206" s="14">
        <f t="shared" si="51"/>
        <v>2055</v>
      </c>
      <c r="L206" s="14">
        <f t="shared" si="52"/>
        <v>2802</v>
      </c>
      <c r="M206" s="28"/>
    </row>
    <row r="207" spans="2:12" ht="12.75">
      <c r="B207" s="1" t="s">
        <v>266</v>
      </c>
      <c r="C207" s="12"/>
      <c r="D207" s="16"/>
      <c r="E207" s="17"/>
      <c r="F207" s="18"/>
      <c r="G207" s="17"/>
      <c r="H207" s="17"/>
      <c r="I207" s="17"/>
      <c r="J207" s="16"/>
      <c r="K207" s="17"/>
      <c r="L207" s="17"/>
    </row>
    <row r="208" spans="3:12" ht="12.75">
      <c r="C208" s="30" t="s">
        <v>690</v>
      </c>
      <c r="D208" s="25">
        <v>219</v>
      </c>
      <c r="E208" s="26">
        <v>530</v>
      </c>
      <c r="F208" s="27">
        <v>749</v>
      </c>
      <c r="G208" s="26">
        <v>7</v>
      </c>
      <c r="H208" s="26">
        <v>16</v>
      </c>
      <c r="I208" s="26">
        <v>23</v>
      </c>
      <c r="J208" s="25">
        <f aca="true" t="shared" si="53" ref="J208:L211">D208+G208</f>
        <v>226</v>
      </c>
      <c r="K208" s="26">
        <f t="shared" si="53"/>
        <v>546</v>
      </c>
      <c r="L208" s="26">
        <f t="shared" si="53"/>
        <v>772</v>
      </c>
    </row>
    <row r="209" spans="3:12" ht="12.75">
      <c r="C209" s="30" t="s">
        <v>550</v>
      </c>
      <c r="D209" s="25">
        <v>13</v>
      </c>
      <c r="E209" s="26">
        <v>4</v>
      </c>
      <c r="F209" s="27">
        <v>17</v>
      </c>
      <c r="G209" s="26">
        <v>5</v>
      </c>
      <c r="H209" s="26">
        <v>3</v>
      </c>
      <c r="I209" s="26">
        <v>8</v>
      </c>
      <c r="J209" s="25">
        <f t="shared" si="53"/>
        <v>18</v>
      </c>
      <c r="K209" s="26">
        <f t="shared" si="53"/>
        <v>7</v>
      </c>
      <c r="L209" s="26">
        <f t="shared" si="53"/>
        <v>25</v>
      </c>
    </row>
    <row r="210" spans="3:12" ht="12.75">
      <c r="C210" s="30" t="s">
        <v>554</v>
      </c>
      <c r="D210" s="25">
        <v>9</v>
      </c>
      <c r="E210" s="26">
        <v>19</v>
      </c>
      <c r="F210" s="27">
        <v>28</v>
      </c>
      <c r="G210" s="26">
        <v>0</v>
      </c>
      <c r="H210" s="26">
        <v>2</v>
      </c>
      <c r="I210" s="26">
        <v>2</v>
      </c>
      <c r="J210" s="25">
        <f t="shared" si="53"/>
        <v>9</v>
      </c>
      <c r="K210" s="26">
        <f t="shared" si="53"/>
        <v>21</v>
      </c>
      <c r="L210" s="26">
        <f t="shared" si="53"/>
        <v>30</v>
      </c>
    </row>
    <row r="211" spans="3:12" ht="12.75">
      <c r="C211" s="30" t="s">
        <v>555</v>
      </c>
      <c r="D211" s="51">
        <v>18</v>
      </c>
      <c r="E211" s="52">
        <v>60</v>
      </c>
      <c r="F211" s="53">
        <v>78</v>
      </c>
      <c r="G211" s="52">
        <v>0</v>
      </c>
      <c r="H211" s="52">
        <v>1</v>
      </c>
      <c r="I211" s="52">
        <v>1</v>
      </c>
      <c r="J211" s="51">
        <f t="shared" si="53"/>
        <v>18</v>
      </c>
      <c r="K211" s="52">
        <f t="shared" si="53"/>
        <v>61</v>
      </c>
      <c r="L211" s="52">
        <f t="shared" si="53"/>
        <v>79</v>
      </c>
    </row>
    <row r="212" spans="3:13" ht="12.75">
      <c r="C212" s="12" t="s">
        <v>535</v>
      </c>
      <c r="D212" s="13">
        <f>SUM(D208:D211)</f>
        <v>259</v>
      </c>
      <c r="E212" s="14">
        <f aca="true" t="shared" si="54" ref="E212:L212">SUM(E208:E211)</f>
        <v>613</v>
      </c>
      <c r="F212" s="15">
        <f t="shared" si="54"/>
        <v>872</v>
      </c>
      <c r="G212" s="14">
        <f t="shared" si="54"/>
        <v>12</v>
      </c>
      <c r="H212" s="14">
        <f t="shared" si="54"/>
        <v>22</v>
      </c>
      <c r="I212" s="14">
        <f t="shared" si="54"/>
        <v>34</v>
      </c>
      <c r="J212" s="13">
        <f t="shared" si="54"/>
        <v>271</v>
      </c>
      <c r="K212" s="14">
        <f t="shared" si="54"/>
        <v>635</v>
      </c>
      <c r="L212" s="14">
        <f t="shared" si="54"/>
        <v>906</v>
      </c>
      <c r="M212" s="28"/>
    </row>
    <row r="213" spans="2:12" ht="12.75">
      <c r="B213" s="1" t="s">
        <v>717</v>
      </c>
      <c r="C213" s="12"/>
      <c r="D213" s="16"/>
      <c r="E213" s="17"/>
      <c r="F213" s="18"/>
      <c r="G213" s="17"/>
      <c r="H213" s="17"/>
      <c r="I213" s="17"/>
      <c r="J213" s="16"/>
      <c r="K213" s="17"/>
      <c r="L213" s="17"/>
    </row>
    <row r="214" spans="3:12" ht="12.75">
      <c r="C214" s="113" t="s">
        <v>544</v>
      </c>
      <c r="D214" s="25">
        <v>955</v>
      </c>
      <c r="E214" s="26">
        <v>1363</v>
      </c>
      <c r="F214" s="27">
        <v>2318</v>
      </c>
      <c r="G214" s="26">
        <v>131</v>
      </c>
      <c r="H214" s="26">
        <v>116</v>
      </c>
      <c r="I214" s="26">
        <v>247</v>
      </c>
      <c r="J214" s="25">
        <f aca="true" t="shared" si="55" ref="J214:J223">D214+G214</f>
        <v>1086</v>
      </c>
      <c r="K214" s="26">
        <f aca="true" t="shared" si="56" ref="K214:K223">E214+H214</f>
        <v>1479</v>
      </c>
      <c r="L214" s="26">
        <f aca="true" t="shared" si="57" ref="L214:L223">F214+I214</f>
        <v>2565</v>
      </c>
    </row>
    <row r="215" spans="3:12" ht="12.75">
      <c r="C215" s="113" t="s">
        <v>257</v>
      </c>
      <c r="D215" s="25">
        <v>1016</v>
      </c>
      <c r="E215" s="26">
        <v>1916</v>
      </c>
      <c r="F215" s="27">
        <v>2932</v>
      </c>
      <c r="G215" s="26">
        <v>103</v>
      </c>
      <c r="H215" s="26">
        <v>115</v>
      </c>
      <c r="I215" s="26">
        <v>218</v>
      </c>
      <c r="J215" s="25">
        <f t="shared" si="55"/>
        <v>1119</v>
      </c>
      <c r="K215" s="26">
        <f t="shared" si="56"/>
        <v>2031</v>
      </c>
      <c r="L215" s="26">
        <f t="shared" si="57"/>
        <v>3150</v>
      </c>
    </row>
    <row r="216" spans="3:12" ht="12.75">
      <c r="C216" s="113" t="s">
        <v>546</v>
      </c>
      <c r="D216" s="25">
        <v>259</v>
      </c>
      <c r="E216" s="26">
        <v>474</v>
      </c>
      <c r="F216" s="27">
        <v>733</v>
      </c>
      <c r="G216" s="26">
        <v>47</v>
      </c>
      <c r="H216" s="26">
        <v>45</v>
      </c>
      <c r="I216" s="26">
        <v>92</v>
      </c>
      <c r="J216" s="25">
        <f t="shared" si="55"/>
        <v>306</v>
      </c>
      <c r="K216" s="26">
        <f t="shared" si="56"/>
        <v>519</v>
      </c>
      <c r="L216" s="26">
        <f t="shared" si="57"/>
        <v>825</v>
      </c>
    </row>
    <row r="217" spans="3:12" ht="12.75">
      <c r="C217" s="113" t="s">
        <v>690</v>
      </c>
      <c r="D217" s="25">
        <v>0</v>
      </c>
      <c r="E217" s="26">
        <v>1</v>
      </c>
      <c r="F217" s="27">
        <v>1</v>
      </c>
      <c r="G217" s="26">
        <v>0</v>
      </c>
      <c r="H217" s="26">
        <v>0</v>
      </c>
      <c r="I217" s="26">
        <v>0</v>
      </c>
      <c r="J217" s="25">
        <f t="shared" si="55"/>
        <v>0</v>
      </c>
      <c r="K217" s="26">
        <f t="shared" si="56"/>
        <v>1</v>
      </c>
      <c r="L217" s="26">
        <f t="shared" si="57"/>
        <v>1</v>
      </c>
    </row>
    <row r="218" spans="3:12" ht="12.75">
      <c r="C218" s="113" t="s">
        <v>542</v>
      </c>
      <c r="D218" s="25">
        <v>3</v>
      </c>
      <c r="E218" s="26">
        <v>10</v>
      </c>
      <c r="F218" s="27">
        <v>13</v>
      </c>
      <c r="G218" s="26">
        <v>0</v>
      </c>
      <c r="H218" s="26">
        <v>0</v>
      </c>
      <c r="I218" s="26">
        <v>0</v>
      </c>
      <c r="J218" s="25">
        <f t="shared" si="55"/>
        <v>3</v>
      </c>
      <c r="K218" s="26">
        <f t="shared" si="56"/>
        <v>10</v>
      </c>
      <c r="L218" s="26">
        <f t="shared" si="57"/>
        <v>13</v>
      </c>
    </row>
    <row r="219" spans="3:12" ht="12.75">
      <c r="C219" s="113" t="s">
        <v>550</v>
      </c>
      <c r="D219" s="25">
        <v>291</v>
      </c>
      <c r="E219" s="26">
        <v>575</v>
      </c>
      <c r="F219" s="27">
        <v>866</v>
      </c>
      <c r="G219" s="26">
        <v>140</v>
      </c>
      <c r="H219" s="26">
        <v>160</v>
      </c>
      <c r="I219" s="26">
        <v>300</v>
      </c>
      <c r="J219" s="25">
        <f>D219+G219</f>
        <v>431</v>
      </c>
      <c r="K219" s="26">
        <f>E219+H219</f>
        <v>735</v>
      </c>
      <c r="L219" s="26">
        <f>F219+I219</f>
        <v>1166</v>
      </c>
    </row>
    <row r="220" spans="3:12" ht="12.75">
      <c r="C220" s="113" t="s">
        <v>551</v>
      </c>
      <c r="D220" s="25">
        <v>212</v>
      </c>
      <c r="E220" s="26">
        <v>373</v>
      </c>
      <c r="F220" s="27">
        <v>585</v>
      </c>
      <c r="G220" s="26">
        <v>89</v>
      </c>
      <c r="H220" s="26">
        <v>75</v>
      </c>
      <c r="I220" s="26">
        <v>164</v>
      </c>
      <c r="J220" s="25">
        <f t="shared" si="55"/>
        <v>301</v>
      </c>
      <c r="K220" s="26">
        <f t="shared" si="56"/>
        <v>448</v>
      </c>
      <c r="L220" s="26">
        <f t="shared" si="57"/>
        <v>749</v>
      </c>
    </row>
    <row r="221" spans="3:12" ht="12.75">
      <c r="C221" s="113" t="s">
        <v>554</v>
      </c>
      <c r="D221" s="25">
        <v>16</v>
      </c>
      <c r="E221" s="26">
        <v>13</v>
      </c>
      <c r="F221" s="27">
        <v>29</v>
      </c>
      <c r="G221" s="26">
        <v>8</v>
      </c>
      <c r="H221" s="26">
        <v>13</v>
      </c>
      <c r="I221" s="26">
        <v>21</v>
      </c>
      <c r="J221" s="25">
        <f t="shared" si="55"/>
        <v>24</v>
      </c>
      <c r="K221" s="26">
        <f t="shared" si="56"/>
        <v>26</v>
      </c>
      <c r="L221" s="26">
        <f t="shared" si="57"/>
        <v>50</v>
      </c>
    </row>
    <row r="222" spans="3:12" ht="12.75">
      <c r="C222" s="113" t="s">
        <v>555</v>
      </c>
      <c r="D222" s="51">
        <v>54</v>
      </c>
      <c r="E222" s="52">
        <v>232</v>
      </c>
      <c r="F222" s="53">
        <v>286</v>
      </c>
      <c r="G222" s="52">
        <v>1</v>
      </c>
      <c r="H222" s="52">
        <v>0</v>
      </c>
      <c r="I222" s="52">
        <v>1</v>
      </c>
      <c r="J222" s="51">
        <f t="shared" si="55"/>
        <v>55</v>
      </c>
      <c r="K222" s="52">
        <f t="shared" si="56"/>
        <v>232</v>
      </c>
      <c r="L222" s="52">
        <f t="shared" si="57"/>
        <v>287</v>
      </c>
    </row>
    <row r="223" spans="3:13" ht="12.75">
      <c r="C223" s="12" t="s">
        <v>535</v>
      </c>
      <c r="D223" s="13">
        <v>2806</v>
      </c>
      <c r="E223" s="14">
        <v>4957</v>
      </c>
      <c r="F223" s="15">
        <v>7763</v>
      </c>
      <c r="G223" s="14">
        <v>519</v>
      </c>
      <c r="H223" s="14">
        <v>524</v>
      </c>
      <c r="I223" s="14">
        <v>1043</v>
      </c>
      <c r="J223" s="13">
        <f t="shared" si="55"/>
        <v>3325</v>
      </c>
      <c r="K223" s="14">
        <f t="shared" si="56"/>
        <v>5481</v>
      </c>
      <c r="L223" s="14">
        <f t="shared" si="57"/>
        <v>8806</v>
      </c>
      <c r="M223" s="28"/>
    </row>
    <row r="224" spans="2:13" ht="24.75" customHeight="1">
      <c r="B224" s="305" t="s">
        <v>727</v>
      </c>
      <c r="C224" s="306"/>
      <c r="D224" s="16"/>
      <c r="E224" s="17"/>
      <c r="F224" s="18"/>
      <c r="G224" s="17"/>
      <c r="H224" s="17"/>
      <c r="I224" s="17"/>
      <c r="J224" s="16"/>
      <c r="K224" s="17"/>
      <c r="L224" s="17"/>
      <c r="M224" s="28"/>
    </row>
    <row r="225" spans="2:12" ht="12.75">
      <c r="B225" s="20"/>
      <c r="C225" s="30" t="s">
        <v>546</v>
      </c>
      <c r="D225" s="51">
        <v>0</v>
      </c>
      <c r="E225" s="52">
        <v>0</v>
      </c>
      <c r="F225" s="53">
        <v>0</v>
      </c>
      <c r="G225" s="52">
        <v>7</v>
      </c>
      <c r="H225" s="52">
        <v>14</v>
      </c>
      <c r="I225" s="52">
        <v>21</v>
      </c>
      <c r="J225" s="51">
        <f>D225+G225</f>
        <v>7</v>
      </c>
      <c r="K225" s="52">
        <f>E225+H225</f>
        <v>14</v>
      </c>
      <c r="L225" s="52">
        <f>F225+I225</f>
        <v>21</v>
      </c>
    </row>
    <row r="226" spans="2:12" ht="12.75">
      <c r="B226" s="20"/>
      <c r="C226" s="12" t="s">
        <v>535</v>
      </c>
      <c r="D226" s="13">
        <v>0</v>
      </c>
      <c r="E226" s="14">
        <v>0</v>
      </c>
      <c r="F226" s="15">
        <v>0</v>
      </c>
      <c r="G226" s="14">
        <v>7</v>
      </c>
      <c r="H226" s="14">
        <v>14</v>
      </c>
      <c r="I226" s="14">
        <v>21</v>
      </c>
      <c r="J226" s="13">
        <f aca="true" t="shared" si="58" ref="J226:L228">D226+G226</f>
        <v>7</v>
      </c>
      <c r="K226" s="14">
        <f t="shared" si="58"/>
        <v>14</v>
      </c>
      <c r="L226" s="14">
        <f t="shared" si="58"/>
        <v>21</v>
      </c>
    </row>
    <row r="227" spans="2:12" ht="25.5" customHeight="1">
      <c r="B227" s="305" t="s">
        <v>231</v>
      </c>
      <c r="C227" s="306"/>
      <c r="D227" s="25"/>
      <c r="E227" s="26"/>
      <c r="F227" s="27"/>
      <c r="G227" s="26"/>
      <c r="H227" s="26"/>
      <c r="I227" s="26"/>
      <c r="J227" s="25"/>
      <c r="K227" s="26"/>
      <c r="L227" s="26"/>
    </row>
    <row r="228" spans="2:12" ht="12.75">
      <c r="B228" s="20"/>
      <c r="C228" s="113" t="s">
        <v>257</v>
      </c>
      <c r="D228" s="51">
        <v>6</v>
      </c>
      <c r="E228" s="52">
        <v>4</v>
      </c>
      <c r="F228" s="53">
        <v>10</v>
      </c>
      <c r="G228" s="52">
        <v>5</v>
      </c>
      <c r="H228" s="52">
        <v>4</v>
      </c>
      <c r="I228" s="52">
        <v>9</v>
      </c>
      <c r="J228" s="51">
        <f>D228+G228</f>
        <v>11</v>
      </c>
      <c r="K228" s="52">
        <f t="shared" si="58"/>
        <v>8</v>
      </c>
      <c r="L228" s="52">
        <f t="shared" si="58"/>
        <v>19</v>
      </c>
    </row>
    <row r="229" spans="3:12" ht="12.75">
      <c r="C229" s="12" t="s">
        <v>535</v>
      </c>
      <c r="D229" s="13">
        <v>6</v>
      </c>
      <c r="E229" s="14">
        <v>4</v>
      </c>
      <c r="F229" s="15">
        <v>10</v>
      </c>
      <c r="G229" s="14">
        <v>5</v>
      </c>
      <c r="H229" s="14">
        <v>4</v>
      </c>
      <c r="I229" s="14">
        <v>9</v>
      </c>
      <c r="J229" s="13">
        <f>D229+G229</f>
        <v>11</v>
      </c>
      <c r="K229" s="14">
        <f>E229+H229</f>
        <v>8</v>
      </c>
      <c r="L229" s="14">
        <f>F229+I229</f>
        <v>19</v>
      </c>
    </row>
    <row r="230" spans="2:12" ht="12.75">
      <c r="B230" s="1" t="s">
        <v>238</v>
      </c>
      <c r="C230" s="12"/>
      <c r="D230" s="16"/>
      <c r="E230" s="17"/>
      <c r="F230" s="18"/>
      <c r="G230" s="17"/>
      <c r="H230" s="17"/>
      <c r="I230" s="17"/>
      <c r="J230" s="16"/>
      <c r="K230" s="17"/>
      <c r="L230" s="17"/>
    </row>
    <row r="231" spans="2:12" ht="12.75">
      <c r="B231" s="20"/>
      <c r="C231" s="30" t="s">
        <v>546</v>
      </c>
      <c r="D231" s="51">
        <v>2</v>
      </c>
      <c r="E231" s="52">
        <v>2</v>
      </c>
      <c r="F231" s="53">
        <v>4</v>
      </c>
      <c r="G231" s="52">
        <v>0</v>
      </c>
      <c r="H231" s="52">
        <v>0</v>
      </c>
      <c r="I231" s="52">
        <v>0</v>
      </c>
      <c r="J231" s="51">
        <f aca="true" t="shared" si="59" ref="J231:L232">D231+G231</f>
        <v>2</v>
      </c>
      <c r="K231" s="52">
        <f t="shared" si="59"/>
        <v>2</v>
      </c>
      <c r="L231" s="52">
        <f t="shared" si="59"/>
        <v>4</v>
      </c>
    </row>
    <row r="232" spans="3:12" ht="12.75">
      <c r="C232" s="12" t="s">
        <v>535</v>
      </c>
      <c r="D232" s="13">
        <v>2</v>
      </c>
      <c r="E232" s="14">
        <v>2</v>
      </c>
      <c r="F232" s="15">
        <v>4</v>
      </c>
      <c r="G232" s="14">
        <v>0</v>
      </c>
      <c r="H232" s="14">
        <v>0</v>
      </c>
      <c r="I232" s="14">
        <v>0</v>
      </c>
      <c r="J232" s="13">
        <f t="shared" si="59"/>
        <v>2</v>
      </c>
      <c r="K232" s="14">
        <f t="shared" si="59"/>
        <v>2</v>
      </c>
      <c r="L232" s="14">
        <f t="shared" si="59"/>
        <v>4</v>
      </c>
    </row>
    <row r="233" spans="2:12" ht="12.75">
      <c r="B233" s="1" t="s">
        <v>718</v>
      </c>
      <c r="C233" s="12"/>
      <c r="D233" s="16"/>
      <c r="E233" s="17"/>
      <c r="F233" s="18"/>
      <c r="G233" s="17"/>
      <c r="H233" s="17"/>
      <c r="I233" s="17"/>
      <c r="J233" s="16"/>
      <c r="K233" s="17"/>
      <c r="L233" s="17"/>
    </row>
    <row r="234" spans="2:12" ht="12.75">
      <c r="B234" s="20"/>
      <c r="C234" s="113" t="s">
        <v>544</v>
      </c>
      <c r="D234" s="25">
        <v>1123</v>
      </c>
      <c r="E234" s="26">
        <v>603</v>
      </c>
      <c r="F234" s="27">
        <v>1726</v>
      </c>
      <c r="G234" s="26">
        <v>24</v>
      </c>
      <c r="H234" s="26">
        <v>16</v>
      </c>
      <c r="I234" s="26">
        <v>40</v>
      </c>
      <c r="J234" s="25">
        <f aca="true" t="shared" si="60" ref="J234:L237">D234+G234</f>
        <v>1147</v>
      </c>
      <c r="K234" s="26">
        <f t="shared" si="60"/>
        <v>619</v>
      </c>
      <c r="L234" s="26">
        <f t="shared" si="60"/>
        <v>1766</v>
      </c>
    </row>
    <row r="235" spans="3:12" ht="12.75">
      <c r="C235" s="30" t="s">
        <v>257</v>
      </c>
      <c r="D235" s="25">
        <v>360</v>
      </c>
      <c r="E235" s="26">
        <v>197</v>
      </c>
      <c r="F235" s="27">
        <v>557</v>
      </c>
      <c r="G235" s="26">
        <v>3</v>
      </c>
      <c r="H235" s="26">
        <v>2</v>
      </c>
      <c r="I235" s="26">
        <v>5</v>
      </c>
      <c r="J235" s="25">
        <f t="shared" si="60"/>
        <v>363</v>
      </c>
      <c r="K235" s="26">
        <f t="shared" si="60"/>
        <v>199</v>
      </c>
      <c r="L235" s="26">
        <f t="shared" si="60"/>
        <v>562</v>
      </c>
    </row>
    <row r="236" spans="3:12" ht="12.75">
      <c r="C236" s="113" t="s">
        <v>546</v>
      </c>
      <c r="D236" s="25">
        <v>28</v>
      </c>
      <c r="E236" s="26">
        <v>23</v>
      </c>
      <c r="F236" s="27">
        <v>51</v>
      </c>
      <c r="G236" s="26">
        <v>1</v>
      </c>
      <c r="H236" s="26">
        <v>2</v>
      </c>
      <c r="I236" s="26">
        <v>3</v>
      </c>
      <c r="J236" s="25">
        <f t="shared" si="60"/>
        <v>29</v>
      </c>
      <c r="K236" s="26">
        <f t="shared" si="60"/>
        <v>25</v>
      </c>
      <c r="L236" s="26">
        <f t="shared" si="60"/>
        <v>54</v>
      </c>
    </row>
    <row r="237" spans="3:12" ht="12.75">
      <c r="C237" s="113" t="s">
        <v>690</v>
      </c>
      <c r="D237" s="25">
        <v>30</v>
      </c>
      <c r="E237" s="26">
        <v>24</v>
      </c>
      <c r="F237" s="27">
        <v>54</v>
      </c>
      <c r="G237" s="26">
        <v>1</v>
      </c>
      <c r="H237" s="26">
        <v>0</v>
      </c>
      <c r="I237" s="26">
        <v>1</v>
      </c>
      <c r="J237" s="25">
        <f t="shared" si="60"/>
        <v>31</v>
      </c>
      <c r="K237" s="26">
        <f t="shared" si="60"/>
        <v>24</v>
      </c>
      <c r="L237" s="26">
        <f t="shared" si="60"/>
        <v>55</v>
      </c>
    </row>
    <row r="238" spans="3:12" ht="12.75">
      <c r="C238" s="30" t="s">
        <v>542</v>
      </c>
      <c r="D238" s="25">
        <v>2</v>
      </c>
      <c r="E238" s="26">
        <v>0</v>
      </c>
      <c r="F238" s="27">
        <v>2</v>
      </c>
      <c r="G238" s="26">
        <v>0</v>
      </c>
      <c r="H238" s="26">
        <v>0</v>
      </c>
      <c r="I238" s="26">
        <v>0</v>
      </c>
      <c r="J238" s="25">
        <f aca="true" t="shared" si="61" ref="J238:J249">D238+G238</f>
        <v>2</v>
      </c>
      <c r="K238" s="26">
        <f aca="true" t="shared" si="62" ref="K238:K249">E238+H238</f>
        <v>0</v>
      </c>
      <c r="L238" s="26">
        <f aca="true" t="shared" si="63" ref="L238:L249">F238+I238</f>
        <v>2</v>
      </c>
    </row>
    <row r="239" spans="3:12" ht="12.75">
      <c r="C239" s="30" t="s">
        <v>550</v>
      </c>
      <c r="D239" s="25">
        <v>35</v>
      </c>
      <c r="E239" s="26">
        <v>25</v>
      </c>
      <c r="F239" s="27">
        <v>60</v>
      </c>
      <c r="G239" s="26">
        <v>3</v>
      </c>
      <c r="H239" s="26">
        <v>5</v>
      </c>
      <c r="I239" s="26">
        <v>8</v>
      </c>
      <c r="J239" s="25">
        <f>D239+G239</f>
        <v>38</v>
      </c>
      <c r="K239" s="26">
        <f>E239+H239</f>
        <v>30</v>
      </c>
      <c r="L239" s="26">
        <f>F239+I239</f>
        <v>68</v>
      </c>
    </row>
    <row r="240" spans="3:12" ht="12.75">
      <c r="C240" s="30" t="s">
        <v>551</v>
      </c>
      <c r="D240" s="25">
        <v>70</v>
      </c>
      <c r="E240" s="26">
        <v>53</v>
      </c>
      <c r="F240" s="27">
        <v>123</v>
      </c>
      <c r="G240" s="26">
        <v>7</v>
      </c>
      <c r="H240" s="26">
        <v>6</v>
      </c>
      <c r="I240" s="26">
        <v>13</v>
      </c>
      <c r="J240" s="25">
        <f t="shared" si="61"/>
        <v>77</v>
      </c>
      <c r="K240" s="26">
        <f t="shared" si="62"/>
        <v>59</v>
      </c>
      <c r="L240" s="26">
        <f t="shared" si="63"/>
        <v>136</v>
      </c>
    </row>
    <row r="241" spans="3:12" ht="12.75">
      <c r="C241" s="30" t="s">
        <v>554</v>
      </c>
      <c r="D241" s="25">
        <v>15</v>
      </c>
      <c r="E241" s="26">
        <v>14</v>
      </c>
      <c r="F241" s="27">
        <v>29</v>
      </c>
      <c r="G241" s="26">
        <v>1</v>
      </c>
      <c r="H241" s="26">
        <v>0</v>
      </c>
      <c r="I241" s="26">
        <v>1</v>
      </c>
      <c r="J241" s="25">
        <f t="shared" si="61"/>
        <v>16</v>
      </c>
      <c r="K241" s="26">
        <f t="shared" si="62"/>
        <v>14</v>
      </c>
      <c r="L241" s="26">
        <f t="shared" si="63"/>
        <v>30</v>
      </c>
    </row>
    <row r="242" spans="3:12" ht="12.75">
      <c r="C242" s="30" t="s">
        <v>555</v>
      </c>
      <c r="D242" s="51">
        <v>19</v>
      </c>
      <c r="E242" s="52">
        <v>16</v>
      </c>
      <c r="F242" s="53">
        <v>35</v>
      </c>
      <c r="G242" s="52">
        <v>0</v>
      </c>
      <c r="H242" s="52">
        <v>0</v>
      </c>
      <c r="I242" s="52">
        <v>0</v>
      </c>
      <c r="J242" s="51">
        <f t="shared" si="61"/>
        <v>19</v>
      </c>
      <c r="K242" s="52">
        <f t="shared" si="62"/>
        <v>16</v>
      </c>
      <c r="L242" s="52">
        <f t="shared" si="63"/>
        <v>35</v>
      </c>
    </row>
    <row r="243" spans="3:12" ht="12.75">
      <c r="C243" s="12" t="s">
        <v>535</v>
      </c>
      <c r="D243" s="13">
        <v>1682</v>
      </c>
      <c r="E243" s="14">
        <v>955</v>
      </c>
      <c r="F243" s="15">
        <v>2637</v>
      </c>
      <c r="G243" s="14">
        <v>40</v>
      </c>
      <c r="H243" s="14">
        <v>31</v>
      </c>
      <c r="I243" s="14">
        <v>71</v>
      </c>
      <c r="J243" s="13">
        <f t="shared" si="61"/>
        <v>1722</v>
      </c>
      <c r="K243" s="14">
        <f t="shared" si="62"/>
        <v>986</v>
      </c>
      <c r="L243" s="14">
        <f>F243+I243</f>
        <v>2708</v>
      </c>
    </row>
    <row r="244" spans="2:12" ht="12.75">
      <c r="B244" s="1" t="s">
        <v>240</v>
      </c>
      <c r="C244" s="12"/>
      <c r="D244" s="16"/>
      <c r="E244" s="17"/>
      <c r="F244" s="18"/>
      <c r="G244" s="17"/>
      <c r="H244" s="17"/>
      <c r="I244" s="17"/>
      <c r="J244" s="16"/>
      <c r="K244" s="17"/>
      <c r="L244" s="17"/>
    </row>
    <row r="245" spans="2:12" ht="12.75">
      <c r="B245" s="20"/>
      <c r="C245" s="30" t="s">
        <v>257</v>
      </c>
      <c r="D245" s="51">
        <v>23</v>
      </c>
      <c r="E245" s="52">
        <v>14</v>
      </c>
      <c r="F245" s="53">
        <v>37</v>
      </c>
      <c r="G245" s="52">
        <v>24</v>
      </c>
      <c r="H245" s="52">
        <v>44</v>
      </c>
      <c r="I245" s="52">
        <v>68</v>
      </c>
      <c r="J245" s="51">
        <f t="shared" si="61"/>
        <v>47</v>
      </c>
      <c r="K245" s="52">
        <f t="shared" si="62"/>
        <v>58</v>
      </c>
      <c r="L245" s="52">
        <f t="shared" si="63"/>
        <v>105</v>
      </c>
    </row>
    <row r="246" spans="3:12" ht="12.75">
      <c r="C246" s="12" t="s">
        <v>535</v>
      </c>
      <c r="D246" s="13">
        <v>23</v>
      </c>
      <c r="E246" s="14">
        <v>14</v>
      </c>
      <c r="F246" s="15">
        <v>37</v>
      </c>
      <c r="G246" s="14">
        <v>24</v>
      </c>
      <c r="H246" s="14">
        <v>44</v>
      </c>
      <c r="I246" s="14">
        <v>68</v>
      </c>
      <c r="J246" s="13">
        <f t="shared" si="61"/>
        <v>47</v>
      </c>
      <c r="K246" s="14">
        <f t="shared" si="62"/>
        <v>58</v>
      </c>
      <c r="L246" s="14">
        <f t="shared" si="63"/>
        <v>105</v>
      </c>
    </row>
    <row r="247" spans="2:12" ht="12.75">
      <c r="B247" s="1" t="s">
        <v>223</v>
      </c>
      <c r="C247" s="12"/>
      <c r="D247" s="25"/>
      <c r="E247" s="26"/>
      <c r="F247" s="27"/>
      <c r="G247" s="26"/>
      <c r="H247" s="26"/>
      <c r="I247" s="26"/>
      <c r="J247" s="25"/>
      <c r="K247" s="26"/>
      <c r="L247" s="26"/>
    </row>
    <row r="248" spans="2:12" ht="12.75">
      <c r="B248" s="20"/>
      <c r="C248" s="113" t="s">
        <v>544</v>
      </c>
      <c r="D248" s="25">
        <v>339</v>
      </c>
      <c r="E248" s="26">
        <v>486</v>
      </c>
      <c r="F248" s="27">
        <v>825</v>
      </c>
      <c r="G248" s="26">
        <v>26</v>
      </c>
      <c r="H248" s="26">
        <v>55</v>
      </c>
      <c r="I248" s="26">
        <v>81</v>
      </c>
      <c r="J248" s="25">
        <f t="shared" si="61"/>
        <v>365</v>
      </c>
      <c r="K248" s="26">
        <f t="shared" si="62"/>
        <v>541</v>
      </c>
      <c r="L248" s="26">
        <f t="shared" si="63"/>
        <v>906</v>
      </c>
    </row>
    <row r="249" spans="3:13" ht="12.75">
      <c r="C249" s="113" t="s">
        <v>257</v>
      </c>
      <c r="D249" s="25">
        <v>84</v>
      </c>
      <c r="E249" s="26">
        <v>145</v>
      </c>
      <c r="F249" s="27">
        <v>229</v>
      </c>
      <c r="G249" s="26">
        <v>8</v>
      </c>
      <c r="H249" s="26">
        <v>16</v>
      </c>
      <c r="I249" s="26">
        <v>24</v>
      </c>
      <c r="J249" s="25">
        <f t="shared" si="61"/>
        <v>92</v>
      </c>
      <c r="K249" s="26">
        <f t="shared" si="62"/>
        <v>161</v>
      </c>
      <c r="L249" s="26">
        <f t="shared" si="63"/>
        <v>253</v>
      </c>
      <c r="M249" s="28"/>
    </row>
    <row r="250" spans="3:12" ht="12.75">
      <c r="C250" s="30" t="s">
        <v>551</v>
      </c>
      <c r="D250" s="51">
        <v>9</v>
      </c>
      <c r="E250" s="52">
        <v>9</v>
      </c>
      <c r="F250" s="53">
        <v>18</v>
      </c>
      <c r="G250" s="52">
        <v>7</v>
      </c>
      <c r="H250" s="52">
        <v>8</v>
      </c>
      <c r="I250" s="52">
        <v>15</v>
      </c>
      <c r="J250" s="51">
        <f aca="true" t="shared" si="64" ref="J250:L251">D250+G250</f>
        <v>16</v>
      </c>
      <c r="K250" s="52">
        <f t="shared" si="64"/>
        <v>17</v>
      </c>
      <c r="L250" s="52">
        <f t="shared" si="64"/>
        <v>33</v>
      </c>
    </row>
    <row r="251" spans="2:12" ht="12.75">
      <c r="B251" s="20"/>
      <c r="C251" s="12" t="s">
        <v>535</v>
      </c>
      <c r="D251" s="13">
        <v>432</v>
      </c>
      <c r="E251" s="14">
        <v>640</v>
      </c>
      <c r="F251" s="15">
        <v>1072</v>
      </c>
      <c r="G251" s="14">
        <v>41</v>
      </c>
      <c r="H251" s="14">
        <v>79</v>
      </c>
      <c r="I251" s="14">
        <v>120</v>
      </c>
      <c r="J251" s="13">
        <f t="shared" si="64"/>
        <v>473</v>
      </c>
      <c r="K251" s="14">
        <f t="shared" si="64"/>
        <v>719</v>
      </c>
      <c r="L251" s="14">
        <f t="shared" si="64"/>
        <v>1192</v>
      </c>
    </row>
    <row r="252" spans="2:12" ht="12.75">
      <c r="B252" s="1" t="s">
        <v>303</v>
      </c>
      <c r="C252" s="12"/>
      <c r="D252" s="25"/>
      <c r="E252" s="26"/>
      <c r="F252" s="27"/>
      <c r="G252" s="26"/>
      <c r="H252" s="26"/>
      <c r="I252" s="26"/>
      <c r="J252" s="25"/>
      <c r="K252" s="26"/>
      <c r="L252" s="26"/>
    </row>
    <row r="253" spans="2:12" ht="12.75">
      <c r="B253" s="20"/>
      <c r="C253" s="113" t="s">
        <v>544</v>
      </c>
      <c r="D253" s="25">
        <v>89</v>
      </c>
      <c r="E253" s="26">
        <v>105</v>
      </c>
      <c r="F253" s="27">
        <v>194</v>
      </c>
      <c r="G253" s="26">
        <v>56</v>
      </c>
      <c r="H253" s="26">
        <v>32</v>
      </c>
      <c r="I253" s="26">
        <v>88</v>
      </c>
      <c r="J253" s="25">
        <f aca="true" t="shared" si="65" ref="J253:L258">D253+G253</f>
        <v>145</v>
      </c>
      <c r="K253" s="26">
        <f t="shared" si="65"/>
        <v>137</v>
      </c>
      <c r="L253" s="26">
        <f t="shared" si="65"/>
        <v>282</v>
      </c>
    </row>
    <row r="254" spans="3:12" ht="12.75">
      <c r="C254" s="113" t="s">
        <v>257</v>
      </c>
      <c r="D254" s="25">
        <v>65</v>
      </c>
      <c r="E254" s="26">
        <v>56</v>
      </c>
      <c r="F254" s="27">
        <v>121</v>
      </c>
      <c r="G254" s="26">
        <v>75</v>
      </c>
      <c r="H254" s="26">
        <v>24</v>
      </c>
      <c r="I254" s="26">
        <v>99</v>
      </c>
      <c r="J254" s="25">
        <f t="shared" si="65"/>
        <v>140</v>
      </c>
      <c r="K254" s="26">
        <f t="shared" si="65"/>
        <v>80</v>
      </c>
      <c r="L254" s="26">
        <f t="shared" si="65"/>
        <v>220</v>
      </c>
    </row>
    <row r="255" spans="3:12" ht="12.75">
      <c r="C255" s="30" t="s">
        <v>546</v>
      </c>
      <c r="D255" s="25">
        <v>14</v>
      </c>
      <c r="E255" s="26">
        <v>18</v>
      </c>
      <c r="F255" s="27">
        <v>32</v>
      </c>
      <c r="G255" s="26">
        <v>43</v>
      </c>
      <c r="H255" s="26">
        <v>16</v>
      </c>
      <c r="I255" s="26">
        <v>59</v>
      </c>
      <c r="J255" s="25">
        <f t="shared" si="65"/>
        <v>57</v>
      </c>
      <c r="K255" s="26">
        <f t="shared" si="65"/>
        <v>34</v>
      </c>
      <c r="L255" s="26">
        <f t="shared" si="65"/>
        <v>91</v>
      </c>
    </row>
    <row r="256" spans="3:12" ht="12.75">
      <c r="C256" s="185" t="s">
        <v>550</v>
      </c>
      <c r="D256" s="25">
        <v>15</v>
      </c>
      <c r="E256" s="26">
        <v>14</v>
      </c>
      <c r="F256" s="27">
        <v>29</v>
      </c>
      <c r="G256" s="26">
        <v>110</v>
      </c>
      <c r="H256" s="26">
        <v>38</v>
      </c>
      <c r="I256" s="26">
        <v>148</v>
      </c>
      <c r="J256" s="25">
        <f>D256+G256</f>
        <v>125</v>
      </c>
      <c r="K256" s="26">
        <f>E256+H256</f>
        <v>52</v>
      </c>
      <c r="L256" s="26">
        <f>F256+I256</f>
        <v>177</v>
      </c>
    </row>
    <row r="257" spans="3:12" ht="12.75">
      <c r="C257" s="30" t="s">
        <v>551</v>
      </c>
      <c r="D257" s="51">
        <v>6</v>
      </c>
      <c r="E257" s="52">
        <v>5</v>
      </c>
      <c r="F257" s="53">
        <v>11</v>
      </c>
      <c r="G257" s="52">
        <v>23</v>
      </c>
      <c r="H257" s="52">
        <v>3</v>
      </c>
      <c r="I257" s="52">
        <v>26</v>
      </c>
      <c r="J257" s="51">
        <f t="shared" si="65"/>
        <v>29</v>
      </c>
      <c r="K257" s="52">
        <f t="shared" si="65"/>
        <v>8</v>
      </c>
      <c r="L257" s="52">
        <f t="shared" si="65"/>
        <v>37</v>
      </c>
    </row>
    <row r="258" spans="3:12" ht="12.75">
      <c r="C258" s="132" t="s">
        <v>535</v>
      </c>
      <c r="D258" s="16">
        <v>189</v>
      </c>
      <c r="E258" s="17">
        <v>198</v>
      </c>
      <c r="F258" s="18">
        <v>387</v>
      </c>
      <c r="G258" s="17">
        <v>307</v>
      </c>
      <c r="H258" s="17">
        <v>113</v>
      </c>
      <c r="I258" s="17">
        <v>420</v>
      </c>
      <c r="J258" s="16">
        <f t="shared" si="65"/>
        <v>496</v>
      </c>
      <c r="K258" s="17">
        <f t="shared" si="65"/>
        <v>311</v>
      </c>
      <c r="L258" s="17">
        <f t="shared" si="65"/>
        <v>807</v>
      </c>
    </row>
    <row r="259" spans="2:12" ht="12.75">
      <c r="B259" s="1" t="s">
        <v>709</v>
      </c>
      <c r="C259" s="132"/>
      <c r="D259" s="16"/>
      <c r="E259" s="17"/>
      <c r="F259" s="18"/>
      <c r="G259" s="17"/>
      <c r="H259" s="17"/>
      <c r="I259" s="17"/>
      <c r="J259" s="16"/>
      <c r="K259" s="17"/>
      <c r="L259" s="17"/>
    </row>
    <row r="260" spans="2:12" ht="12.75">
      <c r="B260" s="20"/>
      <c r="C260" s="185" t="s">
        <v>551</v>
      </c>
      <c r="D260" s="51">
        <v>4</v>
      </c>
      <c r="E260" s="52">
        <v>2</v>
      </c>
      <c r="F260" s="53">
        <v>6</v>
      </c>
      <c r="G260" s="52">
        <v>0</v>
      </c>
      <c r="H260" s="52">
        <v>0</v>
      </c>
      <c r="I260" s="52">
        <v>0</v>
      </c>
      <c r="J260" s="51">
        <f>D260+G260</f>
        <v>4</v>
      </c>
      <c r="K260" s="52">
        <f aca="true" t="shared" si="66" ref="K260:K265">E260+H260</f>
        <v>2</v>
      </c>
      <c r="L260" s="52">
        <f aca="true" t="shared" si="67" ref="L260:L265">F260+I260</f>
        <v>6</v>
      </c>
    </row>
    <row r="261" spans="3:12" ht="12.75">
      <c r="C261" s="132" t="s">
        <v>535</v>
      </c>
      <c r="D261" s="16">
        <v>4</v>
      </c>
      <c r="E261" s="17">
        <v>2</v>
      </c>
      <c r="F261" s="18">
        <v>6</v>
      </c>
      <c r="G261" s="17">
        <v>0</v>
      </c>
      <c r="H261" s="17">
        <v>0</v>
      </c>
      <c r="I261" s="17">
        <v>0</v>
      </c>
      <c r="J261" s="16">
        <f>D261+G261</f>
        <v>4</v>
      </c>
      <c r="K261" s="17">
        <f t="shared" si="66"/>
        <v>2</v>
      </c>
      <c r="L261" s="17">
        <f t="shared" si="67"/>
        <v>6</v>
      </c>
    </row>
    <row r="262" spans="2:12" ht="12.75">
      <c r="B262" s="1" t="s">
        <v>214</v>
      </c>
      <c r="C262" s="132"/>
      <c r="D262" s="16"/>
      <c r="E262" s="17"/>
      <c r="F262" s="18"/>
      <c r="G262" s="17"/>
      <c r="H262" s="17"/>
      <c r="I262" s="17"/>
      <c r="J262" s="16"/>
      <c r="K262" s="17"/>
      <c r="L262" s="17"/>
    </row>
    <row r="263" spans="2:12" ht="12.75">
      <c r="B263" s="20"/>
      <c r="C263" s="30" t="s">
        <v>544</v>
      </c>
      <c r="D263" s="25">
        <v>1684</v>
      </c>
      <c r="E263" s="26">
        <v>2154</v>
      </c>
      <c r="F263" s="27">
        <v>3838</v>
      </c>
      <c r="G263" s="26">
        <v>49</v>
      </c>
      <c r="H263" s="26">
        <v>102</v>
      </c>
      <c r="I263" s="26">
        <v>151</v>
      </c>
      <c r="J263" s="25">
        <f>D263+G263</f>
        <v>1733</v>
      </c>
      <c r="K263" s="26">
        <f t="shared" si="66"/>
        <v>2256</v>
      </c>
      <c r="L263" s="26">
        <f t="shared" si="67"/>
        <v>3989</v>
      </c>
    </row>
    <row r="264" spans="3:12" ht="12.75">
      <c r="C264" s="30" t="s">
        <v>257</v>
      </c>
      <c r="D264" s="25">
        <v>896</v>
      </c>
      <c r="E264" s="26">
        <v>1085</v>
      </c>
      <c r="F264" s="27">
        <v>1981</v>
      </c>
      <c r="G264" s="26">
        <v>29</v>
      </c>
      <c r="H264" s="26">
        <v>52</v>
      </c>
      <c r="I264" s="26">
        <v>81</v>
      </c>
      <c r="J264" s="25">
        <f>D264+G264</f>
        <v>925</v>
      </c>
      <c r="K264" s="26">
        <f t="shared" si="66"/>
        <v>1137</v>
      </c>
      <c r="L264" s="26">
        <f t="shared" si="67"/>
        <v>2062</v>
      </c>
    </row>
    <row r="265" spans="3:12" ht="12.75">
      <c r="C265" s="30" t="s">
        <v>546</v>
      </c>
      <c r="D265" s="25">
        <v>143</v>
      </c>
      <c r="E265" s="26">
        <v>168</v>
      </c>
      <c r="F265" s="27">
        <v>311</v>
      </c>
      <c r="G265" s="26">
        <v>30</v>
      </c>
      <c r="H265" s="26">
        <v>44</v>
      </c>
      <c r="I265" s="26">
        <v>74</v>
      </c>
      <c r="J265" s="25">
        <f>D265+G265</f>
        <v>173</v>
      </c>
      <c r="K265" s="26">
        <f t="shared" si="66"/>
        <v>212</v>
      </c>
      <c r="L265" s="26">
        <f t="shared" si="67"/>
        <v>385</v>
      </c>
    </row>
    <row r="266" spans="3:12" ht="12.75">
      <c r="C266" s="30" t="s">
        <v>690</v>
      </c>
      <c r="D266" s="25">
        <v>16</v>
      </c>
      <c r="E266" s="26">
        <v>33</v>
      </c>
      <c r="F266" s="27">
        <v>49</v>
      </c>
      <c r="G266" s="26">
        <v>0</v>
      </c>
      <c r="H266" s="26">
        <v>0</v>
      </c>
      <c r="I266" s="26">
        <v>0</v>
      </c>
      <c r="J266" s="25">
        <f aca="true" t="shared" si="68" ref="J266:J272">D266+G266</f>
        <v>16</v>
      </c>
      <c r="K266" s="26">
        <f aca="true" t="shared" si="69" ref="K266:K272">E266+H266</f>
        <v>33</v>
      </c>
      <c r="L266" s="26">
        <f aca="true" t="shared" si="70" ref="L266:L272">F266+I266</f>
        <v>49</v>
      </c>
    </row>
    <row r="267" spans="3:12" ht="12.75">
      <c r="C267" s="113" t="s">
        <v>542</v>
      </c>
      <c r="D267" s="25">
        <v>2</v>
      </c>
      <c r="E267" s="26">
        <v>1</v>
      </c>
      <c r="F267" s="27">
        <v>3</v>
      </c>
      <c r="G267" s="26">
        <v>0</v>
      </c>
      <c r="H267" s="26">
        <v>0</v>
      </c>
      <c r="I267" s="26">
        <v>0</v>
      </c>
      <c r="J267" s="25">
        <f t="shared" si="68"/>
        <v>2</v>
      </c>
      <c r="K267" s="26">
        <f t="shared" si="69"/>
        <v>1</v>
      </c>
      <c r="L267" s="26">
        <f t="shared" si="70"/>
        <v>3</v>
      </c>
    </row>
    <row r="268" spans="3:12" ht="12.75">
      <c r="C268" s="30" t="s">
        <v>550</v>
      </c>
      <c r="D268" s="25">
        <v>79</v>
      </c>
      <c r="E268" s="26">
        <v>97</v>
      </c>
      <c r="F268" s="27">
        <v>176</v>
      </c>
      <c r="G268" s="26">
        <v>37</v>
      </c>
      <c r="H268" s="26">
        <v>34</v>
      </c>
      <c r="I268" s="26">
        <v>71</v>
      </c>
      <c r="J268" s="25">
        <f>D268+G268</f>
        <v>116</v>
      </c>
      <c r="K268" s="26">
        <f>E268+H268</f>
        <v>131</v>
      </c>
      <c r="L268" s="26">
        <f>F268+I268</f>
        <v>247</v>
      </c>
    </row>
    <row r="269" spans="3:12" ht="12.75">
      <c r="C269" s="113" t="s">
        <v>551</v>
      </c>
      <c r="D269" s="25">
        <v>137</v>
      </c>
      <c r="E269" s="26">
        <v>160</v>
      </c>
      <c r="F269" s="27">
        <v>297</v>
      </c>
      <c r="G269" s="26">
        <v>44</v>
      </c>
      <c r="H269" s="26">
        <v>41</v>
      </c>
      <c r="I269" s="26">
        <v>85</v>
      </c>
      <c r="J269" s="25">
        <f t="shared" si="68"/>
        <v>181</v>
      </c>
      <c r="K269" s="26">
        <f t="shared" si="69"/>
        <v>201</v>
      </c>
      <c r="L269" s="26">
        <f t="shared" si="70"/>
        <v>382</v>
      </c>
    </row>
    <row r="270" spans="3:12" ht="12.75">
      <c r="C270" s="30" t="s">
        <v>554</v>
      </c>
      <c r="D270" s="25">
        <v>164</v>
      </c>
      <c r="E270" s="26">
        <v>147</v>
      </c>
      <c r="F270" s="27">
        <v>311</v>
      </c>
      <c r="G270" s="26">
        <v>7</v>
      </c>
      <c r="H270" s="26">
        <v>39</v>
      </c>
      <c r="I270" s="26">
        <v>46</v>
      </c>
      <c r="J270" s="25">
        <f t="shared" si="68"/>
        <v>171</v>
      </c>
      <c r="K270" s="26">
        <f t="shared" si="69"/>
        <v>186</v>
      </c>
      <c r="L270" s="26">
        <f t="shared" si="70"/>
        <v>357</v>
      </c>
    </row>
    <row r="271" spans="3:12" ht="12.75">
      <c r="C271" s="185" t="s">
        <v>555</v>
      </c>
      <c r="D271" s="51">
        <v>271</v>
      </c>
      <c r="E271" s="52">
        <v>415</v>
      </c>
      <c r="F271" s="53">
        <v>686</v>
      </c>
      <c r="G271" s="52">
        <v>6</v>
      </c>
      <c r="H271" s="52">
        <v>6</v>
      </c>
      <c r="I271" s="52">
        <v>12</v>
      </c>
      <c r="J271" s="51">
        <f t="shared" si="68"/>
        <v>277</v>
      </c>
      <c r="K271" s="52">
        <f t="shared" si="69"/>
        <v>421</v>
      </c>
      <c r="L271" s="52">
        <f t="shared" si="70"/>
        <v>698</v>
      </c>
    </row>
    <row r="272" spans="3:12" ht="12.75">
      <c r="C272" s="132" t="s">
        <v>535</v>
      </c>
      <c r="D272" s="16">
        <v>3392</v>
      </c>
      <c r="E272" s="17">
        <v>4260</v>
      </c>
      <c r="F272" s="18">
        <v>7652</v>
      </c>
      <c r="G272" s="17">
        <v>202</v>
      </c>
      <c r="H272" s="17">
        <v>318</v>
      </c>
      <c r="I272" s="17">
        <v>520</v>
      </c>
      <c r="J272" s="16">
        <f t="shared" si="68"/>
        <v>3594</v>
      </c>
      <c r="K272" s="17">
        <f t="shared" si="69"/>
        <v>4578</v>
      </c>
      <c r="L272" s="17">
        <f t="shared" si="70"/>
        <v>8172</v>
      </c>
    </row>
    <row r="273" spans="2:12" ht="24.75" customHeight="1">
      <c r="B273" s="305" t="s">
        <v>209</v>
      </c>
      <c r="C273" s="306"/>
      <c r="D273" s="16"/>
      <c r="E273" s="17"/>
      <c r="F273" s="18"/>
      <c r="G273" s="17"/>
      <c r="H273" s="17"/>
      <c r="I273" s="17"/>
      <c r="J273" s="16"/>
      <c r="K273" s="17"/>
      <c r="L273" s="17"/>
    </row>
    <row r="274" spans="2:12" ht="12.75">
      <c r="B274" s="20"/>
      <c r="C274" s="185" t="s">
        <v>546</v>
      </c>
      <c r="D274" s="51">
        <v>0</v>
      </c>
      <c r="E274" s="52">
        <v>1</v>
      </c>
      <c r="F274" s="53">
        <v>1</v>
      </c>
      <c r="G274" s="52">
        <v>0</v>
      </c>
      <c r="H274" s="52">
        <v>2</v>
      </c>
      <c r="I274" s="52">
        <v>2</v>
      </c>
      <c r="J274" s="51">
        <f>D274+G274</f>
        <v>0</v>
      </c>
      <c r="K274" s="52">
        <f aca="true" t="shared" si="71" ref="K274:K289">E274+H274</f>
        <v>3</v>
      </c>
      <c r="L274" s="52">
        <f aca="true" t="shared" si="72" ref="L274:L289">F274+I274</f>
        <v>3</v>
      </c>
    </row>
    <row r="275" spans="3:12" ht="12.75">
      <c r="C275" s="132" t="s">
        <v>535</v>
      </c>
      <c r="D275" s="16">
        <v>0</v>
      </c>
      <c r="E275" s="17">
        <v>1</v>
      </c>
      <c r="F275" s="18">
        <v>1</v>
      </c>
      <c r="G275" s="17">
        <v>0</v>
      </c>
      <c r="H275" s="17">
        <v>2</v>
      </c>
      <c r="I275" s="17">
        <v>2</v>
      </c>
      <c r="J275" s="16">
        <f aca="true" t="shared" si="73" ref="J275:J287">D275+G275</f>
        <v>0</v>
      </c>
      <c r="K275" s="17">
        <f t="shared" si="71"/>
        <v>3</v>
      </c>
      <c r="L275" s="17">
        <f t="shared" si="72"/>
        <v>3</v>
      </c>
    </row>
    <row r="276" spans="2:12" ht="12.75">
      <c r="B276" s="1" t="s">
        <v>232</v>
      </c>
      <c r="C276" s="132"/>
      <c r="D276" s="16"/>
      <c r="E276" s="17"/>
      <c r="F276" s="18"/>
      <c r="G276" s="17"/>
      <c r="H276" s="17"/>
      <c r="I276" s="17"/>
      <c r="J276" s="16"/>
      <c r="K276" s="17"/>
      <c r="L276" s="17"/>
    </row>
    <row r="277" spans="2:12" ht="12.75">
      <c r="B277" s="20"/>
      <c r="C277" s="113" t="s">
        <v>257</v>
      </c>
      <c r="D277" s="25">
        <v>35</v>
      </c>
      <c r="E277" s="26">
        <v>115</v>
      </c>
      <c r="F277" s="27">
        <v>150</v>
      </c>
      <c r="G277" s="26">
        <v>1</v>
      </c>
      <c r="H277" s="26">
        <v>8</v>
      </c>
      <c r="I277" s="26">
        <v>9</v>
      </c>
      <c r="J277" s="25">
        <f t="shared" si="73"/>
        <v>36</v>
      </c>
      <c r="K277" s="26">
        <f t="shared" si="71"/>
        <v>123</v>
      </c>
      <c r="L277" s="26">
        <f t="shared" si="72"/>
        <v>159</v>
      </c>
    </row>
    <row r="278" spans="3:12" ht="12.75">
      <c r="C278" s="113" t="s">
        <v>546</v>
      </c>
      <c r="D278" s="25">
        <v>13</v>
      </c>
      <c r="E278" s="26">
        <v>14</v>
      </c>
      <c r="F278" s="27">
        <v>27</v>
      </c>
      <c r="G278" s="26">
        <v>8</v>
      </c>
      <c r="H278" s="26">
        <v>15</v>
      </c>
      <c r="I278" s="26">
        <v>23</v>
      </c>
      <c r="J278" s="25">
        <f t="shared" si="73"/>
        <v>21</v>
      </c>
      <c r="K278" s="26">
        <f t="shared" si="71"/>
        <v>29</v>
      </c>
      <c r="L278" s="26">
        <f t="shared" si="72"/>
        <v>50</v>
      </c>
    </row>
    <row r="279" spans="3:12" ht="12.75">
      <c r="C279" s="185" t="s">
        <v>551</v>
      </c>
      <c r="D279" s="51">
        <v>1</v>
      </c>
      <c r="E279" s="52">
        <v>1</v>
      </c>
      <c r="F279" s="53">
        <v>2</v>
      </c>
      <c r="G279" s="52">
        <v>0</v>
      </c>
      <c r="H279" s="52">
        <v>1</v>
      </c>
      <c r="I279" s="52">
        <v>1</v>
      </c>
      <c r="J279" s="51">
        <f t="shared" si="73"/>
        <v>1</v>
      </c>
      <c r="K279" s="52">
        <f t="shared" si="71"/>
        <v>2</v>
      </c>
      <c r="L279" s="52">
        <f t="shared" si="72"/>
        <v>3</v>
      </c>
    </row>
    <row r="280" spans="3:12" ht="12.75">
      <c r="C280" s="132" t="s">
        <v>535</v>
      </c>
      <c r="D280" s="16">
        <v>49</v>
      </c>
      <c r="E280" s="17">
        <v>130</v>
      </c>
      <c r="F280" s="18">
        <v>179</v>
      </c>
      <c r="G280" s="17">
        <v>9</v>
      </c>
      <c r="H280" s="17">
        <v>24</v>
      </c>
      <c r="I280" s="17">
        <v>33</v>
      </c>
      <c r="J280" s="16">
        <f t="shared" si="73"/>
        <v>58</v>
      </c>
      <c r="K280" s="17">
        <f t="shared" si="71"/>
        <v>154</v>
      </c>
      <c r="L280" s="17">
        <f t="shared" si="72"/>
        <v>212</v>
      </c>
    </row>
    <row r="281" spans="2:12" ht="12.75">
      <c r="B281" s="1" t="s">
        <v>233</v>
      </c>
      <c r="C281" s="132"/>
      <c r="D281" s="16"/>
      <c r="E281" s="17"/>
      <c r="F281" s="18"/>
      <c r="G281" s="17"/>
      <c r="H281" s="17"/>
      <c r="I281" s="17"/>
      <c r="J281" s="16"/>
      <c r="K281" s="17"/>
      <c r="L281" s="17"/>
    </row>
    <row r="282" spans="2:12" ht="12.75">
      <c r="B282" s="20"/>
      <c r="C282" s="113" t="s">
        <v>257</v>
      </c>
      <c r="D282" s="25">
        <v>30</v>
      </c>
      <c r="E282" s="26">
        <v>12</v>
      </c>
      <c r="F282" s="27">
        <v>42</v>
      </c>
      <c r="G282" s="26">
        <v>2</v>
      </c>
      <c r="H282" s="26">
        <v>1</v>
      </c>
      <c r="I282" s="26">
        <v>3</v>
      </c>
      <c r="J282" s="25">
        <f t="shared" si="73"/>
        <v>32</v>
      </c>
      <c r="K282" s="26">
        <f t="shared" si="71"/>
        <v>13</v>
      </c>
      <c r="L282" s="26">
        <f t="shared" si="72"/>
        <v>45</v>
      </c>
    </row>
    <row r="283" spans="3:12" ht="12.75">
      <c r="C283" s="185" t="s">
        <v>551</v>
      </c>
      <c r="D283" s="51">
        <v>1</v>
      </c>
      <c r="E283" s="52">
        <v>0</v>
      </c>
      <c r="F283" s="53">
        <v>1</v>
      </c>
      <c r="G283" s="52">
        <v>2</v>
      </c>
      <c r="H283" s="52">
        <v>1</v>
      </c>
      <c r="I283" s="52">
        <v>3</v>
      </c>
      <c r="J283" s="51">
        <f t="shared" si="73"/>
        <v>3</v>
      </c>
      <c r="K283" s="52">
        <f t="shared" si="71"/>
        <v>1</v>
      </c>
      <c r="L283" s="52">
        <f t="shared" si="72"/>
        <v>4</v>
      </c>
    </row>
    <row r="284" spans="3:12" ht="12.75">
      <c r="C284" s="132" t="s">
        <v>535</v>
      </c>
      <c r="D284" s="16">
        <v>31</v>
      </c>
      <c r="E284" s="17">
        <v>12</v>
      </c>
      <c r="F284" s="18">
        <v>43</v>
      </c>
      <c r="G284" s="17">
        <v>4</v>
      </c>
      <c r="H284" s="17">
        <v>2</v>
      </c>
      <c r="I284" s="17">
        <v>6</v>
      </c>
      <c r="J284" s="16">
        <f t="shared" si="73"/>
        <v>35</v>
      </c>
      <c r="K284" s="17">
        <f t="shared" si="71"/>
        <v>14</v>
      </c>
      <c r="L284" s="17">
        <f t="shared" si="72"/>
        <v>49</v>
      </c>
    </row>
    <row r="285" spans="2:12" ht="12.75">
      <c r="B285" s="1" t="s">
        <v>224</v>
      </c>
      <c r="C285" s="132"/>
      <c r="D285" s="16"/>
      <c r="E285" s="17"/>
      <c r="F285" s="18"/>
      <c r="G285" s="17"/>
      <c r="H285" s="17"/>
      <c r="I285" s="17"/>
      <c r="J285" s="16"/>
      <c r="K285" s="17"/>
      <c r="L285" s="17"/>
    </row>
    <row r="286" spans="2:12" ht="12.75">
      <c r="B286" s="20"/>
      <c r="C286" s="185" t="s">
        <v>551</v>
      </c>
      <c r="D286" s="51">
        <v>3</v>
      </c>
      <c r="E286" s="52">
        <v>4</v>
      </c>
      <c r="F286" s="53">
        <v>7</v>
      </c>
      <c r="G286" s="52">
        <v>0</v>
      </c>
      <c r="H286" s="52">
        <v>0</v>
      </c>
      <c r="I286" s="52">
        <v>0</v>
      </c>
      <c r="J286" s="51">
        <f t="shared" si="73"/>
        <v>3</v>
      </c>
      <c r="K286" s="52">
        <f t="shared" si="71"/>
        <v>4</v>
      </c>
      <c r="L286" s="52">
        <f t="shared" si="72"/>
        <v>7</v>
      </c>
    </row>
    <row r="287" spans="3:12" ht="12.75">
      <c r="C287" s="132" t="s">
        <v>535</v>
      </c>
      <c r="D287" s="16">
        <v>3</v>
      </c>
      <c r="E287" s="17">
        <v>4</v>
      </c>
      <c r="F287" s="18">
        <v>7</v>
      </c>
      <c r="G287" s="17">
        <v>0</v>
      </c>
      <c r="H287" s="17">
        <v>0</v>
      </c>
      <c r="I287" s="17">
        <v>0</v>
      </c>
      <c r="J287" s="16">
        <f t="shared" si="73"/>
        <v>3</v>
      </c>
      <c r="K287" s="17">
        <f t="shared" si="71"/>
        <v>4</v>
      </c>
      <c r="L287" s="17">
        <f t="shared" si="72"/>
        <v>7</v>
      </c>
    </row>
    <row r="288" spans="2:12" ht="12.75">
      <c r="B288" s="1" t="s">
        <v>221</v>
      </c>
      <c r="C288" s="132"/>
      <c r="D288" s="16"/>
      <c r="E288" s="17"/>
      <c r="F288" s="18"/>
      <c r="G288" s="17"/>
      <c r="H288" s="17"/>
      <c r="I288" s="17"/>
      <c r="J288" s="16"/>
      <c r="K288" s="17"/>
      <c r="L288" s="17"/>
    </row>
    <row r="289" spans="3:12" ht="12.75">
      <c r="C289" s="113" t="s">
        <v>544</v>
      </c>
      <c r="D289" s="25">
        <v>748</v>
      </c>
      <c r="E289" s="26">
        <v>3671</v>
      </c>
      <c r="F289" s="27">
        <v>4419</v>
      </c>
      <c r="G289" s="26">
        <v>33</v>
      </c>
      <c r="H289" s="26">
        <v>101</v>
      </c>
      <c r="I289" s="26">
        <v>134</v>
      </c>
      <c r="J289" s="25">
        <f>D289+G289</f>
        <v>781</v>
      </c>
      <c r="K289" s="26">
        <f t="shared" si="71"/>
        <v>3772</v>
      </c>
      <c r="L289" s="26">
        <f t="shared" si="72"/>
        <v>4553</v>
      </c>
    </row>
    <row r="290" spans="3:12" ht="12.75">
      <c r="C290" s="113" t="s">
        <v>257</v>
      </c>
      <c r="D290" s="25">
        <v>505</v>
      </c>
      <c r="E290" s="26">
        <v>2516</v>
      </c>
      <c r="F290" s="27">
        <v>3021</v>
      </c>
      <c r="G290" s="26">
        <v>35</v>
      </c>
      <c r="H290" s="26">
        <v>110</v>
      </c>
      <c r="I290" s="26">
        <v>145</v>
      </c>
      <c r="J290" s="25">
        <f aca="true" t="shared" si="74" ref="J290:J298">D290+G290</f>
        <v>540</v>
      </c>
      <c r="K290" s="26">
        <f aca="true" t="shared" si="75" ref="K290:K298">E290+H290</f>
        <v>2626</v>
      </c>
      <c r="L290" s="26">
        <f aca="true" t="shared" si="76" ref="L290:L298">F290+I290</f>
        <v>3166</v>
      </c>
    </row>
    <row r="291" spans="3:12" ht="12.75">
      <c r="C291" s="113" t="s">
        <v>546</v>
      </c>
      <c r="D291" s="25">
        <v>5</v>
      </c>
      <c r="E291" s="26">
        <v>18</v>
      </c>
      <c r="F291" s="27">
        <v>23</v>
      </c>
      <c r="G291" s="26">
        <v>8</v>
      </c>
      <c r="H291" s="26">
        <v>18</v>
      </c>
      <c r="I291" s="26">
        <v>26</v>
      </c>
      <c r="J291" s="25">
        <f t="shared" si="74"/>
        <v>13</v>
      </c>
      <c r="K291" s="26">
        <f t="shared" si="75"/>
        <v>36</v>
      </c>
      <c r="L291" s="26">
        <f t="shared" si="76"/>
        <v>49</v>
      </c>
    </row>
    <row r="292" spans="3:12" ht="12.75">
      <c r="C292" s="113" t="s">
        <v>549</v>
      </c>
      <c r="D292" s="25">
        <v>4</v>
      </c>
      <c r="E292" s="26">
        <v>25</v>
      </c>
      <c r="F292" s="27">
        <v>29</v>
      </c>
      <c r="G292" s="26">
        <v>0</v>
      </c>
      <c r="H292" s="26">
        <v>0</v>
      </c>
      <c r="I292" s="26">
        <v>0</v>
      </c>
      <c r="J292" s="25">
        <f t="shared" si="74"/>
        <v>4</v>
      </c>
      <c r="K292" s="26">
        <f t="shared" si="75"/>
        <v>25</v>
      </c>
      <c r="L292" s="26">
        <f t="shared" si="76"/>
        <v>29</v>
      </c>
    </row>
    <row r="293" spans="3:12" ht="12.75">
      <c r="C293" s="113" t="s">
        <v>690</v>
      </c>
      <c r="D293" s="25">
        <v>18</v>
      </c>
      <c r="E293" s="26">
        <v>57</v>
      </c>
      <c r="F293" s="27">
        <v>75</v>
      </c>
      <c r="G293" s="26">
        <v>0</v>
      </c>
      <c r="H293" s="26">
        <v>2</v>
      </c>
      <c r="I293" s="26">
        <v>2</v>
      </c>
      <c r="J293" s="25">
        <f t="shared" si="74"/>
        <v>18</v>
      </c>
      <c r="K293" s="26">
        <f t="shared" si="75"/>
        <v>59</v>
      </c>
      <c r="L293" s="26">
        <f t="shared" si="76"/>
        <v>77</v>
      </c>
    </row>
    <row r="294" spans="3:12" ht="12.75">
      <c r="C294" s="113" t="s">
        <v>542</v>
      </c>
      <c r="D294" s="25">
        <v>21</v>
      </c>
      <c r="E294" s="26">
        <v>114</v>
      </c>
      <c r="F294" s="27">
        <v>135</v>
      </c>
      <c r="G294" s="26">
        <v>0</v>
      </c>
      <c r="H294" s="26">
        <v>1</v>
      </c>
      <c r="I294" s="26">
        <v>1</v>
      </c>
      <c r="J294" s="25">
        <f t="shared" si="74"/>
        <v>21</v>
      </c>
      <c r="K294" s="26">
        <f t="shared" si="75"/>
        <v>115</v>
      </c>
      <c r="L294" s="26">
        <f t="shared" si="76"/>
        <v>136</v>
      </c>
    </row>
    <row r="295" spans="3:12" ht="12.75">
      <c r="C295" s="113" t="s">
        <v>550</v>
      </c>
      <c r="D295" s="25">
        <v>107</v>
      </c>
      <c r="E295" s="26">
        <v>218</v>
      </c>
      <c r="F295" s="27">
        <v>325</v>
      </c>
      <c r="G295" s="26">
        <v>43</v>
      </c>
      <c r="H295" s="26">
        <v>66</v>
      </c>
      <c r="I295" s="26">
        <v>109</v>
      </c>
      <c r="J295" s="25">
        <f>D295+G295</f>
        <v>150</v>
      </c>
      <c r="K295" s="26">
        <f>E295+H295</f>
        <v>284</v>
      </c>
      <c r="L295" s="26">
        <f>F295+I295</f>
        <v>434</v>
      </c>
    </row>
    <row r="296" spans="3:12" ht="12.75">
      <c r="C296" s="113" t="s">
        <v>551</v>
      </c>
      <c r="D296" s="25">
        <v>91</v>
      </c>
      <c r="E296" s="26">
        <v>186</v>
      </c>
      <c r="F296" s="27">
        <v>277</v>
      </c>
      <c r="G296" s="26">
        <v>24</v>
      </c>
      <c r="H296" s="26">
        <v>19</v>
      </c>
      <c r="I296" s="26">
        <v>43</v>
      </c>
      <c r="J296" s="25">
        <f t="shared" si="74"/>
        <v>115</v>
      </c>
      <c r="K296" s="26">
        <f t="shared" si="75"/>
        <v>205</v>
      </c>
      <c r="L296" s="26">
        <f t="shared" si="76"/>
        <v>320</v>
      </c>
    </row>
    <row r="297" spans="3:12" ht="12.75">
      <c r="C297" s="113" t="s">
        <v>554</v>
      </c>
      <c r="D297" s="25">
        <v>23</v>
      </c>
      <c r="E297" s="26">
        <v>75</v>
      </c>
      <c r="F297" s="27">
        <v>98</v>
      </c>
      <c r="G297" s="26">
        <v>8</v>
      </c>
      <c r="H297" s="26">
        <v>19</v>
      </c>
      <c r="I297" s="26">
        <v>27</v>
      </c>
      <c r="J297" s="25">
        <f t="shared" si="74"/>
        <v>31</v>
      </c>
      <c r="K297" s="26">
        <f t="shared" si="75"/>
        <v>94</v>
      </c>
      <c r="L297" s="26">
        <f t="shared" si="76"/>
        <v>125</v>
      </c>
    </row>
    <row r="298" spans="3:12" ht="12.75">
      <c r="C298" s="185" t="s">
        <v>555</v>
      </c>
      <c r="D298" s="51">
        <v>181</v>
      </c>
      <c r="E298" s="52">
        <v>673</v>
      </c>
      <c r="F298" s="53">
        <v>854</v>
      </c>
      <c r="G298" s="52">
        <v>4</v>
      </c>
      <c r="H298" s="52">
        <v>14</v>
      </c>
      <c r="I298" s="52">
        <v>18</v>
      </c>
      <c r="J298" s="51">
        <f t="shared" si="74"/>
        <v>185</v>
      </c>
      <c r="K298" s="52">
        <f t="shared" si="75"/>
        <v>687</v>
      </c>
      <c r="L298" s="52">
        <f t="shared" si="76"/>
        <v>872</v>
      </c>
    </row>
    <row r="299" spans="3:12" ht="12.75">
      <c r="C299" s="132" t="s">
        <v>535</v>
      </c>
      <c r="D299" s="16">
        <v>1703</v>
      </c>
      <c r="E299" s="17">
        <v>7553</v>
      </c>
      <c r="F299" s="18">
        <v>9256</v>
      </c>
      <c r="G299" s="17">
        <v>155</v>
      </c>
      <c r="H299" s="17">
        <v>350</v>
      </c>
      <c r="I299" s="17">
        <v>505</v>
      </c>
      <c r="J299" s="16">
        <f aca="true" t="shared" si="77" ref="J299:L301">D299+G299</f>
        <v>1858</v>
      </c>
      <c r="K299" s="17">
        <f t="shared" si="77"/>
        <v>7903</v>
      </c>
      <c r="L299" s="17">
        <f t="shared" si="77"/>
        <v>9761</v>
      </c>
    </row>
    <row r="300" spans="2:12" ht="12.75">
      <c r="B300" s="1" t="s">
        <v>304</v>
      </c>
      <c r="C300" s="132"/>
      <c r="D300" s="16"/>
      <c r="E300" s="17"/>
      <c r="F300" s="18"/>
      <c r="G300" s="17"/>
      <c r="H300" s="17"/>
      <c r="I300" s="17"/>
      <c r="J300" s="16"/>
      <c r="K300" s="17"/>
      <c r="L300" s="17"/>
    </row>
    <row r="301" spans="2:12" ht="12.75">
      <c r="B301" s="20"/>
      <c r="C301" s="113" t="s">
        <v>544</v>
      </c>
      <c r="D301" s="25">
        <v>3037</v>
      </c>
      <c r="E301" s="26">
        <v>4207</v>
      </c>
      <c r="F301" s="27">
        <v>7244</v>
      </c>
      <c r="G301" s="26">
        <v>75</v>
      </c>
      <c r="H301" s="26">
        <v>181</v>
      </c>
      <c r="I301" s="27">
        <v>256</v>
      </c>
      <c r="J301" s="25">
        <f t="shared" si="77"/>
        <v>3112</v>
      </c>
      <c r="K301" s="26">
        <f t="shared" si="77"/>
        <v>4388</v>
      </c>
      <c r="L301" s="26">
        <f t="shared" si="77"/>
        <v>7500</v>
      </c>
    </row>
    <row r="302" spans="3:12" ht="12.75">
      <c r="C302" s="113" t="s">
        <v>257</v>
      </c>
      <c r="D302" s="25">
        <v>1183</v>
      </c>
      <c r="E302" s="26">
        <v>1813</v>
      </c>
      <c r="F302" s="27">
        <v>2996</v>
      </c>
      <c r="G302" s="26">
        <v>17</v>
      </c>
      <c r="H302" s="26">
        <v>44</v>
      </c>
      <c r="I302" s="27">
        <v>61</v>
      </c>
      <c r="J302" s="25">
        <f aca="true" t="shared" si="78" ref="J302:J309">D302+G302</f>
        <v>1200</v>
      </c>
      <c r="K302" s="26">
        <f aca="true" t="shared" si="79" ref="K302:K309">E302+H302</f>
        <v>1857</v>
      </c>
      <c r="L302" s="26">
        <f aca="true" t="shared" si="80" ref="L302:L309">F302+I302</f>
        <v>3057</v>
      </c>
    </row>
    <row r="303" spans="3:12" ht="12.75">
      <c r="C303" s="113" t="s">
        <v>546</v>
      </c>
      <c r="D303" s="25">
        <v>339</v>
      </c>
      <c r="E303" s="26">
        <v>372</v>
      </c>
      <c r="F303" s="27">
        <v>711</v>
      </c>
      <c r="G303" s="26">
        <v>57</v>
      </c>
      <c r="H303" s="26">
        <v>107</v>
      </c>
      <c r="I303" s="27">
        <v>164</v>
      </c>
      <c r="J303" s="25">
        <f t="shared" si="78"/>
        <v>396</v>
      </c>
      <c r="K303" s="26">
        <f t="shared" si="79"/>
        <v>479</v>
      </c>
      <c r="L303" s="26">
        <f t="shared" si="80"/>
        <v>875</v>
      </c>
    </row>
    <row r="304" spans="3:12" ht="12.75">
      <c r="C304" s="113" t="s">
        <v>690</v>
      </c>
      <c r="D304" s="25">
        <v>3</v>
      </c>
      <c r="E304" s="26">
        <v>15</v>
      </c>
      <c r="F304" s="27">
        <v>18</v>
      </c>
      <c r="G304" s="26">
        <v>0</v>
      </c>
      <c r="H304" s="26">
        <v>0</v>
      </c>
      <c r="I304" s="27">
        <v>0</v>
      </c>
      <c r="J304" s="25">
        <f t="shared" si="78"/>
        <v>3</v>
      </c>
      <c r="K304" s="26">
        <f t="shared" si="79"/>
        <v>15</v>
      </c>
      <c r="L304" s="26">
        <f t="shared" si="80"/>
        <v>18</v>
      </c>
    </row>
    <row r="305" spans="3:12" ht="12.75">
      <c r="C305" s="113" t="s">
        <v>550</v>
      </c>
      <c r="D305" s="25">
        <v>97</v>
      </c>
      <c r="E305" s="26">
        <v>95</v>
      </c>
      <c r="F305" s="27">
        <v>192</v>
      </c>
      <c r="G305" s="26">
        <v>49</v>
      </c>
      <c r="H305" s="26">
        <v>36</v>
      </c>
      <c r="I305" s="27">
        <v>85</v>
      </c>
      <c r="J305" s="25">
        <f>D305+G305</f>
        <v>146</v>
      </c>
      <c r="K305" s="26">
        <f>E305+H305</f>
        <v>131</v>
      </c>
      <c r="L305" s="26">
        <f>F305+I305</f>
        <v>277</v>
      </c>
    </row>
    <row r="306" spans="3:12" ht="12.75">
      <c r="C306" s="113" t="s">
        <v>551</v>
      </c>
      <c r="D306" s="25">
        <v>104</v>
      </c>
      <c r="E306" s="26">
        <v>110</v>
      </c>
      <c r="F306" s="27">
        <v>214</v>
      </c>
      <c r="G306" s="26">
        <v>69</v>
      </c>
      <c r="H306" s="26">
        <v>50</v>
      </c>
      <c r="I306" s="27">
        <v>119</v>
      </c>
      <c r="J306" s="25">
        <f t="shared" si="78"/>
        <v>173</v>
      </c>
      <c r="K306" s="26">
        <f t="shared" si="79"/>
        <v>160</v>
      </c>
      <c r="L306" s="26">
        <f t="shared" si="80"/>
        <v>333</v>
      </c>
    </row>
    <row r="307" spans="3:12" ht="12.75">
      <c r="C307" s="113" t="s">
        <v>554</v>
      </c>
      <c r="D307" s="25">
        <v>46</v>
      </c>
      <c r="E307" s="26">
        <v>53</v>
      </c>
      <c r="F307" s="27">
        <v>99</v>
      </c>
      <c r="G307" s="26">
        <v>3</v>
      </c>
      <c r="H307" s="26">
        <v>3</v>
      </c>
      <c r="I307" s="27">
        <v>6</v>
      </c>
      <c r="J307" s="25">
        <f t="shared" si="78"/>
        <v>49</v>
      </c>
      <c r="K307" s="26">
        <f t="shared" si="79"/>
        <v>56</v>
      </c>
      <c r="L307" s="26">
        <f t="shared" si="80"/>
        <v>105</v>
      </c>
    </row>
    <row r="308" spans="1:12" ht="12.75">
      <c r="A308" s="20"/>
      <c r="B308" s="20"/>
      <c r="C308" s="185" t="s">
        <v>555</v>
      </c>
      <c r="D308" s="51">
        <v>55</v>
      </c>
      <c r="E308" s="52">
        <v>157</v>
      </c>
      <c r="F308" s="53">
        <v>212</v>
      </c>
      <c r="G308" s="52">
        <v>2</v>
      </c>
      <c r="H308" s="52">
        <v>6</v>
      </c>
      <c r="I308" s="53">
        <v>8</v>
      </c>
      <c r="J308" s="51">
        <f t="shared" si="78"/>
        <v>57</v>
      </c>
      <c r="K308" s="52">
        <f t="shared" si="79"/>
        <v>163</v>
      </c>
      <c r="L308" s="52">
        <f t="shared" si="80"/>
        <v>220</v>
      </c>
    </row>
    <row r="309" spans="1:12" ht="12.75">
      <c r="A309" s="20"/>
      <c r="B309" s="20"/>
      <c r="C309" s="132" t="s">
        <v>535</v>
      </c>
      <c r="D309" s="16">
        <v>4864</v>
      </c>
      <c r="E309" s="17">
        <v>6822</v>
      </c>
      <c r="F309" s="18">
        <v>11686</v>
      </c>
      <c r="G309" s="17">
        <v>272</v>
      </c>
      <c r="H309" s="17">
        <v>427</v>
      </c>
      <c r="I309" s="18">
        <v>699</v>
      </c>
      <c r="J309" s="16">
        <f t="shared" si="78"/>
        <v>5136</v>
      </c>
      <c r="K309" s="17">
        <f t="shared" si="79"/>
        <v>7249</v>
      </c>
      <c r="L309" s="17">
        <f t="shared" si="80"/>
        <v>12385</v>
      </c>
    </row>
    <row r="310" spans="1:12" ht="12.75">
      <c r="A310" s="20"/>
      <c r="B310" s="1" t="s">
        <v>728</v>
      </c>
      <c r="C310" s="132"/>
      <c r="D310" s="16"/>
      <c r="E310" s="17"/>
      <c r="F310" s="18"/>
      <c r="G310" s="17"/>
      <c r="H310" s="17"/>
      <c r="I310" s="17"/>
      <c r="J310" s="16"/>
      <c r="K310" s="17"/>
      <c r="L310" s="17"/>
    </row>
    <row r="311" spans="1:12" ht="12.75">
      <c r="A311" s="20"/>
      <c r="B311" s="20"/>
      <c r="C311" s="185" t="s">
        <v>257</v>
      </c>
      <c r="D311" s="51">
        <v>36</v>
      </c>
      <c r="E311" s="52">
        <v>27</v>
      </c>
      <c r="F311" s="53">
        <v>63</v>
      </c>
      <c r="G311" s="52">
        <v>0</v>
      </c>
      <c r="H311" s="52">
        <v>1</v>
      </c>
      <c r="I311" s="53">
        <v>1</v>
      </c>
      <c r="J311" s="51">
        <f aca="true" t="shared" si="81" ref="J311:L312">D311+G311</f>
        <v>36</v>
      </c>
      <c r="K311" s="52">
        <f t="shared" si="81"/>
        <v>28</v>
      </c>
      <c r="L311" s="52">
        <f t="shared" si="81"/>
        <v>64</v>
      </c>
    </row>
    <row r="312" spans="3:12" ht="12.75">
      <c r="C312" s="132" t="s">
        <v>535</v>
      </c>
      <c r="D312" s="16">
        <v>36</v>
      </c>
      <c r="E312" s="17">
        <v>27</v>
      </c>
      <c r="F312" s="18">
        <v>63</v>
      </c>
      <c r="G312" s="17">
        <v>0</v>
      </c>
      <c r="H312" s="17">
        <v>1</v>
      </c>
      <c r="I312" s="18">
        <v>1</v>
      </c>
      <c r="J312" s="16">
        <f t="shared" si="81"/>
        <v>36</v>
      </c>
      <c r="K312" s="17">
        <f t="shared" si="81"/>
        <v>28</v>
      </c>
      <c r="L312" s="17">
        <f t="shared" si="81"/>
        <v>64</v>
      </c>
    </row>
    <row r="313" spans="2:12" ht="12.75">
      <c r="B313" s="1" t="s">
        <v>215</v>
      </c>
      <c r="C313" s="132"/>
      <c r="D313" s="16"/>
      <c r="E313" s="17"/>
      <c r="F313" s="18"/>
      <c r="G313" s="17"/>
      <c r="H313" s="17"/>
      <c r="I313" s="17"/>
      <c r="J313" s="16"/>
      <c r="K313" s="17"/>
      <c r="L313" s="17"/>
    </row>
    <row r="314" spans="2:12" ht="12.75">
      <c r="B314" s="20"/>
      <c r="C314" s="30" t="s">
        <v>544</v>
      </c>
      <c r="D314" s="25">
        <v>11</v>
      </c>
      <c r="E314" s="26">
        <v>464</v>
      </c>
      <c r="F314" s="27">
        <v>475</v>
      </c>
      <c r="G314" s="26">
        <v>0</v>
      </c>
      <c r="H314" s="26">
        <v>4</v>
      </c>
      <c r="I314" s="27">
        <v>4</v>
      </c>
      <c r="J314" s="25">
        <f>D314+G314</f>
        <v>11</v>
      </c>
      <c r="K314" s="26">
        <f>E314+H314</f>
        <v>468</v>
      </c>
      <c r="L314" s="26">
        <f>F314+I314</f>
        <v>479</v>
      </c>
    </row>
    <row r="315" spans="3:12" ht="12.75">
      <c r="C315" s="30" t="s">
        <v>257</v>
      </c>
      <c r="D315" s="25">
        <v>102</v>
      </c>
      <c r="E315" s="26">
        <v>452</v>
      </c>
      <c r="F315" s="27">
        <v>554</v>
      </c>
      <c r="G315" s="26">
        <v>20</v>
      </c>
      <c r="H315" s="26">
        <v>26</v>
      </c>
      <c r="I315" s="27">
        <v>46</v>
      </c>
      <c r="J315" s="25">
        <f aca="true" t="shared" si="82" ref="J315:J322">D315+G315</f>
        <v>122</v>
      </c>
      <c r="K315" s="26">
        <f>E315+H315</f>
        <v>478</v>
      </c>
      <c r="L315" s="26">
        <f aca="true" t="shared" si="83" ref="L315:L322">F315+I315</f>
        <v>600</v>
      </c>
    </row>
    <row r="316" spans="3:12" ht="12.75">
      <c r="C316" s="30" t="s">
        <v>546</v>
      </c>
      <c r="D316" s="25">
        <v>0</v>
      </c>
      <c r="E316" s="26">
        <v>0</v>
      </c>
      <c r="F316" s="27">
        <v>0</v>
      </c>
      <c r="G316" s="26">
        <v>10</v>
      </c>
      <c r="H316" s="26">
        <v>4</v>
      </c>
      <c r="I316" s="27">
        <v>14</v>
      </c>
      <c r="J316" s="25">
        <f t="shared" si="82"/>
        <v>10</v>
      </c>
      <c r="K316" s="26">
        <f aca="true" t="shared" si="84" ref="K316:K322">E316+H316</f>
        <v>4</v>
      </c>
      <c r="L316" s="26">
        <f t="shared" si="83"/>
        <v>14</v>
      </c>
    </row>
    <row r="317" spans="3:12" ht="12.75">
      <c r="C317" s="30" t="s">
        <v>690</v>
      </c>
      <c r="D317" s="25">
        <v>1</v>
      </c>
      <c r="E317" s="26">
        <v>32</v>
      </c>
      <c r="F317" s="27">
        <v>33</v>
      </c>
      <c r="G317" s="26">
        <v>0</v>
      </c>
      <c r="H317" s="26">
        <v>0</v>
      </c>
      <c r="I317" s="27">
        <v>0</v>
      </c>
      <c r="J317" s="25">
        <f t="shared" si="82"/>
        <v>1</v>
      </c>
      <c r="K317" s="26">
        <f t="shared" si="84"/>
        <v>32</v>
      </c>
      <c r="L317" s="26">
        <f t="shared" si="83"/>
        <v>33</v>
      </c>
    </row>
    <row r="318" spans="3:12" ht="12.75">
      <c r="C318" s="30" t="s">
        <v>542</v>
      </c>
      <c r="D318" s="25">
        <v>1</v>
      </c>
      <c r="E318" s="26">
        <v>1</v>
      </c>
      <c r="F318" s="27">
        <v>2</v>
      </c>
      <c r="G318" s="26">
        <v>0</v>
      </c>
      <c r="H318" s="26">
        <v>0</v>
      </c>
      <c r="I318" s="27">
        <v>0</v>
      </c>
      <c r="J318" s="25">
        <f t="shared" si="82"/>
        <v>1</v>
      </c>
      <c r="K318" s="26">
        <f t="shared" si="84"/>
        <v>1</v>
      </c>
      <c r="L318" s="26">
        <f t="shared" si="83"/>
        <v>2</v>
      </c>
    </row>
    <row r="319" spans="3:12" ht="12.75">
      <c r="C319" s="30" t="s">
        <v>550</v>
      </c>
      <c r="D319" s="25">
        <v>4</v>
      </c>
      <c r="E319" s="26">
        <v>0</v>
      </c>
      <c r="F319" s="27">
        <v>4</v>
      </c>
      <c r="G319" s="26">
        <v>1</v>
      </c>
      <c r="H319" s="26">
        <v>2</v>
      </c>
      <c r="I319" s="27">
        <v>3</v>
      </c>
      <c r="J319" s="25">
        <f>D319+G319</f>
        <v>5</v>
      </c>
      <c r="K319" s="26">
        <f>E319+H319</f>
        <v>2</v>
      </c>
      <c r="L319" s="26">
        <f>F319+I319</f>
        <v>7</v>
      </c>
    </row>
    <row r="320" spans="3:12" ht="12.75">
      <c r="C320" s="30" t="s">
        <v>551</v>
      </c>
      <c r="D320" s="25">
        <v>20</v>
      </c>
      <c r="E320" s="26">
        <v>38</v>
      </c>
      <c r="F320" s="27">
        <v>58</v>
      </c>
      <c r="G320" s="26">
        <v>9</v>
      </c>
      <c r="H320" s="26">
        <v>6</v>
      </c>
      <c r="I320" s="27">
        <v>15</v>
      </c>
      <c r="J320" s="25">
        <f t="shared" si="82"/>
        <v>29</v>
      </c>
      <c r="K320" s="26">
        <f t="shared" si="84"/>
        <v>44</v>
      </c>
      <c r="L320" s="26">
        <f t="shared" si="83"/>
        <v>73</v>
      </c>
    </row>
    <row r="321" spans="3:12" ht="12.75">
      <c r="C321" s="113" t="s">
        <v>554</v>
      </c>
      <c r="D321" s="25">
        <v>6</v>
      </c>
      <c r="E321" s="26">
        <v>28</v>
      </c>
      <c r="F321" s="27">
        <v>34</v>
      </c>
      <c r="G321" s="26">
        <v>0</v>
      </c>
      <c r="H321" s="26">
        <v>2</v>
      </c>
      <c r="I321" s="27">
        <v>2</v>
      </c>
      <c r="J321" s="25">
        <f t="shared" si="82"/>
        <v>6</v>
      </c>
      <c r="K321" s="26">
        <f t="shared" si="84"/>
        <v>30</v>
      </c>
      <c r="L321" s="26">
        <f t="shared" si="83"/>
        <v>36</v>
      </c>
    </row>
    <row r="322" spans="3:12" ht="12.75">
      <c r="C322" s="185" t="s">
        <v>555</v>
      </c>
      <c r="D322" s="51">
        <v>54</v>
      </c>
      <c r="E322" s="52">
        <v>262</v>
      </c>
      <c r="F322" s="53">
        <v>316</v>
      </c>
      <c r="G322" s="52">
        <v>1</v>
      </c>
      <c r="H322" s="52">
        <v>6</v>
      </c>
      <c r="I322" s="53">
        <v>7</v>
      </c>
      <c r="J322" s="51">
        <f t="shared" si="82"/>
        <v>55</v>
      </c>
      <c r="K322" s="52">
        <f t="shared" si="84"/>
        <v>268</v>
      </c>
      <c r="L322" s="52">
        <f t="shared" si="83"/>
        <v>323</v>
      </c>
    </row>
    <row r="323" spans="3:12" s="113" customFormat="1" ht="12.75">
      <c r="C323" s="132" t="s">
        <v>535</v>
      </c>
      <c r="D323" s="16">
        <v>199</v>
      </c>
      <c r="E323" s="17">
        <v>1277</v>
      </c>
      <c r="F323" s="18">
        <v>1476</v>
      </c>
      <c r="G323" s="17">
        <v>41</v>
      </c>
      <c r="H323" s="17">
        <v>50</v>
      </c>
      <c r="I323" s="18">
        <v>91</v>
      </c>
      <c r="J323" s="16">
        <f aca="true" t="shared" si="85" ref="J323:J334">D323+G323</f>
        <v>240</v>
      </c>
      <c r="K323" s="17">
        <f aca="true" t="shared" si="86" ref="K323:K334">E323+H323</f>
        <v>1327</v>
      </c>
      <c r="L323" s="17">
        <f aca="true" t="shared" si="87" ref="L323:L334">F323+I323</f>
        <v>1567</v>
      </c>
    </row>
    <row r="324" spans="2:12" s="113" customFormat="1" ht="12.75">
      <c r="B324" s="184" t="s">
        <v>216</v>
      </c>
      <c r="C324" s="132"/>
      <c r="D324" s="16"/>
      <c r="E324" s="17"/>
      <c r="F324" s="18"/>
      <c r="G324" s="17"/>
      <c r="H324" s="17"/>
      <c r="I324" s="17"/>
      <c r="J324" s="16"/>
      <c r="K324" s="17"/>
      <c r="L324" s="17"/>
    </row>
    <row r="325" spans="3:12" s="113" customFormat="1" ht="12.75">
      <c r="C325" s="113" t="s">
        <v>544</v>
      </c>
      <c r="D325" s="114">
        <v>810</v>
      </c>
      <c r="E325" s="115">
        <v>2191</v>
      </c>
      <c r="F325" s="116">
        <v>3001</v>
      </c>
      <c r="G325" s="115">
        <v>31</v>
      </c>
      <c r="H325" s="115">
        <v>113</v>
      </c>
      <c r="I325" s="115">
        <v>144</v>
      </c>
      <c r="J325" s="114">
        <f t="shared" si="85"/>
        <v>841</v>
      </c>
      <c r="K325" s="115">
        <f t="shared" si="86"/>
        <v>2304</v>
      </c>
      <c r="L325" s="115">
        <f t="shared" si="87"/>
        <v>3145</v>
      </c>
    </row>
    <row r="326" spans="3:12" ht="12.75">
      <c r="C326" s="30" t="s">
        <v>257</v>
      </c>
      <c r="D326" s="25">
        <v>241</v>
      </c>
      <c r="E326" s="26">
        <v>660</v>
      </c>
      <c r="F326" s="27">
        <v>901</v>
      </c>
      <c r="G326" s="26">
        <v>18</v>
      </c>
      <c r="H326" s="26">
        <v>72</v>
      </c>
      <c r="I326" s="26">
        <v>90</v>
      </c>
      <c r="J326" s="25">
        <f t="shared" si="85"/>
        <v>259</v>
      </c>
      <c r="K326" s="26">
        <f t="shared" si="86"/>
        <v>732</v>
      </c>
      <c r="L326" s="26">
        <f t="shared" si="87"/>
        <v>991</v>
      </c>
    </row>
    <row r="327" spans="3:12" ht="12.75">
      <c r="C327" s="30" t="s">
        <v>546</v>
      </c>
      <c r="D327" s="25">
        <v>34</v>
      </c>
      <c r="E327" s="26">
        <v>86</v>
      </c>
      <c r="F327" s="27">
        <v>120</v>
      </c>
      <c r="G327" s="26">
        <v>8</v>
      </c>
      <c r="H327" s="26">
        <v>14</v>
      </c>
      <c r="I327" s="26">
        <v>22</v>
      </c>
      <c r="J327" s="25">
        <f t="shared" si="85"/>
        <v>42</v>
      </c>
      <c r="K327" s="26">
        <f t="shared" si="86"/>
        <v>100</v>
      </c>
      <c r="L327" s="26">
        <f t="shared" si="87"/>
        <v>142</v>
      </c>
    </row>
    <row r="328" spans="3:12" ht="12.75">
      <c r="C328" s="30" t="s">
        <v>690</v>
      </c>
      <c r="D328" s="25">
        <v>37</v>
      </c>
      <c r="E328" s="26">
        <v>112</v>
      </c>
      <c r="F328" s="27">
        <v>149</v>
      </c>
      <c r="G328" s="26">
        <v>1</v>
      </c>
      <c r="H328" s="26">
        <v>3</v>
      </c>
      <c r="I328" s="26">
        <v>4</v>
      </c>
      <c r="J328" s="25">
        <f t="shared" si="85"/>
        <v>38</v>
      </c>
      <c r="K328" s="26">
        <f t="shared" si="86"/>
        <v>115</v>
      </c>
      <c r="L328" s="26">
        <f t="shared" si="87"/>
        <v>153</v>
      </c>
    </row>
    <row r="329" spans="3:12" ht="12.75">
      <c r="C329" s="30" t="s">
        <v>542</v>
      </c>
      <c r="D329" s="25">
        <v>1</v>
      </c>
      <c r="E329" s="26">
        <v>3</v>
      </c>
      <c r="F329" s="27">
        <v>4</v>
      </c>
      <c r="G329" s="26">
        <v>0</v>
      </c>
      <c r="H329" s="26">
        <v>0</v>
      </c>
      <c r="I329" s="26">
        <v>0</v>
      </c>
      <c r="J329" s="25">
        <f t="shared" si="85"/>
        <v>1</v>
      </c>
      <c r="K329" s="26">
        <f t="shared" si="86"/>
        <v>3</v>
      </c>
      <c r="L329" s="26">
        <f t="shared" si="87"/>
        <v>4</v>
      </c>
    </row>
    <row r="330" spans="3:12" ht="12.75">
      <c r="C330" s="30" t="s">
        <v>550</v>
      </c>
      <c r="D330" s="25">
        <v>131</v>
      </c>
      <c r="E330" s="26">
        <v>160</v>
      </c>
      <c r="F330" s="27">
        <v>291</v>
      </c>
      <c r="G330" s="26">
        <v>32</v>
      </c>
      <c r="H330" s="26">
        <v>54</v>
      </c>
      <c r="I330" s="26">
        <v>86</v>
      </c>
      <c r="J330" s="25">
        <f>D330+G330</f>
        <v>163</v>
      </c>
      <c r="K330" s="26">
        <f>E330+H330</f>
        <v>214</v>
      </c>
      <c r="L330" s="26">
        <f>F330+I330</f>
        <v>377</v>
      </c>
    </row>
    <row r="331" spans="3:12" ht="12.75">
      <c r="C331" s="30" t="s">
        <v>551</v>
      </c>
      <c r="D331" s="25">
        <v>77</v>
      </c>
      <c r="E331" s="26">
        <v>114</v>
      </c>
      <c r="F331" s="27">
        <v>191</v>
      </c>
      <c r="G331" s="26">
        <v>16</v>
      </c>
      <c r="H331" s="26">
        <v>38</v>
      </c>
      <c r="I331" s="26">
        <v>54</v>
      </c>
      <c r="J331" s="25">
        <f t="shared" si="85"/>
        <v>93</v>
      </c>
      <c r="K331" s="26">
        <f t="shared" si="86"/>
        <v>152</v>
      </c>
      <c r="L331" s="26">
        <f t="shared" si="87"/>
        <v>245</v>
      </c>
    </row>
    <row r="332" spans="3:12" ht="12.75">
      <c r="C332" s="30" t="s">
        <v>554</v>
      </c>
      <c r="D332" s="25">
        <v>11</v>
      </c>
      <c r="E332" s="26">
        <v>29</v>
      </c>
      <c r="F332" s="27">
        <v>40</v>
      </c>
      <c r="G332" s="26">
        <v>0</v>
      </c>
      <c r="H332" s="26">
        <v>22</v>
      </c>
      <c r="I332" s="26">
        <v>22</v>
      </c>
      <c r="J332" s="25">
        <f t="shared" si="85"/>
        <v>11</v>
      </c>
      <c r="K332" s="26">
        <f t="shared" si="86"/>
        <v>51</v>
      </c>
      <c r="L332" s="26">
        <f t="shared" si="87"/>
        <v>62</v>
      </c>
    </row>
    <row r="333" spans="3:12" ht="12.75">
      <c r="C333" s="185" t="s">
        <v>555</v>
      </c>
      <c r="D333" s="51">
        <v>12</v>
      </c>
      <c r="E333" s="52">
        <v>71</v>
      </c>
      <c r="F333" s="53">
        <v>83</v>
      </c>
      <c r="G333" s="52">
        <v>2</v>
      </c>
      <c r="H333" s="52">
        <v>1</v>
      </c>
      <c r="I333" s="53">
        <v>3</v>
      </c>
      <c r="J333" s="51">
        <f t="shared" si="85"/>
        <v>14</v>
      </c>
      <c r="K333" s="52">
        <f t="shared" si="86"/>
        <v>72</v>
      </c>
      <c r="L333" s="52">
        <f t="shared" si="87"/>
        <v>86</v>
      </c>
    </row>
    <row r="334" spans="3:12" ht="12.75">
      <c r="C334" s="132" t="s">
        <v>535</v>
      </c>
      <c r="D334" s="16">
        <v>1354</v>
      </c>
      <c r="E334" s="17">
        <v>3426</v>
      </c>
      <c r="F334" s="18">
        <v>4780</v>
      </c>
      <c r="G334" s="17">
        <v>108</v>
      </c>
      <c r="H334" s="17">
        <v>317</v>
      </c>
      <c r="I334" s="18">
        <v>425</v>
      </c>
      <c r="J334" s="16">
        <f t="shared" si="85"/>
        <v>1462</v>
      </c>
      <c r="K334" s="17">
        <f t="shared" si="86"/>
        <v>3743</v>
      </c>
      <c r="L334" s="17">
        <f t="shared" si="87"/>
        <v>5205</v>
      </c>
    </row>
    <row r="335" spans="2:12" ht="12.75">
      <c r="B335" s="1" t="s">
        <v>225</v>
      </c>
      <c r="C335" s="132"/>
      <c r="D335" s="16"/>
      <c r="E335" s="17"/>
      <c r="F335" s="18"/>
      <c r="G335" s="17"/>
      <c r="H335" s="17"/>
      <c r="I335" s="17"/>
      <c r="J335" s="16"/>
      <c r="K335" s="17"/>
      <c r="L335" s="17"/>
    </row>
    <row r="336" spans="2:12" ht="12.75">
      <c r="B336" s="20"/>
      <c r="C336" s="113" t="s">
        <v>544</v>
      </c>
      <c r="D336" s="114">
        <v>105</v>
      </c>
      <c r="E336" s="115">
        <v>186</v>
      </c>
      <c r="F336" s="116">
        <v>291</v>
      </c>
      <c r="G336" s="115">
        <v>19</v>
      </c>
      <c r="H336" s="115">
        <v>25</v>
      </c>
      <c r="I336" s="115">
        <v>44</v>
      </c>
      <c r="J336" s="114">
        <f aca="true" t="shared" si="88" ref="J336:L340">D336+G336</f>
        <v>124</v>
      </c>
      <c r="K336" s="115">
        <f t="shared" si="88"/>
        <v>211</v>
      </c>
      <c r="L336" s="115">
        <f t="shared" si="88"/>
        <v>335</v>
      </c>
    </row>
    <row r="337" spans="3:12" ht="12.75">
      <c r="C337" s="113" t="s">
        <v>257</v>
      </c>
      <c r="D337" s="25">
        <v>71</v>
      </c>
      <c r="E337" s="26">
        <v>123</v>
      </c>
      <c r="F337" s="27">
        <v>194</v>
      </c>
      <c r="G337" s="26">
        <v>9</v>
      </c>
      <c r="H337" s="26">
        <v>15</v>
      </c>
      <c r="I337" s="26">
        <v>24</v>
      </c>
      <c r="J337" s="25">
        <f t="shared" si="88"/>
        <v>80</v>
      </c>
      <c r="K337" s="26">
        <f t="shared" si="88"/>
        <v>138</v>
      </c>
      <c r="L337" s="26">
        <f t="shared" si="88"/>
        <v>218</v>
      </c>
    </row>
    <row r="338" spans="3:12" ht="12.75">
      <c r="C338" s="113" t="s">
        <v>546</v>
      </c>
      <c r="D338" s="25">
        <v>13</v>
      </c>
      <c r="E338" s="26">
        <v>39</v>
      </c>
      <c r="F338" s="27">
        <v>52</v>
      </c>
      <c r="G338" s="26">
        <v>9</v>
      </c>
      <c r="H338" s="26">
        <v>12</v>
      </c>
      <c r="I338" s="26">
        <v>21</v>
      </c>
      <c r="J338" s="25">
        <f t="shared" si="88"/>
        <v>22</v>
      </c>
      <c r="K338" s="26">
        <f t="shared" si="88"/>
        <v>51</v>
      </c>
      <c r="L338" s="26">
        <f t="shared" si="88"/>
        <v>73</v>
      </c>
    </row>
    <row r="339" spans="3:12" ht="12.75">
      <c r="C339" s="185" t="s">
        <v>551</v>
      </c>
      <c r="D339" s="51">
        <v>9</v>
      </c>
      <c r="E339" s="52">
        <v>5</v>
      </c>
      <c r="F339" s="53">
        <v>14</v>
      </c>
      <c r="G339" s="52">
        <v>2</v>
      </c>
      <c r="H339" s="52">
        <v>2</v>
      </c>
      <c r="I339" s="53">
        <v>4</v>
      </c>
      <c r="J339" s="51">
        <f t="shared" si="88"/>
        <v>11</v>
      </c>
      <c r="K339" s="52">
        <f t="shared" si="88"/>
        <v>7</v>
      </c>
      <c r="L339" s="52">
        <f t="shared" si="88"/>
        <v>18</v>
      </c>
    </row>
    <row r="340" spans="3:12" ht="12.75">
      <c r="C340" s="132" t="s">
        <v>535</v>
      </c>
      <c r="D340" s="16">
        <v>198</v>
      </c>
      <c r="E340" s="17">
        <v>353</v>
      </c>
      <c r="F340" s="18">
        <v>551</v>
      </c>
      <c r="G340" s="17">
        <v>39</v>
      </c>
      <c r="H340" s="17">
        <v>54</v>
      </c>
      <c r="I340" s="18">
        <v>93</v>
      </c>
      <c r="J340" s="16">
        <f t="shared" si="88"/>
        <v>237</v>
      </c>
      <c r="K340" s="17">
        <f t="shared" si="88"/>
        <v>407</v>
      </c>
      <c r="L340" s="17">
        <f t="shared" si="88"/>
        <v>644</v>
      </c>
    </row>
    <row r="341" spans="2:12" ht="12.75">
      <c r="B341" s="1" t="s">
        <v>217</v>
      </c>
      <c r="C341" s="132"/>
      <c r="D341" s="16"/>
      <c r="E341" s="17"/>
      <c r="F341" s="18"/>
      <c r="G341" s="17"/>
      <c r="H341" s="17"/>
      <c r="I341" s="17"/>
      <c r="J341" s="16"/>
      <c r="K341" s="17"/>
      <c r="L341" s="17"/>
    </row>
    <row r="342" spans="2:12" ht="12.75">
      <c r="B342" s="20"/>
      <c r="C342" s="30" t="s">
        <v>544</v>
      </c>
      <c r="D342" s="25">
        <v>784</v>
      </c>
      <c r="E342" s="26">
        <v>641</v>
      </c>
      <c r="F342" s="27">
        <v>1425</v>
      </c>
      <c r="G342" s="26">
        <v>10</v>
      </c>
      <c r="H342" s="26">
        <v>14</v>
      </c>
      <c r="I342" s="26">
        <v>24</v>
      </c>
      <c r="J342" s="25">
        <f aca="true" t="shared" si="89" ref="J342:J352">D342+G342</f>
        <v>794</v>
      </c>
      <c r="K342" s="26">
        <f aca="true" t="shared" si="90" ref="K342:K352">E342+H342</f>
        <v>655</v>
      </c>
      <c r="L342" s="26">
        <f aca="true" t="shared" si="91" ref="L342:L350">F342+I342</f>
        <v>1449</v>
      </c>
    </row>
    <row r="343" spans="3:12" ht="12.75">
      <c r="C343" s="30" t="s">
        <v>257</v>
      </c>
      <c r="D343" s="25">
        <v>383</v>
      </c>
      <c r="E343" s="26">
        <v>290</v>
      </c>
      <c r="F343" s="27">
        <v>673</v>
      </c>
      <c r="G343" s="26">
        <v>199</v>
      </c>
      <c r="H343" s="26">
        <v>160</v>
      </c>
      <c r="I343" s="26">
        <v>359</v>
      </c>
      <c r="J343" s="25">
        <f t="shared" si="89"/>
        <v>582</v>
      </c>
      <c r="K343" s="26">
        <f t="shared" si="90"/>
        <v>450</v>
      </c>
      <c r="L343" s="26">
        <f t="shared" si="91"/>
        <v>1032</v>
      </c>
    </row>
    <row r="344" spans="3:12" ht="12.75">
      <c r="C344" s="30" t="s">
        <v>546</v>
      </c>
      <c r="D344" s="25">
        <v>9</v>
      </c>
      <c r="E344" s="26">
        <v>9</v>
      </c>
      <c r="F344" s="27">
        <v>18</v>
      </c>
      <c r="G344" s="26">
        <v>1</v>
      </c>
      <c r="H344" s="26">
        <v>1</v>
      </c>
      <c r="I344" s="26">
        <v>2</v>
      </c>
      <c r="J344" s="25">
        <f t="shared" si="89"/>
        <v>10</v>
      </c>
      <c r="K344" s="26">
        <f t="shared" si="90"/>
        <v>10</v>
      </c>
      <c r="L344" s="26">
        <f t="shared" si="91"/>
        <v>20</v>
      </c>
    </row>
    <row r="345" spans="3:12" ht="12.75">
      <c r="C345" s="30" t="s">
        <v>690</v>
      </c>
      <c r="D345" s="25">
        <v>2</v>
      </c>
      <c r="E345" s="26">
        <v>10</v>
      </c>
      <c r="F345" s="27">
        <v>12</v>
      </c>
      <c r="G345" s="26">
        <v>0</v>
      </c>
      <c r="H345" s="26">
        <v>0</v>
      </c>
      <c r="I345" s="26">
        <v>0</v>
      </c>
      <c r="J345" s="25">
        <f t="shared" si="89"/>
        <v>2</v>
      </c>
      <c r="K345" s="26">
        <f t="shared" si="90"/>
        <v>10</v>
      </c>
      <c r="L345" s="26">
        <f t="shared" si="91"/>
        <v>12</v>
      </c>
    </row>
    <row r="346" spans="3:12" ht="12.75">
      <c r="C346" s="30" t="s">
        <v>542</v>
      </c>
      <c r="D346" s="25">
        <v>3</v>
      </c>
      <c r="E346" s="26">
        <v>1</v>
      </c>
      <c r="F346" s="27">
        <v>4</v>
      </c>
      <c r="G346" s="26">
        <v>0</v>
      </c>
      <c r="H346" s="26">
        <v>0</v>
      </c>
      <c r="I346" s="26">
        <v>0</v>
      </c>
      <c r="J346" s="25">
        <f t="shared" si="89"/>
        <v>3</v>
      </c>
      <c r="K346" s="26">
        <f t="shared" si="90"/>
        <v>1</v>
      </c>
      <c r="L346" s="26">
        <f t="shared" si="91"/>
        <v>4</v>
      </c>
    </row>
    <row r="347" spans="3:12" ht="12.75">
      <c r="C347" s="30" t="s">
        <v>550</v>
      </c>
      <c r="D347" s="25">
        <v>257</v>
      </c>
      <c r="E347" s="26">
        <v>248</v>
      </c>
      <c r="F347" s="27">
        <v>505</v>
      </c>
      <c r="G347" s="26">
        <v>170</v>
      </c>
      <c r="H347" s="26">
        <v>121</v>
      </c>
      <c r="I347" s="26">
        <v>291</v>
      </c>
      <c r="J347" s="25">
        <f>D347+G347</f>
        <v>427</v>
      </c>
      <c r="K347" s="26">
        <f>E347+H347</f>
        <v>369</v>
      </c>
      <c r="L347" s="26">
        <f>F347+I347</f>
        <v>796</v>
      </c>
    </row>
    <row r="348" spans="3:12" ht="12.75">
      <c r="C348" s="30" t="s">
        <v>551</v>
      </c>
      <c r="D348" s="25">
        <v>233</v>
      </c>
      <c r="E348" s="26">
        <v>222</v>
      </c>
      <c r="F348" s="27">
        <v>455</v>
      </c>
      <c r="G348" s="26">
        <v>136</v>
      </c>
      <c r="H348" s="26">
        <v>110</v>
      </c>
      <c r="I348" s="26">
        <v>246</v>
      </c>
      <c r="J348" s="25">
        <f t="shared" si="89"/>
        <v>369</v>
      </c>
      <c r="K348" s="26">
        <f t="shared" si="90"/>
        <v>332</v>
      </c>
      <c r="L348" s="26">
        <f t="shared" si="91"/>
        <v>701</v>
      </c>
    </row>
    <row r="349" spans="3:12" ht="12.75">
      <c r="C349" s="185" t="s">
        <v>554</v>
      </c>
      <c r="D349" s="51">
        <v>4</v>
      </c>
      <c r="E349" s="52">
        <v>4</v>
      </c>
      <c r="F349" s="53">
        <v>8</v>
      </c>
      <c r="G349" s="52">
        <v>0</v>
      </c>
      <c r="H349" s="52">
        <v>2</v>
      </c>
      <c r="I349" s="53">
        <v>2</v>
      </c>
      <c r="J349" s="51">
        <f t="shared" si="89"/>
        <v>4</v>
      </c>
      <c r="K349" s="52">
        <f t="shared" si="90"/>
        <v>6</v>
      </c>
      <c r="L349" s="52">
        <f t="shared" si="91"/>
        <v>10</v>
      </c>
    </row>
    <row r="350" spans="3:12" ht="12.75">
      <c r="C350" s="132" t="s">
        <v>535</v>
      </c>
      <c r="D350" s="16">
        <v>1675</v>
      </c>
      <c r="E350" s="17">
        <v>1425</v>
      </c>
      <c r="F350" s="18">
        <v>3100</v>
      </c>
      <c r="G350" s="17">
        <v>516</v>
      </c>
      <c r="H350" s="17">
        <v>408</v>
      </c>
      <c r="I350" s="18">
        <v>924</v>
      </c>
      <c r="J350" s="16">
        <f t="shared" si="89"/>
        <v>2191</v>
      </c>
      <c r="K350" s="17">
        <f t="shared" si="90"/>
        <v>1833</v>
      </c>
      <c r="L350" s="17">
        <f t="shared" si="91"/>
        <v>4024</v>
      </c>
    </row>
    <row r="351" spans="2:12" ht="12.75">
      <c r="B351" s="1" t="s">
        <v>234</v>
      </c>
      <c r="C351" s="132"/>
      <c r="D351" s="25"/>
      <c r="E351" s="26"/>
      <c r="F351" s="27"/>
      <c r="G351" s="26"/>
      <c r="H351" s="26"/>
      <c r="I351" s="26"/>
      <c r="J351" s="25"/>
      <c r="K351" s="26"/>
      <c r="L351" s="26"/>
    </row>
    <row r="352" spans="2:12" ht="12.75">
      <c r="B352" s="20"/>
      <c r="C352" s="185" t="s">
        <v>257</v>
      </c>
      <c r="D352" s="51">
        <v>5</v>
      </c>
      <c r="E352" s="52">
        <v>3</v>
      </c>
      <c r="F352" s="53">
        <v>8</v>
      </c>
      <c r="G352" s="52">
        <v>35</v>
      </c>
      <c r="H352" s="52">
        <v>10</v>
      </c>
      <c r="I352" s="53">
        <v>45</v>
      </c>
      <c r="J352" s="51">
        <f t="shared" si="89"/>
        <v>40</v>
      </c>
      <c r="K352" s="52">
        <f t="shared" si="90"/>
        <v>13</v>
      </c>
      <c r="L352" s="52">
        <f>F352+I352</f>
        <v>53</v>
      </c>
    </row>
    <row r="353" spans="3:12" ht="12.75">
      <c r="C353" s="132" t="s">
        <v>535</v>
      </c>
      <c r="D353" s="16">
        <v>5</v>
      </c>
      <c r="E353" s="17">
        <v>3</v>
      </c>
      <c r="F353" s="18">
        <v>8</v>
      </c>
      <c r="G353" s="17">
        <v>35</v>
      </c>
      <c r="H353" s="17">
        <v>10</v>
      </c>
      <c r="I353" s="18">
        <v>45</v>
      </c>
      <c r="J353" s="16">
        <f>D353+G353</f>
        <v>40</v>
      </c>
      <c r="K353" s="17">
        <f>E353+H353</f>
        <v>13</v>
      </c>
      <c r="L353" s="17">
        <f>F353+I353</f>
        <v>53</v>
      </c>
    </row>
    <row r="354" spans="2:12" ht="27.75" customHeight="1">
      <c r="B354" s="305" t="s">
        <v>235</v>
      </c>
      <c r="C354" s="306"/>
      <c r="D354" s="16"/>
      <c r="E354" s="17"/>
      <c r="F354" s="18"/>
      <c r="G354" s="17"/>
      <c r="H354" s="17"/>
      <c r="I354" s="17"/>
      <c r="J354" s="16"/>
      <c r="K354" s="17"/>
      <c r="L354" s="17"/>
    </row>
    <row r="355" spans="2:12" ht="12.75">
      <c r="B355" s="20"/>
      <c r="C355" s="185" t="s">
        <v>257</v>
      </c>
      <c r="D355" s="51">
        <v>62</v>
      </c>
      <c r="E355" s="52">
        <v>21</v>
      </c>
      <c r="F355" s="53">
        <v>83</v>
      </c>
      <c r="G355" s="52">
        <v>53</v>
      </c>
      <c r="H355" s="52">
        <v>15</v>
      </c>
      <c r="I355" s="53">
        <v>68</v>
      </c>
      <c r="J355" s="51">
        <f aca="true" t="shared" si="92" ref="J355:J368">D355+G355</f>
        <v>115</v>
      </c>
      <c r="K355" s="52">
        <f aca="true" t="shared" si="93" ref="K355:K368">E355+H355</f>
        <v>36</v>
      </c>
      <c r="L355" s="52">
        <f aca="true" t="shared" si="94" ref="L355:L368">F355+I355</f>
        <v>151</v>
      </c>
    </row>
    <row r="356" spans="3:12" ht="12.75">
      <c r="C356" s="132" t="s">
        <v>535</v>
      </c>
      <c r="D356" s="16">
        <v>62</v>
      </c>
      <c r="E356" s="17">
        <v>21</v>
      </c>
      <c r="F356" s="18">
        <v>83</v>
      </c>
      <c r="G356" s="17">
        <v>53</v>
      </c>
      <c r="H356" s="17">
        <v>15</v>
      </c>
      <c r="I356" s="18">
        <v>68</v>
      </c>
      <c r="J356" s="16">
        <f t="shared" si="92"/>
        <v>115</v>
      </c>
      <c r="K356" s="17">
        <f t="shared" si="93"/>
        <v>36</v>
      </c>
      <c r="L356" s="17">
        <f t="shared" si="94"/>
        <v>151</v>
      </c>
    </row>
    <row r="357" spans="2:12" ht="12.75">
      <c r="B357" s="1" t="s">
        <v>236</v>
      </c>
      <c r="C357" s="30"/>
      <c r="D357" s="25"/>
      <c r="E357" s="26"/>
      <c r="F357" s="27"/>
      <c r="G357" s="26"/>
      <c r="H357" s="26"/>
      <c r="I357" s="26"/>
      <c r="J357" s="25"/>
      <c r="K357" s="26"/>
      <c r="L357" s="26"/>
    </row>
    <row r="358" spans="2:12" ht="12.75">
      <c r="B358" s="20"/>
      <c r="C358" s="185" t="s">
        <v>257</v>
      </c>
      <c r="D358" s="51">
        <v>1</v>
      </c>
      <c r="E358" s="52">
        <v>1</v>
      </c>
      <c r="F358" s="53">
        <v>2</v>
      </c>
      <c r="G358" s="52">
        <v>40</v>
      </c>
      <c r="H358" s="52">
        <v>12</v>
      </c>
      <c r="I358" s="53">
        <v>52</v>
      </c>
      <c r="J358" s="51">
        <f t="shared" si="92"/>
        <v>41</v>
      </c>
      <c r="K358" s="52">
        <f t="shared" si="93"/>
        <v>13</v>
      </c>
      <c r="L358" s="52">
        <f t="shared" si="94"/>
        <v>54</v>
      </c>
    </row>
    <row r="359" spans="3:12" ht="12.75">
      <c r="C359" s="132" t="s">
        <v>535</v>
      </c>
      <c r="D359" s="16">
        <v>1</v>
      </c>
      <c r="E359" s="17">
        <v>1</v>
      </c>
      <c r="F359" s="18">
        <v>2</v>
      </c>
      <c r="G359" s="17">
        <v>40</v>
      </c>
      <c r="H359" s="17">
        <v>12</v>
      </c>
      <c r="I359" s="18">
        <v>52</v>
      </c>
      <c r="J359" s="16">
        <f t="shared" si="92"/>
        <v>41</v>
      </c>
      <c r="K359" s="17">
        <f t="shared" si="93"/>
        <v>13</v>
      </c>
      <c r="L359" s="17">
        <f t="shared" si="94"/>
        <v>54</v>
      </c>
    </row>
    <row r="360" spans="2:12" ht="12.75">
      <c r="B360" s="1" t="s">
        <v>218</v>
      </c>
      <c r="C360" s="132"/>
      <c r="D360" s="16"/>
      <c r="E360" s="17"/>
      <c r="F360" s="18"/>
      <c r="G360" s="17"/>
      <c r="H360" s="17"/>
      <c r="I360" s="17"/>
      <c r="J360" s="16"/>
      <c r="K360" s="17"/>
      <c r="L360" s="17"/>
    </row>
    <row r="361" spans="2:12" ht="12.75">
      <c r="B361" s="20"/>
      <c r="C361" s="30" t="s">
        <v>544</v>
      </c>
      <c r="D361" s="25">
        <v>2358</v>
      </c>
      <c r="E361" s="26">
        <v>716</v>
      </c>
      <c r="F361" s="27">
        <v>3074</v>
      </c>
      <c r="G361" s="26">
        <v>62</v>
      </c>
      <c r="H361" s="26">
        <v>17</v>
      </c>
      <c r="I361" s="26">
        <v>79</v>
      </c>
      <c r="J361" s="25">
        <f t="shared" si="92"/>
        <v>2420</v>
      </c>
      <c r="K361" s="26">
        <f t="shared" si="93"/>
        <v>733</v>
      </c>
      <c r="L361" s="26">
        <f t="shared" si="94"/>
        <v>3153</v>
      </c>
    </row>
    <row r="362" spans="3:12" ht="12.75">
      <c r="C362" s="30" t="s">
        <v>257</v>
      </c>
      <c r="D362" s="25">
        <v>1633</v>
      </c>
      <c r="E362" s="26">
        <v>399</v>
      </c>
      <c r="F362" s="27">
        <v>2032</v>
      </c>
      <c r="G362" s="26">
        <v>191</v>
      </c>
      <c r="H362" s="26">
        <v>60</v>
      </c>
      <c r="I362" s="26">
        <v>251</v>
      </c>
      <c r="J362" s="25">
        <f t="shared" si="92"/>
        <v>1824</v>
      </c>
      <c r="K362" s="26">
        <f t="shared" si="93"/>
        <v>459</v>
      </c>
      <c r="L362" s="26">
        <f t="shared" si="94"/>
        <v>2283</v>
      </c>
    </row>
    <row r="363" spans="3:12" ht="12.75">
      <c r="C363" s="30" t="s">
        <v>546</v>
      </c>
      <c r="D363" s="25">
        <v>147</v>
      </c>
      <c r="E363" s="26">
        <v>55</v>
      </c>
      <c r="F363" s="27">
        <v>202</v>
      </c>
      <c r="G363" s="26">
        <v>74</v>
      </c>
      <c r="H363" s="26">
        <v>55</v>
      </c>
      <c r="I363" s="26">
        <v>129</v>
      </c>
      <c r="J363" s="25">
        <f t="shared" si="92"/>
        <v>221</v>
      </c>
      <c r="K363" s="26">
        <f t="shared" si="93"/>
        <v>110</v>
      </c>
      <c r="L363" s="26">
        <f t="shared" si="94"/>
        <v>331</v>
      </c>
    </row>
    <row r="364" spans="3:12" ht="12.75">
      <c r="C364" s="30" t="s">
        <v>542</v>
      </c>
      <c r="D364" s="25">
        <v>2</v>
      </c>
      <c r="E364" s="26">
        <v>0</v>
      </c>
      <c r="F364" s="27">
        <v>2</v>
      </c>
      <c r="G364" s="26">
        <v>0</v>
      </c>
      <c r="H364" s="26">
        <v>0</v>
      </c>
      <c r="I364" s="26">
        <v>0</v>
      </c>
      <c r="J364" s="25">
        <f t="shared" si="92"/>
        <v>2</v>
      </c>
      <c r="K364" s="26">
        <f t="shared" si="93"/>
        <v>0</v>
      </c>
      <c r="L364" s="26">
        <f t="shared" si="94"/>
        <v>2</v>
      </c>
    </row>
    <row r="365" spans="3:12" ht="12.75">
      <c r="C365" s="30" t="s">
        <v>550</v>
      </c>
      <c r="D365" s="25">
        <v>633</v>
      </c>
      <c r="E365" s="26">
        <v>131</v>
      </c>
      <c r="F365" s="27">
        <v>764</v>
      </c>
      <c r="G365" s="26">
        <v>461</v>
      </c>
      <c r="H365" s="26">
        <v>169</v>
      </c>
      <c r="I365" s="26">
        <v>630</v>
      </c>
      <c r="J365" s="25">
        <f>D365+G365</f>
        <v>1094</v>
      </c>
      <c r="K365" s="26">
        <f>E365+H365</f>
        <v>300</v>
      </c>
      <c r="L365" s="26">
        <f>F365+I365</f>
        <v>1394</v>
      </c>
    </row>
    <row r="366" spans="3:12" ht="12.75">
      <c r="C366" s="30" t="s">
        <v>551</v>
      </c>
      <c r="D366" s="25">
        <v>548</v>
      </c>
      <c r="E366" s="26">
        <v>127</v>
      </c>
      <c r="F366" s="27">
        <v>675</v>
      </c>
      <c r="G366" s="26">
        <v>302</v>
      </c>
      <c r="H366" s="26">
        <v>100</v>
      </c>
      <c r="I366" s="26">
        <v>402</v>
      </c>
      <c r="J366" s="25">
        <f t="shared" si="92"/>
        <v>850</v>
      </c>
      <c r="K366" s="26">
        <f t="shared" si="93"/>
        <v>227</v>
      </c>
      <c r="L366" s="26">
        <f t="shared" si="94"/>
        <v>1077</v>
      </c>
    </row>
    <row r="367" spans="3:12" ht="12.75">
      <c r="C367" s="113" t="s">
        <v>554</v>
      </c>
      <c r="D367" s="25">
        <v>36</v>
      </c>
      <c r="E367" s="26">
        <v>8</v>
      </c>
      <c r="F367" s="27">
        <v>44</v>
      </c>
      <c r="G367" s="26">
        <v>5</v>
      </c>
      <c r="H367" s="26">
        <v>0</v>
      </c>
      <c r="I367" s="26">
        <v>5</v>
      </c>
      <c r="J367" s="25">
        <f t="shared" si="92"/>
        <v>41</v>
      </c>
      <c r="K367" s="26">
        <f t="shared" si="93"/>
        <v>8</v>
      </c>
      <c r="L367" s="26">
        <f t="shared" si="94"/>
        <v>49</v>
      </c>
    </row>
    <row r="368" spans="3:12" ht="12.75">
      <c r="C368" s="185" t="s">
        <v>555</v>
      </c>
      <c r="D368" s="51">
        <v>9</v>
      </c>
      <c r="E368" s="52">
        <v>0</v>
      </c>
      <c r="F368" s="53">
        <v>9</v>
      </c>
      <c r="G368" s="52">
        <v>0</v>
      </c>
      <c r="H368" s="52">
        <v>0</v>
      </c>
      <c r="I368" s="53">
        <v>0</v>
      </c>
      <c r="J368" s="51">
        <f t="shared" si="92"/>
        <v>9</v>
      </c>
      <c r="K368" s="52">
        <f t="shared" si="93"/>
        <v>0</v>
      </c>
      <c r="L368" s="52">
        <f t="shared" si="94"/>
        <v>9</v>
      </c>
    </row>
    <row r="369" spans="3:12" ht="12.75">
      <c r="C369" s="132" t="s">
        <v>535</v>
      </c>
      <c r="D369" s="16">
        <v>5366</v>
      </c>
      <c r="E369" s="17">
        <v>1436</v>
      </c>
      <c r="F369" s="18">
        <v>6802</v>
      </c>
      <c r="G369" s="17">
        <v>1095</v>
      </c>
      <c r="H369" s="17">
        <v>401</v>
      </c>
      <c r="I369" s="18">
        <v>1496</v>
      </c>
      <c r="J369" s="16">
        <f aca="true" t="shared" si="95" ref="J369:L374">D369+G369</f>
        <v>6461</v>
      </c>
      <c r="K369" s="17">
        <f t="shared" si="95"/>
        <v>1837</v>
      </c>
      <c r="L369" s="17">
        <f t="shared" si="95"/>
        <v>8298</v>
      </c>
    </row>
    <row r="370" spans="2:12" ht="12.75">
      <c r="B370" s="1" t="s">
        <v>227</v>
      </c>
      <c r="C370" s="132"/>
      <c r="D370" s="16"/>
      <c r="E370" s="17"/>
      <c r="F370" s="18"/>
      <c r="G370" s="17"/>
      <c r="H370" s="17"/>
      <c r="I370" s="17"/>
      <c r="J370" s="16"/>
      <c r="K370" s="17"/>
      <c r="L370" s="17"/>
    </row>
    <row r="371" spans="2:12" ht="12.75">
      <c r="B371" s="20"/>
      <c r="C371" s="30" t="s">
        <v>544</v>
      </c>
      <c r="D371" s="25">
        <v>41</v>
      </c>
      <c r="E371" s="26">
        <v>19</v>
      </c>
      <c r="F371" s="27">
        <v>60</v>
      </c>
      <c r="G371" s="26">
        <v>6</v>
      </c>
      <c r="H371" s="26">
        <v>0</v>
      </c>
      <c r="I371" s="26">
        <v>6</v>
      </c>
      <c r="J371" s="25">
        <f t="shared" si="95"/>
        <v>47</v>
      </c>
      <c r="K371" s="26">
        <f t="shared" si="95"/>
        <v>19</v>
      </c>
      <c r="L371" s="26">
        <f>F371+I371</f>
        <v>66</v>
      </c>
    </row>
    <row r="372" spans="3:12" ht="12.75">
      <c r="C372" s="30" t="s">
        <v>257</v>
      </c>
      <c r="D372" s="25">
        <v>40</v>
      </c>
      <c r="E372" s="26">
        <v>12</v>
      </c>
      <c r="F372" s="27">
        <v>52</v>
      </c>
      <c r="G372" s="26">
        <v>22</v>
      </c>
      <c r="H372" s="26">
        <v>4</v>
      </c>
      <c r="I372" s="26">
        <v>26</v>
      </c>
      <c r="J372" s="25">
        <f t="shared" si="95"/>
        <v>62</v>
      </c>
      <c r="K372" s="26">
        <f t="shared" si="95"/>
        <v>16</v>
      </c>
      <c r="L372" s="26">
        <f>F372+I372</f>
        <v>78</v>
      </c>
    </row>
    <row r="373" spans="3:12" ht="12.75">
      <c r="C373" s="113" t="s">
        <v>551</v>
      </c>
      <c r="D373" s="25">
        <v>7</v>
      </c>
      <c r="E373" s="26">
        <v>5</v>
      </c>
      <c r="F373" s="27">
        <v>12</v>
      </c>
      <c r="G373" s="26">
        <v>4</v>
      </c>
      <c r="H373" s="26">
        <v>6</v>
      </c>
      <c r="I373" s="26">
        <v>10</v>
      </c>
      <c r="J373" s="25">
        <f t="shared" si="95"/>
        <v>11</v>
      </c>
      <c r="K373" s="26">
        <f>E373+H373</f>
        <v>11</v>
      </c>
      <c r="L373" s="26">
        <f t="shared" si="95"/>
        <v>22</v>
      </c>
    </row>
    <row r="374" spans="3:12" ht="12.75">
      <c r="C374" s="113" t="s">
        <v>554</v>
      </c>
      <c r="D374" s="25">
        <v>4</v>
      </c>
      <c r="E374" s="26">
        <v>0</v>
      </c>
      <c r="F374" s="27">
        <v>4</v>
      </c>
      <c r="G374" s="26">
        <v>11</v>
      </c>
      <c r="H374" s="26">
        <v>0</v>
      </c>
      <c r="I374" s="26">
        <v>11</v>
      </c>
      <c r="J374" s="25">
        <f t="shared" si="95"/>
        <v>15</v>
      </c>
      <c r="K374" s="26">
        <f>E374+H374</f>
        <v>0</v>
      </c>
      <c r="L374" s="26">
        <f t="shared" si="95"/>
        <v>15</v>
      </c>
    </row>
    <row r="375" spans="3:12" ht="12.75">
      <c r="C375" s="185" t="s">
        <v>555</v>
      </c>
      <c r="D375" s="51">
        <v>5</v>
      </c>
      <c r="E375" s="52">
        <v>2</v>
      </c>
      <c r="F375" s="53">
        <v>7</v>
      </c>
      <c r="G375" s="52">
        <v>1</v>
      </c>
      <c r="H375" s="52">
        <v>0</v>
      </c>
      <c r="I375" s="53">
        <v>1</v>
      </c>
      <c r="J375" s="51">
        <f>D375+G375</f>
        <v>6</v>
      </c>
      <c r="K375" s="52">
        <f>E375+H375</f>
        <v>2</v>
      </c>
      <c r="L375" s="52">
        <f>F375+I375</f>
        <v>8</v>
      </c>
    </row>
    <row r="376" spans="3:12" ht="12.75">
      <c r="C376" s="132" t="s">
        <v>535</v>
      </c>
      <c r="D376" s="16">
        <v>97</v>
      </c>
      <c r="E376" s="17">
        <v>38</v>
      </c>
      <c r="F376" s="18">
        <v>135</v>
      </c>
      <c r="G376" s="17">
        <v>44</v>
      </c>
      <c r="H376" s="17">
        <v>10</v>
      </c>
      <c r="I376" s="18">
        <v>54</v>
      </c>
      <c r="J376" s="16">
        <f>D376+G376</f>
        <v>141</v>
      </c>
      <c r="K376" s="17">
        <f>E376+H376</f>
        <v>48</v>
      </c>
      <c r="L376" s="17">
        <f>F376+I376</f>
        <v>189</v>
      </c>
    </row>
    <row r="377" spans="2:12" ht="12.75">
      <c r="B377" s="1" t="s">
        <v>219</v>
      </c>
      <c r="C377" s="132"/>
      <c r="D377" s="16"/>
      <c r="E377" s="17"/>
      <c r="F377" s="18"/>
      <c r="G377" s="17"/>
      <c r="H377" s="17"/>
      <c r="I377" s="17"/>
      <c r="J377" s="16"/>
      <c r="K377" s="17"/>
      <c r="L377" s="17"/>
    </row>
    <row r="378" spans="2:12" ht="12.75">
      <c r="B378" s="20"/>
      <c r="C378" s="113" t="s">
        <v>544</v>
      </c>
      <c r="D378" s="25">
        <v>2430</v>
      </c>
      <c r="E378" s="26">
        <v>1074</v>
      </c>
      <c r="F378" s="27">
        <v>3504</v>
      </c>
      <c r="G378" s="26">
        <v>81</v>
      </c>
      <c r="H378" s="26">
        <v>27</v>
      </c>
      <c r="I378" s="26">
        <v>108</v>
      </c>
      <c r="J378" s="25">
        <f>D378+G378</f>
        <v>2511</v>
      </c>
      <c r="K378" s="26">
        <f>E378+H378</f>
        <v>1101</v>
      </c>
      <c r="L378" s="26">
        <f>F378+I378</f>
        <v>3612</v>
      </c>
    </row>
    <row r="379" spans="3:12" ht="12.75">
      <c r="C379" s="113" t="s">
        <v>257</v>
      </c>
      <c r="D379" s="25">
        <v>936</v>
      </c>
      <c r="E379" s="26">
        <v>516</v>
      </c>
      <c r="F379" s="27">
        <v>1452</v>
      </c>
      <c r="G379" s="26">
        <v>198</v>
      </c>
      <c r="H379" s="26">
        <v>155</v>
      </c>
      <c r="I379" s="26">
        <v>353</v>
      </c>
      <c r="J379" s="25">
        <f aca="true" t="shared" si="96" ref="J379:J387">D379+G379</f>
        <v>1134</v>
      </c>
      <c r="K379" s="26">
        <f aca="true" t="shared" si="97" ref="K379:K387">E379+H379</f>
        <v>671</v>
      </c>
      <c r="L379" s="26">
        <f aca="true" t="shared" si="98" ref="L379:L387">F379+I379</f>
        <v>1805</v>
      </c>
    </row>
    <row r="380" spans="3:12" ht="12.75">
      <c r="C380" s="113" t="s">
        <v>546</v>
      </c>
      <c r="D380" s="25">
        <v>27</v>
      </c>
      <c r="E380" s="26">
        <v>10</v>
      </c>
      <c r="F380" s="27">
        <v>37</v>
      </c>
      <c r="G380" s="26">
        <v>29</v>
      </c>
      <c r="H380" s="26">
        <v>15</v>
      </c>
      <c r="I380" s="26">
        <v>44</v>
      </c>
      <c r="J380" s="25">
        <f t="shared" si="96"/>
        <v>56</v>
      </c>
      <c r="K380" s="26">
        <f t="shared" si="97"/>
        <v>25</v>
      </c>
      <c r="L380" s="26">
        <f t="shared" si="98"/>
        <v>81</v>
      </c>
    </row>
    <row r="381" spans="3:12" ht="12.75">
      <c r="C381" s="113" t="s">
        <v>690</v>
      </c>
      <c r="D381" s="25">
        <v>21</v>
      </c>
      <c r="E381" s="26">
        <v>20</v>
      </c>
      <c r="F381" s="27">
        <v>41</v>
      </c>
      <c r="G381" s="26">
        <v>1</v>
      </c>
      <c r="H381" s="26">
        <v>0</v>
      </c>
      <c r="I381" s="26">
        <v>1</v>
      </c>
      <c r="J381" s="25">
        <f t="shared" si="96"/>
        <v>22</v>
      </c>
      <c r="K381" s="26">
        <f t="shared" si="97"/>
        <v>20</v>
      </c>
      <c r="L381" s="26">
        <f t="shared" si="98"/>
        <v>42</v>
      </c>
    </row>
    <row r="382" spans="3:12" ht="12.75">
      <c r="C382" s="113" t="s">
        <v>542</v>
      </c>
      <c r="D382" s="25">
        <v>2</v>
      </c>
      <c r="E382" s="26">
        <v>3</v>
      </c>
      <c r="F382" s="27">
        <v>5</v>
      </c>
      <c r="G382" s="26">
        <v>0</v>
      </c>
      <c r="H382" s="26">
        <v>0</v>
      </c>
      <c r="I382" s="26">
        <v>0</v>
      </c>
      <c r="J382" s="25">
        <f t="shared" si="96"/>
        <v>2</v>
      </c>
      <c r="K382" s="26">
        <f t="shared" si="97"/>
        <v>3</v>
      </c>
      <c r="L382" s="26">
        <f t="shared" si="98"/>
        <v>5</v>
      </c>
    </row>
    <row r="383" spans="3:12" ht="12.75">
      <c r="C383" s="113" t="s">
        <v>550</v>
      </c>
      <c r="D383" s="25">
        <v>399</v>
      </c>
      <c r="E383" s="26">
        <v>257</v>
      </c>
      <c r="F383" s="27">
        <v>656</v>
      </c>
      <c r="G383" s="26">
        <v>236</v>
      </c>
      <c r="H383" s="26">
        <v>172</v>
      </c>
      <c r="I383" s="26">
        <v>408</v>
      </c>
      <c r="J383" s="25">
        <f>D383+G383</f>
        <v>635</v>
      </c>
      <c r="K383" s="26">
        <f>E383+H383</f>
        <v>429</v>
      </c>
      <c r="L383" s="26">
        <f>F383+I383</f>
        <v>1064</v>
      </c>
    </row>
    <row r="384" spans="3:12" ht="12.75">
      <c r="C384" s="113" t="s">
        <v>551</v>
      </c>
      <c r="D384" s="25">
        <v>624</v>
      </c>
      <c r="E384" s="26">
        <v>392</v>
      </c>
      <c r="F384" s="27">
        <v>1016</v>
      </c>
      <c r="G384" s="26">
        <v>295</v>
      </c>
      <c r="H384" s="26">
        <v>222</v>
      </c>
      <c r="I384" s="26">
        <v>517</v>
      </c>
      <c r="J384" s="25">
        <f t="shared" si="96"/>
        <v>919</v>
      </c>
      <c r="K384" s="26">
        <f t="shared" si="97"/>
        <v>614</v>
      </c>
      <c r="L384" s="26">
        <f t="shared" si="98"/>
        <v>1533</v>
      </c>
    </row>
    <row r="385" spans="3:12" ht="12.75">
      <c r="C385" s="113" t="s">
        <v>554</v>
      </c>
      <c r="D385" s="25">
        <v>24</v>
      </c>
      <c r="E385" s="26">
        <v>17</v>
      </c>
      <c r="F385" s="27">
        <v>41</v>
      </c>
      <c r="G385" s="26">
        <v>6</v>
      </c>
      <c r="H385" s="26">
        <v>1</v>
      </c>
      <c r="I385" s="26">
        <v>7</v>
      </c>
      <c r="J385" s="25">
        <f t="shared" si="96"/>
        <v>30</v>
      </c>
      <c r="K385" s="26">
        <f t="shared" si="97"/>
        <v>18</v>
      </c>
      <c r="L385" s="26">
        <f t="shared" si="98"/>
        <v>48</v>
      </c>
    </row>
    <row r="386" spans="3:13" ht="12.75">
      <c r="C386" s="185" t="s">
        <v>555</v>
      </c>
      <c r="D386" s="51">
        <v>119</v>
      </c>
      <c r="E386" s="52">
        <v>44</v>
      </c>
      <c r="F386" s="53">
        <v>163</v>
      </c>
      <c r="G386" s="52">
        <v>6</v>
      </c>
      <c r="H386" s="52">
        <v>2</v>
      </c>
      <c r="I386" s="53">
        <v>8</v>
      </c>
      <c r="J386" s="51">
        <f t="shared" si="96"/>
        <v>125</v>
      </c>
      <c r="K386" s="52">
        <f t="shared" si="97"/>
        <v>46</v>
      </c>
      <c r="L386" s="52">
        <f t="shared" si="98"/>
        <v>171</v>
      </c>
      <c r="M386" s="28"/>
    </row>
    <row r="387" spans="3:12" ht="12.75">
      <c r="C387" s="132" t="s">
        <v>535</v>
      </c>
      <c r="D387" s="16">
        <v>4582</v>
      </c>
      <c r="E387" s="17">
        <v>2333</v>
      </c>
      <c r="F387" s="18">
        <v>6915</v>
      </c>
      <c r="G387" s="17">
        <v>852</v>
      </c>
      <c r="H387" s="17">
        <v>594</v>
      </c>
      <c r="I387" s="18">
        <v>1446</v>
      </c>
      <c r="J387" s="16">
        <f t="shared" si="96"/>
        <v>5434</v>
      </c>
      <c r="K387" s="17">
        <f t="shared" si="97"/>
        <v>2927</v>
      </c>
      <c r="L387" s="17">
        <f t="shared" si="98"/>
        <v>8361</v>
      </c>
    </row>
    <row r="388" spans="2:12" ht="12.75">
      <c r="B388" s="1" t="s">
        <v>220</v>
      </c>
      <c r="C388" s="132"/>
      <c r="D388" s="16"/>
      <c r="E388" s="17"/>
      <c r="F388" s="18"/>
      <c r="G388" s="17"/>
      <c r="H388" s="17"/>
      <c r="I388" s="17"/>
      <c r="J388" s="16"/>
      <c r="K388" s="17"/>
      <c r="L388" s="17"/>
    </row>
    <row r="389" spans="2:12" ht="12.75">
      <c r="B389" s="20"/>
      <c r="C389" s="113" t="s">
        <v>544</v>
      </c>
      <c r="D389" s="25">
        <v>436</v>
      </c>
      <c r="E389" s="26">
        <v>229</v>
      </c>
      <c r="F389" s="27">
        <v>665</v>
      </c>
      <c r="G389" s="26">
        <v>34</v>
      </c>
      <c r="H389" s="26">
        <v>33</v>
      </c>
      <c r="I389" s="26">
        <v>67</v>
      </c>
      <c r="J389" s="25">
        <f>D389+G389</f>
        <v>470</v>
      </c>
      <c r="K389" s="26">
        <f>E389+H389</f>
        <v>262</v>
      </c>
      <c r="L389" s="26">
        <f>F389+I389</f>
        <v>732</v>
      </c>
    </row>
    <row r="390" spans="3:12" ht="12.75">
      <c r="C390" s="113" t="s">
        <v>257</v>
      </c>
      <c r="D390" s="25">
        <v>133</v>
      </c>
      <c r="E390" s="26">
        <v>89</v>
      </c>
      <c r="F390" s="27">
        <v>222</v>
      </c>
      <c r="G390" s="26">
        <v>43</v>
      </c>
      <c r="H390" s="26">
        <v>19</v>
      </c>
      <c r="I390" s="26">
        <v>62</v>
      </c>
      <c r="J390" s="25">
        <f aca="true" t="shared" si="99" ref="J390:J397">D390+G390</f>
        <v>176</v>
      </c>
      <c r="K390" s="26">
        <f aca="true" t="shared" si="100" ref="K390:K397">E390+H390</f>
        <v>108</v>
      </c>
      <c r="L390" s="26">
        <f aca="true" t="shared" si="101" ref="L390:L397">F390+I390</f>
        <v>284</v>
      </c>
    </row>
    <row r="391" spans="3:12" ht="12.75">
      <c r="C391" s="113" t="s">
        <v>546</v>
      </c>
      <c r="D391" s="25">
        <v>8</v>
      </c>
      <c r="E391" s="26">
        <v>3</v>
      </c>
      <c r="F391" s="27">
        <v>11</v>
      </c>
      <c r="G391" s="26">
        <v>23</v>
      </c>
      <c r="H391" s="26">
        <v>7</v>
      </c>
      <c r="I391" s="26">
        <v>30</v>
      </c>
      <c r="J391" s="25">
        <f t="shared" si="99"/>
        <v>31</v>
      </c>
      <c r="K391" s="26">
        <f t="shared" si="100"/>
        <v>10</v>
      </c>
      <c r="L391" s="26">
        <f t="shared" si="101"/>
        <v>41</v>
      </c>
    </row>
    <row r="392" spans="3:12" ht="12.75">
      <c r="C392" s="113" t="s">
        <v>690</v>
      </c>
      <c r="D392" s="25">
        <v>6</v>
      </c>
      <c r="E392" s="26">
        <v>6</v>
      </c>
      <c r="F392" s="27">
        <v>12</v>
      </c>
      <c r="G392" s="26">
        <v>0</v>
      </c>
      <c r="H392" s="26">
        <v>0</v>
      </c>
      <c r="I392" s="26">
        <v>0</v>
      </c>
      <c r="J392" s="25">
        <f t="shared" si="99"/>
        <v>6</v>
      </c>
      <c r="K392" s="26">
        <f t="shared" si="100"/>
        <v>6</v>
      </c>
      <c r="L392" s="26">
        <f t="shared" si="101"/>
        <v>12</v>
      </c>
    </row>
    <row r="393" spans="3:12" ht="12.75">
      <c r="C393" s="113" t="s">
        <v>542</v>
      </c>
      <c r="D393" s="25">
        <v>1</v>
      </c>
      <c r="E393" s="26">
        <v>1</v>
      </c>
      <c r="F393" s="27">
        <v>2</v>
      </c>
      <c r="G393" s="26">
        <v>0</v>
      </c>
      <c r="H393" s="26">
        <v>0</v>
      </c>
      <c r="I393" s="26">
        <v>0</v>
      </c>
      <c r="J393" s="25">
        <f t="shared" si="99"/>
        <v>1</v>
      </c>
      <c r="K393" s="26">
        <f t="shared" si="100"/>
        <v>1</v>
      </c>
      <c r="L393" s="26">
        <f t="shared" si="101"/>
        <v>2</v>
      </c>
    </row>
    <row r="394" spans="3:12" ht="12.75">
      <c r="C394" s="113" t="s">
        <v>550</v>
      </c>
      <c r="D394" s="25">
        <v>30</v>
      </c>
      <c r="E394" s="26">
        <v>15</v>
      </c>
      <c r="F394" s="27">
        <v>45</v>
      </c>
      <c r="G394" s="26">
        <v>50</v>
      </c>
      <c r="H394" s="26">
        <v>18</v>
      </c>
      <c r="I394" s="26">
        <v>68</v>
      </c>
      <c r="J394" s="25">
        <f>D394+G394</f>
        <v>80</v>
      </c>
      <c r="K394" s="26">
        <f>E394+H394</f>
        <v>33</v>
      </c>
      <c r="L394" s="26">
        <f>F394+I394</f>
        <v>113</v>
      </c>
    </row>
    <row r="395" spans="3:12" ht="12.75">
      <c r="C395" s="113" t="s">
        <v>551</v>
      </c>
      <c r="D395" s="25">
        <v>57</v>
      </c>
      <c r="E395" s="26">
        <v>25</v>
      </c>
      <c r="F395" s="27">
        <v>82</v>
      </c>
      <c r="G395" s="26">
        <v>22</v>
      </c>
      <c r="H395" s="26">
        <v>9</v>
      </c>
      <c r="I395" s="26">
        <v>31</v>
      </c>
      <c r="J395" s="25">
        <f t="shared" si="99"/>
        <v>79</v>
      </c>
      <c r="K395" s="26">
        <f t="shared" si="100"/>
        <v>34</v>
      </c>
      <c r="L395" s="26">
        <f t="shared" si="101"/>
        <v>113</v>
      </c>
    </row>
    <row r="396" spans="3:12" ht="12.75">
      <c r="C396" s="113" t="s">
        <v>554</v>
      </c>
      <c r="D396" s="25">
        <v>16</v>
      </c>
      <c r="E396" s="26">
        <v>8</v>
      </c>
      <c r="F396" s="27">
        <v>24</v>
      </c>
      <c r="G396" s="26">
        <v>1</v>
      </c>
      <c r="H396" s="26">
        <v>0</v>
      </c>
      <c r="I396" s="26">
        <v>1</v>
      </c>
      <c r="J396" s="25">
        <f t="shared" si="99"/>
        <v>17</v>
      </c>
      <c r="K396" s="26">
        <f t="shared" si="100"/>
        <v>8</v>
      </c>
      <c r="L396" s="26">
        <f t="shared" si="101"/>
        <v>25</v>
      </c>
    </row>
    <row r="397" spans="3:12" ht="12.75">
      <c r="C397" s="185" t="s">
        <v>555</v>
      </c>
      <c r="D397" s="51">
        <v>8</v>
      </c>
      <c r="E397" s="52">
        <v>9</v>
      </c>
      <c r="F397" s="53">
        <v>17</v>
      </c>
      <c r="G397" s="52">
        <v>0</v>
      </c>
      <c r="H397" s="52">
        <v>0</v>
      </c>
      <c r="I397" s="53">
        <v>0</v>
      </c>
      <c r="J397" s="51">
        <f t="shared" si="99"/>
        <v>8</v>
      </c>
      <c r="K397" s="52">
        <f t="shared" si="100"/>
        <v>9</v>
      </c>
      <c r="L397" s="52">
        <f t="shared" si="101"/>
        <v>17</v>
      </c>
    </row>
    <row r="398" spans="3:12" ht="12.75">
      <c r="C398" s="132" t="s">
        <v>535</v>
      </c>
      <c r="D398" s="37">
        <v>695</v>
      </c>
      <c r="E398" s="38">
        <v>385</v>
      </c>
      <c r="F398" s="39">
        <v>1080</v>
      </c>
      <c r="G398" s="38">
        <v>173</v>
      </c>
      <c r="H398" s="38">
        <v>86</v>
      </c>
      <c r="I398" s="39">
        <v>259</v>
      </c>
      <c r="J398" s="37">
        <f aca="true" t="shared" si="102" ref="J398:L400">D398+G398</f>
        <v>868</v>
      </c>
      <c r="K398" s="38">
        <f t="shared" si="102"/>
        <v>471</v>
      </c>
      <c r="L398" s="38">
        <f t="shared" si="102"/>
        <v>1339</v>
      </c>
    </row>
    <row r="399" spans="3:12" ht="12.75">
      <c r="C399" s="12" t="s">
        <v>298</v>
      </c>
      <c r="D399" s="16">
        <v>40332</v>
      </c>
      <c r="E399" s="17">
        <v>48870</v>
      </c>
      <c r="F399" s="18">
        <v>89202</v>
      </c>
      <c r="G399" s="17">
        <v>5762</v>
      </c>
      <c r="H399" s="17">
        <v>5586</v>
      </c>
      <c r="I399" s="17">
        <v>11348</v>
      </c>
      <c r="J399" s="16">
        <f t="shared" si="102"/>
        <v>46094</v>
      </c>
      <c r="K399" s="17">
        <f t="shared" si="102"/>
        <v>54456</v>
      </c>
      <c r="L399" s="17">
        <f t="shared" si="102"/>
        <v>100550</v>
      </c>
    </row>
    <row r="400" spans="3:12" ht="22.5" customHeight="1">
      <c r="C400" s="12" t="s">
        <v>543</v>
      </c>
      <c r="D400" s="16">
        <v>94164</v>
      </c>
      <c r="E400" s="17">
        <v>111598</v>
      </c>
      <c r="F400" s="18">
        <v>205762</v>
      </c>
      <c r="G400" s="17">
        <v>7737</v>
      </c>
      <c r="H400" s="17">
        <v>8398</v>
      </c>
      <c r="I400" s="17">
        <v>16135</v>
      </c>
      <c r="J400" s="16">
        <f t="shared" si="102"/>
        <v>101901</v>
      </c>
      <c r="K400" s="17">
        <f t="shared" si="102"/>
        <v>119996</v>
      </c>
      <c r="L400" s="17">
        <f t="shared" si="102"/>
        <v>221897</v>
      </c>
    </row>
    <row r="401" spans="4:12" ht="12.75">
      <c r="D401" s="28"/>
      <c r="E401" s="28"/>
      <c r="F401" s="28"/>
      <c r="G401" s="28"/>
      <c r="H401" s="28"/>
      <c r="I401" s="28"/>
      <c r="J401" s="28"/>
      <c r="K401" s="28"/>
      <c r="L401" s="28"/>
    </row>
    <row r="402" spans="4:12" ht="12.75">
      <c r="D402" s="28"/>
      <c r="E402" s="28"/>
      <c r="F402" s="28"/>
      <c r="G402" s="28"/>
      <c r="H402" s="28"/>
      <c r="I402" s="28"/>
      <c r="J402" s="28"/>
      <c r="K402" s="28"/>
      <c r="L402" s="28"/>
    </row>
    <row r="403" spans="4:12" ht="12.75">
      <c r="D403" s="28"/>
      <c r="E403" s="28"/>
      <c r="F403" s="28"/>
      <c r="G403" s="28"/>
      <c r="H403" s="28"/>
      <c r="I403" s="28"/>
      <c r="J403" s="28"/>
      <c r="K403" s="28"/>
      <c r="L403" s="28"/>
    </row>
  </sheetData>
  <sheetProtection/>
  <mergeCells count="15">
    <mergeCell ref="A2:L2"/>
    <mergeCell ref="A3:L3"/>
    <mergeCell ref="D5:F5"/>
    <mergeCell ref="G5:I5"/>
    <mergeCell ref="J5:L5"/>
    <mergeCell ref="B354:C354"/>
    <mergeCell ref="B115:C115"/>
    <mergeCell ref="B190:C190"/>
    <mergeCell ref="B224:C224"/>
    <mergeCell ref="B227:C227"/>
    <mergeCell ref="B273:C273"/>
    <mergeCell ref="B119:C119"/>
    <mergeCell ref="B177:C177"/>
    <mergeCell ref="B180:C180"/>
    <mergeCell ref="B186:C186"/>
  </mergeCells>
  <printOptions horizontalCentered="1"/>
  <pageMargins left="0" right="0" top="0.3937007874015748" bottom="0.3937007874015748" header="0.5118110236220472" footer="0.5118110236220472"/>
  <pageSetup horizontalDpi="600" verticalDpi="600" orientation="portrait" paperSize="9" scale="7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K76"/>
  <sheetViews>
    <sheetView zoomScalePageLayoutView="0" workbookViewId="0" topLeftCell="A1">
      <selection activeCell="A4" sqref="A4"/>
    </sheetView>
  </sheetViews>
  <sheetFormatPr defaultColWidth="9.140625" defaultRowHeight="12.75"/>
  <cols>
    <col min="1" max="1" width="1.1484375" style="1" customWidth="1"/>
    <col min="2" max="2" width="52.00390625" style="0" customWidth="1"/>
    <col min="3" max="5" width="6.57421875" style="0" customWidth="1"/>
    <col min="6" max="8" width="6.28125" style="0" customWidth="1"/>
    <col min="9" max="11" width="6.57421875" style="0" customWidth="1"/>
  </cols>
  <sheetData>
    <row r="1" ht="15" customHeight="1">
      <c r="A1" s="1" t="s">
        <v>252</v>
      </c>
    </row>
    <row r="2" spans="1:11" ht="15" customHeight="1">
      <c r="A2" s="298" t="s">
        <v>532</v>
      </c>
      <c r="B2" s="299"/>
      <c r="C2" s="299"/>
      <c r="D2" s="299"/>
      <c r="E2" s="299"/>
      <c r="F2" s="299"/>
      <c r="G2" s="299"/>
      <c r="H2" s="299"/>
      <c r="I2" s="299"/>
      <c r="J2" s="299"/>
      <c r="K2" s="299"/>
    </row>
    <row r="3" spans="1:11" ht="12.75">
      <c r="A3" s="300" t="s">
        <v>318</v>
      </c>
      <c r="B3" s="300"/>
      <c r="C3" s="300"/>
      <c r="D3" s="300"/>
      <c r="E3" s="300"/>
      <c r="F3" s="300"/>
      <c r="G3" s="300"/>
      <c r="H3" s="300"/>
      <c r="I3" s="301"/>
      <c r="J3" s="301"/>
      <c r="K3" s="301"/>
    </row>
    <row r="4" spans="1:11" ht="13.5" thickBot="1">
      <c r="A4" s="199"/>
      <c r="B4" s="199"/>
      <c r="C4" s="199"/>
      <c r="D4" s="199"/>
      <c r="E4" s="199"/>
      <c r="F4" s="199"/>
      <c r="G4" s="199"/>
      <c r="H4" s="199"/>
      <c r="I4" s="200"/>
      <c r="J4" s="200"/>
      <c r="K4" s="200"/>
    </row>
    <row r="5" spans="1:11" s="20" customFormat="1" ht="27" customHeight="1">
      <c r="A5" s="205"/>
      <c r="B5" s="206"/>
      <c r="C5" s="302" t="s">
        <v>533</v>
      </c>
      <c r="D5" s="303"/>
      <c r="E5" s="304"/>
      <c r="F5" s="303" t="s">
        <v>534</v>
      </c>
      <c r="G5" s="303"/>
      <c r="H5" s="303"/>
      <c r="I5" s="302" t="s">
        <v>535</v>
      </c>
      <c r="J5" s="303"/>
      <c r="K5" s="303"/>
    </row>
    <row r="6" spans="1:11" s="20" customFormat="1" ht="15" customHeight="1">
      <c r="A6" s="50"/>
      <c r="B6" s="207"/>
      <c r="C6" s="202" t="s">
        <v>536</v>
      </c>
      <c r="D6" s="203" t="s">
        <v>537</v>
      </c>
      <c r="E6" s="204" t="s">
        <v>538</v>
      </c>
      <c r="F6" s="203" t="s">
        <v>536</v>
      </c>
      <c r="G6" s="203" t="s">
        <v>537</v>
      </c>
      <c r="H6" s="203" t="s">
        <v>538</v>
      </c>
      <c r="I6" s="202" t="s">
        <v>536</v>
      </c>
      <c r="J6" s="203" t="s">
        <v>537</v>
      </c>
      <c r="K6" s="203" t="s">
        <v>538</v>
      </c>
    </row>
    <row r="7" spans="1:9" ht="12.75">
      <c r="A7" s="1" t="s">
        <v>539</v>
      </c>
      <c r="C7" s="4"/>
      <c r="D7" s="5"/>
      <c r="E7" s="6"/>
      <c r="I7" s="7"/>
    </row>
    <row r="8" spans="2:11" ht="12.75">
      <c r="B8" t="s">
        <v>593</v>
      </c>
      <c r="C8" s="8">
        <v>109</v>
      </c>
      <c r="D8" s="9">
        <v>3937</v>
      </c>
      <c r="E8" s="10">
        <v>4046</v>
      </c>
      <c r="F8" s="11">
        <v>1</v>
      </c>
      <c r="G8" s="11">
        <v>44</v>
      </c>
      <c r="H8" s="11">
        <v>45</v>
      </c>
      <c r="I8" s="8">
        <f aca="true" t="shared" si="0" ref="I8:K11">C8+F8</f>
        <v>110</v>
      </c>
      <c r="J8" s="11">
        <f t="shared" si="0"/>
        <v>3981</v>
      </c>
      <c r="K8" s="11">
        <f t="shared" si="0"/>
        <v>4091</v>
      </c>
    </row>
    <row r="9" spans="2:11" ht="12.75">
      <c r="B9" t="s">
        <v>594</v>
      </c>
      <c r="C9" s="8">
        <v>933</v>
      </c>
      <c r="D9" s="9">
        <v>4802</v>
      </c>
      <c r="E9" s="10">
        <v>5735</v>
      </c>
      <c r="F9" s="11">
        <v>5</v>
      </c>
      <c r="G9" s="11">
        <v>41</v>
      </c>
      <c r="H9" s="11">
        <v>46</v>
      </c>
      <c r="I9" s="8">
        <f t="shared" si="0"/>
        <v>938</v>
      </c>
      <c r="J9" s="11">
        <f t="shared" si="0"/>
        <v>4843</v>
      </c>
      <c r="K9" s="11">
        <f t="shared" si="0"/>
        <v>5781</v>
      </c>
    </row>
    <row r="10" spans="2:11" ht="12.75">
      <c r="B10" t="s">
        <v>595</v>
      </c>
      <c r="C10" s="8">
        <v>4735</v>
      </c>
      <c r="D10" s="9">
        <v>5168</v>
      </c>
      <c r="E10" s="10">
        <v>9903</v>
      </c>
      <c r="F10" s="11">
        <v>77</v>
      </c>
      <c r="G10" s="11">
        <v>69</v>
      </c>
      <c r="H10" s="11">
        <v>146</v>
      </c>
      <c r="I10" s="8">
        <f t="shared" si="0"/>
        <v>4812</v>
      </c>
      <c r="J10" s="11">
        <f t="shared" si="0"/>
        <v>5237</v>
      </c>
      <c r="K10" s="11">
        <f t="shared" si="0"/>
        <v>10049</v>
      </c>
    </row>
    <row r="11" spans="2:11" ht="12.75">
      <c r="B11" s="12" t="s">
        <v>535</v>
      </c>
      <c r="C11" s="13">
        <v>5777</v>
      </c>
      <c r="D11" s="14">
        <v>13907</v>
      </c>
      <c r="E11" s="15">
        <v>19684</v>
      </c>
      <c r="F11" s="14">
        <v>83</v>
      </c>
      <c r="G11" s="14">
        <v>154</v>
      </c>
      <c r="H11" s="14">
        <v>237</v>
      </c>
      <c r="I11" s="13">
        <f t="shared" si="0"/>
        <v>5860</v>
      </c>
      <c r="J11" s="14">
        <f t="shared" si="0"/>
        <v>14061</v>
      </c>
      <c r="K11" s="14">
        <f t="shared" si="0"/>
        <v>19921</v>
      </c>
    </row>
    <row r="12" spans="1:11" ht="12.75">
      <c r="A12" s="1" t="s">
        <v>540</v>
      </c>
      <c r="B12" s="12"/>
      <c r="C12" s="16"/>
      <c r="D12" s="17"/>
      <c r="E12" s="18"/>
      <c r="F12" s="17"/>
      <c r="G12" s="17"/>
      <c r="H12" s="17"/>
      <c r="I12" s="16"/>
      <c r="J12" s="17"/>
      <c r="K12" s="17"/>
    </row>
    <row r="13" spans="2:11" ht="12.75">
      <c r="B13" s="30" t="s">
        <v>596</v>
      </c>
      <c r="C13" s="25">
        <v>97</v>
      </c>
      <c r="D13" s="26">
        <v>654</v>
      </c>
      <c r="E13" s="27">
        <v>751</v>
      </c>
      <c r="F13" s="26">
        <v>0</v>
      </c>
      <c r="G13" s="26">
        <v>5</v>
      </c>
      <c r="H13" s="26">
        <v>5</v>
      </c>
      <c r="I13" s="25">
        <f aca="true" t="shared" si="1" ref="I13:K15">C13+F13</f>
        <v>97</v>
      </c>
      <c r="J13" s="26">
        <f t="shared" si="1"/>
        <v>659</v>
      </c>
      <c r="K13" s="26">
        <f t="shared" si="1"/>
        <v>756</v>
      </c>
    </row>
    <row r="14" spans="2:11" ht="12.75">
      <c r="B14" t="s">
        <v>597</v>
      </c>
      <c r="C14" s="25">
        <v>27</v>
      </c>
      <c r="D14" s="26">
        <v>419</v>
      </c>
      <c r="E14" s="27">
        <v>446</v>
      </c>
      <c r="F14" s="28">
        <v>0</v>
      </c>
      <c r="G14" s="28">
        <v>1</v>
      </c>
      <c r="H14" s="28">
        <v>1</v>
      </c>
      <c r="I14" s="8">
        <f t="shared" si="1"/>
        <v>27</v>
      </c>
      <c r="J14" s="11">
        <f t="shared" si="1"/>
        <v>420</v>
      </c>
      <c r="K14" s="11">
        <f t="shared" si="1"/>
        <v>447</v>
      </c>
    </row>
    <row r="15" spans="2:11" ht="12.75">
      <c r="B15" s="12" t="s">
        <v>535</v>
      </c>
      <c r="C15" s="13">
        <v>124</v>
      </c>
      <c r="D15" s="14">
        <v>1073</v>
      </c>
      <c r="E15" s="15">
        <v>1197</v>
      </c>
      <c r="F15" s="14">
        <v>0</v>
      </c>
      <c r="G15" s="14">
        <v>6</v>
      </c>
      <c r="H15" s="14">
        <v>6</v>
      </c>
      <c r="I15" s="13">
        <f t="shared" si="1"/>
        <v>124</v>
      </c>
      <c r="J15" s="14">
        <f t="shared" si="1"/>
        <v>1079</v>
      </c>
      <c r="K15" s="14">
        <f t="shared" si="1"/>
        <v>1203</v>
      </c>
    </row>
    <row r="16" spans="1:11" ht="12.75">
      <c r="A16" s="1" t="s">
        <v>598</v>
      </c>
      <c r="B16" s="12"/>
      <c r="C16" s="16"/>
      <c r="D16" s="17"/>
      <c r="E16" s="18"/>
      <c r="F16" s="17"/>
      <c r="G16" s="17"/>
      <c r="H16" s="17"/>
      <c r="I16" s="16"/>
      <c r="J16" s="17"/>
      <c r="K16" s="17"/>
    </row>
    <row r="17" spans="2:11" ht="12.75">
      <c r="B17" s="30" t="s">
        <v>702</v>
      </c>
      <c r="C17" s="25">
        <v>0</v>
      </c>
      <c r="D17" s="26">
        <v>2</v>
      </c>
      <c r="E17" s="27">
        <v>2</v>
      </c>
      <c r="F17" s="26">
        <v>0</v>
      </c>
      <c r="G17" s="26">
        <v>0</v>
      </c>
      <c r="H17" s="26">
        <v>0</v>
      </c>
      <c r="I17" s="25">
        <f aca="true" t="shared" si="2" ref="I17:K21">C17+F17</f>
        <v>0</v>
      </c>
      <c r="J17" s="26">
        <f t="shared" si="2"/>
        <v>2</v>
      </c>
      <c r="K17" s="26">
        <f t="shared" si="2"/>
        <v>2</v>
      </c>
    </row>
    <row r="18" spans="2:11" ht="12.75">
      <c r="B18" s="30" t="s">
        <v>729</v>
      </c>
      <c r="C18" s="25">
        <v>1</v>
      </c>
      <c r="D18" s="26">
        <v>0</v>
      </c>
      <c r="E18" s="27">
        <v>1</v>
      </c>
      <c r="F18" s="26">
        <v>0</v>
      </c>
      <c r="G18" s="26">
        <v>0</v>
      </c>
      <c r="H18" s="26">
        <v>0</v>
      </c>
      <c r="I18" s="25">
        <f t="shared" si="2"/>
        <v>1</v>
      </c>
      <c r="J18" s="26">
        <f t="shared" si="2"/>
        <v>0</v>
      </c>
      <c r="K18" s="26">
        <f t="shared" si="2"/>
        <v>1</v>
      </c>
    </row>
    <row r="19" spans="2:11" ht="12.75">
      <c r="B19" s="30" t="s">
        <v>730</v>
      </c>
      <c r="C19" s="25">
        <v>3</v>
      </c>
      <c r="D19" s="26">
        <v>9</v>
      </c>
      <c r="E19" s="27">
        <v>12</v>
      </c>
      <c r="F19" s="26">
        <v>0</v>
      </c>
      <c r="G19" s="26">
        <v>0</v>
      </c>
      <c r="H19" s="26">
        <v>0</v>
      </c>
      <c r="I19" s="25">
        <f t="shared" si="2"/>
        <v>3</v>
      </c>
      <c r="J19" s="26">
        <f t="shared" si="2"/>
        <v>9</v>
      </c>
      <c r="K19" s="26">
        <f t="shared" si="2"/>
        <v>12</v>
      </c>
    </row>
    <row r="20" spans="2:11" ht="12.75">
      <c r="B20" t="s">
        <v>731</v>
      </c>
      <c r="C20" s="25">
        <v>1</v>
      </c>
      <c r="D20" s="26">
        <v>0</v>
      </c>
      <c r="E20" s="27">
        <v>1</v>
      </c>
      <c r="F20" s="28">
        <v>0</v>
      </c>
      <c r="G20" s="28">
        <v>0</v>
      </c>
      <c r="H20" s="28">
        <v>0</v>
      </c>
      <c r="I20" s="8">
        <f t="shared" si="2"/>
        <v>1</v>
      </c>
      <c r="J20" s="11">
        <f t="shared" si="2"/>
        <v>0</v>
      </c>
      <c r="K20" s="11">
        <f t="shared" si="2"/>
        <v>1</v>
      </c>
    </row>
    <row r="21" spans="2:11" ht="12.75">
      <c r="B21" s="12" t="s">
        <v>535</v>
      </c>
      <c r="C21" s="13">
        <v>5</v>
      </c>
      <c r="D21" s="14">
        <v>11</v>
      </c>
      <c r="E21" s="15">
        <v>16</v>
      </c>
      <c r="F21" s="14">
        <v>0</v>
      </c>
      <c r="G21" s="14">
        <v>0</v>
      </c>
      <c r="H21" s="14">
        <v>0</v>
      </c>
      <c r="I21" s="13">
        <f t="shared" si="2"/>
        <v>5</v>
      </c>
      <c r="J21" s="14">
        <f t="shared" si="2"/>
        <v>11</v>
      </c>
      <c r="K21" s="14">
        <f t="shared" si="2"/>
        <v>16</v>
      </c>
    </row>
    <row r="22" spans="1:11" ht="12.75">
      <c r="A22" s="1" t="s">
        <v>542</v>
      </c>
      <c r="B22" s="12"/>
      <c r="C22" s="16"/>
      <c r="D22" s="17"/>
      <c r="E22" s="18"/>
      <c r="F22" s="17"/>
      <c r="G22" s="17"/>
      <c r="H22" s="17"/>
      <c r="I22" s="16"/>
      <c r="J22" s="17"/>
      <c r="K22" s="17"/>
    </row>
    <row r="23" spans="2:11" ht="12.75">
      <c r="B23" s="30" t="s">
        <v>734</v>
      </c>
      <c r="C23" s="8">
        <v>0</v>
      </c>
      <c r="D23" s="9">
        <v>1</v>
      </c>
      <c r="E23" s="10">
        <v>1</v>
      </c>
      <c r="F23" s="9">
        <v>0</v>
      </c>
      <c r="G23" s="9">
        <v>0</v>
      </c>
      <c r="H23" s="9">
        <v>0</v>
      </c>
      <c r="I23" s="8">
        <f aca="true" t="shared" si="3" ref="I23:I43">C23+F23</f>
        <v>0</v>
      </c>
      <c r="J23" s="9">
        <f aca="true" t="shared" si="4" ref="J23:J43">D23+G23</f>
        <v>1</v>
      </c>
      <c r="K23" s="9">
        <f aca="true" t="shared" si="5" ref="K23:K43">E23+H23</f>
        <v>1</v>
      </c>
    </row>
    <row r="24" spans="2:11" ht="12.75">
      <c r="B24" s="30" t="s">
        <v>714</v>
      </c>
      <c r="C24" s="8">
        <v>0</v>
      </c>
      <c r="D24" s="9">
        <v>1</v>
      </c>
      <c r="E24" s="10">
        <v>1</v>
      </c>
      <c r="F24" s="9">
        <v>0</v>
      </c>
      <c r="G24" s="9">
        <v>0</v>
      </c>
      <c r="H24" s="9">
        <v>0</v>
      </c>
      <c r="I24" s="8">
        <f t="shared" si="3"/>
        <v>0</v>
      </c>
      <c r="J24" s="9">
        <f t="shared" si="4"/>
        <v>1</v>
      </c>
      <c r="K24" s="9">
        <f t="shared" si="5"/>
        <v>1</v>
      </c>
    </row>
    <row r="25" spans="2:11" ht="12.75">
      <c r="B25" s="30" t="s">
        <v>715</v>
      </c>
      <c r="C25" s="8">
        <v>0</v>
      </c>
      <c r="D25" s="9">
        <v>4</v>
      </c>
      <c r="E25" s="10">
        <v>4</v>
      </c>
      <c r="F25" s="9">
        <v>0</v>
      </c>
      <c r="G25" s="9">
        <v>2</v>
      </c>
      <c r="H25" s="9">
        <v>2</v>
      </c>
      <c r="I25" s="8">
        <f t="shared" si="3"/>
        <v>0</v>
      </c>
      <c r="J25" s="9">
        <f>D25+G25</f>
        <v>6</v>
      </c>
      <c r="K25" s="9">
        <f>E25+H25</f>
        <v>6</v>
      </c>
    </row>
    <row r="26" spans="2:11" ht="12.75">
      <c r="B26" s="30" t="s">
        <v>302</v>
      </c>
      <c r="C26" s="8">
        <v>0</v>
      </c>
      <c r="D26" s="9">
        <v>2</v>
      </c>
      <c r="E26" s="10">
        <v>2</v>
      </c>
      <c r="F26" s="9">
        <v>0</v>
      </c>
      <c r="G26" s="9">
        <v>0</v>
      </c>
      <c r="H26" s="9">
        <v>0</v>
      </c>
      <c r="I26" s="8">
        <f t="shared" si="3"/>
        <v>0</v>
      </c>
      <c r="J26" s="9">
        <f t="shared" si="4"/>
        <v>2</v>
      </c>
      <c r="K26" s="9">
        <f t="shared" si="5"/>
        <v>2</v>
      </c>
    </row>
    <row r="27" spans="2:11" ht="12.75">
      <c r="B27" s="30" t="s">
        <v>716</v>
      </c>
      <c r="C27" s="8">
        <v>0</v>
      </c>
      <c r="D27" s="9">
        <v>1</v>
      </c>
      <c r="E27" s="10">
        <v>1</v>
      </c>
      <c r="F27" s="9">
        <v>0</v>
      </c>
      <c r="G27" s="9">
        <v>0</v>
      </c>
      <c r="H27" s="9">
        <v>0</v>
      </c>
      <c r="I27" s="8">
        <f t="shared" si="3"/>
        <v>0</v>
      </c>
      <c r="J27" s="9">
        <f t="shared" si="4"/>
        <v>1</v>
      </c>
      <c r="K27" s="9">
        <f t="shared" si="5"/>
        <v>1</v>
      </c>
    </row>
    <row r="28" spans="2:11" ht="12.75">
      <c r="B28" s="30" t="s">
        <v>735</v>
      </c>
      <c r="C28" s="8">
        <v>3</v>
      </c>
      <c r="D28" s="9">
        <v>10</v>
      </c>
      <c r="E28" s="10">
        <v>13</v>
      </c>
      <c r="F28" s="9">
        <v>0</v>
      </c>
      <c r="G28" s="9">
        <v>0</v>
      </c>
      <c r="H28" s="9">
        <v>0</v>
      </c>
      <c r="I28" s="8">
        <f t="shared" si="3"/>
        <v>3</v>
      </c>
      <c r="J28" s="9">
        <f t="shared" si="4"/>
        <v>10</v>
      </c>
      <c r="K28" s="9">
        <f t="shared" si="5"/>
        <v>13</v>
      </c>
    </row>
    <row r="29" spans="2:11" ht="12.75">
      <c r="B29" s="30" t="s">
        <v>736</v>
      </c>
      <c r="C29" s="8">
        <v>0</v>
      </c>
      <c r="D29" s="9">
        <v>1</v>
      </c>
      <c r="E29" s="10">
        <v>1</v>
      </c>
      <c r="F29" s="9">
        <v>0</v>
      </c>
      <c r="G29" s="9">
        <v>0</v>
      </c>
      <c r="H29" s="9">
        <v>0</v>
      </c>
      <c r="I29" s="8">
        <f t="shared" si="3"/>
        <v>0</v>
      </c>
      <c r="J29" s="9">
        <f t="shared" si="4"/>
        <v>1</v>
      </c>
      <c r="K29" s="9">
        <f t="shared" si="5"/>
        <v>1</v>
      </c>
    </row>
    <row r="30" spans="2:11" ht="12.75">
      <c r="B30" s="30" t="s">
        <v>737</v>
      </c>
      <c r="C30" s="8">
        <v>1</v>
      </c>
      <c r="D30" s="9">
        <v>2</v>
      </c>
      <c r="E30" s="10">
        <v>3</v>
      </c>
      <c r="F30" s="9">
        <v>0</v>
      </c>
      <c r="G30" s="9">
        <v>0</v>
      </c>
      <c r="H30" s="9">
        <v>0</v>
      </c>
      <c r="I30" s="8">
        <f t="shared" si="3"/>
        <v>1</v>
      </c>
      <c r="J30" s="9">
        <f t="shared" si="4"/>
        <v>2</v>
      </c>
      <c r="K30" s="9">
        <f t="shared" si="5"/>
        <v>3</v>
      </c>
    </row>
    <row r="31" spans="2:11" ht="12.75">
      <c r="B31" s="30" t="s">
        <v>718</v>
      </c>
      <c r="C31" s="8">
        <v>2</v>
      </c>
      <c r="D31" s="9">
        <v>0</v>
      </c>
      <c r="E31" s="10">
        <v>2</v>
      </c>
      <c r="F31" s="9">
        <v>0</v>
      </c>
      <c r="G31" s="9">
        <v>0</v>
      </c>
      <c r="H31" s="9">
        <v>0</v>
      </c>
      <c r="I31" s="8">
        <f t="shared" si="3"/>
        <v>2</v>
      </c>
      <c r="J31" s="9">
        <f t="shared" si="4"/>
        <v>0</v>
      </c>
      <c r="K31" s="9">
        <f t="shared" si="5"/>
        <v>2</v>
      </c>
    </row>
    <row r="32" spans="2:11" ht="12.75">
      <c r="B32" s="30" t="s">
        <v>738</v>
      </c>
      <c r="C32" s="8">
        <v>0</v>
      </c>
      <c r="D32" s="9">
        <v>2</v>
      </c>
      <c r="E32" s="10">
        <v>2</v>
      </c>
      <c r="F32" s="9">
        <v>0</v>
      </c>
      <c r="G32" s="9">
        <v>0</v>
      </c>
      <c r="H32" s="9">
        <v>0</v>
      </c>
      <c r="I32" s="8">
        <f t="shared" si="3"/>
        <v>0</v>
      </c>
      <c r="J32" s="9">
        <f t="shared" si="4"/>
        <v>2</v>
      </c>
      <c r="K32" s="9">
        <f t="shared" si="5"/>
        <v>2</v>
      </c>
    </row>
    <row r="33" spans="2:11" ht="12.75">
      <c r="B33" s="30" t="s">
        <v>739</v>
      </c>
      <c r="C33" s="8">
        <v>1</v>
      </c>
      <c r="D33" s="9">
        <v>0</v>
      </c>
      <c r="E33" s="10">
        <v>1</v>
      </c>
      <c r="F33" s="9">
        <v>0</v>
      </c>
      <c r="G33" s="9">
        <v>0</v>
      </c>
      <c r="H33" s="9">
        <v>0</v>
      </c>
      <c r="I33" s="8">
        <f t="shared" si="3"/>
        <v>1</v>
      </c>
      <c r="J33" s="9">
        <f t="shared" si="4"/>
        <v>0</v>
      </c>
      <c r="K33" s="9">
        <f t="shared" si="5"/>
        <v>1</v>
      </c>
    </row>
    <row r="34" spans="2:11" ht="12.75">
      <c r="B34" s="30" t="s">
        <v>740</v>
      </c>
      <c r="C34" s="8">
        <v>5</v>
      </c>
      <c r="D34" s="9">
        <v>26</v>
      </c>
      <c r="E34" s="10">
        <v>31</v>
      </c>
      <c r="F34" s="9">
        <v>0</v>
      </c>
      <c r="G34" s="9">
        <v>0</v>
      </c>
      <c r="H34" s="9">
        <v>0</v>
      </c>
      <c r="I34" s="8">
        <f t="shared" si="3"/>
        <v>5</v>
      </c>
      <c r="J34" s="9">
        <f t="shared" si="4"/>
        <v>26</v>
      </c>
      <c r="K34" s="9">
        <f t="shared" si="5"/>
        <v>31</v>
      </c>
    </row>
    <row r="35" spans="2:11" ht="12.75">
      <c r="B35" s="30" t="s">
        <v>214</v>
      </c>
      <c r="C35" s="8">
        <v>2</v>
      </c>
      <c r="D35" s="9">
        <v>1</v>
      </c>
      <c r="E35" s="10">
        <v>3</v>
      </c>
      <c r="F35" s="9">
        <v>0</v>
      </c>
      <c r="G35" s="9">
        <v>0</v>
      </c>
      <c r="H35" s="9">
        <v>0</v>
      </c>
      <c r="I35" s="8">
        <f t="shared" si="3"/>
        <v>2</v>
      </c>
      <c r="J35" s="9">
        <f t="shared" si="4"/>
        <v>1</v>
      </c>
      <c r="K35" s="9">
        <f t="shared" si="5"/>
        <v>3</v>
      </c>
    </row>
    <row r="36" spans="2:11" ht="12.75">
      <c r="B36" s="30" t="s">
        <v>732</v>
      </c>
      <c r="C36" s="8">
        <v>2</v>
      </c>
      <c r="D36" s="9">
        <v>22</v>
      </c>
      <c r="E36" s="10">
        <v>24</v>
      </c>
      <c r="F36" s="9">
        <v>0</v>
      </c>
      <c r="G36" s="9">
        <v>0</v>
      </c>
      <c r="H36" s="9">
        <v>0</v>
      </c>
      <c r="I36" s="8">
        <f t="shared" si="3"/>
        <v>2</v>
      </c>
      <c r="J36" s="9">
        <f t="shared" si="4"/>
        <v>22</v>
      </c>
      <c r="K36" s="9">
        <f t="shared" si="5"/>
        <v>24</v>
      </c>
    </row>
    <row r="37" spans="2:11" ht="12.75">
      <c r="B37" s="30" t="s">
        <v>221</v>
      </c>
      <c r="C37" s="8">
        <v>14</v>
      </c>
      <c r="D37" s="9">
        <v>64</v>
      </c>
      <c r="E37" s="10">
        <v>78</v>
      </c>
      <c r="F37" s="9">
        <v>0</v>
      </c>
      <c r="G37" s="9">
        <v>1</v>
      </c>
      <c r="H37" s="9">
        <v>1</v>
      </c>
      <c r="I37" s="8">
        <f t="shared" si="3"/>
        <v>14</v>
      </c>
      <c r="J37" s="9">
        <f t="shared" si="4"/>
        <v>65</v>
      </c>
      <c r="K37" s="9">
        <f t="shared" si="5"/>
        <v>79</v>
      </c>
    </row>
    <row r="38" spans="2:11" ht="12.75">
      <c r="B38" s="30" t="s">
        <v>733</v>
      </c>
      <c r="C38" s="8">
        <v>0</v>
      </c>
      <c r="D38" s="9">
        <v>5</v>
      </c>
      <c r="E38" s="10">
        <v>5</v>
      </c>
      <c r="F38" s="9">
        <v>0</v>
      </c>
      <c r="G38" s="9">
        <v>0</v>
      </c>
      <c r="H38" s="9">
        <v>0</v>
      </c>
      <c r="I38" s="8">
        <f t="shared" si="3"/>
        <v>0</v>
      </c>
      <c r="J38" s="9">
        <f t="shared" si="4"/>
        <v>5</v>
      </c>
      <c r="K38" s="9">
        <f t="shared" si="5"/>
        <v>5</v>
      </c>
    </row>
    <row r="39" spans="2:11" ht="12.75">
      <c r="B39" s="30" t="s">
        <v>741</v>
      </c>
      <c r="C39" s="8">
        <v>0</v>
      </c>
      <c r="D39" s="9">
        <v>1</v>
      </c>
      <c r="E39" s="10">
        <v>1</v>
      </c>
      <c r="F39" s="9">
        <v>0</v>
      </c>
      <c r="G39" s="9">
        <v>0</v>
      </c>
      <c r="H39" s="9">
        <v>0</v>
      </c>
      <c r="I39" s="8">
        <f t="shared" si="3"/>
        <v>0</v>
      </c>
      <c r="J39" s="9">
        <f t="shared" si="4"/>
        <v>1</v>
      </c>
      <c r="K39" s="9">
        <f t="shared" si="5"/>
        <v>1</v>
      </c>
    </row>
    <row r="40" spans="2:11" ht="12.75">
      <c r="B40" s="30" t="s">
        <v>742</v>
      </c>
      <c r="C40" s="8">
        <v>0</v>
      </c>
      <c r="D40" s="9">
        <v>2</v>
      </c>
      <c r="E40" s="10">
        <v>2</v>
      </c>
      <c r="F40" s="9">
        <v>0</v>
      </c>
      <c r="G40" s="9">
        <v>0</v>
      </c>
      <c r="H40" s="9">
        <v>0</v>
      </c>
      <c r="I40" s="8">
        <f t="shared" si="3"/>
        <v>0</v>
      </c>
      <c r="J40" s="9">
        <f>D40+G40</f>
        <v>2</v>
      </c>
      <c r="K40" s="9">
        <f t="shared" si="5"/>
        <v>2</v>
      </c>
    </row>
    <row r="41" spans="2:11" ht="12.75">
      <c r="B41" s="30" t="s">
        <v>215</v>
      </c>
      <c r="C41" s="8">
        <v>1</v>
      </c>
      <c r="D41" s="9">
        <v>1</v>
      </c>
      <c r="E41" s="10">
        <v>2</v>
      </c>
      <c r="F41" s="9">
        <v>0</v>
      </c>
      <c r="G41" s="9">
        <v>0</v>
      </c>
      <c r="H41" s="9">
        <v>0</v>
      </c>
      <c r="I41" s="8">
        <f t="shared" si="3"/>
        <v>1</v>
      </c>
      <c r="J41" s="9">
        <f t="shared" si="4"/>
        <v>1</v>
      </c>
      <c r="K41" s="9">
        <f t="shared" si="5"/>
        <v>2</v>
      </c>
    </row>
    <row r="42" spans="2:11" ht="12.75">
      <c r="B42" s="113" t="s">
        <v>217</v>
      </c>
      <c r="C42" s="8">
        <v>3</v>
      </c>
      <c r="D42" s="9">
        <v>1</v>
      </c>
      <c r="E42" s="10">
        <v>4</v>
      </c>
      <c r="F42" s="9">
        <v>0</v>
      </c>
      <c r="G42" s="9">
        <v>0</v>
      </c>
      <c r="H42" s="9">
        <v>0</v>
      </c>
      <c r="I42" s="8">
        <f t="shared" si="3"/>
        <v>3</v>
      </c>
      <c r="J42" s="9">
        <f t="shared" si="4"/>
        <v>1</v>
      </c>
      <c r="K42" s="9">
        <f t="shared" si="5"/>
        <v>4</v>
      </c>
    </row>
    <row r="43" spans="2:11" ht="12.75">
      <c r="B43" s="113" t="s">
        <v>218</v>
      </c>
      <c r="C43" s="25">
        <v>2</v>
      </c>
      <c r="D43" s="26">
        <v>0</v>
      </c>
      <c r="E43" s="27">
        <v>2</v>
      </c>
      <c r="F43" s="26">
        <v>0</v>
      </c>
      <c r="G43" s="26">
        <v>0</v>
      </c>
      <c r="H43" s="26">
        <v>0</v>
      </c>
      <c r="I43" s="25">
        <f t="shared" si="3"/>
        <v>2</v>
      </c>
      <c r="J43" s="26">
        <f t="shared" si="4"/>
        <v>0</v>
      </c>
      <c r="K43" s="26">
        <f t="shared" si="5"/>
        <v>2</v>
      </c>
    </row>
    <row r="44" spans="2:11" ht="12.75">
      <c r="B44" s="113" t="s">
        <v>743</v>
      </c>
      <c r="C44" s="114">
        <v>1</v>
      </c>
      <c r="D44" s="115">
        <v>1</v>
      </c>
      <c r="E44" s="116">
        <v>2</v>
      </c>
      <c r="F44" s="115">
        <v>0</v>
      </c>
      <c r="G44" s="115">
        <v>0</v>
      </c>
      <c r="H44" s="115">
        <v>0</v>
      </c>
      <c r="I44" s="25">
        <f aca="true" t="shared" si="6" ref="I44:I71">C44+F44</f>
        <v>1</v>
      </c>
      <c r="J44" s="26">
        <f aca="true" t="shared" si="7" ref="J44:J71">D44+G44</f>
        <v>1</v>
      </c>
      <c r="K44" s="26">
        <f aca="true" t="shared" si="8" ref="K44:K71">E44+H44</f>
        <v>2</v>
      </c>
    </row>
    <row r="45" spans="2:11" ht="12.75">
      <c r="B45" t="s">
        <v>744</v>
      </c>
      <c r="C45" s="25">
        <v>2</v>
      </c>
      <c r="D45" s="26">
        <v>1</v>
      </c>
      <c r="E45" s="27">
        <v>3</v>
      </c>
      <c r="F45" s="28">
        <v>0</v>
      </c>
      <c r="G45" s="28">
        <v>0</v>
      </c>
      <c r="H45" s="28">
        <v>0</v>
      </c>
      <c r="I45" s="8">
        <f t="shared" si="6"/>
        <v>2</v>
      </c>
      <c r="J45" s="11">
        <f t="shared" si="7"/>
        <v>1</v>
      </c>
      <c r="K45" s="11">
        <f t="shared" si="8"/>
        <v>3</v>
      </c>
    </row>
    <row r="46" spans="2:11" ht="12.75">
      <c r="B46" s="12" t="s">
        <v>535</v>
      </c>
      <c r="C46" s="13">
        <f>SUM(C23:C45)</f>
        <v>39</v>
      </c>
      <c r="D46" s="14">
        <f aca="true" t="shared" si="9" ref="D46:K46">SUM(D23:D45)</f>
        <v>149</v>
      </c>
      <c r="E46" s="15">
        <f t="shared" si="9"/>
        <v>188</v>
      </c>
      <c r="F46" s="14">
        <f t="shared" si="9"/>
        <v>0</v>
      </c>
      <c r="G46" s="14">
        <f t="shared" si="9"/>
        <v>3</v>
      </c>
      <c r="H46" s="14">
        <f t="shared" si="9"/>
        <v>3</v>
      </c>
      <c r="I46" s="13">
        <f t="shared" si="9"/>
        <v>39</v>
      </c>
      <c r="J46" s="14">
        <f t="shared" si="9"/>
        <v>152</v>
      </c>
      <c r="K46" s="14">
        <f t="shared" si="9"/>
        <v>191</v>
      </c>
    </row>
    <row r="47" spans="1:11" ht="12.75">
      <c r="A47" s="1" t="s">
        <v>253</v>
      </c>
      <c r="B47" s="12"/>
      <c r="C47" s="16"/>
      <c r="D47" s="17"/>
      <c r="E47" s="18"/>
      <c r="F47" s="17"/>
      <c r="G47" s="17"/>
      <c r="H47" s="17"/>
      <c r="I47" s="16"/>
      <c r="J47" s="17"/>
      <c r="K47" s="17"/>
    </row>
    <row r="48" spans="2:11" ht="12.75">
      <c r="B48" t="s">
        <v>745</v>
      </c>
      <c r="C48" s="25">
        <v>0</v>
      </c>
      <c r="D48" s="26">
        <v>3</v>
      </c>
      <c r="E48" s="27">
        <v>3</v>
      </c>
      <c r="F48" s="28">
        <v>0</v>
      </c>
      <c r="G48" s="28">
        <v>1</v>
      </c>
      <c r="H48" s="28">
        <v>1</v>
      </c>
      <c r="I48" s="8">
        <f t="shared" si="6"/>
        <v>0</v>
      </c>
      <c r="J48" s="11">
        <f t="shared" si="7"/>
        <v>4</v>
      </c>
      <c r="K48" s="11">
        <f t="shared" si="8"/>
        <v>4</v>
      </c>
    </row>
    <row r="49" spans="2:11" ht="12.75">
      <c r="B49" s="12" t="s">
        <v>535</v>
      </c>
      <c r="C49" s="13">
        <v>0</v>
      </c>
      <c r="D49" s="14">
        <v>3</v>
      </c>
      <c r="E49" s="15">
        <v>3</v>
      </c>
      <c r="F49" s="14">
        <v>0</v>
      </c>
      <c r="G49" s="14">
        <v>1</v>
      </c>
      <c r="H49" s="14">
        <v>1</v>
      </c>
      <c r="I49" s="13">
        <f t="shared" si="6"/>
        <v>0</v>
      </c>
      <c r="J49" s="14">
        <f t="shared" si="7"/>
        <v>4</v>
      </c>
      <c r="K49" s="14">
        <f t="shared" si="8"/>
        <v>4</v>
      </c>
    </row>
    <row r="50" spans="1:11" ht="12.75">
      <c r="A50" s="1" t="s">
        <v>690</v>
      </c>
      <c r="B50" s="30"/>
      <c r="C50" s="114"/>
      <c r="D50" s="115"/>
      <c r="E50" s="116"/>
      <c r="F50" s="115"/>
      <c r="G50" s="115"/>
      <c r="H50" s="115"/>
      <c r="I50" s="25"/>
      <c r="J50" s="26"/>
      <c r="K50" s="26"/>
    </row>
    <row r="51" spans="2:11" ht="12.75">
      <c r="B51" s="30" t="s">
        <v>712</v>
      </c>
      <c r="C51" s="114">
        <v>10</v>
      </c>
      <c r="D51" s="115">
        <v>23</v>
      </c>
      <c r="E51" s="116">
        <v>33</v>
      </c>
      <c r="F51" s="115">
        <v>0</v>
      </c>
      <c r="G51" s="115">
        <v>0</v>
      </c>
      <c r="H51" s="115">
        <v>0</v>
      </c>
      <c r="I51" s="25">
        <f aca="true" t="shared" si="10" ref="I51:I58">C51+F51</f>
        <v>10</v>
      </c>
      <c r="J51" s="26">
        <f aca="true" t="shared" si="11" ref="J51:J58">D51+G51</f>
        <v>23</v>
      </c>
      <c r="K51" s="26">
        <f aca="true" t="shared" si="12" ref="K51:K58">E51+H51</f>
        <v>33</v>
      </c>
    </row>
    <row r="52" spans="2:11" ht="12.75">
      <c r="B52" s="30" t="s">
        <v>702</v>
      </c>
      <c r="C52" s="114">
        <v>54</v>
      </c>
      <c r="D52" s="115">
        <v>99</v>
      </c>
      <c r="E52" s="116">
        <v>153</v>
      </c>
      <c r="F52" s="115">
        <v>4</v>
      </c>
      <c r="G52" s="115">
        <v>5</v>
      </c>
      <c r="H52" s="115">
        <v>9</v>
      </c>
      <c r="I52" s="25">
        <f t="shared" si="10"/>
        <v>58</v>
      </c>
      <c r="J52" s="26">
        <f t="shared" si="11"/>
        <v>104</v>
      </c>
      <c r="K52" s="26">
        <f t="shared" si="12"/>
        <v>162</v>
      </c>
    </row>
    <row r="53" spans="2:11" ht="12.75">
      <c r="B53" s="30" t="s">
        <v>713</v>
      </c>
      <c r="C53" s="114">
        <v>45</v>
      </c>
      <c r="D53" s="115">
        <v>27</v>
      </c>
      <c r="E53" s="116">
        <v>72</v>
      </c>
      <c r="F53" s="115">
        <v>0</v>
      </c>
      <c r="G53" s="115">
        <v>1</v>
      </c>
      <c r="H53" s="115">
        <v>1</v>
      </c>
      <c r="I53" s="25">
        <f t="shared" si="10"/>
        <v>45</v>
      </c>
      <c r="J53" s="26">
        <f t="shared" si="11"/>
        <v>28</v>
      </c>
      <c r="K53" s="26">
        <f t="shared" si="12"/>
        <v>73</v>
      </c>
    </row>
    <row r="54" spans="2:11" ht="12.75">
      <c r="B54" s="30" t="s">
        <v>714</v>
      </c>
      <c r="C54" s="114">
        <v>30</v>
      </c>
      <c r="D54" s="115">
        <v>55</v>
      </c>
      <c r="E54" s="116">
        <v>85</v>
      </c>
      <c r="F54" s="115">
        <v>0</v>
      </c>
      <c r="G54" s="115">
        <v>1</v>
      </c>
      <c r="H54" s="115">
        <v>1</v>
      </c>
      <c r="I54" s="25">
        <f t="shared" si="10"/>
        <v>30</v>
      </c>
      <c r="J54" s="26">
        <f t="shared" si="11"/>
        <v>56</v>
      </c>
      <c r="K54" s="26">
        <f t="shared" si="12"/>
        <v>86</v>
      </c>
    </row>
    <row r="55" spans="2:11" ht="12.75">
      <c r="B55" s="30" t="s">
        <v>715</v>
      </c>
      <c r="C55" s="114">
        <v>1</v>
      </c>
      <c r="D55" s="115">
        <v>0</v>
      </c>
      <c r="E55" s="116">
        <v>1</v>
      </c>
      <c r="F55" s="115">
        <v>0</v>
      </c>
      <c r="G55" s="115">
        <v>0</v>
      </c>
      <c r="H55" s="115">
        <v>0</v>
      </c>
      <c r="I55" s="25">
        <f t="shared" si="10"/>
        <v>1</v>
      </c>
      <c r="J55" s="26">
        <f t="shared" si="11"/>
        <v>0</v>
      </c>
      <c r="K55" s="26">
        <f t="shared" si="12"/>
        <v>1</v>
      </c>
    </row>
    <row r="56" spans="2:11" ht="12.75">
      <c r="B56" s="30" t="s">
        <v>302</v>
      </c>
      <c r="C56" s="114">
        <v>20</v>
      </c>
      <c r="D56" s="115">
        <v>29</v>
      </c>
      <c r="E56" s="116">
        <v>49</v>
      </c>
      <c r="F56" s="115">
        <v>0</v>
      </c>
      <c r="G56" s="115">
        <v>1</v>
      </c>
      <c r="H56" s="115">
        <v>1</v>
      </c>
      <c r="I56" s="25">
        <f t="shared" si="10"/>
        <v>20</v>
      </c>
      <c r="J56" s="26">
        <f t="shared" si="11"/>
        <v>30</v>
      </c>
      <c r="K56" s="26">
        <f t="shared" si="12"/>
        <v>50</v>
      </c>
    </row>
    <row r="57" spans="2:11" ht="12.75">
      <c r="B57" s="30" t="s">
        <v>210</v>
      </c>
      <c r="C57" s="114">
        <v>42</v>
      </c>
      <c r="D57" s="115">
        <v>81</v>
      </c>
      <c r="E57" s="116">
        <v>123</v>
      </c>
      <c r="F57" s="115">
        <v>1</v>
      </c>
      <c r="G57" s="115">
        <v>4</v>
      </c>
      <c r="H57" s="115">
        <v>5</v>
      </c>
      <c r="I57" s="25">
        <f t="shared" si="10"/>
        <v>43</v>
      </c>
      <c r="J57" s="26">
        <f t="shared" si="11"/>
        <v>85</v>
      </c>
      <c r="K57" s="26">
        <f t="shared" si="12"/>
        <v>128</v>
      </c>
    </row>
    <row r="58" spans="2:11" ht="12.75">
      <c r="B58" s="30" t="s">
        <v>716</v>
      </c>
      <c r="C58" s="114">
        <v>1</v>
      </c>
      <c r="D58" s="115">
        <v>0</v>
      </c>
      <c r="E58" s="116">
        <v>1</v>
      </c>
      <c r="F58" s="115">
        <v>0</v>
      </c>
      <c r="G58" s="115">
        <v>0</v>
      </c>
      <c r="H58" s="115">
        <v>0</v>
      </c>
      <c r="I58" s="25">
        <f t="shared" si="10"/>
        <v>1</v>
      </c>
      <c r="J58" s="26">
        <f t="shared" si="11"/>
        <v>0</v>
      </c>
      <c r="K58" s="26">
        <f t="shared" si="12"/>
        <v>1</v>
      </c>
    </row>
    <row r="59" spans="2:11" ht="12.75">
      <c r="B59" s="113" t="s">
        <v>717</v>
      </c>
      <c r="C59" s="114">
        <v>0</v>
      </c>
      <c r="D59" s="115">
        <v>1</v>
      </c>
      <c r="E59" s="116">
        <v>1</v>
      </c>
      <c r="F59" s="115">
        <v>0</v>
      </c>
      <c r="G59" s="115">
        <v>0</v>
      </c>
      <c r="H59" s="115">
        <v>0</v>
      </c>
      <c r="I59" s="25">
        <f t="shared" si="6"/>
        <v>0</v>
      </c>
      <c r="J59" s="26">
        <f t="shared" si="7"/>
        <v>1</v>
      </c>
      <c r="K59" s="26">
        <f t="shared" si="8"/>
        <v>1</v>
      </c>
    </row>
    <row r="60" spans="2:11" ht="12.75">
      <c r="B60" s="113" t="s">
        <v>718</v>
      </c>
      <c r="C60" s="114">
        <v>30</v>
      </c>
      <c r="D60" s="115">
        <v>24</v>
      </c>
      <c r="E60" s="116">
        <v>54</v>
      </c>
      <c r="F60" s="115">
        <v>1</v>
      </c>
      <c r="G60" s="115">
        <v>0</v>
      </c>
      <c r="H60" s="115">
        <v>1</v>
      </c>
      <c r="I60" s="25">
        <f t="shared" si="6"/>
        <v>31</v>
      </c>
      <c r="J60" s="26">
        <f t="shared" si="7"/>
        <v>24</v>
      </c>
      <c r="K60" s="26">
        <f t="shared" si="8"/>
        <v>55</v>
      </c>
    </row>
    <row r="61" spans="2:11" ht="12.75">
      <c r="B61" s="113" t="s">
        <v>705</v>
      </c>
      <c r="C61" s="114">
        <v>24</v>
      </c>
      <c r="D61" s="115">
        <v>29</v>
      </c>
      <c r="E61" s="116">
        <v>53</v>
      </c>
      <c r="F61" s="115">
        <v>0</v>
      </c>
      <c r="G61" s="115">
        <v>0</v>
      </c>
      <c r="H61" s="115">
        <v>0</v>
      </c>
      <c r="I61" s="25">
        <f t="shared" si="6"/>
        <v>24</v>
      </c>
      <c r="J61" s="26">
        <f t="shared" si="7"/>
        <v>29</v>
      </c>
      <c r="K61" s="26">
        <f t="shared" si="8"/>
        <v>53</v>
      </c>
    </row>
    <row r="62" spans="2:11" ht="12.75">
      <c r="B62" s="113" t="s">
        <v>211</v>
      </c>
      <c r="C62" s="114">
        <v>177</v>
      </c>
      <c r="D62" s="115">
        <v>449</v>
      </c>
      <c r="E62" s="116">
        <v>626</v>
      </c>
      <c r="F62" s="115">
        <v>6</v>
      </c>
      <c r="G62" s="115">
        <v>12</v>
      </c>
      <c r="H62" s="115">
        <v>18</v>
      </c>
      <c r="I62" s="25">
        <f t="shared" si="6"/>
        <v>183</v>
      </c>
      <c r="J62" s="26">
        <f t="shared" si="7"/>
        <v>461</v>
      </c>
      <c r="K62" s="26">
        <f t="shared" si="8"/>
        <v>644</v>
      </c>
    </row>
    <row r="63" spans="2:11" ht="12.75">
      <c r="B63" s="113" t="s">
        <v>708</v>
      </c>
      <c r="C63" s="114">
        <v>91</v>
      </c>
      <c r="D63" s="115">
        <v>140</v>
      </c>
      <c r="E63" s="116">
        <v>231</v>
      </c>
      <c r="F63" s="115">
        <v>5</v>
      </c>
      <c r="G63" s="115">
        <v>9</v>
      </c>
      <c r="H63" s="115">
        <v>14</v>
      </c>
      <c r="I63" s="25">
        <f t="shared" si="6"/>
        <v>96</v>
      </c>
      <c r="J63" s="26">
        <f t="shared" si="7"/>
        <v>149</v>
      </c>
      <c r="K63" s="26">
        <f t="shared" si="8"/>
        <v>245</v>
      </c>
    </row>
    <row r="64" spans="2:11" ht="12.75">
      <c r="B64" s="113" t="s">
        <v>214</v>
      </c>
      <c r="C64" s="114">
        <v>16</v>
      </c>
      <c r="D64" s="115">
        <v>33</v>
      </c>
      <c r="E64" s="116">
        <v>49</v>
      </c>
      <c r="F64" s="115">
        <v>0</v>
      </c>
      <c r="G64" s="115">
        <v>0</v>
      </c>
      <c r="H64" s="115">
        <v>0</v>
      </c>
      <c r="I64" s="25">
        <f t="shared" si="6"/>
        <v>16</v>
      </c>
      <c r="J64" s="26">
        <f t="shared" si="7"/>
        <v>33</v>
      </c>
      <c r="K64" s="26">
        <f t="shared" si="8"/>
        <v>49</v>
      </c>
    </row>
    <row r="65" spans="2:11" ht="12.75">
      <c r="B65" s="113" t="s">
        <v>221</v>
      </c>
      <c r="C65" s="114">
        <v>18</v>
      </c>
      <c r="D65" s="115">
        <v>57</v>
      </c>
      <c r="E65" s="116">
        <v>75</v>
      </c>
      <c r="F65" s="115">
        <v>0</v>
      </c>
      <c r="G65" s="115">
        <v>2</v>
      </c>
      <c r="H65" s="115">
        <v>2</v>
      </c>
      <c r="I65" s="25">
        <f t="shared" si="6"/>
        <v>18</v>
      </c>
      <c r="J65" s="26">
        <f t="shared" si="7"/>
        <v>59</v>
      </c>
      <c r="K65" s="26">
        <f t="shared" si="8"/>
        <v>77</v>
      </c>
    </row>
    <row r="66" spans="2:11" ht="12.75">
      <c r="B66" s="113" t="s">
        <v>304</v>
      </c>
      <c r="C66" s="114">
        <v>3</v>
      </c>
      <c r="D66" s="115">
        <v>15</v>
      </c>
      <c r="E66" s="116">
        <v>18</v>
      </c>
      <c r="F66" s="115">
        <v>0</v>
      </c>
      <c r="G66" s="115">
        <v>0</v>
      </c>
      <c r="H66" s="115">
        <v>0</v>
      </c>
      <c r="I66" s="25">
        <f t="shared" si="6"/>
        <v>3</v>
      </c>
      <c r="J66" s="26">
        <f t="shared" si="7"/>
        <v>15</v>
      </c>
      <c r="K66" s="26">
        <f t="shared" si="8"/>
        <v>18</v>
      </c>
    </row>
    <row r="67" spans="2:11" ht="12.75">
      <c r="B67" s="113" t="s">
        <v>215</v>
      </c>
      <c r="C67" s="114">
        <v>1</v>
      </c>
      <c r="D67" s="115">
        <v>32</v>
      </c>
      <c r="E67" s="116">
        <v>33</v>
      </c>
      <c r="F67" s="115">
        <v>0</v>
      </c>
      <c r="G67" s="115">
        <v>0</v>
      </c>
      <c r="H67" s="115">
        <v>0</v>
      </c>
      <c r="I67" s="25">
        <f t="shared" si="6"/>
        <v>1</v>
      </c>
      <c r="J67" s="26">
        <f t="shared" si="7"/>
        <v>32</v>
      </c>
      <c r="K67" s="26">
        <f t="shared" si="8"/>
        <v>33</v>
      </c>
    </row>
    <row r="68" spans="2:11" ht="12.75">
      <c r="B68" s="113" t="s">
        <v>216</v>
      </c>
      <c r="C68" s="114">
        <v>37</v>
      </c>
      <c r="D68" s="115">
        <v>112</v>
      </c>
      <c r="E68" s="116">
        <v>149</v>
      </c>
      <c r="F68" s="115">
        <v>1</v>
      </c>
      <c r="G68" s="115">
        <v>3</v>
      </c>
      <c r="H68" s="115">
        <v>4</v>
      </c>
      <c r="I68" s="25">
        <f t="shared" si="6"/>
        <v>38</v>
      </c>
      <c r="J68" s="26">
        <f t="shared" si="7"/>
        <v>115</v>
      </c>
      <c r="K68" s="26">
        <f t="shared" si="8"/>
        <v>153</v>
      </c>
    </row>
    <row r="69" spans="2:11" ht="12.75">
      <c r="B69" s="113" t="s">
        <v>217</v>
      </c>
      <c r="C69" s="114">
        <v>2</v>
      </c>
      <c r="D69" s="115">
        <v>10</v>
      </c>
      <c r="E69" s="116">
        <v>12</v>
      </c>
      <c r="F69" s="117">
        <v>0</v>
      </c>
      <c r="G69" s="117">
        <v>0</v>
      </c>
      <c r="H69" s="117">
        <v>0</v>
      </c>
      <c r="I69" s="25">
        <f t="shared" si="6"/>
        <v>2</v>
      </c>
      <c r="J69" s="28">
        <f t="shared" si="7"/>
        <v>10</v>
      </c>
      <c r="K69" s="28">
        <f t="shared" si="8"/>
        <v>12</v>
      </c>
    </row>
    <row r="70" spans="2:11" ht="12.75">
      <c r="B70" s="113" t="s">
        <v>219</v>
      </c>
      <c r="C70" s="114">
        <v>21</v>
      </c>
      <c r="D70" s="115">
        <v>20</v>
      </c>
      <c r="E70" s="116">
        <v>41</v>
      </c>
      <c r="F70" s="117">
        <v>1</v>
      </c>
      <c r="G70" s="117">
        <v>0</v>
      </c>
      <c r="H70" s="117">
        <v>1</v>
      </c>
      <c r="I70" s="25">
        <f t="shared" si="6"/>
        <v>22</v>
      </c>
      <c r="J70" s="28">
        <f t="shared" si="7"/>
        <v>20</v>
      </c>
      <c r="K70" s="28">
        <f t="shared" si="8"/>
        <v>42</v>
      </c>
    </row>
    <row r="71" spans="2:11" ht="12.75">
      <c r="B71" s="113" t="s">
        <v>220</v>
      </c>
      <c r="C71" s="114">
        <v>6</v>
      </c>
      <c r="D71" s="115">
        <v>6</v>
      </c>
      <c r="E71" s="116">
        <v>12</v>
      </c>
      <c r="F71" s="117">
        <v>0</v>
      </c>
      <c r="G71" s="117">
        <v>0</v>
      </c>
      <c r="H71" s="117">
        <v>0</v>
      </c>
      <c r="I71" s="25">
        <f t="shared" si="6"/>
        <v>6</v>
      </c>
      <c r="J71" s="28">
        <f t="shared" si="7"/>
        <v>6</v>
      </c>
      <c r="K71" s="28">
        <f t="shared" si="8"/>
        <v>12</v>
      </c>
    </row>
    <row r="72" spans="2:11" ht="12.75">
      <c r="B72" s="12" t="s">
        <v>535</v>
      </c>
      <c r="C72" s="13">
        <f>SUM(C51:C71)</f>
        <v>629</v>
      </c>
      <c r="D72" s="14">
        <f aca="true" t="shared" si="13" ref="D72:K72">SUM(D51:D71)</f>
        <v>1242</v>
      </c>
      <c r="E72" s="15">
        <f t="shared" si="13"/>
        <v>1871</v>
      </c>
      <c r="F72" s="14">
        <f t="shared" si="13"/>
        <v>19</v>
      </c>
      <c r="G72" s="14">
        <f t="shared" si="13"/>
        <v>38</v>
      </c>
      <c r="H72" s="14">
        <f t="shared" si="13"/>
        <v>57</v>
      </c>
      <c r="I72" s="13">
        <f t="shared" si="13"/>
        <v>648</v>
      </c>
      <c r="J72" s="14">
        <f t="shared" si="13"/>
        <v>1280</v>
      </c>
      <c r="K72" s="14">
        <f t="shared" si="13"/>
        <v>1928</v>
      </c>
    </row>
    <row r="73" spans="1:11" s="5" customFormat="1" ht="21" customHeight="1">
      <c r="A73" s="40"/>
      <c r="B73" s="132" t="s">
        <v>543</v>
      </c>
      <c r="C73" s="16">
        <f aca="true" t="shared" si="14" ref="C73:K73">C11+C15+C21+C46+C49+C72</f>
        <v>6574</v>
      </c>
      <c r="D73" s="17">
        <f t="shared" si="14"/>
        <v>16385</v>
      </c>
      <c r="E73" s="18">
        <f t="shared" si="14"/>
        <v>22959</v>
      </c>
      <c r="F73" s="17">
        <f t="shared" si="14"/>
        <v>102</v>
      </c>
      <c r="G73" s="17">
        <f t="shared" si="14"/>
        <v>202</v>
      </c>
      <c r="H73" s="17">
        <f t="shared" si="14"/>
        <v>304</v>
      </c>
      <c r="I73" s="16">
        <f t="shared" si="14"/>
        <v>6676</v>
      </c>
      <c r="J73" s="17">
        <f t="shared" si="14"/>
        <v>16587</v>
      </c>
      <c r="K73" s="17">
        <f t="shared" si="14"/>
        <v>23263</v>
      </c>
    </row>
    <row r="75" spans="2:4" ht="15">
      <c r="B75" s="226"/>
      <c r="C75" s="226"/>
      <c r="D75" s="226"/>
    </row>
    <row r="76" spans="2:4" ht="15">
      <c r="B76" s="226"/>
      <c r="C76" s="226"/>
      <c r="D76" s="226"/>
    </row>
  </sheetData>
  <sheetProtection/>
  <mergeCells count="5">
    <mergeCell ref="A2:K2"/>
    <mergeCell ref="A3:K3"/>
    <mergeCell ref="C5:E5"/>
    <mergeCell ref="F5:H5"/>
    <mergeCell ref="I5:K5"/>
  </mergeCells>
  <printOptions horizontalCentered="1"/>
  <pageMargins left="0.1968503937007874" right="0.1968503937007874" top="0.1968503937007874" bottom="0.1968503937007874" header="0.5118110236220472" footer="0.5118110236220472"/>
  <pageSetup horizontalDpi="600" verticalDpi="600" orientation="portrait" paperSize="9" scale="8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CJ152"/>
  <sheetViews>
    <sheetView zoomScalePageLayoutView="0" workbookViewId="0" topLeftCell="A1">
      <selection activeCell="E7" sqref="E7"/>
    </sheetView>
  </sheetViews>
  <sheetFormatPr defaultColWidth="9.140625" defaultRowHeight="12.75"/>
  <cols>
    <col min="1" max="1" width="1.1484375" style="1" customWidth="1"/>
    <col min="2" max="2" width="48.140625" style="0" customWidth="1"/>
    <col min="3" max="5" width="7.57421875" style="0" bestFit="1" customWidth="1"/>
    <col min="6" max="8" width="6.57421875" style="0" customWidth="1"/>
    <col min="9" max="9" width="6.28125" style="0" customWidth="1"/>
    <col min="10" max="10" width="6.57421875" style="0" customWidth="1"/>
    <col min="11" max="13" width="6.28125" style="0" customWidth="1"/>
    <col min="14" max="34" width="6.57421875" style="0" customWidth="1"/>
    <col min="35" max="35" width="6.57421875" style="5" customWidth="1"/>
  </cols>
  <sheetData>
    <row r="1" ht="15" customHeight="1">
      <c r="A1" s="1" t="s">
        <v>252</v>
      </c>
    </row>
    <row r="2" spans="1:35" ht="12.75">
      <c r="A2" s="298" t="s">
        <v>532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1:35" ht="12.75" customHeight="1">
      <c r="A3" s="300" t="s">
        <v>239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row>
    <row r="4" spans="1:15" ht="13.5" thickBot="1">
      <c r="A4" s="199"/>
      <c r="B4" s="199"/>
      <c r="C4" s="199"/>
      <c r="D4" s="199"/>
      <c r="E4" s="199"/>
      <c r="F4" s="199"/>
      <c r="G4" s="199"/>
      <c r="H4" s="199"/>
      <c r="I4" s="199"/>
      <c r="J4" s="199"/>
      <c r="K4" s="199"/>
      <c r="L4" s="199"/>
      <c r="M4" s="199"/>
      <c r="N4" s="199"/>
      <c r="O4" s="199"/>
    </row>
    <row r="5" spans="1:88" s="20" customFormat="1" ht="26.25" customHeight="1">
      <c r="A5" s="205"/>
      <c r="B5" s="205"/>
      <c r="C5" s="312" t="s">
        <v>535</v>
      </c>
      <c r="D5" s="314"/>
      <c r="E5" s="313"/>
      <c r="F5" s="312" t="s">
        <v>212</v>
      </c>
      <c r="G5" s="313"/>
      <c r="H5" s="312">
        <v>1991</v>
      </c>
      <c r="I5" s="313"/>
      <c r="J5" s="314">
        <v>1990</v>
      </c>
      <c r="K5" s="313"/>
      <c r="L5" s="312">
        <v>1989</v>
      </c>
      <c r="M5" s="313"/>
      <c r="N5" s="312">
        <v>1988</v>
      </c>
      <c r="O5" s="313"/>
      <c r="P5" s="312">
        <v>1987</v>
      </c>
      <c r="Q5" s="313"/>
      <c r="R5" s="312">
        <v>1986</v>
      </c>
      <c r="S5" s="313"/>
      <c r="T5" s="312">
        <v>1985</v>
      </c>
      <c r="U5" s="313"/>
      <c r="V5" s="312">
        <v>1984</v>
      </c>
      <c r="W5" s="313"/>
      <c r="X5" s="312">
        <v>1983</v>
      </c>
      <c r="Y5" s="313"/>
      <c r="Z5" s="312">
        <v>1982</v>
      </c>
      <c r="AA5" s="313"/>
      <c r="AB5" s="312">
        <v>1981</v>
      </c>
      <c r="AC5" s="313"/>
      <c r="AD5" s="312">
        <v>1980</v>
      </c>
      <c r="AE5" s="313"/>
      <c r="AF5" s="312">
        <v>1979</v>
      </c>
      <c r="AG5" s="313"/>
      <c r="AH5" s="312" t="s">
        <v>213</v>
      </c>
      <c r="AI5" s="314"/>
      <c r="CI5" s="224"/>
      <c r="CJ5" s="224"/>
    </row>
    <row r="6" spans="1:88" s="20" customFormat="1" ht="18.75" customHeight="1">
      <c r="A6" s="50"/>
      <c r="B6" s="50"/>
      <c r="C6" s="227" t="s">
        <v>536</v>
      </c>
      <c r="D6" s="228" t="s">
        <v>537</v>
      </c>
      <c r="E6" s="229" t="s">
        <v>538</v>
      </c>
      <c r="F6" s="227" t="s">
        <v>536</v>
      </c>
      <c r="G6" s="229" t="s">
        <v>537</v>
      </c>
      <c r="H6" s="227" t="s">
        <v>536</v>
      </c>
      <c r="I6" s="229" t="s">
        <v>537</v>
      </c>
      <c r="J6" s="228" t="s">
        <v>536</v>
      </c>
      <c r="K6" s="228" t="s">
        <v>537</v>
      </c>
      <c r="L6" s="227" t="s">
        <v>536</v>
      </c>
      <c r="M6" s="229" t="s">
        <v>537</v>
      </c>
      <c r="N6" s="228" t="s">
        <v>536</v>
      </c>
      <c r="O6" s="228" t="s">
        <v>537</v>
      </c>
      <c r="P6" s="227" t="s">
        <v>536</v>
      </c>
      <c r="Q6" s="229" t="s">
        <v>537</v>
      </c>
      <c r="R6" s="227" t="s">
        <v>536</v>
      </c>
      <c r="S6" s="229" t="s">
        <v>537</v>
      </c>
      <c r="T6" s="227" t="s">
        <v>536</v>
      </c>
      <c r="U6" s="229" t="s">
        <v>537</v>
      </c>
      <c r="V6" s="227" t="s">
        <v>536</v>
      </c>
      <c r="W6" s="229" t="s">
        <v>537</v>
      </c>
      <c r="X6" s="227" t="s">
        <v>536</v>
      </c>
      <c r="Y6" s="229" t="s">
        <v>537</v>
      </c>
      <c r="Z6" s="227" t="s">
        <v>536</v>
      </c>
      <c r="AA6" s="229" t="s">
        <v>537</v>
      </c>
      <c r="AB6" s="227" t="s">
        <v>536</v>
      </c>
      <c r="AC6" s="229" t="s">
        <v>537</v>
      </c>
      <c r="AD6" s="227" t="s">
        <v>536</v>
      </c>
      <c r="AE6" s="229" t="s">
        <v>537</v>
      </c>
      <c r="AF6" s="227" t="s">
        <v>536</v>
      </c>
      <c r="AG6" s="229" t="s">
        <v>537</v>
      </c>
      <c r="AH6" s="227" t="s">
        <v>536</v>
      </c>
      <c r="AI6" s="228" t="s">
        <v>537</v>
      </c>
      <c r="CI6" s="224"/>
      <c r="CJ6" s="224"/>
    </row>
    <row r="7" spans="1:62" s="45" customFormat="1" ht="12.75">
      <c r="A7" s="1" t="s">
        <v>600</v>
      </c>
      <c r="B7"/>
      <c r="C7" s="4"/>
      <c r="D7" s="5"/>
      <c r="E7" s="6"/>
      <c r="F7" s="4"/>
      <c r="G7" s="6"/>
      <c r="H7" s="4"/>
      <c r="I7" s="6"/>
      <c r="J7"/>
      <c r="K7"/>
      <c r="L7" s="4"/>
      <c r="M7" s="6"/>
      <c r="N7"/>
      <c r="O7"/>
      <c r="P7" s="4"/>
      <c r="Q7" s="6"/>
      <c r="R7" s="4"/>
      <c r="S7" s="6"/>
      <c r="T7" s="4"/>
      <c r="U7" s="6"/>
      <c r="V7" s="4"/>
      <c r="W7" s="6"/>
      <c r="X7" s="4"/>
      <c r="Y7" s="6"/>
      <c r="Z7" s="4"/>
      <c r="AA7" s="6"/>
      <c r="AB7" s="4"/>
      <c r="AC7" s="6"/>
      <c r="AD7" s="4"/>
      <c r="AE7" s="6"/>
      <c r="AF7" s="4"/>
      <c r="AG7" s="6"/>
      <c r="AH7" s="4"/>
      <c r="AI7" s="5"/>
      <c r="AJ7"/>
      <c r="AK7"/>
      <c r="AL7"/>
      <c r="AM7"/>
      <c r="AN7"/>
      <c r="AO7"/>
      <c r="AP7"/>
      <c r="AQ7"/>
      <c r="AR7"/>
      <c r="AS7"/>
      <c r="AT7"/>
      <c r="AU7"/>
      <c r="AV7"/>
      <c r="AW7"/>
      <c r="AX7"/>
      <c r="AY7"/>
      <c r="AZ7"/>
      <c r="BA7"/>
      <c r="BB7"/>
      <c r="BC7"/>
      <c r="BD7"/>
      <c r="BE7"/>
      <c r="BF7"/>
      <c r="BG7"/>
      <c r="BH7"/>
      <c r="BI7"/>
      <c r="BJ7"/>
    </row>
    <row r="8" spans="1:62" s="45" customFormat="1" ht="12.75">
      <c r="A8" s="1"/>
      <c r="B8" s="20" t="s">
        <v>701</v>
      </c>
      <c r="C8" s="8">
        <v>788</v>
      </c>
      <c r="D8" s="9">
        <v>1054</v>
      </c>
      <c r="E8" s="10">
        <v>1842</v>
      </c>
      <c r="F8" s="8">
        <v>0</v>
      </c>
      <c r="G8" s="10">
        <v>1</v>
      </c>
      <c r="H8" s="8">
        <v>97</v>
      </c>
      <c r="I8" s="10">
        <v>141</v>
      </c>
      <c r="J8" s="11">
        <v>160</v>
      </c>
      <c r="K8" s="11">
        <v>238</v>
      </c>
      <c r="L8" s="8">
        <v>193</v>
      </c>
      <c r="M8" s="10">
        <v>224</v>
      </c>
      <c r="N8" s="11">
        <v>119</v>
      </c>
      <c r="O8" s="11">
        <v>166</v>
      </c>
      <c r="P8" s="8">
        <v>82</v>
      </c>
      <c r="Q8" s="10">
        <v>105</v>
      </c>
      <c r="R8" s="8">
        <v>50</v>
      </c>
      <c r="S8" s="10">
        <v>48</v>
      </c>
      <c r="T8" s="8">
        <v>28</v>
      </c>
      <c r="U8" s="10">
        <v>34</v>
      </c>
      <c r="V8" s="8">
        <v>19</v>
      </c>
      <c r="W8" s="10">
        <v>24</v>
      </c>
      <c r="X8" s="8">
        <v>13</v>
      </c>
      <c r="Y8" s="10">
        <v>5</v>
      </c>
      <c r="Z8" s="8">
        <v>4</v>
      </c>
      <c r="AA8" s="10">
        <v>6</v>
      </c>
      <c r="AB8" s="8">
        <v>2</v>
      </c>
      <c r="AC8" s="10">
        <v>9</v>
      </c>
      <c r="AD8" s="8">
        <v>5</v>
      </c>
      <c r="AE8" s="10">
        <v>2</v>
      </c>
      <c r="AF8" s="8">
        <v>2</v>
      </c>
      <c r="AG8" s="10">
        <v>2</v>
      </c>
      <c r="AH8" s="8">
        <v>14</v>
      </c>
      <c r="AI8" s="9">
        <v>49</v>
      </c>
      <c r="AJ8"/>
      <c r="AK8"/>
      <c r="AL8"/>
      <c r="AM8"/>
      <c r="AN8"/>
      <c r="AO8"/>
      <c r="AP8"/>
      <c r="AQ8"/>
      <c r="AR8"/>
      <c r="AS8"/>
      <c r="AT8"/>
      <c r="AU8"/>
      <c r="AV8"/>
      <c r="AW8"/>
      <c r="AX8"/>
      <c r="AY8"/>
      <c r="AZ8"/>
      <c r="BA8"/>
      <c r="BB8"/>
      <c r="BC8"/>
      <c r="BD8"/>
      <c r="BE8"/>
      <c r="BF8"/>
      <c r="BG8"/>
      <c r="BH8"/>
      <c r="BI8"/>
      <c r="BJ8"/>
    </row>
    <row r="9" spans="1:62" s="45" customFormat="1" ht="12.75">
      <c r="A9" s="1"/>
      <c r="B9" s="20" t="s">
        <v>702</v>
      </c>
      <c r="C9" s="8">
        <v>76</v>
      </c>
      <c r="D9" s="9">
        <v>108</v>
      </c>
      <c r="E9" s="10">
        <v>184</v>
      </c>
      <c r="F9" s="8">
        <v>0</v>
      </c>
      <c r="G9" s="10">
        <v>0</v>
      </c>
      <c r="H9" s="8">
        <v>7</v>
      </c>
      <c r="I9" s="10">
        <v>21</v>
      </c>
      <c r="J9" s="11">
        <v>14</v>
      </c>
      <c r="K9" s="11">
        <v>26</v>
      </c>
      <c r="L9" s="8">
        <v>15</v>
      </c>
      <c r="M9" s="10">
        <v>20</v>
      </c>
      <c r="N9" s="11">
        <v>12</v>
      </c>
      <c r="O9" s="11">
        <v>14</v>
      </c>
      <c r="P9" s="8">
        <v>13</v>
      </c>
      <c r="Q9" s="10">
        <v>12</v>
      </c>
      <c r="R9" s="8">
        <v>6</v>
      </c>
      <c r="S9" s="10">
        <v>6</v>
      </c>
      <c r="T9" s="8">
        <v>6</v>
      </c>
      <c r="U9" s="10">
        <v>5</v>
      </c>
      <c r="V9" s="8">
        <v>2</v>
      </c>
      <c r="W9" s="10">
        <v>2</v>
      </c>
      <c r="X9" s="8">
        <v>1</v>
      </c>
      <c r="Y9" s="10">
        <v>0</v>
      </c>
      <c r="Z9" s="8">
        <v>0</v>
      </c>
      <c r="AA9" s="10">
        <v>1</v>
      </c>
      <c r="AB9" s="8">
        <v>0</v>
      </c>
      <c r="AC9" s="10">
        <v>0</v>
      </c>
      <c r="AD9" s="8">
        <v>0</v>
      </c>
      <c r="AE9" s="10">
        <v>0</v>
      </c>
      <c r="AF9" s="8">
        <v>0</v>
      </c>
      <c r="AG9" s="10">
        <v>0</v>
      </c>
      <c r="AH9" s="8">
        <v>0</v>
      </c>
      <c r="AI9" s="9">
        <v>1</v>
      </c>
      <c r="AJ9"/>
      <c r="AK9"/>
      <c r="AL9"/>
      <c r="AM9"/>
      <c r="AN9"/>
      <c r="AO9"/>
      <c r="AP9"/>
      <c r="AQ9"/>
      <c r="AR9"/>
      <c r="AS9"/>
      <c r="AT9"/>
      <c r="AU9"/>
      <c r="AV9"/>
      <c r="AW9"/>
      <c r="AX9"/>
      <c r="AY9"/>
      <c r="AZ9"/>
      <c r="BA9"/>
      <c r="BB9"/>
      <c r="BC9"/>
      <c r="BD9"/>
      <c r="BE9"/>
      <c r="BF9"/>
      <c r="BG9"/>
      <c r="BH9"/>
      <c r="BI9"/>
      <c r="BJ9"/>
    </row>
    <row r="10" spans="1:62" s="45" customFormat="1" ht="12.75">
      <c r="A10" s="1"/>
      <c r="B10" s="20" t="s">
        <v>703</v>
      </c>
      <c r="C10" s="8">
        <v>1008</v>
      </c>
      <c r="D10" s="9">
        <v>1003</v>
      </c>
      <c r="E10" s="10">
        <v>2011</v>
      </c>
      <c r="F10" s="8">
        <v>0</v>
      </c>
      <c r="G10" s="10">
        <v>1</v>
      </c>
      <c r="H10" s="8">
        <v>186</v>
      </c>
      <c r="I10" s="10">
        <v>159</v>
      </c>
      <c r="J10" s="11">
        <v>257</v>
      </c>
      <c r="K10" s="11">
        <v>247</v>
      </c>
      <c r="L10" s="8">
        <v>264</v>
      </c>
      <c r="M10" s="10">
        <v>235</v>
      </c>
      <c r="N10" s="11">
        <v>157</v>
      </c>
      <c r="O10" s="11">
        <v>126</v>
      </c>
      <c r="P10" s="8">
        <v>81</v>
      </c>
      <c r="Q10" s="10">
        <v>87</v>
      </c>
      <c r="R10" s="8">
        <v>23</v>
      </c>
      <c r="S10" s="10">
        <v>40</v>
      </c>
      <c r="T10" s="8">
        <v>7</v>
      </c>
      <c r="U10" s="10">
        <v>23</v>
      </c>
      <c r="V10" s="8">
        <v>12</v>
      </c>
      <c r="W10" s="10">
        <v>21</v>
      </c>
      <c r="X10" s="8">
        <v>5</v>
      </c>
      <c r="Y10" s="10">
        <v>10</v>
      </c>
      <c r="Z10" s="8">
        <v>4</v>
      </c>
      <c r="AA10" s="10">
        <v>8</v>
      </c>
      <c r="AB10" s="8">
        <v>2</v>
      </c>
      <c r="AC10" s="10">
        <v>5</v>
      </c>
      <c r="AD10" s="8">
        <v>0</v>
      </c>
      <c r="AE10" s="10">
        <v>8</v>
      </c>
      <c r="AF10" s="8">
        <v>2</v>
      </c>
      <c r="AG10" s="10">
        <v>3</v>
      </c>
      <c r="AH10" s="8">
        <v>8</v>
      </c>
      <c r="AI10" s="9">
        <v>30</v>
      </c>
      <c r="AJ10"/>
      <c r="AK10"/>
      <c r="AL10"/>
      <c r="AM10"/>
      <c r="AN10"/>
      <c r="AO10"/>
      <c r="AP10"/>
      <c r="AQ10"/>
      <c r="AR10"/>
      <c r="AS10"/>
      <c r="AT10"/>
      <c r="AU10"/>
      <c r="AV10"/>
      <c r="AW10"/>
      <c r="AX10"/>
      <c r="AY10"/>
      <c r="AZ10"/>
      <c r="BA10"/>
      <c r="BB10"/>
      <c r="BC10"/>
      <c r="BD10"/>
      <c r="BE10"/>
      <c r="BF10"/>
      <c r="BG10"/>
      <c r="BH10"/>
      <c r="BI10"/>
      <c r="BJ10"/>
    </row>
    <row r="11" spans="1:62" s="45" customFormat="1" ht="12.75">
      <c r="A11" s="1"/>
      <c r="B11" s="20" t="s">
        <v>704</v>
      </c>
      <c r="C11" s="8">
        <v>2134</v>
      </c>
      <c r="D11" s="9">
        <v>11397</v>
      </c>
      <c r="E11" s="10">
        <v>13531</v>
      </c>
      <c r="F11" s="8">
        <v>1</v>
      </c>
      <c r="G11" s="10">
        <v>16</v>
      </c>
      <c r="H11" s="8">
        <v>300</v>
      </c>
      <c r="I11" s="10">
        <v>2021</v>
      </c>
      <c r="J11" s="11">
        <v>422</v>
      </c>
      <c r="K11" s="11">
        <v>2345</v>
      </c>
      <c r="L11" s="8">
        <v>430</v>
      </c>
      <c r="M11" s="10">
        <v>2349</v>
      </c>
      <c r="N11" s="11">
        <v>269</v>
      </c>
      <c r="O11" s="11">
        <v>1283</v>
      </c>
      <c r="P11" s="8">
        <v>173</v>
      </c>
      <c r="Q11" s="10">
        <v>655</v>
      </c>
      <c r="R11" s="8">
        <v>98</v>
      </c>
      <c r="S11" s="10">
        <v>407</v>
      </c>
      <c r="T11" s="8">
        <v>66</v>
      </c>
      <c r="U11" s="10">
        <v>286</v>
      </c>
      <c r="V11" s="8">
        <v>53</v>
      </c>
      <c r="W11" s="10">
        <v>220</v>
      </c>
      <c r="X11" s="8">
        <v>37</v>
      </c>
      <c r="Y11" s="10">
        <v>178</v>
      </c>
      <c r="Z11" s="8">
        <v>38</v>
      </c>
      <c r="AA11" s="10">
        <v>154</v>
      </c>
      <c r="AB11" s="8">
        <v>32</v>
      </c>
      <c r="AC11" s="10">
        <v>154</v>
      </c>
      <c r="AD11" s="8">
        <v>22</v>
      </c>
      <c r="AE11" s="10">
        <v>156</v>
      </c>
      <c r="AF11" s="8">
        <v>17</v>
      </c>
      <c r="AG11" s="10">
        <v>106</v>
      </c>
      <c r="AH11" s="8">
        <v>176</v>
      </c>
      <c r="AI11" s="9">
        <v>1067</v>
      </c>
      <c r="AJ11"/>
      <c r="AK11"/>
      <c r="AL11"/>
      <c r="AM11"/>
      <c r="AN11"/>
      <c r="AO11"/>
      <c r="AP11"/>
      <c r="AQ11"/>
      <c r="AR11"/>
      <c r="AS11"/>
      <c r="AT11"/>
      <c r="AU11"/>
      <c r="AV11"/>
      <c r="AW11"/>
      <c r="AX11"/>
      <c r="AY11"/>
      <c r="AZ11"/>
      <c r="BA11"/>
      <c r="BB11"/>
      <c r="BC11"/>
      <c r="BD11"/>
      <c r="BE11"/>
      <c r="BF11"/>
      <c r="BG11"/>
      <c r="BH11"/>
      <c r="BI11"/>
      <c r="BJ11"/>
    </row>
    <row r="12" spans="1:62" s="45" customFormat="1" ht="12.75">
      <c r="A12" s="1"/>
      <c r="B12" s="20" t="s">
        <v>705</v>
      </c>
      <c r="C12" s="8">
        <v>14505</v>
      </c>
      <c r="D12" s="9">
        <v>12374</v>
      </c>
      <c r="E12" s="10">
        <v>26879</v>
      </c>
      <c r="F12" s="8">
        <v>10</v>
      </c>
      <c r="G12" s="10">
        <v>9</v>
      </c>
      <c r="H12" s="8">
        <v>1854</v>
      </c>
      <c r="I12" s="10">
        <v>1906</v>
      </c>
      <c r="J12" s="11">
        <v>3182</v>
      </c>
      <c r="K12" s="11">
        <v>3071</v>
      </c>
      <c r="L12" s="8">
        <v>3462</v>
      </c>
      <c r="M12" s="10">
        <v>3242</v>
      </c>
      <c r="N12" s="11">
        <v>2574</v>
      </c>
      <c r="O12" s="11">
        <v>1919</v>
      </c>
      <c r="P12" s="8">
        <v>1655</v>
      </c>
      <c r="Q12" s="10">
        <v>1048</v>
      </c>
      <c r="R12" s="8">
        <v>827</v>
      </c>
      <c r="S12" s="10">
        <v>487</v>
      </c>
      <c r="T12" s="8">
        <v>379</v>
      </c>
      <c r="U12" s="10">
        <v>244</v>
      </c>
      <c r="V12" s="8">
        <v>212</v>
      </c>
      <c r="W12" s="10">
        <v>126</v>
      </c>
      <c r="X12" s="8">
        <v>92</v>
      </c>
      <c r="Y12" s="10">
        <v>53</v>
      </c>
      <c r="Z12" s="8">
        <v>54</v>
      </c>
      <c r="AA12" s="10">
        <v>40</v>
      </c>
      <c r="AB12" s="8">
        <v>32</v>
      </c>
      <c r="AC12" s="10">
        <v>29</v>
      </c>
      <c r="AD12" s="8">
        <v>19</v>
      </c>
      <c r="AE12" s="10">
        <v>29</v>
      </c>
      <c r="AF12" s="8">
        <v>21</v>
      </c>
      <c r="AG12" s="10">
        <v>18</v>
      </c>
      <c r="AH12" s="8">
        <v>132</v>
      </c>
      <c r="AI12" s="9">
        <v>153</v>
      </c>
      <c r="AJ12"/>
      <c r="AK12"/>
      <c r="AL12"/>
      <c r="AM12"/>
      <c r="AN12"/>
      <c r="AO12"/>
      <c r="AP12"/>
      <c r="AQ12"/>
      <c r="AR12"/>
      <c r="AS12"/>
      <c r="AT12"/>
      <c r="AU12"/>
      <c r="AV12"/>
      <c r="AW12"/>
      <c r="AX12"/>
      <c r="AY12"/>
      <c r="AZ12"/>
      <c r="BA12"/>
      <c r="BB12"/>
      <c r="BC12"/>
      <c r="BD12"/>
      <c r="BE12"/>
      <c r="BF12"/>
      <c r="BG12"/>
      <c r="BH12"/>
      <c r="BI12"/>
      <c r="BJ12"/>
    </row>
    <row r="13" spans="1:62" s="45" customFormat="1" ht="12.75">
      <c r="A13" s="1"/>
      <c r="B13" s="20" t="s">
        <v>706</v>
      </c>
      <c r="C13" s="8">
        <v>9960</v>
      </c>
      <c r="D13" s="9">
        <v>1485</v>
      </c>
      <c r="E13" s="10">
        <v>11445</v>
      </c>
      <c r="F13" s="8">
        <v>4</v>
      </c>
      <c r="G13" s="10">
        <v>2</v>
      </c>
      <c r="H13" s="8">
        <v>1787</v>
      </c>
      <c r="I13" s="10">
        <v>235</v>
      </c>
      <c r="J13" s="11">
        <v>2375</v>
      </c>
      <c r="K13" s="11">
        <v>361</v>
      </c>
      <c r="L13" s="8">
        <v>2468</v>
      </c>
      <c r="M13" s="10">
        <v>339</v>
      </c>
      <c r="N13" s="11">
        <v>1583</v>
      </c>
      <c r="O13" s="11">
        <v>228</v>
      </c>
      <c r="P13" s="8">
        <v>795</v>
      </c>
      <c r="Q13" s="10">
        <v>125</v>
      </c>
      <c r="R13" s="8">
        <v>405</v>
      </c>
      <c r="S13" s="10">
        <v>73</v>
      </c>
      <c r="T13" s="8">
        <v>214</v>
      </c>
      <c r="U13" s="10">
        <v>29</v>
      </c>
      <c r="V13" s="8">
        <v>90</v>
      </c>
      <c r="W13" s="10">
        <v>16</v>
      </c>
      <c r="X13" s="8">
        <v>47</v>
      </c>
      <c r="Y13" s="10">
        <v>10</v>
      </c>
      <c r="Z13" s="8">
        <v>42</v>
      </c>
      <c r="AA13" s="10">
        <v>13</v>
      </c>
      <c r="AB13" s="8">
        <v>18</v>
      </c>
      <c r="AC13" s="10">
        <v>8</v>
      </c>
      <c r="AD13" s="8">
        <v>19</v>
      </c>
      <c r="AE13" s="10">
        <v>12</v>
      </c>
      <c r="AF13" s="8">
        <v>14</v>
      </c>
      <c r="AG13" s="10">
        <v>6</v>
      </c>
      <c r="AH13" s="8">
        <v>99</v>
      </c>
      <c r="AI13" s="9">
        <v>28</v>
      </c>
      <c r="AJ13"/>
      <c r="AK13"/>
      <c r="AL13"/>
      <c r="AM13"/>
      <c r="AN13"/>
      <c r="AO13"/>
      <c r="AP13"/>
      <c r="AQ13"/>
      <c r="AR13"/>
      <c r="AS13"/>
      <c r="AT13"/>
      <c r="AU13"/>
      <c r="AV13"/>
      <c r="AW13"/>
      <c r="AX13"/>
      <c r="AY13"/>
      <c r="AZ13"/>
      <c r="BA13"/>
      <c r="BB13"/>
      <c r="BC13"/>
      <c r="BD13"/>
      <c r="BE13"/>
      <c r="BF13"/>
      <c r="BG13"/>
      <c r="BH13"/>
      <c r="BI13"/>
      <c r="BJ13"/>
    </row>
    <row r="14" spans="1:62" s="45" customFormat="1" ht="12.75">
      <c r="A14" s="1"/>
      <c r="B14" s="20" t="s">
        <v>708</v>
      </c>
      <c r="C14" s="8">
        <v>101</v>
      </c>
      <c r="D14" s="9">
        <v>81</v>
      </c>
      <c r="E14" s="10">
        <v>182</v>
      </c>
      <c r="F14" s="8">
        <v>1</v>
      </c>
      <c r="G14" s="10">
        <v>1</v>
      </c>
      <c r="H14" s="8">
        <v>12</v>
      </c>
      <c r="I14" s="10">
        <v>18</v>
      </c>
      <c r="J14" s="11">
        <v>19</v>
      </c>
      <c r="K14" s="11">
        <v>18</v>
      </c>
      <c r="L14" s="8">
        <v>18</v>
      </c>
      <c r="M14" s="10">
        <v>22</v>
      </c>
      <c r="N14" s="11">
        <v>21</v>
      </c>
      <c r="O14" s="11">
        <v>11</v>
      </c>
      <c r="P14" s="8">
        <v>7</v>
      </c>
      <c r="Q14" s="10">
        <v>3</v>
      </c>
      <c r="R14" s="8">
        <v>8</v>
      </c>
      <c r="S14" s="10">
        <v>3</v>
      </c>
      <c r="T14" s="8">
        <v>7</v>
      </c>
      <c r="U14" s="10">
        <v>2</v>
      </c>
      <c r="V14" s="8">
        <v>2</v>
      </c>
      <c r="W14" s="10">
        <v>0</v>
      </c>
      <c r="X14" s="8">
        <v>4</v>
      </c>
      <c r="Y14" s="10">
        <v>2</v>
      </c>
      <c r="Z14" s="8">
        <v>1</v>
      </c>
      <c r="AA14" s="10">
        <v>0</v>
      </c>
      <c r="AB14" s="8">
        <v>1</v>
      </c>
      <c r="AC14" s="10">
        <v>0</v>
      </c>
      <c r="AD14" s="8">
        <v>0</v>
      </c>
      <c r="AE14" s="10">
        <v>0</v>
      </c>
      <c r="AF14" s="8">
        <v>0</v>
      </c>
      <c r="AG14" s="10">
        <v>0</v>
      </c>
      <c r="AH14" s="8">
        <v>0</v>
      </c>
      <c r="AI14" s="9">
        <v>1</v>
      </c>
      <c r="AJ14"/>
      <c r="AK14"/>
      <c r="AL14"/>
      <c r="AM14"/>
      <c r="AN14"/>
      <c r="AO14"/>
      <c r="AP14"/>
      <c r="AQ14"/>
      <c r="AR14"/>
      <c r="AS14"/>
      <c r="AT14"/>
      <c r="AU14"/>
      <c r="AV14"/>
      <c r="AW14"/>
      <c r="AX14"/>
      <c r="AY14"/>
      <c r="AZ14"/>
      <c r="BA14"/>
      <c r="BB14"/>
      <c r="BC14"/>
      <c r="BD14"/>
      <c r="BE14"/>
      <c r="BF14"/>
      <c r="BG14"/>
      <c r="BH14"/>
      <c r="BI14"/>
      <c r="BJ14"/>
    </row>
    <row r="15" spans="1:62" s="45" customFormat="1" ht="12.75">
      <c r="A15" s="1"/>
      <c r="B15" s="20" t="s">
        <v>709</v>
      </c>
      <c r="C15" s="8">
        <v>165</v>
      </c>
      <c r="D15" s="9">
        <v>4</v>
      </c>
      <c r="E15" s="10">
        <v>169</v>
      </c>
      <c r="F15" s="8">
        <v>0</v>
      </c>
      <c r="G15" s="10">
        <v>0</v>
      </c>
      <c r="H15" s="8">
        <v>3</v>
      </c>
      <c r="I15" s="10">
        <v>0</v>
      </c>
      <c r="J15" s="11">
        <v>12</v>
      </c>
      <c r="K15" s="11">
        <v>0</v>
      </c>
      <c r="L15" s="8">
        <v>14</v>
      </c>
      <c r="M15" s="10">
        <v>0</v>
      </c>
      <c r="N15" s="11">
        <v>15</v>
      </c>
      <c r="O15" s="11">
        <v>0</v>
      </c>
      <c r="P15" s="8">
        <v>13</v>
      </c>
      <c r="Q15" s="10">
        <v>0</v>
      </c>
      <c r="R15" s="8">
        <v>24</v>
      </c>
      <c r="S15" s="10">
        <v>0</v>
      </c>
      <c r="T15" s="8">
        <v>9</v>
      </c>
      <c r="U15" s="10">
        <v>1</v>
      </c>
      <c r="V15" s="8">
        <v>21</v>
      </c>
      <c r="W15" s="10">
        <v>1</v>
      </c>
      <c r="X15" s="8">
        <v>4</v>
      </c>
      <c r="Y15" s="10">
        <v>0</v>
      </c>
      <c r="Z15" s="8">
        <v>15</v>
      </c>
      <c r="AA15" s="10">
        <v>1</v>
      </c>
      <c r="AB15" s="8">
        <v>6</v>
      </c>
      <c r="AC15" s="10">
        <v>0</v>
      </c>
      <c r="AD15" s="8">
        <v>8</v>
      </c>
      <c r="AE15" s="10">
        <v>0</v>
      </c>
      <c r="AF15" s="8">
        <v>2</v>
      </c>
      <c r="AG15" s="10">
        <v>1</v>
      </c>
      <c r="AH15" s="8">
        <v>19</v>
      </c>
      <c r="AI15" s="9">
        <v>0</v>
      </c>
      <c r="AJ15"/>
      <c r="AK15"/>
      <c r="AL15"/>
      <c r="AM15"/>
      <c r="AN15"/>
      <c r="AO15"/>
      <c r="AP15"/>
      <c r="AQ15"/>
      <c r="AR15"/>
      <c r="AS15"/>
      <c r="AT15"/>
      <c r="AU15"/>
      <c r="AV15"/>
      <c r="AW15"/>
      <c r="AX15"/>
      <c r="AY15"/>
      <c r="AZ15"/>
      <c r="BA15"/>
      <c r="BB15"/>
      <c r="BC15"/>
      <c r="BD15"/>
      <c r="BE15"/>
      <c r="BF15"/>
      <c r="BG15"/>
      <c r="BH15"/>
      <c r="BI15"/>
      <c r="BJ15"/>
    </row>
    <row r="16" spans="1:62" s="45" customFormat="1" ht="12.75">
      <c r="A16" s="1"/>
      <c r="B16" s="20" t="s">
        <v>710</v>
      </c>
      <c r="C16" s="8">
        <v>5860</v>
      </c>
      <c r="D16" s="9">
        <v>14061</v>
      </c>
      <c r="E16" s="10">
        <v>19921</v>
      </c>
      <c r="F16" s="8">
        <v>4</v>
      </c>
      <c r="G16" s="10">
        <v>21</v>
      </c>
      <c r="H16" s="8">
        <v>870</v>
      </c>
      <c r="I16" s="10">
        <v>2544</v>
      </c>
      <c r="J16" s="11">
        <v>1338</v>
      </c>
      <c r="K16" s="11">
        <v>3414</v>
      </c>
      <c r="L16" s="8">
        <v>1334</v>
      </c>
      <c r="M16" s="10">
        <v>3222</v>
      </c>
      <c r="N16" s="11">
        <v>1012</v>
      </c>
      <c r="O16" s="11">
        <v>1903</v>
      </c>
      <c r="P16" s="8">
        <v>530</v>
      </c>
      <c r="Q16" s="10">
        <v>959</v>
      </c>
      <c r="R16" s="8">
        <v>295</v>
      </c>
      <c r="S16" s="10">
        <v>479</v>
      </c>
      <c r="T16" s="8">
        <v>147</v>
      </c>
      <c r="U16" s="10">
        <v>271</v>
      </c>
      <c r="V16" s="8">
        <v>95</v>
      </c>
      <c r="W16" s="10">
        <v>192</v>
      </c>
      <c r="X16" s="8">
        <v>47</v>
      </c>
      <c r="Y16" s="10">
        <v>135</v>
      </c>
      <c r="Z16" s="8">
        <v>35</v>
      </c>
      <c r="AA16" s="10">
        <v>122</v>
      </c>
      <c r="AB16" s="8">
        <v>16</v>
      </c>
      <c r="AC16" s="10">
        <v>97</v>
      </c>
      <c r="AD16" s="8">
        <v>17</v>
      </c>
      <c r="AE16" s="10">
        <v>96</v>
      </c>
      <c r="AF16" s="8">
        <v>19</v>
      </c>
      <c r="AG16" s="10">
        <v>67</v>
      </c>
      <c r="AH16" s="8">
        <v>101</v>
      </c>
      <c r="AI16" s="9">
        <v>539</v>
      </c>
      <c r="AJ16"/>
      <c r="AK16"/>
      <c r="AL16"/>
      <c r="AM16"/>
      <c r="AN16"/>
      <c r="AO16"/>
      <c r="AP16"/>
      <c r="AQ16"/>
      <c r="AR16"/>
      <c r="AS16"/>
      <c r="AT16"/>
      <c r="AU16"/>
      <c r="AV16"/>
      <c r="AW16"/>
      <c r="AX16"/>
      <c r="AY16"/>
      <c r="AZ16"/>
      <c r="BA16"/>
      <c r="BB16"/>
      <c r="BC16"/>
      <c r="BD16"/>
      <c r="BE16"/>
      <c r="BF16"/>
      <c r="BG16"/>
      <c r="BH16"/>
      <c r="BI16"/>
      <c r="BJ16"/>
    </row>
    <row r="17" spans="1:62" s="45" customFormat="1" ht="12.75">
      <c r="A17" s="1"/>
      <c r="B17" s="20" t="s">
        <v>711</v>
      </c>
      <c r="C17" s="8">
        <v>2789</v>
      </c>
      <c r="D17" s="9">
        <v>10141</v>
      </c>
      <c r="E17" s="10">
        <v>12930</v>
      </c>
      <c r="F17" s="8">
        <v>1</v>
      </c>
      <c r="G17" s="10">
        <v>6</v>
      </c>
      <c r="H17" s="8">
        <v>278</v>
      </c>
      <c r="I17" s="10">
        <v>1655</v>
      </c>
      <c r="J17" s="11">
        <v>546</v>
      </c>
      <c r="K17" s="11">
        <v>2166</v>
      </c>
      <c r="L17" s="8">
        <v>582</v>
      </c>
      <c r="M17" s="10">
        <v>2290</v>
      </c>
      <c r="N17" s="11">
        <v>450</v>
      </c>
      <c r="O17" s="11">
        <v>1518</v>
      </c>
      <c r="P17" s="8">
        <v>300</v>
      </c>
      <c r="Q17" s="10">
        <v>730</v>
      </c>
      <c r="R17" s="8">
        <v>213</v>
      </c>
      <c r="S17" s="10">
        <v>387</v>
      </c>
      <c r="T17" s="8">
        <v>87</v>
      </c>
      <c r="U17" s="10">
        <v>170</v>
      </c>
      <c r="V17" s="8">
        <v>73</v>
      </c>
      <c r="W17" s="10">
        <v>127</v>
      </c>
      <c r="X17" s="8">
        <v>31</v>
      </c>
      <c r="Y17" s="10">
        <v>89</v>
      </c>
      <c r="Z17" s="8">
        <v>31</v>
      </c>
      <c r="AA17" s="10">
        <v>76</v>
      </c>
      <c r="AB17" s="8">
        <v>21</v>
      </c>
      <c r="AC17" s="10">
        <v>76</v>
      </c>
      <c r="AD17" s="8">
        <v>21</v>
      </c>
      <c r="AE17" s="10">
        <v>50</v>
      </c>
      <c r="AF17" s="8">
        <v>13</v>
      </c>
      <c r="AG17" s="10">
        <v>48</v>
      </c>
      <c r="AH17" s="8">
        <v>142</v>
      </c>
      <c r="AI17" s="9">
        <v>753</v>
      </c>
      <c r="AJ17"/>
      <c r="AK17"/>
      <c r="AL17"/>
      <c r="AM17"/>
      <c r="AN17"/>
      <c r="AO17"/>
      <c r="AP17"/>
      <c r="AQ17"/>
      <c r="AR17"/>
      <c r="AS17"/>
      <c r="AT17"/>
      <c r="AU17"/>
      <c r="AV17"/>
      <c r="AW17"/>
      <c r="AX17"/>
      <c r="AY17"/>
      <c r="AZ17"/>
      <c r="BA17"/>
      <c r="BB17"/>
      <c r="BC17"/>
      <c r="BD17"/>
      <c r="BE17"/>
      <c r="BF17"/>
      <c r="BG17"/>
      <c r="BH17"/>
      <c r="BI17"/>
      <c r="BJ17"/>
    </row>
    <row r="18" spans="1:62" s="45" customFormat="1" ht="12.75">
      <c r="A18" s="1"/>
      <c r="B18" s="12" t="s">
        <v>535</v>
      </c>
      <c r="C18" s="13">
        <v>37386</v>
      </c>
      <c r="D18" s="14">
        <v>51708</v>
      </c>
      <c r="E18" s="15">
        <v>89094</v>
      </c>
      <c r="F18" s="13">
        <v>21</v>
      </c>
      <c r="G18" s="15">
        <v>57</v>
      </c>
      <c r="H18" s="13">
        <v>5394</v>
      </c>
      <c r="I18" s="15">
        <v>8700</v>
      </c>
      <c r="J18" s="14">
        <v>8325</v>
      </c>
      <c r="K18" s="14">
        <v>11886</v>
      </c>
      <c r="L18" s="13">
        <v>8780</v>
      </c>
      <c r="M18" s="15">
        <v>11943</v>
      </c>
      <c r="N18" s="14">
        <v>6212</v>
      </c>
      <c r="O18" s="14">
        <v>7168</v>
      </c>
      <c r="P18" s="13">
        <v>3649</v>
      </c>
      <c r="Q18" s="15">
        <v>3724</v>
      </c>
      <c r="R18" s="13">
        <v>1949</v>
      </c>
      <c r="S18" s="15">
        <v>1930</v>
      </c>
      <c r="T18" s="13">
        <v>950</v>
      </c>
      <c r="U18" s="15">
        <v>1065</v>
      </c>
      <c r="V18" s="13">
        <v>579</v>
      </c>
      <c r="W18" s="15">
        <v>729</v>
      </c>
      <c r="X18" s="13">
        <v>281</v>
      </c>
      <c r="Y18" s="15">
        <v>482</v>
      </c>
      <c r="Z18" s="13">
        <v>224</v>
      </c>
      <c r="AA18" s="15">
        <v>421</v>
      </c>
      <c r="AB18" s="13">
        <v>130</v>
      </c>
      <c r="AC18" s="15">
        <v>378</v>
      </c>
      <c r="AD18" s="13">
        <v>111</v>
      </c>
      <c r="AE18" s="15">
        <v>353</v>
      </c>
      <c r="AF18" s="13">
        <v>90</v>
      </c>
      <c r="AG18" s="15">
        <v>251</v>
      </c>
      <c r="AH18" s="13">
        <v>691</v>
      </c>
      <c r="AI18" s="14">
        <v>2621</v>
      </c>
      <c r="AJ18"/>
      <c r="AK18"/>
      <c r="AL18"/>
      <c r="AM18"/>
      <c r="AN18"/>
      <c r="AO18"/>
      <c r="AP18"/>
      <c r="AQ18"/>
      <c r="AR18"/>
      <c r="AS18"/>
      <c r="AT18"/>
      <c r="AU18"/>
      <c r="AV18"/>
      <c r="AW18"/>
      <c r="AX18"/>
      <c r="AY18"/>
      <c r="AZ18"/>
      <c r="BA18"/>
      <c r="BB18"/>
      <c r="BC18"/>
      <c r="BD18"/>
      <c r="BE18"/>
      <c r="BF18"/>
      <c r="BG18"/>
      <c r="BH18"/>
      <c r="BI18"/>
      <c r="BJ18"/>
    </row>
    <row r="19" spans="1:62" s="45" customFormat="1" ht="12.75">
      <c r="A19" s="1" t="s">
        <v>601</v>
      </c>
      <c r="B19"/>
      <c r="C19" s="8"/>
      <c r="D19" s="9"/>
      <c r="E19" s="10"/>
      <c r="F19" s="8"/>
      <c r="G19" s="10"/>
      <c r="H19" s="8"/>
      <c r="I19" s="10"/>
      <c r="J19" s="11"/>
      <c r="K19" s="11"/>
      <c r="L19" s="8"/>
      <c r="M19" s="10"/>
      <c r="N19" s="11"/>
      <c r="O19" s="11"/>
      <c r="P19" s="8"/>
      <c r="Q19" s="10"/>
      <c r="R19" s="8"/>
      <c r="S19" s="10"/>
      <c r="T19" s="8"/>
      <c r="U19" s="10"/>
      <c r="V19" s="8"/>
      <c r="W19" s="10"/>
      <c r="X19" s="8"/>
      <c r="Y19" s="10"/>
      <c r="Z19" s="8"/>
      <c r="AA19" s="10"/>
      <c r="AB19" s="8"/>
      <c r="AC19" s="10"/>
      <c r="AD19" s="8"/>
      <c r="AE19" s="10"/>
      <c r="AF19" s="8"/>
      <c r="AG19" s="10"/>
      <c r="AH19" s="8"/>
      <c r="AI19" s="9"/>
      <c r="AJ19"/>
      <c r="AK19"/>
      <c r="AL19"/>
      <c r="AM19"/>
      <c r="AN19"/>
      <c r="AO19"/>
      <c r="AP19"/>
      <c r="AQ19"/>
      <c r="AR19"/>
      <c r="AS19"/>
      <c r="AT19"/>
      <c r="AU19"/>
      <c r="AV19"/>
      <c r="AW19"/>
      <c r="AX19"/>
      <c r="AY19"/>
      <c r="AZ19"/>
      <c r="BA19"/>
      <c r="BB19"/>
      <c r="BC19"/>
      <c r="BD19"/>
      <c r="BE19"/>
      <c r="BF19"/>
      <c r="BG19"/>
      <c r="BH19"/>
      <c r="BI19"/>
      <c r="BJ19"/>
    </row>
    <row r="20" spans="1:62" s="45" customFormat="1" ht="12.75">
      <c r="A20" s="1"/>
      <c r="B20" t="s">
        <v>712</v>
      </c>
      <c r="C20" s="109">
        <v>294</v>
      </c>
      <c r="D20" s="110">
        <v>672</v>
      </c>
      <c r="E20" s="111">
        <v>966</v>
      </c>
      <c r="F20" s="109">
        <v>1</v>
      </c>
      <c r="G20" s="111">
        <v>2</v>
      </c>
      <c r="H20" s="109">
        <v>45</v>
      </c>
      <c r="I20" s="111">
        <v>128</v>
      </c>
      <c r="J20" s="112">
        <v>58</v>
      </c>
      <c r="K20" s="112">
        <v>135</v>
      </c>
      <c r="L20" s="109">
        <v>44</v>
      </c>
      <c r="M20" s="111">
        <v>145</v>
      </c>
      <c r="N20" s="112">
        <v>38</v>
      </c>
      <c r="O20" s="112">
        <v>76</v>
      </c>
      <c r="P20" s="109">
        <v>27</v>
      </c>
      <c r="Q20" s="111">
        <v>57</v>
      </c>
      <c r="R20" s="109">
        <v>14</v>
      </c>
      <c r="S20" s="111">
        <v>35</v>
      </c>
      <c r="T20" s="109">
        <v>10</v>
      </c>
      <c r="U20" s="111">
        <v>20</v>
      </c>
      <c r="V20" s="109">
        <v>5</v>
      </c>
      <c r="W20" s="111">
        <v>16</v>
      </c>
      <c r="X20" s="109">
        <v>10</v>
      </c>
      <c r="Y20" s="111">
        <v>10</v>
      </c>
      <c r="Z20" s="109">
        <v>4</v>
      </c>
      <c r="AA20" s="111">
        <v>5</v>
      </c>
      <c r="AB20" s="109">
        <v>3</v>
      </c>
      <c r="AC20" s="111">
        <v>6</v>
      </c>
      <c r="AD20" s="109">
        <v>3</v>
      </c>
      <c r="AE20" s="111">
        <v>4</v>
      </c>
      <c r="AF20" s="109">
        <v>0</v>
      </c>
      <c r="AG20" s="111">
        <v>2</v>
      </c>
      <c r="AH20" s="109">
        <v>32</v>
      </c>
      <c r="AI20" s="110">
        <v>31</v>
      </c>
      <c r="AJ20"/>
      <c r="AK20"/>
      <c r="AL20"/>
      <c r="AM20"/>
      <c r="AN20"/>
      <c r="AO20"/>
      <c r="AP20"/>
      <c r="AQ20"/>
      <c r="AR20"/>
      <c r="AS20"/>
      <c r="AT20"/>
      <c r="AU20"/>
      <c r="AV20"/>
      <c r="AW20"/>
      <c r="AX20"/>
      <c r="AY20"/>
      <c r="AZ20"/>
      <c r="BA20"/>
      <c r="BB20"/>
      <c r="BC20"/>
      <c r="BD20"/>
      <c r="BE20"/>
      <c r="BF20"/>
      <c r="BG20"/>
      <c r="BH20"/>
      <c r="BI20"/>
      <c r="BJ20"/>
    </row>
    <row r="21" spans="1:62" s="45" customFormat="1" ht="12.75">
      <c r="A21" s="1"/>
      <c r="B21" t="s">
        <v>701</v>
      </c>
      <c r="C21" s="109">
        <v>767</v>
      </c>
      <c r="D21" s="110">
        <v>1053</v>
      </c>
      <c r="E21" s="111">
        <v>1820</v>
      </c>
      <c r="F21" s="109">
        <v>2</v>
      </c>
      <c r="G21" s="111">
        <v>4</v>
      </c>
      <c r="H21" s="109">
        <v>151</v>
      </c>
      <c r="I21" s="111">
        <v>255</v>
      </c>
      <c r="J21" s="112">
        <v>202</v>
      </c>
      <c r="K21" s="112">
        <v>304</v>
      </c>
      <c r="L21" s="109">
        <v>184</v>
      </c>
      <c r="M21" s="111">
        <v>271</v>
      </c>
      <c r="N21" s="112">
        <v>101</v>
      </c>
      <c r="O21" s="112">
        <v>112</v>
      </c>
      <c r="P21" s="109">
        <v>59</v>
      </c>
      <c r="Q21" s="111">
        <v>56</v>
      </c>
      <c r="R21" s="109">
        <v>31</v>
      </c>
      <c r="S21" s="111">
        <v>19</v>
      </c>
      <c r="T21" s="109">
        <v>13</v>
      </c>
      <c r="U21" s="111">
        <v>11</v>
      </c>
      <c r="V21" s="109">
        <v>7</v>
      </c>
      <c r="W21" s="111">
        <v>8</v>
      </c>
      <c r="X21" s="109">
        <v>7</v>
      </c>
      <c r="Y21" s="111">
        <v>1</v>
      </c>
      <c r="Z21" s="109">
        <v>4</v>
      </c>
      <c r="AA21" s="111">
        <v>3</v>
      </c>
      <c r="AB21" s="109">
        <v>1</v>
      </c>
      <c r="AC21" s="111">
        <v>2</v>
      </c>
      <c r="AD21" s="109">
        <v>0</v>
      </c>
      <c r="AE21" s="111">
        <v>1</v>
      </c>
      <c r="AF21" s="109">
        <v>0</v>
      </c>
      <c r="AG21" s="111">
        <v>4</v>
      </c>
      <c r="AH21" s="109">
        <v>5</v>
      </c>
      <c r="AI21" s="110">
        <v>2</v>
      </c>
      <c r="AJ21"/>
      <c r="AK21"/>
      <c r="AL21"/>
      <c r="AM21"/>
      <c r="AN21"/>
      <c r="AO21"/>
      <c r="AP21"/>
      <c r="AQ21"/>
      <c r="AR21"/>
      <c r="AS21"/>
      <c r="AT21"/>
      <c r="AU21"/>
      <c r="AV21"/>
      <c r="AW21"/>
      <c r="AX21"/>
      <c r="AY21"/>
      <c r="AZ21"/>
      <c r="BA21"/>
      <c r="BB21"/>
      <c r="BC21"/>
      <c r="BD21"/>
      <c r="BE21"/>
      <c r="BF21"/>
      <c r="BG21"/>
      <c r="BH21"/>
      <c r="BI21"/>
      <c r="BJ21"/>
    </row>
    <row r="22" spans="1:62" s="45" customFormat="1" ht="12.75">
      <c r="A22" s="1"/>
      <c r="B22" t="s">
        <v>702</v>
      </c>
      <c r="C22" s="109">
        <v>1509</v>
      </c>
      <c r="D22" s="110">
        <v>1708</v>
      </c>
      <c r="E22" s="111">
        <v>3217</v>
      </c>
      <c r="F22" s="109">
        <v>0</v>
      </c>
      <c r="G22" s="111">
        <v>4</v>
      </c>
      <c r="H22" s="109">
        <v>134</v>
      </c>
      <c r="I22" s="111">
        <v>256</v>
      </c>
      <c r="J22" s="112">
        <v>274</v>
      </c>
      <c r="K22" s="112">
        <v>352</v>
      </c>
      <c r="L22" s="109">
        <v>296</v>
      </c>
      <c r="M22" s="111">
        <v>372</v>
      </c>
      <c r="N22" s="112">
        <v>239</v>
      </c>
      <c r="O22" s="112">
        <v>225</v>
      </c>
      <c r="P22" s="109">
        <v>189</v>
      </c>
      <c r="Q22" s="111">
        <v>146</v>
      </c>
      <c r="R22" s="109">
        <v>136</v>
      </c>
      <c r="S22" s="111">
        <v>118</v>
      </c>
      <c r="T22" s="109">
        <v>87</v>
      </c>
      <c r="U22" s="111">
        <v>72</v>
      </c>
      <c r="V22" s="109">
        <v>31</v>
      </c>
      <c r="W22" s="111">
        <v>51</v>
      </c>
      <c r="X22" s="109">
        <v>35</v>
      </c>
      <c r="Y22" s="111">
        <v>23</v>
      </c>
      <c r="Z22" s="109">
        <v>24</v>
      </c>
      <c r="AA22" s="111">
        <v>20</v>
      </c>
      <c r="AB22" s="109">
        <v>9</v>
      </c>
      <c r="AC22" s="111">
        <v>7</v>
      </c>
      <c r="AD22" s="109">
        <v>11</v>
      </c>
      <c r="AE22" s="111">
        <v>12</v>
      </c>
      <c r="AF22" s="109">
        <v>11</v>
      </c>
      <c r="AG22" s="111">
        <v>4</v>
      </c>
      <c r="AH22" s="109">
        <v>33</v>
      </c>
      <c r="AI22" s="110">
        <v>46</v>
      </c>
      <c r="AJ22"/>
      <c r="AK22"/>
      <c r="AL22"/>
      <c r="AM22"/>
      <c r="AN22"/>
      <c r="AO22"/>
      <c r="AP22"/>
      <c r="AQ22"/>
      <c r="AR22"/>
      <c r="AS22"/>
      <c r="AT22"/>
      <c r="AU22"/>
      <c r="AV22"/>
      <c r="AW22"/>
      <c r="AX22"/>
      <c r="AY22"/>
      <c r="AZ22"/>
      <c r="BA22"/>
      <c r="BB22"/>
      <c r="BC22"/>
      <c r="BD22"/>
      <c r="BE22"/>
      <c r="BF22"/>
      <c r="BG22"/>
      <c r="BH22"/>
      <c r="BI22"/>
      <c r="BJ22"/>
    </row>
    <row r="23" spans="1:62" s="45" customFormat="1" ht="12.75">
      <c r="A23" s="1"/>
      <c r="B23" t="s">
        <v>713</v>
      </c>
      <c r="C23" s="109">
        <v>1198</v>
      </c>
      <c r="D23" s="110">
        <v>1317</v>
      </c>
      <c r="E23" s="111">
        <v>2515</v>
      </c>
      <c r="F23" s="109">
        <v>6</v>
      </c>
      <c r="G23" s="111">
        <v>8</v>
      </c>
      <c r="H23" s="109">
        <v>359</v>
      </c>
      <c r="I23" s="111">
        <v>427</v>
      </c>
      <c r="J23" s="112">
        <v>334</v>
      </c>
      <c r="K23" s="112">
        <v>402</v>
      </c>
      <c r="L23" s="109">
        <v>223</v>
      </c>
      <c r="M23" s="111">
        <v>298</v>
      </c>
      <c r="N23" s="112">
        <v>124</v>
      </c>
      <c r="O23" s="112">
        <v>108</v>
      </c>
      <c r="P23" s="109">
        <v>76</v>
      </c>
      <c r="Q23" s="111">
        <v>31</v>
      </c>
      <c r="R23" s="109">
        <v>40</v>
      </c>
      <c r="S23" s="111">
        <v>23</v>
      </c>
      <c r="T23" s="109">
        <v>12</v>
      </c>
      <c r="U23" s="111">
        <v>10</v>
      </c>
      <c r="V23" s="109">
        <v>4</v>
      </c>
      <c r="W23" s="111">
        <v>2</v>
      </c>
      <c r="X23" s="109">
        <v>5</v>
      </c>
      <c r="Y23" s="111">
        <v>2</v>
      </c>
      <c r="Z23" s="109">
        <v>6</v>
      </c>
      <c r="AA23" s="111">
        <v>0</v>
      </c>
      <c r="AB23" s="109">
        <v>1</v>
      </c>
      <c r="AC23" s="111">
        <v>3</v>
      </c>
      <c r="AD23" s="109">
        <v>0</v>
      </c>
      <c r="AE23" s="111">
        <v>2</v>
      </c>
      <c r="AF23" s="109">
        <v>2</v>
      </c>
      <c r="AG23" s="111">
        <v>0</v>
      </c>
      <c r="AH23" s="109">
        <v>6</v>
      </c>
      <c r="AI23" s="110">
        <v>1</v>
      </c>
      <c r="AJ23"/>
      <c r="AK23"/>
      <c r="AL23"/>
      <c r="AM23"/>
      <c r="AN23"/>
      <c r="AO23"/>
      <c r="AP23"/>
      <c r="AQ23"/>
      <c r="AR23"/>
      <c r="AS23"/>
      <c r="AT23"/>
      <c r="AU23"/>
      <c r="AV23"/>
      <c r="AW23"/>
      <c r="AX23"/>
      <c r="AY23"/>
      <c r="AZ23"/>
      <c r="BA23"/>
      <c r="BB23"/>
      <c r="BC23"/>
      <c r="BD23"/>
      <c r="BE23"/>
      <c r="BF23"/>
      <c r="BG23"/>
      <c r="BH23"/>
      <c r="BI23"/>
      <c r="BJ23"/>
    </row>
    <row r="24" spans="1:62" s="45" customFormat="1" ht="12.75">
      <c r="A24" s="1"/>
      <c r="B24" t="s">
        <v>714</v>
      </c>
      <c r="C24" s="109">
        <v>548</v>
      </c>
      <c r="D24" s="110">
        <v>1121</v>
      </c>
      <c r="E24" s="111">
        <v>1669</v>
      </c>
      <c r="F24" s="109">
        <v>3</v>
      </c>
      <c r="G24" s="111">
        <v>21</v>
      </c>
      <c r="H24" s="109">
        <v>220</v>
      </c>
      <c r="I24" s="111">
        <v>436</v>
      </c>
      <c r="J24" s="112">
        <v>118</v>
      </c>
      <c r="K24" s="112">
        <v>271</v>
      </c>
      <c r="L24" s="109">
        <v>88</v>
      </c>
      <c r="M24" s="111">
        <v>249</v>
      </c>
      <c r="N24" s="112">
        <v>56</v>
      </c>
      <c r="O24" s="112">
        <v>79</v>
      </c>
      <c r="P24" s="109">
        <v>25</v>
      </c>
      <c r="Q24" s="111">
        <v>33</v>
      </c>
      <c r="R24" s="109">
        <v>12</v>
      </c>
      <c r="S24" s="111">
        <v>16</v>
      </c>
      <c r="T24" s="109">
        <v>16</v>
      </c>
      <c r="U24" s="111">
        <v>4</v>
      </c>
      <c r="V24" s="109">
        <v>5</v>
      </c>
      <c r="W24" s="111">
        <v>1</v>
      </c>
      <c r="X24" s="109">
        <v>1</v>
      </c>
      <c r="Y24" s="111">
        <v>2</v>
      </c>
      <c r="Z24" s="109">
        <v>1</v>
      </c>
      <c r="AA24" s="111">
        <v>2</v>
      </c>
      <c r="AB24" s="109">
        <v>1</v>
      </c>
      <c r="AC24" s="111">
        <v>1</v>
      </c>
      <c r="AD24" s="109">
        <v>0</v>
      </c>
      <c r="AE24" s="111">
        <v>2</v>
      </c>
      <c r="AF24" s="109">
        <v>0</v>
      </c>
      <c r="AG24" s="111">
        <v>1</v>
      </c>
      <c r="AH24" s="109">
        <v>2</v>
      </c>
      <c r="AI24" s="110">
        <v>3</v>
      </c>
      <c r="AJ24"/>
      <c r="AK24"/>
      <c r="AL24"/>
      <c r="AM24"/>
      <c r="AN24"/>
      <c r="AO24"/>
      <c r="AP24"/>
      <c r="AQ24"/>
      <c r="AR24"/>
      <c r="AS24"/>
      <c r="AT24"/>
      <c r="AU24"/>
      <c r="AV24"/>
      <c r="AW24"/>
      <c r="AX24"/>
      <c r="AY24"/>
      <c r="AZ24"/>
      <c r="BA24"/>
      <c r="BB24"/>
      <c r="BC24"/>
      <c r="BD24"/>
      <c r="BE24"/>
      <c r="BF24"/>
      <c r="BG24"/>
      <c r="BH24"/>
      <c r="BI24"/>
      <c r="BJ24"/>
    </row>
    <row r="25" spans="1:62" s="45" customFormat="1" ht="12.75">
      <c r="A25" s="1"/>
      <c r="B25" t="s">
        <v>703</v>
      </c>
      <c r="C25" s="109">
        <v>194</v>
      </c>
      <c r="D25" s="110">
        <v>129</v>
      </c>
      <c r="E25" s="111">
        <v>323</v>
      </c>
      <c r="F25" s="109">
        <v>0</v>
      </c>
      <c r="G25" s="111">
        <v>0</v>
      </c>
      <c r="H25" s="109">
        <v>30</v>
      </c>
      <c r="I25" s="111">
        <v>28</v>
      </c>
      <c r="J25" s="112">
        <v>52</v>
      </c>
      <c r="K25" s="112">
        <v>44</v>
      </c>
      <c r="L25" s="109">
        <v>47</v>
      </c>
      <c r="M25" s="111">
        <v>29</v>
      </c>
      <c r="N25" s="112">
        <v>33</v>
      </c>
      <c r="O25" s="112">
        <v>16</v>
      </c>
      <c r="P25" s="109">
        <v>18</v>
      </c>
      <c r="Q25" s="111">
        <v>6</v>
      </c>
      <c r="R25" s="109">
        <v>8</v>
      </c>
      <c r="S25" s="111">
        <v>3</v>
      </c>
      <c r="T25" s="109">
        <v>3</v>
      </c>
      <c r="U25" s="111">
        <v>0</v>
      </c>
      <c r="V25" s="109">
        <v>3</v>
      </c>
      <c r="W25" s="111">
        <v>3</v>
      </c>
      <c r="X25" s="109">
        <v>0</v>
      </c>
      <c r="Y25" s="111">
        <v>0</v>
      </c>
      <c r="Z25" s="109">
        <v>0</v>
      </c>
      <c r="AA25" s="111">
        <v>0</v>
      </c>
      <c r="AB25" s="109">
        <v>0</v>
      </c>
      <c r="AC25" s="111">
        <v>0</v>
      </c>
      <c r="AD25" s="109">
        <v>0</v>
      </c>
      <c r="AE25" s="111">
        <v>0</v>
      </c>
      <c r="AF25" s="109">
        <v>0</v>
      </c>
      <c r="AG25" s="111">
        <v>0</v>
      </c>
      <c r="AH25" s="109">
        <v>0</v>
      </c>
      <c r="AI25" s="110">
        <v>0</v>
      </c>
      <c r="AJ25"/>
      <c r="AK25"/>
      <c r="AL25"/>
      <c r="AM25"/>
      <c r="AN25"/>
      <c r="AO25"/>
      <c r="AP25"/>
      <c r="AQ25"/>
      <c r="AR25"/>
      <c r="AS25"/>
      <c r="AT25"/>
      <c r="AU25"/>
      <c r="AV25"/>
      <c r="AW25"/>
      <c r="AX25"/>
      <c r="AY25"/>
      <c r="AZ25"/>
      <c r="BA25"/>
      <c r="BB25"/>
      <c r="BC25"/>
      <c r="BD25"/>
      <c r="BE25"/>
      <c r="BF25"/>
      <c r="BG25"/>
      <c r="BH25"/>
      <c r="BI25"/>
      <c r="BJ25"/>
    </row>
    <row r="26" spans="1:62" s="45" customFormat="1" ht="12.75">
      <c r="A26" s="1"/>
      <c r="B26" t="s">
        <v>715</v>
      </c>
      <c r="C26" s="109">
        <v>262</v>
      </c>
      <c r="D26" s="110">
        <v>837</v>
      </c>
      <c r="E26" s="111">
        <v>1099</v>
      </c>
      <c r="F26" s="109">
        <v>1</v>
      </c>
      <c r="G26" s="111">
        <v>5</v>
      </c>
      <c r="H26" s="109">
        <v>54</v>
      </c>
      <c r="I26" s="111">
        <v>190</v>
      </c>
      <c r="J26" s="112">
        <v>61</v>
      </c>
      <c r="K26" s="112">
        <v>193</v>
      </c>
      <c r="L26" s="109">
        <v>48</v>
      </c>
      <c r="M26" s="111">
        <v>162</v>
      </c>
      <c r="N26" s="112">
        <v>33</v>
      </c>
      <c r="O26" s="112">
        <v>100</v>
      </c>
      <c r="P26" s="109">
        <v>25</v>
      </c>
      <c r="Q26" s="111">
        <v>59</v>
      </c>
      <c r="R26" s="109">
        <v>16</v>
      </c>
      <c r="S26" s="111">
        <v>37</v>
      </c>
      <c r="T26" s="109">
        <v>9</v>
      </c>
      <c r="U26" s="111">
        <v>33</v>
      </c>
      <c r="V26" s="109">
        <v>5</v>
      </c>
      <c r="W26" s="111">
        <v>18</v>
      </c>
      <c r="X26" s="109">
        <v>4</v>
      </c>
      <c r="Y26" s="111">
        <v>10</v>
      </c>
      <c r="Z26" s="109">
        <v>1</v>
      </c>
      <c r="AA26" s="111">
        <v>10</v>
      </c>
      <c r="AB26" s="109">
        <v>3</v>
      </c>
      <c r="AC26" s="111">
        <v>1</v>
      </c>
      <c r="AD26" s="109">
        <v>0</v>
      </c>
      <c r="AE26" s="111">
        <v>4</v>
      </c>
      <c r="AF26" s="109">
        <v>0</v>
      </c>
      <c r="AG26" s="111">
        <v>3</v>
      </c>
      <c r="AH26" s="109">
        <v>2</v>
      </c>
      <c r="AI26" s="110">
        <v>12</v>
      </c>
      <c r="AJ26"/>
      <c r="AK26"/>
      <c r="AL26"/>
      <c r="AM26"/>
      <c r="AN26"/>
      <c r="AO26"/>
      <c r="AP26"/>
      <c r="AQ26"/>
      <c r="AR26"/>
      <c r="AS26"/>
      <c r="AT26"/>
      <c r="AU26"/>
      <c r="AV26"/>
      <c r="AW26"/>
      <c r="AX26"/>
      <c r="AY26"/>
      <c r="AZ26"/>
      <c r="BA26"/>
      <c r="BB26"/>
      <c r="BC26"/>
      <c r="BD26"/>
      <c r="BE26"/>
      <c r="BF26"/>
      <c r="BG26"/>
      <c r="BH26"/>
      <c r="BI26"/>
      <c r="BJ26"/>
    </row>
    <row r="27" spans="1:62" s="45" customFormat="1" ht="12.75">
      <c r="A27" s="1"/>
      <c r="B27" t="s">
        <v>746</v>
      </c>
      <c r="C27" s="109">
        <v>3865</v>
      </c>
      <c r="D27" s="110">
        <v>2494</v>
      </c>
      <c r="E27" s="111">
        <v>6359</v>
      </c>
      <c r="F27" s="109">
        <v>19</v>
      </c>
      <c r="G27" s="111">
        <v>14</v>
      </c>
      <c r="H27" s="109">
        <v>1030</v>
      </c>
      <c r="I27" s="111">
        <v>672</v>
      </c>
      <c r="J27" s="112">
        <v>1075</v>
      </c>
      <c r="K27" s="112">
        <v>786</v>
      </c>
      <c r="L27" s="109">
        <v>852</v>
      </c>
      <c r="M27" s="111">
        <v>630</v>
      </c>
      <c r="N27" s="112">
        <v>398</v>
      </c>
      <c r="O27" s="112">
        <v>203</v>
      </c>
      <c r="P27" s="109">
        <v>244</v>
      </c>
      <c r="Q27" s="111">
        <v>88</v>
      </c>
      <c r="R27" s="109">
        <v>99</v>
      </c>
      <c r="S27" s="111">
        <v>31</v>
      </c>
      <c r="T27" s="109">
        <v>49</v>
      </c>
      <c r="U27" s="111">
        <v>20</v>
      </c>
      <c r="V27" s="109">
        <v>25</v>
      </c>
      <c r="W27" s="111">
        <v>18</v>
      </c>
      <c r="X27" s="109">
        <v>21</v>
      </c>
      <c r="Y27" s="111">
        <v>14</v>
      </c>
      <c r="Z27" s="109">
        <v>17</v>
      </c>
      <c r="AA27" s="111">
        <v>7</v>
      </c>
      <c r="AB27" s="109">
        <v>7</v>
      </c>
      <c r="AC27" s="111">
        <v>2</v>
      </c>
      <c r="AD27" s="109">
        <v>6</v>
      </c>
      <c r="AE27" s="111">
        <v>1</v>
      </c>
      <c r="AF27" s="109">
        <v>4</v>
      </c>
      <c r="AG27" s="111">
        <v>0</v>
      </c>
      <c r="AH27" s="109">
        <v>19</v>
      </c>
      <c r="AI27" s="110">
        <v>8</v>
      </c>
      <c r="AJ27"/>
      <c r="AK27"/>
      <c r="AL27"/>
      <c r="AM27"/>
      <c r="AN27"/>
      <c r="AO27"/>
      <c r="AP27"/>
      <c r="AQ27"/>
      <c r="AR27"/>
      <c r="AS27"/>
      <c r="AT27"/>
      <c r="AU27"/>
      <c r="AV27"/>
      <c r="AW27"/>
      <c r="AX27"/>
      <c r="AY27"/>
      <c r="AZ27"/>
      <c r="BA27"/>
      <c r="BB27"/>
      <c r="BC27"/>
      <c r="BD27"/>
      <c r="BE27"/>
      <c r="BF27"/>
      <c r="BG27"/>
      <c r="BH27"/>
      <c r="BI27"/>
      <c r="BJ27"/>
    </row>
    <row r="28" spans="1:62" s="287" customFormat="1" ht="26.25">
      <c r="A28" s="184"/>
      <c r="B28" s="19" t="s">
        <v>747</v>
      </c>
      <c r="C28" s="109">
        <v>69</v>
      </c>
      <c r="D28" s="110">
        <v>144</v>
      </c>
      <c r="E28" s="111">
        <v>213</v>
      </c>
      <c r="F28" s="109">
        <v>0</v>
      </c>
      <c r="G28" s="111">
        <v>2</v>
      </c>
      <c r="H28" s="109">
        <v>10</v>
      </c>
      <c r="I28" s="111">
        <v>41</v>
      </c>
      <c r="J28" s="112">
        <v>15</v>
      </c>
      <c r="K28" s="112">
        <v>36</v>
      </c>
      <c r="L28" s="109">
        <v>15</v>
      </c>
      <c r="M28" s="111">
        <v>34</v>
      </c>
      <c r="N28" s="112">
        <v>12</v>
      </c>
      <c r="O28" s="112">
        <v>17</v>
      </c>
      <c r="P28" s="109">
        <v>5</v>
      </c>
      <c r="Q28" s="111">
        <v>9</v>
      </c>
      <c r="R28" s="109">
        <v>8</v>
      </c>
      <c r="S28" s="111">
        <v>3</v>
      </c>
      <c r="T28" s="109">
        <v>1</v>
      </c>
      <c r="U28" s="111">
        <v>0</v>
      </c>
      <c r="V28" s="109">
        <v>1</v>
      </c>
      <c r="W28" s="111">
        <v>1</v>
      </c>
      <c r="X28" s="109">
        <v>1</v>
      </c>
      <c r="Y28" s="111">
        <v>0</v>
      </c>
      <c r="Z28" s="109">
        <v>1</v>
      </c>
      <c r="AA28" s="111">
        <v>1</v>
      </c>
      <c r="AB28" s="109">
        <v>0</v>
      </c>
      <c r="AC28" s="111">
        <v>0</v>
      </c>
      <c r="AD28" s="109">
        <v>0</v>
      </c>
      <c r="AE28" s="111">
        <v>0</v>
      </c>
      <c r="AF28" s="109">
        <v>0</v>
      </c>
      <c r="AG28" s="111">
        <v>0</v>
      </c>
      <c r="AH28" s="109">
        <v>0</v>
      </c>
      <c r="AI28" s="110">
        <v>0</v>
      </c>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row>
    <row r="29" spans="1:62" s="45" customFormat="1" ht="12.75">
      <c r="A29" s="1"/>
      <c r="B29" t="s">
        <v>716</v>
      </c>
      <c r="C29" s="109">
        <v>414</v>
      </c>
      <c r="D29" s="110">
        <v>1178</v>
      </c>
      <c r="E29" s="111">
        <v>1592</v>
      </c>
      <c r="F29" s="109">
        <v>1</v>
      </c>
      <c r="G29" s="111">
        <v>10</v>
      </c>
      <c r="H29" s="109">
        <v>113</v>
      </c>
      <c r="I29" s="111">
        <v>339</v>
      </c>
      <c r="J29" s="112">
        <v>118</v>
      </c>
      <c r="K29" s="112">
        <v>351</v>
      </c>
      <c r="L29" s="109">
        <v>89</v>
      </c>
      <c r="M29" s="111">
        <v>307</v>
      </c>
      <c r="N29" s="112">
        <v>43</v>
      </c>
      <c r="O29" s="112">
        <v>94</v>
      </c>
      <c r="P29" s="109">
        <v>25</v>
      </c>
      <c r="Q29" s="111">
        <v>36</v>
      </c>
      <c r="R29" s="109">
        <v>7</v>
      </c>
      <c r="S29" s="111">
        <v>13</v>
      </c>
      <c r="T29" s="109">
        <v>4</v>
      </c>
      <c r="U29" s="111">
        <v>7</v>
      </c>
      <c r="V29" s="109">
        <v>4</v>
      </c>
      <c r="W29" s="111">
        <v>5</v>
      </c>
      <c r="X29" s="109">
        <v>3</v>
      </c>
      <c r="Y29" s="111">
        <v>3</v>
      </c>
      <c r="Z29" s="109">
        <v>0</v>
      </c>
      <c r="AA29" s="111">
        <v>3</v>
      </c>
      <c r="AB29" s="109">
        <v>1</v>
      </c>
      <c r="AC29" s="111">
        <v>2</v>
      </c>
      <c r="AD29" s="109">
        <v>0</v>
      </c>
      <c r="AE29" s="111">
        <v>2</v>
      </c>
      <c r="AF29" s="109">
        <v>0</v>
      </c>
      <c r="AG29" s="111">
        <v>0</v>
      </c>
      <c r="AH29" s="109">
        <v>6</v>
      </c>
      <c r="AI29" s="110">
        <v>6</v>
      </c>
      <c r="AJ29"/>
      <c r="AK29"/>
      <c r="AL29"/>
      <c r="AM29"/>
      <c r="AN29"/>
      <c r="AO29"/>
      <c r="AP29"/>
      <c r="AQ29"/>
      <c r="AR29"/>
      <c r="AS29"/>
      <c r="AT29"/>
      <c r="AU29"/>
      <c r="AV29"/>
      <c r="AW29"/>
      <c r="AX29"/>
      <c r="AY29"/>
      <c r="AZ29"/>
      <c r="BA29"/>
      <c r="BB29"/>
      <c r="BC29"/>
      <c r="BD29"/>
      <c r="BE29"/>
      <c r="BF29"/>
      <c r="BG29"/>
      <c r="BH29"/>
      <c r="BI29"/>
      <c r="BJ29"/>
    </row>
    <row r="30" spans="1:62" s="45" customFormat="1" ht="12.75">
      <c r="A30" s="1"/>
      <c r="B30" t="s">
        <v>717</v>
      </c>
      <c r="C30" s="109">
        <v>1086</v>
      </c>
      <c r="D30" s="110">
        <v>1479</v>
      </c>
      <c r="E30" s="111">
        <v>2565</v>
      </c>
      <c r="F30" s="109">
        <v>16</v>
      </c>
      <c r="G30" s="111">
        <v>28</v>
      </c>
      <c r="H30" s="109">
        <v>284</v>
      </c>
      <c r="I30" s="111">
        <v>396</v>
      </c>
      <c r="J30" s="112">
        <v>306</v>
      </c>
      <c r="K30" s="112">
        <v>459</v>
      </c>
      <c r="L30" s="109">
        <v>281</v>
      </c>
      <c r="M30" s="111">
        <v>395</v>
      </c>
      <c r="N30" s="112">
        <v>107</v>
      </c>
      <c r="O30" s="112">
        <v>114</v>
      </c>
      <c r="P30" s="109">
        <v>44</v>
      </c>
      <c r="Q30" s="111">
        <v>38</v>
      </c>
      <c r="R30" s="109">
        <v>15</v>
      </c>
      <c r="S30" s="111">
        <v>18</v>
      </c>
      <c r="T30" s="109">
        <v>7</v>
      </c>
      <c r="U30" s="111">
        <v>12</v>
      </c>
      <c r="V30" s="109">
        <v>6</v>
      </c>
      <c r="W30" s="111">
        <v>6</v>
      </c>
      <c r="X30" s="109">
        <v>5</v>
      </c>
      <c r="Y30" s="111">
        <v>4</v>
      </c>
      <c r="Z30" s="109">
        <v>3</v>
      </c>
      <c r="AA30" s="111">
        <v>0</v>
      </c>
      <c r="AB30" s="109">
        <v>3</v>
      </c>
      <c r="AC30" s="111">
        <v>1</v>
      </c>
      <c r="AD30" s="109">
        <v>3</v>
      </c>
      <c r="AE30" s="111">
        <v>1</v>
      </c>
      <c r="AF30" s="109">
        <v>1</v>
      </c>
      <c r="AG30" s="111">
        <v>2</v>
      </c>
      <c r="AH30" s="109">
        <v>5</v>
      </c>
      <c r="AI30" s="110">
        <v>5</v>
      </c>
      <c r="AJ30"/>
      <c r="AK30"/>
      <c r="AL30"/>
      <c r="AM30"/>
      <c r="AN30"/>
      <c r="AO30"/>
      <c r="AP30"/>
      <c r="AQ30"/>
      <c r="AR30"/>
      <c r="AS30"/>
      <c r="AT30"/>
      <c r="AU30"/>
      <c r="AV30"/>
      <c r="AW30"/>
      <c r="AX30"/>
      <c r="AY30"/>
      <c r="AZ30"/>
      <c r="BA30"/>
      <c r="BB30"/>
      <c r="BC30"/>
      <c r="BD30"/>
      <c r="BE30"/>
      <c r="BF30"/>
      <c r="BG30"/>
      <c r="BH30"/>
      <c r="BI30"/>
      <c r="BJ30"/>
    </row>
    <row r="31" spans="1:62" s="45" customFormat="1" ht="12.75">
      <c r="A31" s="1"/>
      <c r="B31" t="s">
        <v>718</v>
      </c>
      <c r="C31" s="109">
        <v>1147</v>
      </c>
      <c r="D31" s="110">
        <v>619</v>
      </c>
      <c r="E31" s="111">
        <v>1766</v>
      </c>
      <c r="F31" s="109">
        <v>3</v>
      </c>
      <c r="G31" s="111">
        <v>2</v>
      </c>
      <c r="H31" s="109">
        <v>227</v>
      </c>
      <c r="I31" s="111">
        <v>149</v>
      </c>
      <c r="J31" s="112">
        <v>270</v>
      </c>
      <c r="K31" s="112">
        <v>155</v>
      </c>
      <c r="L31" s="109">
        <v>241</v>
      </c>
      <c r="M31" s="111">
        <v>153</v>
      </c>
      <c r="N31" s="112">
        <v>145</v>
      </c>
      <c r="O31" s="112">
        <v>66</v>
      </c>
      <c r="P31" s="109">
        <v>76</v>
      </c>
      <c r="Q31" s="111">
        <v>35</v>
      </c>
      <c r="R31" s="109">
        <v>56</v>
      </c>
      <c r="S31" s="111">
        <v>15</v>
      </c>
      <c r="T31" s="109">
        <v>34</v>
      </c>
      <c r="U31" s="111">
        <v>12</v>
      </c>
      <c r="V31" s="109">
        <v>17</v>
      </c>
      <c r="W31" s="111">
        <v>4</v>
      </c>
      <c r="X31" s="109">
        <v>12</v>
      </c>
      <c r="Y31" s="111">
        <v>4</v>
      </c>
      <c r="Z31" s="109">
        <v>3</v>
      </c>
      <c r="AA31" s="111">
        <v>4</v>
      </c>
      <c r="AB31" s="109">
        <v>9</v>
      </c>
      <c r="AC31" s="111">
        <v>2</v>
      </c>
      <c r="AD31" s="109">
        <v>8</v>
      </c>
      <c r="AE31" s="111">
        <v>4</v>
      </c>
      <c r="AF31" s="109">
        <v>6</v>
      </c>
      <c r="AG31" s="111">
        <v>3</v>
      </c>
      <c r="AH31" s="109">
        <v>40</v>
      </c>
      <c r="AI31" s="110">
        <v>11</v>
      </c>
      <c r="AJ31"/>
      <c r="AK31"/>
      <c r="AL31"/>
      <c r="AM31"/>
      <c r="AN31"/>
      <c r="AO31"/>
      <c r="AP31"/>
      <c r="AQ31"/>
      <c r="AR31"/>
      <c r="AS31"/>
      <c r="AT31"/>
      <c r="AU31"/>
      <c r="AV31"/>
      <c r="AW31"/>
      <c r="AX31"/>
      <c r="AY31"/>
      <c r="AZ31"/>
      <c r="BA31"/>
      <c r="BB31"/>
      <c r="BC31"/>
      <c r="BD31"/>
      <c r="BE31"/>
      <c r="BF31"/>
      <c r="BG31"/>
      <c r="BH31"/>
      <c r="BI31"/>
      <c r="BJ31"/>
    </row>
    <row r="32" spans="1:62" s="45" customFormat="1" ht="12.75">
      <c r="A32" s="1"/>
      <c r="B32" t="s">
        <v>223</v>
      </c>
      <c r="C32" s="109">
        <v>365</v>
      </c>
      <c r="D32" s="110">
        <v>541</v>
      </c>
      <c r="E32" s="111">
        <v>906</v>
      </c>
      <c r="F32" s="109">
        <v>2</v>
      </c>
      <c r="G32" s="111">
        <v>2</v>
      </c>
      <c r="H32" s="109">
        <v>55</v>
      </c>
      <c r="I32" s="111">
        <v>120</v>
      </c>
      <c r="J32" s="112">
        <v>66</v>
      </c>
      <c r="K32" s="112">
        <v>115</v>
      </c>
      <c r="L32" s="109">
        <v>59</v>
      </c>
      <c r="M32" s="111">
        <v>102</v>
      </c>
      <c r="N32" s="112">
        <v>47</v>
      </c>
      <c r="O32" s="112">
        <v>76</v>
      </c>
      <c r="P32" s="109">
        <v>35</v>
      </c>
      <c r="Q32" s="111">
        <v>48</v>
      </c>
      <c r="R32" s="109">
        <v>28</v>
      </c>
      <c r="S32" s="111">
        <v>23</v>
      </c>
      <c r="T32" s="109">
        <v>19</v>
      </c>
      <c r="U32" s="111">
        <v>14</v>
      </c>
      <c r="V32" s="109">
        <v>13</v>
      </c>
      <c r="W32" s="111">
        <v>11</v>
      </c>
      <c r="X32" s="109">
        <v>13</v>
      </c>
      <c r="Y32" s="111">
        <v>5</v>
      </c>
      <c r="Z32" s="109">
        <v>4</v>
      </c>
      <c r="AA32" s="111">
        <v>1</v>
      </c>
      <c r="AB32" s="109">
        <v>4</v>
      </c>
      <c r="AC32" s="111">
        <v>6</v>
      </c>
      <c r="AD32" s="109">
        <v>1</v>
      </c>
      <c r="AE32" s="111">
        <v>1</v>
      </c>
      <c r="AF32" s="109">
        <v>3</v>
      </c>
      <c r="AG32" s="111">
        <v>3</v>
      </c>
      <c r="AH32" s="109">
        <v>16</v>
      </c>
      <c r="AI32" s="110">
        <v>14</v>
      </c>
      <c r="AJ32"/>
      <c r="AK32"/>
      <c r="AL32"/>
      <c r="AM32"/>
      <c r="AN32"/>
      <c r="AO32"/>
      <c r="AP32"/>
      <c r="AQ32"/>
      <c r="AR32"/>
      <c r="AS32"/>
      <c r="AT32"/>
      <c r="AU32"/>
      <c r="AV32"/>
      <c r="AW32"/>
      <c r="AX32"/>
      <c r="AY32"/>
      <c r="AZ32"/>
      <c r="BA32"/>
      <c r="BB32"/>
      <c r="BC32"/>
      <c r="BD32"/>
      <c r="BE32"/>
      <c r="BF32"/>
      <c r="BG32"/>
      <c r="BH32"/>
      <c r="BI32"/>
      <c r="BJ32"/>
    </row>
    <row r="33" spans="1:62" s="45" customFormat="1" ht="12.75">
      <c r="A33" s="1"/>
      <c r="B33" t="s">
        <v>704</v>
      </c>
      <c r="C33" s="109">
        <v>403</v>
      </c>
      <c r="D33" s="110">
        <v>406</v>
      </c>
      <c r="E33" s="111">
        <v>809</v>
      </c>
      <c r="F33" s="109">
        <v>0</v>
      </c>
      <c r="G33" s="111">
        <v>0</v>
      </c>
      <c r="H33" s="109">
        <v>111</v>
      </c>
      <c r="I33" s="111">
        <v>125</v>
      </c>
      <c r="J33" s="112">
        <v>111</v>
      </c>
      <c r="K33" s="112">
        <v>93</v>
      </c>
      <c r="L33" s="109">
        <v>79</v>
      </c>
      <c r="M33" s="111">
        <v>76</v>
      </c>
      <c r="N33" s="112">
        <v>45</v>
      </c>
      <c r="O33" s="112">
        <v>54</v>
      </c>
      <c r="P33" s="109">
        <v>27</v>
      </c>
      <c r="Q33" s="111">
        <v>30</v>
      </c>
      <c r="R33" s="109">
        <v>15</v>
      </c>
      <c r="S33" s="111">
        <v>10</v>
      </c>
      <c r="T33" s="109">
        <v>5</v>
      </c>
      <c r="U33" s="111">
        <v>7</v>
      </c>
      <c r="V33" s="109">
        <v>5</v>
      </c>
      <c r="W33" s="111">
        <v>1</v>
      </c>
      <c r="X33" s="109">
        <v>2</v>
      </c>
      <c r="Y33" s="111">
        <v>4</v>
      </c>
      <c r="Z33" s="109">
        <v>1</v>
      </c>
      <c r="AA33" s="111">
        <v>1</v>
      </c>
      <c r="AB33" s="109">
        <v>0</v>
      </c>
      <c r="AC33" s="111">
        <v>2</v>
      </c>
      <c r="AD33" s="109">
        <v>0</v>
      </c>
      <c r="AE33" s="111">
        <v>0</v>
      </c>
      <c r="AF33" s="109">
        <v>1</v>
      </c>
      <c r="AG33" s="111">
        <v>1</v>
      </c>
      <c r="AH33" s="109">
        <v>1</v>
      </c>
      <c r="AI33" s="110">
        <v>2</v>
      </c>
      <c r="AJ33"/>
      <c r="AK33"/>
      <c r="AL33"/>
      <c r="AM33"/>
      <c r="AN33"/>
      <c r="AO33"/>
      <c r="AP33"/>
      <c r="AQ33"/>
      <c r="AR33"/>
      <c r="AS33"/>
      <c r="AT33"/>
      <c r="AU33"/>
      <c r="AV33"/>
      <c r="AW33"/>
      <c r="AX33"/>
      <c r="AY33"/>
      <c r="AZ33"/>
      <c r="BA33"/>
      <c r="BB33"/>
      <c r="BC33"/>
      <c r="BD33"/>
      <c r="BE33"/>
      <c r="BF33"/>
      <c r="BG33"/>
      <c r="BH33"/>
      <c r="BI33"/>
      <c r="BJ33"/>
    </row>
    <row r="34" spans="1:62" s="287" customFormat="1" ht="25.5" customHeight="1">
      <c r="A34" s="184"/>
      <c r="B34" s="19" t="s">
        <v>303</v>
      </c>
      <c r="C34" s="109">
        <v>145</v>
      </c>
      <c r="D34" s="110">
        <v>137</v>
      </c>
      <c r="E34" s="111">
        <v>282</v>
      </c>
      <c r="F34" s="109">
        <v>0</v>
      </c>
      <c r="G34" s="111">
        <v>0</v>
      </c>
      <c r="H34" s="109">
        <v>7</v>
      </c>
      <c r="I34" s="111">
        <v>7</v>
      </c>
      <c r="J34" s="112">
        <v>7</v>
      </c>
      <c r="K34" s="112">
        <v>17</v>
      </c>
      <c r="L34" s="109">
        <v>9</v>
      </c>
      <c r="M34" s="111">
        <v>15</v>
      </c>
      <c r="N34" s="112">
        <v>7</v>
      </c>
      <c r="O34" s="112">
        <v>8</v>
      </c>
      <c r="P34" s="109">
        <v>5</v>
      </c>
      <c r="Q34" s="111">
        <v>3</v>
      </c>
      <c r="R34" s="109">
        <v>6</v>
      </c>
      <c r="S34" s="111">
        <v>6</v>
      </c>
      <c r="T34" s="109">
        <v>6</v>
      </c>
      <c r="U34" s="111">
        <v>11</v>
      </c>
      <c r="V34" s="109">
        <v>12</v>
      </c>
      <c r="W34" s="111">
        <v>5</v>
      </c>
      <c r="X34" s="109">
        <v>10</v>
      </c>
      <c r="Y34" s="111">
        <v>5</v>
      </c>
      <c r="Z34" s="109">
        <v>14</v>
      </c>
      <c r="AA34" s="111">
        <v>4</v>
      </c>
      <c r="AB34" s="109">
        <v>1</v>
      </c>
      <c r="AC34" s="111">
        <v>3</v>
      </c>
      <c r="AD34" s="109">
        <v>7</v>
      </c>
      <c r="AE34" s="111">
        <v>3</v>
      </c>
      <c r="AF34" s="109">
        <v>4</v>
      </c>
      <c r="AG34" s="111">
        <v>5</v>
      </c>
      <c r="AH34" s="109">
        <v>50</v>
      </c>
      <c r="AI34" s="110">
        <v>45</v>
      </c>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row>
    <row r="35" spans="1:62" s="45" customFormat="1" ht="12.75">
      <c r="A35" s="1"/>
      <c r="B35" t="s">
        <v>705</v>
      </c>
      <c r="C35" s="109">
        <v>1875</v>
      </c>
      <c r="D35" s="110">
        <v>1325</v>
      </c>
      <c r="E35" s="111">
        <v>3200</v>
      </c>
      <c r="F35" s="109">
        <v>5</v>
      </c>
      <c r="G35" s="111">
        <v>3</v>
      </c>
      <c r="H35" s="109">
        <v>344</v>
      </c>
      <c r="I35" s="111">
        <v>324</v>
      </c>
      <c r="J35" s="112">
        <v>441</v>
      </c>
      <c r="K35" s="112">
        <v>319</v>
      </c>
      <c r="L35" s="109">
        <v>378</v>
      </c>
      <c r="M35" s="111">
        <v>333</v>
      </c>
      <c r="N35" s="112">
        <v>290</v>
      </c>
      <c r="O35" s="112">
        <v>168</v>
      </c>
      <c r="P35" s="109">
        <v>181</v>
      </c>
      <c r="Q35" s="111">
        <v>70</v>
      </c>
      <c r="R35" s="109">
        <v>94</v>
      </c>
      <c r="S35" s="111">
        <v>44</v>
      </c>
      <c r="T35" s="109">
        <v>50</v>
      </c>
      <c r="U35" s="111">
        <v>18</v>
      </c>
      <c r="V35" s="109">
        <v>24</v>
      </c>
      <c r="W35" s="111">
        <v>5</v>
      </c>
      <c r="X35" s="109">
        <v>21</v>
      </c>
      <c r="Y35" s="111">
        <v>7</v>
      </c>
      <c r="Z35" s="109">
        <v>5</v>
      </c>
      <c r="AA35" s="111">
        <v>7</v>
      </c>
      <c r="AB35" s="109">
        <v>8</v>
      </c>
      <c r="AC35" s="111">
        <v>5</v>
      </c>
      <c r="AD35" s="109">
        <v>9</v>
      </c>
      <c r="AE35" s="111">
        <v>5</v>
      </c>
      <c r="AF35" s="109">
        <v>5</v>
      </c>
      <c r="AG35" s="111">
        <v>1</v>
      </c>
      <c r="AH35" s="109">
        <v>20</v>
      </c>
      <c r="AI35" s="110">
        <v>16</v>
      </c>
      <c r="AJ35"/>
      <c r="AK35"/>
      <c r="AL35"/>
      <c r="AM35"/>
      <c r="AN35"/>
      <c r="AO35"/>
      <c r="AP35"/>
      <c r="AQ35"/>
      <c r="AR35"/>
      <c r="AS35"/>
      <c r="AT35"/>
      <c r="AU35"/>
      <c r="AV35"/>
      <c r="AW35"/>
      <c r="AX35"/>
      <c r="AY35"/>
      <c r="AZ35"/>
      <c r="BA35"/>
      <c r="BB35"/>
      <c r="BC35"/>
      <c r="BD35"/>
      <c r="BE35"/>
      <c r="BF35"/>
      <c r="BG35"/>
      <c r="BH35"/>
      <c r="BI35"/>
      <c r="BJ35"/>
    </row>
    <row r="36" spans="1:62" s="45" customFormat="1" ht="12.75">
      <c r="A36" s="1"/>
      <c r="B36" t="s">
        <v>706</v>
      </c>
      <c r="C36" s="109">
        <v>4873</v>
      </c>
      <c r="D36" s="110">
        <v>585</v>
      </c>
      <c r="E36" s="111">
        <v>5458</v>
      </c>
      <c r="F36" s="109">
        <v>12</v>
      </c>
      <c r="G36" s="111">
        <v>3</v>
      </c>
      <c r="H36" s="109">
        <v>1146</v>
      </c>
      <c r="I36" s="111">
        <v>87</v>
      </c>
      <c r="J36" s="112">
        <v>1234</v>
      </c>
      <c r="K36" s="112">
        <v>168</v>
      </c>
      <c r="L36" s="109">
        <v>1216</v>
      </c>
      <c r="M36" s="111">
        <v>147</v>
      </c>
      <c r="N36" s="112">
        <v>621</v>
      </c>
      <c r="O36" s="112">
        <v>95</v>
      </c>
      <c r="P36" s="109">
        <v>318</v>
      </c>
      <c r="Q36" s="111">
        <v>37</v>
      </c>
      <c r="R36" s="109">
        <v>133</v>
      </c>
      <c r="S36" s="111">
        <v>17</v>
      </c>
      <c r="T36" s="109">
        <v>79</v>
      </c>
      <c r="U36" s="111">
        <v>12</v>
      </c>
      <c r="V36" s="109">
        <v>28</v>
      </c>
      <c r="W36" s="111">
        <v>5</v>
      </c>
      <c r="X36" s="109">
        <v>23</v>
      </c>
      <c r="Y36" s="111">
        <v>2</v>
      </c>
      <c r="Z36" s="109">
        <v>17</v>
      </c>
      <c r="AA36" s="111">
        <v>4</v>
      </c>
      <c r="AB36" s="109">
        <v>12</v>
      </c>
      <c r="AC36" s="111">
        <v>1</v>
      </c>
      <c r="AD36" s="109">
        <v>6</v>
      </c>
      <c r="AE36" s="111">
        <v>1</v>
      </c>
      <c r="AF36" s="109">
        <v>5</v>
      </c>
      <c r="AG36" s="111">
        <v>1</v>
      </c>
      <c r="AH36" s="109">
        <v>23</v>
      </c>
      <c r="AI36" s="110">
        <v>5</v>
      </c>
      <c r="AJ36"/>
      <c r="AK36"/>
      <c r="AL36"/>
      <c r="AM36"/>
      <c r="AN36"/>
      <c r="AO36"/>
      <c r="AP36"/>
      <c r="AQ36"/>
      <c r="AR36"/>
      <c r="AS36"/>
      <c r="AT36"/>
      <c r="AU36"/>
      <c r="AV36"/>
      <c r="AW36"/>
      <c r="AX36"/>
      <c r="AY36"/>
      <c r="AZ36"/>
      <c r="BA36"/>
      <c r="BB36"/>
      <c r="BC36"/>
      <c r="BD36"/>
      <c r="BE36"/>
      <c r="BF36"/>
      <c r="BG36"/>
      <c r="BH36"/>
      <c r="BI36"/>
      <c r="BJ36"/>
    </row>
    <row r="37" spans="1:62" s="45" customFormat="1" ht="12.75">
      <c r="A37" s="1"/>
      <c r="B37" t="s">
        <v>708</v>
      </c>
      <c r="C37" s="109">
        <v>587</v>
      </c>
      <c r="D37" s="110">
        <v>538</v>
      </c>
      <c r="E37" s="111">
        <v>1125</v>
      </c>
      <c r="F37" s="109">
        <v>4</v>
      </c>
      <c r="G37" s="111">
        <v>4</v>
      </c>
      <c r="H37" s="109">
        <v>62</v>
      </c>
      <c r="I37" s="111">
        <v>73</v>
      </c>
      <c r="J37" s="112">
        <v>83</v>
      </c>
      <c r="K37" s="112">
        <v>86</v>
      </c>
      <c r="L37" s="109">
        <v>102</v>
      </c>
      <c r="M37" s="111">
        <v>103</v>
      </c>
      <c r="N37" s="112">
        <v>83</v>
      </c>
      <c r="O37" s="112">
        <v>62</v>
      </c>
      <c r="P37" s="109">
        <v>58</v>
      </c>
      <c r="Q37" s="111">
        <v>51</v>
      </c>
      <c r="R37" s="109">
        <v>40</v>
      </c>
      <c r="S37" s="111">
        <v>42</v>
      </c>
      <c r="T37" s="109">
        <v>28</v>
      </c>
      <c r="U37" s="111">
        <v>28</v>
      </c>
      <c r="V37" s="109">
        <v>37</v>
      </c>
      <c r="W37" s="111">
        <v>17</v>
      </c>
      <c r="X37" s="109">
        <v>14</v>
      </c>
      <c r="Y37" s="111">
        <v>13</v>
      </c>
      <c r="Z37" s="109">
        <v>18</v>
      </c>
      <c r="AA37" s="111">
        <v>12</v>
      </c>
      <c r="AB37" s="109">
        <v>10</v>
      </c>
      <c r="AC37" s="111">
        <v>12</v>
      </c>
      <c r="AD37" s="109">
        <v>8</v>
      </c>
      <c r="AE37" s="111">
        <v>5</v>
      </c>
      <c r="AF37" s="109">
        <v>9</v>
      </c>
      <c r="AG37" s="111">
        <v>5</v>
      </c>
      <c r="AH37" s="109">
        <v>31</v>
      </c>
      <c r="AI37" s="110">
        <v>25</v>
      </c>
      <c r="AJ37"/>
      <c r="AK37"/>
      <c r="AL37"/>
      <c r="AM37"/>
      <c r="AN37"/>
      <c r="AO37"/>
      <c r="AP37"/>
      <c r="AQ37"/>
      <c r="AR37"/>
      <c r="AS37"/>
      <c r="AT37"/>
      <c r="AU37"/>
      <c r="AV37"/>
      <c r="AW37"/>
      <c r="AX37"/>
      <c r="AY37"/>
      <c r="AZ37"/>
      <c r="BA37"/>
      <c r="BB37"/>
      <c r="BC37"/>
      <c r="BD37"/>
      <c r="BE37"/>
      <c r="BF37"/>
      <c r="BG37"/>
      <c r="BH37"/>
      <c r="BI37"/>
      <c r="BJ37"/>
    </row>
    <row r="38" spans="1:62" s="45" customFormat="1" ht="12.75">
      <c r="A38" s="1"/>
      <c r="B38" t="s">
        <v>709</v>
      </c>
      <c r="C38" s="109">
        <v>363</v>
      </c>
      <c r="D38" s="110">
        <v>49</v>
      </c>
      <c r="E38" s="111">
        <v>412</v>
      </c>
      <c r="F38" s="109">
        <v>3</v>
      </c>
      <c r="G38" s="111">
        <v>2</v>
      </c>
      <c r="H38" s="109">
        <v>42</v>
      </c>
      <c r="I38" s="111">
        <v>10</v>
      </c>
      <c r="J38" s="112">
        <v>53</v>
      </c>
      <c r="K38" s="112">
        <v>11</v>
      </c>
      <c r="L38" s="109">
        <v>66</v>
      </c>
      <c r="M38" s="111">
        <v>9</v>
      </c>
      <c r="N38" s="112">
        <v>48</v>
      </c>
      <c r="O38" s="112">
        <v>7</v>
      </c>
      <c r="P38" s="109">
        <v>51</v>
      </c>
      <c r="Q38" s="111">
        <v>2</v>
      </c>
      <c r="R38" s="109">
        <v>19</v>
      </c>
      <c r="S38" s="111">
        <v>0</v>
      </c>
      <c r="T38" s="109">
        <v>17</v>
      </c>
      <c r="U38" s="111">
        <v>1</v>
      </c>
      <c r="V38" s="109">
        <v>15</v>
      </c>
      <c r="W38" s="111">
        <v>2</v>
      </c>
      <c r="X38" s="109">
        <v>9</v>
      </c>
      <c r="Y38" s="111">
        <v>0</v>
      </c>
      <c r="Z38" s="109">
        <v>7</v>
      </c>
      <c r="AA38" s="111">
        <v>1</v>
      </c>
      <c r="AB38" s="109">
        <v>3</v>
      </c>
      <c r="AC38" s="111">
        <v>0</v>
      </c>
      <c r="AD38" s="109">
        <v>2</v>
      </c>
      <c r="AE38" s="111">
        <v>2</v>
      </c>
      <c r="AF38" s="109">
        <v>4</v>
      </c>
      <c r="AG38" s="111">
        <v>0</v>
      </c>
      <c r="AH38" s="109">
        <v>24</v>
      </c>
      <c r="AI38" s="110">
        <v>2</v>
      </c>
      <c r="AJ38"/>
      <c r="AK38"/>
      <c r="AL38"/>
      <c r="AM38"/>
      <c r="AN38"/>
      <c r="AO38"/>
      <c r="AP38"/>
      <c r="AQ38"/>
      <c r="AR38"/>
      <c r="AS38"/>
      <c r="AT38"/>
      <c r="AU38"/>
      <c r="AV38"/>
      <c r="AW38"/>
      <c r="AX38"/>
      <c r="AY38"/>
      <c r="AZ38"/>
      <c r="BA38"/>
      <c r="BB38"/>
      <c r="BC38"/>
      <c r="BD38"/>
      <c r="BE38"/>
      <c r="BF38"/>
      <c r="BG38"/>
      <c r="BH38"/>
      <c r="BI38"/>
      <c r="BJ38"/>
    </row>
    <row r="39" spans="1:62" s="45" customFormat="1" ht="12.75">
      <c r="A39" s="1"/>
      <c r="B39" t="s">
        <v>214</v>
      </c>
      <c r="C39" s="109">
        <v>1733</v>
      </c>
      <c r="D39" s="110">
        <v>2256</v>
      </c>
      <c r="E39" s="111">
        <v>3989</v>
      </c>
      <c r="F39" s="109">
        <v>10</v>
      </c>
      <c r="G39" s="111">
        <v>13</v>
      </c>
      <c r="H39" s="109">
        <v>319</v>
      </c>
      <c r="I39" s="111">
        <v>577</v>
      </c>
      <c r="J39" s="112">
        <v>414</v>
      </c>
      <c r="K39" s="112">
        <v>596</v>
      </c>
      <c r="L39" s="109">
        <v>386</v>
      </c>
      <c r="M39" s="111">
        <v>560</v>
      </c>
      <c r="N39" s="112">
        <v>239</v>
      </c>
      <c r="O39" s="112">
        <v>268</v>
      </c>
      <c r="P39" s="109">
        <v>118</v>
      </c>
      <c r="Q39" s="111">
        <v>93</v>
      </c>
      <c r="R39" s="109">
        <v>97</v>
      </c>
      <c r="S39" s="111">
        <v>48</v>
      </c>
      <c r="T39" s="109">
        <v>36</v>
      </c>
      <c r="U39" s="111">
        <v>26</v>
      </c>
      <c r="V39" s="109">
        <v>23</v>
      </c>
      <c r="W39" s="111">
        <v>20</v>
      </c>
      <c r="X39" s="109">
        <v>19</v>
      </c>
      <c r="Y39" s="111">
        <v>12</v>
      </c>
      <c r="Z39" s="109">
        <v>11</v>
      </c>
      <c r="AA39" s="111">
        <v>9</v>
      </c>
      <c r="AB39" s="109">
        <v>13</v>
      </c>
      <c r="AC39" s="111">
        <v>4</v>
      </c>
      <c r="AD39" s="109">
        <v>10</v>
      </c>
      <c r="AE39" s="111">
        <v>7</v>
      </c>
      <c r="AF39" s="109">
        <v>5</v>
      </c>
      <c r="AG39" s="111">
        <v>3</v>
      </c>
      <c r="AH39" s="109">
        <v>33</v>
      </c>
      <c r="AI39" s="110">
        <v>20</v>
      </c>
      <c r="AJ39"/>
      <c r="AK39"/>
      <c r="AL39"/>
      <c r="AM39"/>
      <c r="AN39"/>
      <c r="AO39"/>
      <c r="AP39"/>
      <c r="AQ39"/>
      <c r="AR39"/>
      <c r="AS39"/>
      <c r="AT39"/>
      <c r="AU39"/>
      <c r="AV39"/>
      <c r="AW39"/>
      <c r="AX39"/>
      <c r="AY39"/>
      <c r="AZ39"/>
      <c r="BA39"/>
      <c r="BB39"/>
      <c r="BC39"/>
      <c r="BD39"/>
      <c r="BE39"/>
      <c r="BF39"/>
      <c r="BG39"/>
      <c r="BH39"/>
      <c r="BI39"/>
      <c r="BJ39"/>
    </row>
    <row r="40" spans="1:62" s="45" customFormat="1" ht="12.75">
      <c r="A40" s="1"/>
      <c r="B40" t="s">
        <v>224</v>
      </c>
      <c r="C40" s="109">
        <v>177</v>
      </c>
      <c r="D40" s="110">
        <v>69</v>
      </c>
      <c r="E40" s="111">
        <v>246</v>
      </c>
      <c r="F40" s="109">
        <v>0</v>
      </c>
      <c r="G40" s="111">
        <v>0</v>
      </c>
      <c r="H40" s="109">
        <v>28</v>
      </c>
      <c r="I40" s="111">
        <v>20</v>
      </c>
      <c r="J40" s="112">
        <v>40</v>
      </c>
      <c r="K40" s="112">
        <v>18</v>
      </c>
      <c r="L40" s="109">
        <v>45</v>
      </c>
      <c r="M40" s="111">
        <v>14</v>
      </c>
      <c r="N40" s="112">
        <v>23</v>
      </c>
      <c r="O40" s="112">
        <v>11</v>
      </c>
      <c r="P40" s="109">
        <v>20</v>
      </c>
      <c r="Q40" s="111">
        <v>3</v>
      </c>
      <c r="R40" s="109">
        <v>11</v>
      </c>
      <c r="S40" s="111">
        <v>1</v>
      </c>
      <c r="T40" s="109">
        <v>6</v>
      </c>
      <c r="U40" s="111">
        <v>0</v>
      </c>
      <c r="V40" s="109">
        <v>1</v>
      </c>
      <c r="W40" s="111">
        <v>1</v>
      </c>
      <c r="X40" s="109">
        <v>0</v>
      </c>
      <c r="Y40" s="111">
        <v>0</v>
      </c>
      <c r="Z40" s="109">
        <v>2</v>
      </c>
      <c r="AA40" s="111">
        <v>0</v>
      </c>
      <c r="AB40" s="109">
        <v>0</v>
      </c>
      <c r="AC40" s="111">
        <v>0</v>
      </c>
      <c r="AD40" s="109">
        <v>0</v>
      </c>
      <c r="AE40" s="111">
        <v>0</v>
      </c>
      <c r="AF40" s="109">
        <v>0</v>
      </c>
      <c r="AG40" s="111">
        <v>0</v>
      </c>
      <c r="AH40" s="109">
        <v>1</v>
      </c>
      <c r="AI40" s="110">
        <v>1</v>
      </c>
      <c r="AJ40"/>
      <c r="AK40"/>
      <c r="AL40"/>
      <c r="AM40"/>
      <c r="AN40"/>
      <c r="AO40"/>
      <c r="AP40"/>
      <c r="AQ40"/>
      <c r="AR40"/>
      <c r="AS40"/>
      <c r="AT40"/>
      <c r="AU40"/>
      <c r="AV40"/>
      <c r="AW40"/>
      <c r="AX40"/>
      <c r="AY40"/>
      <c r="AZ40"/>
      <c r="BA40"/>
      <c r="BB40"/>
      <c r="BC40"/>
      <c r="BD40"/>
      <c r="BE40"/>
      <c r="BF40"/>
      <c r="BG40"/>
      <c r="BH40"/>
      <c r="BI40"/>
      <c r="BJ40"/>
    </row>
    <row r="41" spans="1:62" s="45" customFormat="1" ht="12.75">
      <c r="A41" s="1"/>
      <c r="B41" t="s">
        <v>221</v>
      </c>
      <c r="C41" s="109">
        <v>781</v>
      </c>
      <c r="D41" s="110">
        <v>3772</v>
      </c>
      <c r="E41" s="111">
        <v>4553</v>
      </c>
      <c r="F41" s="109">
        <v>3</v>
      </c>
      <c r="G41" s="111">
        <v>16</v>
      </c>
      <c r="H41" s="109">
        <v>142</v>
      </c>
      <c r="I41" s="111">
        <v>1048</v>
      </c>
      <c r="J41" s="112">
        <v>152</v>
      </c>
      <c r="K41" s="112">
        <v>1007</v>
      </c>
      <c r="L41" s="109">
        <v>171</v>
      </c>
      <c r="M41" s="111">
        <v>904</v>
      </c>
      <c r="N41" s="112">
        <v>118</v>
      </c>
      <c r="O41" s="112">
        <v>393</v>
      </c>
      <c r="P41" s="109">
        <v>60</v>
      </c>
      <c r="Q41" s="111">
        <v>159</v>
      </c>
      <c r="R41" s="109">
        <v>39</v>
      </c>
      <c r="S41" s="111">
        <v>85</v>
      </c>
      <c r="T41" s="109">
        <v>21</v>
      </c>
      <c r="U41" s="111">
        <v>35</v>
      </c>
      <c r="V41" s="109">
        <v>16</v>
      </c>
      <c r="W41" s="111">
        <v>16</v>
      </c>
      <c r="X41" s="109">
        <v>7</v>
      </c>
      <c r="Y41" s="111">
        <v>14</v>
      </c>
      <c r="Z41" s="109">
        <v>7</v>
      </c>
      <c r="AA41" s="111">
        <v>11</v>
      </c>
      <c r="AB41" s="109">
        <v>5</v>
      </c>
      <c r="AC41" s="111">
        <v>11</v>
      </c>
      <c r="AD41" s="109">
        <v>2</v>
      </c>
      <c r="AE41" s="111">
        <v>12</v>
      </c>
      <c r="AF41" s="109">
        <v>1</v>
      </c>
      <c r="AG41" s="111">
        <v>7</v>
      </c>
      <c r="AH41" s="109">
        <v>37</v>
      </c>
      <c r="AI41" s="110">
        <v>54</v>
      </c>
      <c r="AJ41"/>
      <c r="AK41"/>
      <c r="AL41"/>
      <c r="AM41"/>
      <c r="AN41"/>
      <c r="AO41"/>
      <c r="AP41"/>
      <c r="AQ41"/>
      <c r="AR41"/>
      <c r="AS41"/>
      <c r="AT41"/>
      <c r="AU41"/>
      <c r="AV41"/>
      <c r="AW41"/>
      <c r="AX41"/>
      <c r="AY41"/>
      <c r="AZ41"/>
      <c r="BA41"/>
      <c r="BB41"/>
      <c r="BC41"/>
      <c r="BD41"/>
      <c r="BE41"/>
      <c r="BF41"/>
      <c r="BG41"/>
      <c r="BH41"/>
      <c r="BI41"/>
      <c r="BJ41"/>
    </row>
    <row r="42" spans="1:62" s="45" customFormat="1" ht="12.75">
      <c r="A42" s="1"/>
      <c r="B42" t="s">
        <v>304</v>
      </c>
      <c r="C42" s="109">
        <v>3112</v>
      </c>
      <c r="D42" s="110">
        <v>4388</v>
      </c>
      <c r="E42" s="111">
        <v>7500</v>
      </c>
      <c r="F42" s="109">
        <v>10</v>
      </c>
      <c r="G42" s="111">
        <v>34</v>
      </c>
      <c r="H42" s="109">
        <v>679</v>
      </c>
      <c r="I42" s="111">
        <v>1115</v>
      </c>
      <c r="J42" s="112">
        <v>693</v>
      </c>
      <c r="K42" s="112">
        <v>1109</v>
      </c>
      <c r="L42" s="109">
        <v>647</v>
      </c>
      <c r="M42" s="111">
        <v>920</v>
      </c>
      <c r="N42" s="112">
        <v>367</v>
      </c>
      <c r="O42" s="112">
        <v>446</v>
      </c>
      <c r="P42" s="109">
        <v>203</v>
      </c>
      <c r="Q42" s="111">
        <v>242</v>
      </c>
      <c r="R42" s="109">
        <v>112</v>
      </c>
      <c r="S42" s="111">
        <v>141</v>
      </c>
      <c r="T42" s="109">
        <v>86</v>
      </c>
      <c r="U42" s="111">
        <v>79</v>
      </c>
      <c r="V42" s="109">
        <v>58</v>
      </c>
      <c r="W42" s="111">
        <v>47</v>
      </c>
      <c r="X42" s="109">
        <v>33</v>
      </c>
      <c r="Y42" s="111">
        <v>45</v>
      </c>
      <c r="Z42" s="109">
        <v>36</v>
      </c>
      <c r="AA42" s="111">
        <v>36</v>
      </c>
      <c r="AB42" s="109">
        <v>27</v>
      </c>
      <c r="AC42" s="111">
        <v>29</v>
      </c>
      <c r="AD42" s="109">
        <v>15</v>
      </c>
      <c r="AE42" s="111">
        <v>23</v>
      </c>
      <c r="AF42" s="109">
        <v>15</v>
      </c>
      <c r="AG42" s="111">
        <v>20</v>
      </c>
      <c r="AH42" s="109">
        <v>131</v>
      </c>
      <c r="AI42" s="110">
        <v>102</v>
      </c>
      <c r="AJ42"/>
      <c r="AK42"/>
      <c r="AL42"/>
      <c r="AM42"/>
      <c r="AN42"/>
      <c r="AO42"/>
      <c r="AP42"/>
      <c r="AQ42"/>
      <c r="AR42"/>
      <c r="AS42"/>
      <c r="AT42"/>
      <c r="AU42"/>
      <c r="AV42"/>
      <c r="AW42"/>
      <c r="AX42"/>
      <c r="AY42"/>
      <c r="AZ42"/>
      <c r="BA42"/>
      <c r="BB42"/>
      <c r="BC42"/>
      <c r="BD42"/>
      <c r="BE42"/>
      <c r="BF42"/>
      <c r="BG42"/>
      <c r="BH42"/>
      <c r="BI42"/>
      <c r="BJ42"/>
    </row>
    <row r="43" spans="1:62" s="45" customFormat="1" ht="12.75">
      <c r="A43" s="1"/>
      <c r="B43" t="s">
        <v>215</v>
      </c>
      <c r="C43" s="109">
        <v>11</v>
      </c>
      <c r="D43" s="110">
        <v>468</v>
      </c>
      <c r="E43" s="111">
        <v>479</v>
      </c>
      <c r="F43" s="109">
        <v>0</v>
      </c>
      <c r="G43" s="111">
        <v>2</v>
      </c>
      <c r="H43" s="109">
        <v>3</v>
      </c>
      <c r="I43" s="111">
        <v>133</v>
      </c>
      <c r="J43" s="112">
        <v>2</v>
      </c>
      <c r="K43" s="112">
        <v>144</v>
      </c>
      <c r="L43" s="109">
        <v>2</v>
      </c>
      <c r="M43" s="111">
        <v>132</v>
      </c>
      <c r="N43" s="112">
        <v>2</v>
      </c>
      <c r="O43" s="112">
        <v>37</v>
      </c>
      <c r="P43" s="109">
        <v>1</v>
      </c>
      <c r="Q43" s="111">
        <v>10</v>
      </c>
      <c r="R43" s="109">
        <v>1</v>
      </c>
      <c r="S43" s="111">
        <v>4</v>
      </c>
      <c r="T43" s="109">
        <v>0</v>
      </c>
      <c r="U43" s="111">
        <v>2</v>
      </c>
      <c r="V43" s="109">
        <v>0</v>
      </c>
      <c r="W43" s="111">
        <v>2</v>
      </c>
      <c r="X43" s="109">
        <v>0</v>
      </c>
      <c r="Y43" s="111">
        <v>0</v>
      </c>
      <c r="Z43" s="109">
        <v>0</v>
      </c>
      <c r="AA43" s="111">
        <v>0</v>
      </c>
      <c r="AB43" s="109">
        <v>0</v>
      </c>
      <c r="AC43" s="111">
        <v>0</v>
      </c>
      <c r="AD43" s="109">
        <v>0</v>
      </c>
      <c r="AE43" s="111">
        <v>0</v>
      </c>
      <c r="AF43" s="109">
        <v>0</v>
      </c>
      <c r="AG43" s="111">
        <v>0</v>
      </c>
      <c r="AH43" s="109">
        <v>0</v>
      </c>
      <c r="AI43" s="110">
        <v>2</v>
      </c>
      <c r="AJ43"/>
      <c r="AK43"/>
      <c r="AL43"/>
      <c r="AM43"/>
      <c r="AN43"/>
      <c r="AO43"/>
      <c r="AP43"/>
      <c r="AQ43"/>
      <c r="AR43"/>
      <c r="AS43"/>
      <c r="AT43"/>
      <c r="AU43"/>
      <c r="AV43"/>
      <c r="AW43"/>
      <c r="AX43"/>
      <c r="AY43"/>
      <c r="AZ43"/>
      <c r="BA43"/>
      <c r="BB43"/>
      <c r="BC43"/>
      <c r="BD43"/>
      <c r="BE43"/>
      <c r="BF43"/>
      <c r="BG43"/>
      <c r="BH43"/>
      <c r="BI43"/>
      <c r="BJ43"/>
    </row>
    <row r="44" spans="1:62" s="45" customFormat="1" ht="12.75">
      <c r="A44" s="1"/>
      <c r="B44" t="s">
        <v>216</v>
      </c>
      <c r="C44" s="109">
        <v>841</v>
      </c>
      <c r="D44" s="110">
        <v>2304</v>
      </c>
      <c r="E44" s="111">
        <v>3145</v>
      </c>
      <c r="F44" s="109">
        <v>5</v>
      </c>
      <c r="G44" s="111">
        <v>14</v>
      </c>
      <c r="H44" s="109">
        <v>207</v>
      </c>
      <c r="I44" s="111">
        <v>610</v>
      </c>
      <c r="J44" s="112">
        <v>186</v>
      </c>
      <c r="K44" s="112">
        <v>586</v>
      </c>
      <c r="L44" s="109">
        <v>184</v>
      </c>
      <c r="M44" s="111">
        <v>581</v>
      </c>
      <c r="N44" s="112">
        <v>88</v>
      </c>
      <c r="O44" s="112">
        <v>225</v>
      </c>
      <c r="P44" s="109">
        <v>61</v>
      </c>
      <c r="Q44" s="111">
        <v>102</v>
      </c>
      <c r="R44" s="109">
        <v>36</v>
      </c>
      <c r="S44" s="111">
        <v>70</v>
      </c>
      <c r="T44" s="109">
        <v>18</v>
      </c>
      <c r="U44" s="111">
        <v>36</v>
      </c>
      <c r="V44" s="109">
        <v>15</v>
      </c>
      <c r="W44" s="111">
        <v>16</v>
      </c>
      <c r="X44" s="109">
        <v>10</v>
      </c>
      <c r="Y44" s="111">
        <v>12</v>
      </c>
      <c r="Z44" s="109">
        <v>2</v>
      </c>
      <c r="AA44" s="111">
        <v>5</v>
      </c>
      <c r="AB44" s="109">
        <v>3</v>
      </c>
      <c r="AC44" s="111">
        <v>9</v>
      </c>
      <c r="AD44" s="109">
        <v>3</v>
      </c>
      <c r="AE44" s="111">
        <v>1</v>
      </c>
      <c r="AF44" s="109">
        <v>5</v>
      </c>
      <c r="AG44" s="111">
        <v>7</v>
      </c>
      <c r="AH44" s="109">
        <v>18</v>
      </c>
      <c r="AI44" s="110">
        <v>30</v>
      </c>
      <c r="AJ44"/>
      <c r="AK44"/>
      <c r="AL44"/>
      <c r="AM44"/>
      <c r="AN44"/>
      <c r="AO44"/>
      <c r="AP44"/>
      <c r="AQ44"/>
      <c r="AR44"/>
      <c r="AS44"/>
      <c r="AT44"/>
      <c r="AU44"/>
      <c r="AV44"/>
      <c r="AW44"/>
      <c r="AX44"/>
      <c r="AY44"/>
      <c r="AZ44"/>
      <c r="BA44"/>
      <c r="BB44"/>
      <c r="BC44"/>
      <c r="BD44"/>
      <c r="BE44"/>
      <c r="BF44"/>
      <c r="BG44"/>
      <c r="BH44"/>
      <c r="BI44"/>
      <c r="BJ44"/>
    </row>
    <row r="45" spans="1:62" s="45" customFormat="1" ht="12.75">
      <c r="A45" s="1"/>
      <c r="B45" t="s">
        <v>225</v>
      </c>
      <c r="C45" s="109">
        <v>124</v>
      </c>
      <c r="D45" s="110">
        <v>211</v>
      </c>
      <c r="E45" s="111">
        <v>335</v>
      </c>
      <c r="F45" s="109">
        <v>0</v>
      </c>
      <c r="G45" s="111">
        <v>1</v>
      </c>
      <c r="H45" s="109">
        <v>19</v>
      </c>
      <c r="I45" s="111">
        <v>35</v>
      </c>
      <c r="J45" s="112">
        <v>28</v>
      </c>
      <c r="K45" s="112">
        <v>60</v>
      </c>
      <c r="L45" s="109">
        <v>23</v>
      </c>
      <c r="M45" s="111">
        <v>52</v>
      </c>
      <c r="N45" s="112">
        <v>24</v>
      </c>
      <c r="O45" s="112">
        <v>26</v>
      </c>
      <c r="P45" s="109">
        <v>8</v>
      </c>
      <c r="Q45" s="111">
        <v>13</v>
      </c>
      <c r="R45" s="109">
        <v>3</v>
      </c>
      <c r="S45" s="111">
        <v>2</v>
      </c>
      <c r="T45" s="109">
        <v>5</v>
      </c>
      <c r="U45" s="111">
        <v>8</v>
      </c>
      <c r="V45" s="109">
        <v>7</v>
      </c>
      <c r="W45" s="111">
        <v>3</v>
      </c>
      <c r="X45" s="109">
        <v>0</v>
      </c>
      <c r="Y45" s="111">
        <v>1</v>
      </c>
      <c r="Z45" s="109">
        <v>1</v>
      </c>
      <c r="AA45" s="111">
        <v>1</v>
      </c>
      <c r="AB45" s="109">
        <v>0</v>
      </c>
      <c r="AC45" s="111">
        <v>1</v>
      </c>
      <c r="AD45" s="109">
        <v>1</v>
      </c>
      <c r="AE45" s="111">
        <v>0</v>
      </c>
      <c r="AF45" s="109">
        <v>0</v>
      </c>
      <c r="AG45" s="111">
        <v>1</v>
      </c>
      <c r="AH45" s="109">
        <v>5</v>
      </c>
      <c r="AI45" s="110">
        <v>7</v>
      </c>
      <c r="AJ45"/>
      <c r="AK45"/>
      <c r="AL45"/>
      <c r="AM45"/>
      <c r="AN45"/>
      <c r="AO45"/>
      <c r="AP45"/>
      <c r="AQ45"/>
      <c r="AR45"/>
      <c r="AS45"/>
      <c r="AT45"/>
      <c r="AU45"/>
      <c r="AV45"/>
      <c r="AW45"/>
      <c r="AX45"/>
      <c r="AY45"/>
      <c r="AZ45"/>
      <c r="BA45"/>
      <c r="BB45"/>
      <c r="BC45"/>
      <c r="BD45"/>
      <c r="BE45"/>
      <c r="BF45"/>
      <c r="BG45"/>
      <c r="BH45"/>
      <c r="BI45"/>
      <c r="BJ45"/>
    </row>
    <row r="46" spans="1:62" s="45" customFormat="1" ht="12.75">
      <c r="A46" s="1"/>
      <c r="B46" t="s">
        <v>217</v>
      </c>
      <c r="C46" s="109">
        <v>794</v>
      </c>
      <c r="D46" s="110">
        <v>655</v>
      </c>
      <c r="E46" s="111">
        <v>1449</v>
      </c>
      <c r="F46" s="109">
        <v>10</v>
      </c>
      <c r="G46" s="111">
        <v>8</v>
      </c>
      <c r="H46" s="109">
        <v>257</v>
      </c>
      <c r="I46" s="111">
        <v>204</v>
      </c>
      <c r="J46" s="112">
        <v>241</v>
      </c>
      <c r="K46" s="112">
        <v>181</v>
      </c>
      <c r="L46" s="109">
        <v>187</v>
      </c>
      <c r="M46" s="111">
        <v>182</v>
      </c>
      <c r="N46" s="112">
        <v>49</v>
      </c>
      <c r="O46" s="112">
        <v>45</v>
      </c>
      <c r="P46" s="109">
        <v>31</v>
      </c>
      <c r="Q46" s="111">
        <v>15</v>
      </c>
      <c r="R46" s="109">
        <v>4</v>
      </c>
      <c r="S46" s="111">
        <v>2</v>
      </c>
      <c r="T46" s="109">
        <v>6</v>
      </c>
      <c r="U46" s="111">
        <v>3</v>
      </c>
      <c r="V46" s="109">
        <v>2</v>
      </c>
      <c r="W46" s="111">
        <v>5</v>
      </c>
      <c r="X46" s="109">
        <v>0</v>
      </c>
      <c r="Y46" s="111">
        <v>6</v>
      </c>
      <c r="Z46" s="109">
        <v>0</v>
      </c>
      <c r="AA46" s="111">
        <v>1</v>
      </c>
      <c r="AB46" s="109">
        <v>1</v>
      </c>
      <c r="AC46" s="111">
        <v>0</v>
      </c>
      <c r="AD46" s="109">
        <v>1</v>
      </c>
      <c r="AE46" s="111">
        <v>1</v>
      </c>
      <c r="AF46" s="109">
        <v>3</v>
      </c>
      <c r="AG46" s="111">
        <v>1</v>
      </c>
      <c r="AH46" s="109">
        <v>2</v>
      </c>
      <c r="AI46" s="110">
        <v>1</v>
      </c>
      <c r="AJ46"/>
      <c r="AK46"/>
      <c r="AL46"/>
      <c r="AM46"/>
      <c r="AN46"/>
      <c r="AO46"/>
      <c r="AP46"/>
      <c r="AQ46"/>
      <c r="AR46"/>
      <c r="AS46"/>
      <c r="AT46"/>
      <c r="AU46"/>
      <c r="AV46"/>
      <c r="AW46"/>
      <c r="AX46"/>
      <c r="AY46"/>
      <c r="AZ46"/>
      <c r="BA46"/>
      <c r="BB46"/>
      <c r="BC46"/>
      <c r="BD46"/>
      <c r="BE46"/>
      <c r="BF46"/>
      <c r="BG46"/>
      <c r="BH46"/>
      <c r="BI46"/>
      <c r="BJ46"/>
    </row>
    <row r="47" spans="1:62" s="45" customFormat="1" ht="12.75">
      <c r="A47" s="1"/>
      <c r="B47" t="s">
        <v>226</v>
      </c>
      <c r="C47" s="109">
        <v>588</v>
      </c>
      <c r="D47" s="110">
        <v>1720</v>
      </c>
      <c r="E47" s="111">
        <v>2308</v>
      </c>
      <c r="F47" s="109">
        <v>0</v>
      </c>
      <c r="G47" s="111">
        <v>3</v>
      </c>
      <c r="H47" s="109">
        <v>95</v>
      </c>
      <c r="I47" s="111">
        <v>346</v>
      </c>
      <c r="J47" s="112">
        <v>139</v>
      </c>
      <c r="K47" s="112">
        <v>429</v>
      </c>
      <c r="L47" s="109">
        <v>130</v>
      </c>
      <c r="M47" s="111">
        <v>357</v>
      </c>
      <c r="N47" s="112">
        <v>85</v>
      </c>
      <c r="O47" s="112">
        <v>245</v>
      </c>
      <c r="P47" s="109">
        <v>59</v>
      </c>
      <c r="Q47" s="111">
        <v>162</v>
      </c>
      <c r="R47" s="109">
        <v>23</v>
      </c>
      <c r="S47" s="111">
        <v>66</v>
      </c>
      <c r="T47" s="109">
        <v>21</v>
      </c>
      <c r="U47" s="111">
        <v>30</v>
      </c>
      <c r="V47" s="109">
        <v>8</v>
      </c>
      <c r="W47" s="111">
        <v>20</v>
      </c>
      <c r="X47" s="109">
        <v>6</v>
      </c>
      <c r="Y47" s="111">
        <v>13</v>
      </c>
      <c r="Z47" s="109">
        <v>5</v>
      </c>
      <c r="AA47" s="111">
        <v>7</v>
      </c>
      <c r="AB47" s="109">
        <v>1</v>
      </c>
      <c r="AC47" s="111">
        <v>7</v>
      </c>
      <c r="AD47" s="109">
        <v>2</v>
      </c>
      <c r="AE47" s="111">
        <v>3</v>
      </c>
      <c r="AF47" s="109">
        <v>0</v>
      </c>
      <c r="AG47" s="111">
        <v>4</v>
      </c>
      <c r="AH47" s="109">
        <v>14</v>
      </c>
      <c r="AI47" s="110">
        <v>28</v>
      </c>
      <c r="AJ47"/>
      <c r="AK47"/>
      <c r="AL47"/>
      <c r="AM47"/>
      <c r="AN47"/>
      <c r="AO47"/>
      <c r="AP47"/>
      <c r="AQ47"/>
      <c r="AR47"/>
      <c r="AS47"/>
      <c r="AT47"/>
      <c r="AU47"/>
      <c r="AV47"/>
      <c r="AW47"/>
      <c r="AX47"/>
      <c r="AY47"/>
      <c r="AZ47"/>
      <c r="BA47"/>
      <c r="BB47"/>
      <c r="BC47"/>
      <c r="BD47"/>
      <c r="BE47"/>
      <c r="BF47"/>
      <c r="BG47"/>
      <c r="BH47"/>
      <c r="BI47"/>
      <c r="BJ47"/>
    </row>
    <row r="48" spans="1:62" s="45" customFormat="1" ht="12.75">
      <c r="A48" s="1"/>
      <c r="B48" t="s">
        <v>218</v>
      </c>
      <c r="C48" s="109">
        <v>2420</v>
      </c>
      <c r="D48" s="110">
        <v>733</v>
      </c>
      <c r="E48" s="111">
        <v>3153</v>
      </c>
      <c r="F48" s="109">
        <v>48</v>
      </c>
      <c r="G48" s="111">
        <v>16</v>
      </c>
      <c r="H48" s="109">
        <v>762</v>
      </c>
      <c r="I48" s="111">
        <v>219</v>
      </c>
      <c r="J48" s="112">
        <v>718</v>
      </c>
      <c r="K48" s="112">
        <v>216</v>
      </c>
      <c r="L48" s="109">
        <v>593</v>
      </c>
      <c r="M48" s="111">
        <v>205</v>
      </c>
      <c r="N48" s="112">
        <v>163</v>
      </c>
      <c r="O48" s="112">
        <v>54</v>
      </c>
      <c r="P48" s="109">
        <v>80</v>
      </c>
      <c r="Q48" s="111">
        <v>15</v>
      </c>
      <c r="R48" s="109">
        <v>28</v>
      </c>
      <c r="S48" s="111">
        <v>2</v>
      </c>
      <c r="T48" s="109">
        <v>11</v>
      </c>
      <c r="U48" s="111">
        <v>0</v>
      </c>
      <c r="V48" s="109">
        <v>6</v>
      </c>
      <c r="W48" s="111">
        <v>3</v>
      </c>
      <c r="X48" s="109">
        <v>2</v>
      </c>
      <c r="Y48" s="111">
        <v>2</v>
      </c>
      <c r="Z48" s="109">
        <v>1</v>
      </c>
      <c r="AA48" s="111">
        <v>0</v>
      </c>
      <c r="AB48" s="109">
        <v>5</v>
      </c>
      <c r="AC48" s="111">
        <v>1</v>
      </c>
      <c r="AD48" s="109">
        <v>0</v>
      </c>
      <c r="AE48" s="111">
        <v>0</v>
      </c>
      <c r="AF48" s="109">
        <v>0</v>
      </c>
      <c r="AG48" s="111">
        <v>0</v>
      </c>
      <c r="AH48" s="109">
        <v>3</v>
      </c>
      <c r="AI48" s="110">
        <v>0</v>
      </c>
      <c r="AJ48"/>
      <c r="AK48"/>
      <c r="AL48"/>
      <c r="AM48"/>
      <c r="AN48"/>
      <c r="AO48"/>
      <c r="AP48"/>
      <c r="AQ48"/>
      <c r="AR48"/>
      <c r="AS48"/>
      <c r="AT48"/>
      <c r="AU48"/>
      <c r="AV48"/>
      <c r="AW48"/>
      <c r="AX48"/>
      <c r="AY48"/>
      <c r="AZ48"/>
      <c r="BA48"/>
      <c r="BB48"/>
      <c r="BC48"/>
      <c r="BD48"/>
      <c r="BE48"/>
      <c r="BF48"/>
      <c r="BG48"/>
      <c r="BH48"/>
      <c r="BI48"/>
      <c r="BJ48"/>
    </row>
    <row r="49" spans="1:62" s="45" customFormat="1" ht="12.75">
      <c r="A49" s="1"/>
      <c r="B49" s="20" t="s">
        <v>227</v>
      </c>
      <c r="C49" s="109">
        <v>47</v>
      </c>
      <c r="D49" s="110">
        <v>19</v>
      </c>
      <c r="E49" s="111">
        <v>66</v>
      </c>
      <c r="F49" s="109">
        <v>1</v>
      </c>
      <c r="G49" s="111">
        <v>0</v>
      </c>
      <c r="H49" s="109">
        <v>7</v>
      </c>
      <c r="I49" s="111">
        <v>1</v>
      </c>
      <c r="J49" s="112">
        <v>9</v>
      </c>
      <c r="K49" s="112">
        <v>9</v>
      </c>
      <c r="L49" s="109">
        <v>12</v>
      </c>
      <c r="M49" s="111">
        <v>3</v>
      </c>
      <c r="N49" s="112">
        <v>8</v>
      </c>
      <c r="O49" s="112">
        <v>3</v>
      </c>
      <c r="P49" s="109">
        <v>3</v>
      </c>
      <c r="Q49" s="111">
        <v>2</v>
      </c>
      <c r="R49" s="109">
        <v>4</v>
      </c>
      <c r="S49" s="111">
        <v>1</v>
      </c>
      <c r="T49" s="109">
        <v>1</v>
      </c>
      <c r="U49" s="111">
        <v>0</v>
      </c>
      <c r="V49" s="109">
        <v>0</v>
      </c>
      <c r="W49" s="111">
        <v>0</v>
      </c>
      <c r="X49" s="109">
        <v>1</v>
      </c>
      <c r="Y49" s="111">
        <v>0</v>
      </c>
      <c r="Z49" s="109">
        <v>0</v>
      </c>
      <c r="AA49" s="111">
        <v>0</v>
      </c>
      <c r="AB49" s="109">
        <v>0</v>
      </c>
      <c r="AC49" s="111">
        <v>0</v>
      </c>
      <c r="AD49" s="109">
        <v>0</v>
      </c>
      <c r="AE49" s="111">
        <v>0</v>
      </c>
      <c r="AF49" s="109">
        <v>0</v>
      </c>
      <c r="AG49" s="111">
        <v>0</v>
      </c>
      <c r="AH49" s="109">
        <v>1</v>
      </c>
      <c r="AI49" s="110">
        <v>0</v>
      </c>
      <c r="AJ49"/>
      <c r="AK49"/>
      <c r="AL49"/>
      <c r="AM49"/>
      <c r="AN49"/>
      <c r="AO49"/>
      <c r="AP49"/>
      <c r="AQ49"/>
      <c r="AR49"/>
      <c r="AS49"/>
      <c r="AT49"/>
      <c r="AU49"/>
      <c r="AV49"/>
      <c r="AW49"/>
      <c r="AX49"/>
      <c r="AY49"/>
      <c r="AZ49"/>
      <c r="BA49"/>
      <c r="BB49"/>
      <c r="BC49"/>
      <c r="BD49"/>
      <c r="BE49"/>
      <c r="BF49"/>
      <c r="BG49"/>
      <c r="BH49"/>
      <c r="BI49"/>
      <c r="BJ49"/>
    </row>
    <row r="50" spans="1:62" s="45" customFormat="1" ht="12.75">
      <c r="A50" s="1"/>
      <c r="B50" s="20" t="s">
        <v>219</v>
      </c>
      <c r="C50" s="109">
        <v>2511</v>
      </c>
      <c r="D50" s="110">
        <v>1101</v>
      </c>
      <c r="E50" s="111">
        <v>3612</v>
      </c>
      <c r="F50" s="109">
        <v>27</v>
      </c>
      <c r="G50" s="111">
        <v>12</v>
      </c>
      <c r="H50" s="109">
        <v>697</v>
      </c>
      <c r="I50" s="111">
        <v>319</v>
      </c>
      <c r="J50" s="112">
        <v>671</v>
      </c>
      <c r="K50" s="112">
        <v>330</v>
      </c>
      <c r="L50" s="109">
        <v>533</v>
      </c>
      <c r="M50" s="111">
        <v>271</v>
      </c>
      <c r="N50" s="112">
        <v>263</v>
      </c>
      <c r="O50" s="112">
        <v>87</v>
      </c>
      <c r="P50" s="109">
        <v>136</v>
      </c>
      <c r="Q50" s="111">
        <v>35</v>
      </c>
      <c r="R50" s="109">
        <v>70</v>
      </c>
      <c r="S50" s="111">
        <v>20</v>
      </c>
      <c r="T50" s="109">
        <v>27</v>
      </c>
      <c r="U50" s="111">
        <v>8</v>
      </c>
      <c r="V50" s="109">
        <v>23</v>
      </c>
      <c r="W50" s="111">
        <v>4</v>
      </c>
      <c r="X50" s="109">
        <v>15</v>
      </c>
      <c r="Y50" s="111">
        <v>1</v>
      </c>
      <c r="Z50" s="109">
        <v>5</v>
      </c>
      <c r="AA50" s="111">
        <v>3</v>
      </c>
      <c r="AB50" s="109">
        <v>8</v>
      </c>
      <c r="AC50" s="111">
        <v>3</v>
      </c>
      <c r="AD50" s="109">
        <v>6</v>
      </c>
      <c r="AE50" s="111">
        <v>1</v>
      </c>
      <c r="AF50" s="109">
        <v>5</v>
      </c>
      <c r="AG50" s="111">
        <v>0</v>
      </c>
      <c r="AH50" s="109">
        <v>25</v>
      </c>
      <c r="AI50" s="110">
        <v>7</v>
      </c>
      <c r="AJ50"/>
      <c r="AK50"/>
      <c r="AL50"/>
      <c r="AM50"/>
      <c r="AN50"/>
      <c r="AO50"/>
      <c r="AP50"/>
      <c r="AQ50"/>
      <c r="AR50"/>
      <c r="AS50"/>
      <c r="AT50"/>
      <c r="AU50"/>
      <c r="AV50"/>
      <c r="AW50"/>
      <c r="AX50"/>
      <c r="AY50"/>
      <c r="AZ50"/>
      <c r="BA50"/>
      <c r="BB50"/>
      <c r="BC50"/>
      <c r="BD50"/>
      <c r="BE50"/>
      <c r="BF50"/>
      <c r="BG50"/>
      <c r="BH50"/>
      <c r="BI50"/>
      <c r="BJ50"/>
    </row>
    <row r="51" spans="1:62" s="45" customFormat="1" ht="12.75">
      <c r="A51" s="1"/>
      <c r="B51" s="20" t="s">
        <v>220</v>
      </c>
      <c r="C51" s="109">
        <v>470</v>
      </c>
      <c r="D51" s="110">
        <v>262</v>
      </c>
      <c r="E51" s="111">
        <v>732</v>
      </c>
      <c r="F51" s="109">
        <v>3</v>
      </c>
      <c r="G51" s="111">
        <v>2</v>
      </c>
      <c r="H51" s="109">
        <v>48</v>
      </c>
      <c r="I51" s="111">
        <v>39</v>
      </c>
      <c r="J51" s="112">
        <v>50</v>
      </c>
      <c r="K51" s="112">
        <v>40</v>
      </c>
      <c r="L51" s="109">
        <v>62</v>
      </c>
      <c r="M51" s="111">
        <v>29</v>
      </c>
      <c r="N51" s="112">
        <v>47</v>
      </c>
      <c r="O51" s="112">
        <v>28</v>
      </c>
      <c r="P51" s="109">
        <v>50</v>
      </c>
      <c r="Q51" s="111">
        <v>20</v>
      </c>
      <c r="R51" s="109">
        <v>35</v>
      </c>
      <c r="S51" s="111">
        <v>13</v>
      </c>
      <c r="T51" s="109">
        <v>27</v>
      </c>
      <c r="U51" s="111">
        <v>16</v>
      </c>
      <c r="V51" s="109">
        <v>19</v>
      </c>
      <c r="W51" s="111">
        <v>6</v>
      </c>
      <c r="X51" s="109">
        <v>16</v>
      </c>
      <c r="Y51" s="111">
        <v>4</v>
      </c>
      <c r="Z51" s="109">
        <v>10</v>
      </c>
      <c r="AA51" s="111">
        <v>5</v>
      </c>
      <c r="AB51" s="109">
        <v>13</v>
      </c>
      <c r="AC51" s="111">
        <v>5</v>
      </c>
      <c r="AD51" s="109">
        <v>8</v>
      </c>
      <c r="AE51" s="111">
        <v>2</v>
      </c>
      <c r="AF51" s="109">
        <v>3</v>
      </c>
      <c r="AG51" s="111">
        <v>4</v>
      </c>
      <c r="AH51" s="109">
        <v>79</v>
      </c>
      <c r="AI51" s="110">
        <v>49</v>
      </c>
      <c r="AJ51"/>
      <c r="AK51"/>
      <c r="AL51"/>
      <c r="AM51"/>
      <c r="AN51"/>
      <c r="AO51"/>
      <c r="AP51"/>
      <c r="AQ51"/>
      <c r="AR51"/>
      <c r="AS51"/>
      <c r="AT51"/>
      <c r="AU51"/>
      <c r="AV51"/>
      <c r="AW51"/>
      <c r="AX51"/>
      <c r="AY51"/>
      <c r="AZ51"/>
      <c r="BA51"/>
      <c r="BB51"/>
      <c r="BC51"/>
      <c r="BD51"/>
      <c r="BE51"/>
      <c r="BF51"/>
      <c r="BG51"/>
      <c r="BH51"/>
      <c r="BI51"/>
      <c r="BJ51"/>
    </row>
    <row r="52" spans="1:62" s="45" customFormat="1" ht="12.75">
      <c r="A52" s="1"/>
      <c r="B52" s="12" t="s">
        <v>535</v>
      </c>
      <c r="C52" s="118">
        <v>33573</v>
      </c>
      <c r="D52" s="119">
        <v>34290</v>
      </c>
      <c r="E52" s="120">
        <v>67863</v>
      </c>
      <c r="F52" s="118">
        <v>195</v>
      </c>
      <c r="G52" s="120">
        <v>235</v>
      </c>
      <c r="H52" s="118">
        <v>7687</v>
      </c>
      <c r="I52" s="120">
        <f>SUM(I20:I51)</f>
        <v>8729</v>
      </c>
      <c r="J52" s="119">
        <v>8221</v>
      </c>
      <c r="K52" s="119">
        <v>9022</v>
      </c>
      <c r="L52" s="118">
        <v>7292</v>
      </c>
      <c r="M52" s="120">
        <v>8040</v>
      </c>
      <c r="N52" s="119">
        <f>SUM(N20:N51)</f>
        <v>3946</v>
      </c>
      <c r="O52" s="119">
        <v>3548</v>
      </c>
      <c r="P52" s="118">
        <v>2318</v>
      </c>
      <c r="Q52" s="120">
        <v>1706</v>
      </c>
      <c r="R52" s="118">
        <v>1240</v>
      </c>
      <c r="S52" s="120">
        <v>928</v>
      </c>
      <c r="T52" s="118">
        <v>714</v>
      </c>
      <c r="U52" s="120">
        <v>535</v>
      </c>
      <c r="V52" s="118">
        <v>425</v>
      </c>
      <c r="W52" s="120">
        <v>322</v>
      </c>
      <c r="X52" s="118">
        <v>305</v>
      </c>
      <c r="Y52" s="120">
        <v>219</v>
      </c>
      <c r="Z52" s="118">
        <v>210</v>
      </c>
      <c r="AA52" s="120">
        <v>163</v>
      </c>
      <c r="AB52" s="118">
        <v>152</v>
      </c>
      <c r="AC52" s="120">
        <v>126</v>
      </c>
      <c r="AD52" s="118">
        <v>112</v>
      </c>
      <c r="AE52" s="120">
        <v>100</v>
      </c>
      <c r="AF52" s="118">
        <v>92</v>
      </c>
      <c r="AG52" s="120">
        <v>82</v>
      </c>
      <c r="AH52" s="118">
        <v>664</v>
      </c>
      <c r="AI52" s="119">
        <v>535</v>
      </c>
      <c r="AJ52"/>
      <c r="AK52"/>
      <c r="AL52"/>
      <c r="AM52"/>
      <c r="AN52"/>
      <c r="AO52"/>
      <c r="AP52"/>
      <c r="AQ52"/>
      <c r="AR52"/>
      <c r="AS52"/>
      <c r="AT52"/>
      <c r="AU52"/>
      <c r="AV52"/>
      <c r="AW52"/>
      <c r="AX52"/>
      <c r="AY52"/>
      <c r="AZ52"/>
      <c r="BA52"/>
      <c r="BB52"/>
      <c r="BC52"/>
      <c r="BD52"/>
      <c r="BE52"/>
      <c r="BF52"/>
      <c r="BG52"/>
      <c r="BH52"/>
      <c r="BI52"/>
      <c r="BJ52"/>
    </row>
    <row r="53" spans="1:62" s="45" customFormat="1" ht="12.75">
      <c r="A53" s="1" t="s">
        <v>257</v>
      </c>
      <c r="B53"/>
      <c r="C53" s="8"/>
      <c r="D53" s="9"/>
      <c r="E53" s="10"/>
      <c r="F53" s="8"/>
      <c r="G53" s="10"/>
      <c r="H53" s="8"/>
      <c r="I53" s="10"/>
      <c r="J53" s="11"/>
      <c r="K53" s="11"/>
      <c r="L53" s="8"/>
      <c r="M53" s="10"/>
      <c r="N53" s="11"/>
      <c r="O53" s="11"/>
      <c r="P53" s="8"/>
      <c r="Q53" s="10"/>
      <c r="R53" s="8"/>
      <c r="S53" s="10"/>
      <c r="T53" s="8"/>
      <c r="U53" s="10"/>
      <c r="V53" s="8"/>
      <c r="W53" s="10"/>
      <c r="X53" s="8"/>
      <c r="Y53" s="10"/>
      <c r="Z53" s="8"/>
      <c r="AA53" s="10"/>
      <c r="AB53" s="8"/>
      <c r="AC53" s="10"/>
      <c r="AD53" s="8"/>
      <c r="AE53" s="10"/>
      <c r="AF53" s="8"/>
      <c r="AG53" s="10"/>
      <c r="AH53" s="8"/>
      <c r="AI53" s="9"/>
      <c r="AJ53"/>
      <c r="AK53"/>
      <c r="AL53"/>
      <c r="AM53"/>
      <c r="AN53"/>
      <c r="AO53"/>
      <c r="AP53"/>
      <c r="AQ53"/>
      <c r="AR53"/>
      <c r="AS53"/>
      <c r="AT53"/>
      <c r="AU53"/>
      <c r="AV53"/>
      <c r="AW53"/>
      <c r="AX53"/>
      <c r="AY53"/>
      <c r="AZ53"/>
      <c r="BA53"/>
      <c r="BB53"/>
      <c r="BC53"/>
      <c r="BD53"/>
      <c r="BE53"/>
      <c r="BF53"/>
      <c r="BG53"/>
      <c r="BH53"/>
      <c r="BI53"/>
      <c r="BJ53"/>
    </row>
    <row r="54" spans="1:62" s="45" customFormat="1" ht="12.75">
      <c r="A54" s="1"/>
      <c r="B54" s="19" t="s">
        <v>712</v>
      </c>
      <c r="C54" s="121">
        <v>96</v>
      </c>
      <c r="D54" s="122">
        <v>220</v>
      </c>
      <c r="E54" s="123">
        <v>316</v>
      </c>
      <c r="F54" s="121">
        <v>0</v>
      </c>
      <c r="G54" s="123">
        <v>0</v>
      </c>
      <c r="H54" s="121">
        <v>0</v>
      </c>
      <c r="I54" s="123">
        <v>0</v>
      </c>
      <c r="J54" s="124">
        <v>0</v>
      </c>
      <c r="K54" s="124">
        <v>1</v>
      </c>
      <c r="L54" s="121">
        <v>0</v>
      </c>
      <c r="M54" s="123">
        <v>1</v>
      </c>
      <c r="N54" s="124">
        <v>24</v>
      </c>
      <c r="O54" s="124">
        <v>86</v>
      </c>
      <c r="P54" s="121">
        <v>15</v>
      </c>
      <c r="Q54" s="123">
        <v>52</v>
      </c>
      <c r="R54" s="121">
        <v>12</v>
      </c>
      <c r="S54" s="123">
        <v>26</v>
      </c>
      <c r="T54" s="121">
        <v>9</v>
      </c>
      <c r="U54" s="123">
        <v>10</v>
      </c>
      <c r="V54" s="121">
        <v>7</v>
      </c>
      <c r="W54" s="123">
        <v>8</v>
      </c>
      <c r="X54" s="121">
        <v>9</v>
      </c>
      <c r="Y54" s="123">
        <v>5</v>
      </c>
      <c r="Z54" s="121">
        <v>3</v>
      </c>
      <c r="AA54" s="123">
        <v>2</v>
      </c>
      <c r="AB54" s="121">
        <v>1</v>
      </c>
      <c r="AC54" s="123">
        <v>4</v>
      </c>
      <c r="AD54" s="121">
        <v>0</v>
      </c>
      <c r="AE54" s="123">
        <v>2</v>
      </c>
      <c r="AF54" s="121">
        <v>0</v>
      </c>
      <c r="AG54" s="123">
        <v>2</v>
      </c>
      <c r="AH54" s="121">
        <v>16</v>
      </c>
      <c r="AI54" s="122">
        <v>21</v>
      </c>
      <c r="AJ54"/>
      <c r="AK54"/>
      <c r="AL54"/>
      <c r="AM54"/>
      <c r="AN54"/>
      <c r="AO54"/>
      <c r="AP54"/>
      <c r="AQ54"/>
      <c r="AR54"/>
      <c r="AS54"/>
      <c r="AT54"/>
      <c r="AU54"/>
      <c r="AV54"/>
      <c r="AW54"/>
      <c r="AX54"/>
      <c r="AY54"/>
      <c r="AZ54"/>
      <c r="BA54"/>
      <c r="BB54"/>
      <c r="BC54"/>
      <c r="BD54"/>
      <c r="BE54"/>
      <c r="BF54"/>
      <c r="BG54"/>
      <c r="BH54"/>
      <c r="BI54"/>
      <c r="BJ54"/>
    </row>
    <row r="55" spans="1:62" s="287" customFormat="1" ht="78.75">
      <c r="A55" s="184"/>
      <c r="B55" s="19" t="s">
        <v>721</v>
      </c>
      <c r="C55" s="109">
        <v>4</v>
      </c>
      <c r="D55" s="110">
        <v>3</v>
      </c>
      <c r="E55" s="111">
        <v>7</v>
      </c>
      <c r="F55" s="109">
        <v>0</v>
      </c>
      <c r="G55" s="111">
        <v>0</v>
      </c>
      <c r="H55" s="109">
        <v>0</v>
      </c>
      <c r="I55" s="111">
        <v>0</v>
      </c>
      <c r="J55" s="112">
        <v>0</v>
      </c>
      <c r="K55" s="112">
        <v>0</v>
      </c>
      <c r="L55" s="109">
        <v>0</v>
      </c>
      <c r="M55" s="111">
        <v>0</v>
      </c>
      <c r="N55" s="112">
        <v>0</v>
      </c>
      <c r="O55" s="112">
        <v>0</v>
      </c>
      <c r="P55" s="109">
        <v>0</v>
      </c>
      <c r="Q55" s="111">
        <v>1</v>
      </c>
      <c r="R55" s="109">
        <v>1</v>
      </c>
      <c r="S55" s="111">
        <v>0</v>
      </c>
      <c r="T55" s="109">
        <v>0</v>
      </c>
      <c r="U55" s="111">
        <v>0</v>
      </c>
      <c r="V55" s="109">
        <v>1</v>
      </c>
      <c r="W55" s="111">
        <v>1</v>
      </c>
      <c r="X55" s="109">
        <v>1</v>
      </c>
      <c r="Y55" s="111">
        <v>1</v>
      </c>
      <c r="Z55" s="109">
        <v>1</v>
      </c>
      <c r="AA55" s="111">
        <v>0</v>
      </c>
      <c r="AB55" s="109">
        <v>0</v>
      </c>
      <c r="AC55" s="111">
        <v>0</v>
      </c>
      <c r="AD55" s="109">
        <v>0</v>
      </c>
      <c r="AE55" s="111">
        <v>0</v>
      </c>
      <c r="AF55" s="109">
        <v>0</v>
      </c>
      <c r="AG55" s="111">
        <v>0</v>
      </c>
      <c r="AH55" s="109">
        <v>0</v>
      </c>
      <c r="AI55" s="110">
        <v>0</v>
      </c>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row>
    <row r="56" spans="1:62" s="45" customFormat="1" ht="26.25">
      <c r="A56" s="1"/>
      <c r="B56" s="19" t="s">
        <v>228</v>
      </c>
      <c r="C56" s="121">
        <v>24</v>
      </c>
      <c r="D56" s="122">
        <v>82</v>
      </c>
      <c r="E56" s="123">
        <v>106</v>
      </c>
      <c r="F56" s="121">
        <v>0</v>
      </c>
      <c r="G56" s="123">
        <v>0</v>
      </c>
      <c r="H56" s="121">
        <v>0</v>
      </c>
      <c r="I56" s="123">
        <v>0</v>
      </c>
      <c r="J56" s="124">
        <v>0</v>
      </c>
      <c r="K56" s="124">
        <v>0</v>
      </c>
      <c r="L56" s="121">
        <v>0</v>
      </c>
      <c r="M56" s="123">
        <v>0</v>
      </c>
      <c r="N56" s="124">
        <v>3</v>
      </c>
      <c r="O56" s="124">
        <v>11</v>
      </c>
      <c r="P56" s="121">
        <v>7</v>
      </c>
      <c r="Q56" s="123">
        <v>37</v>
      </c>
      <c r="R56" s="121">
        <v>4</v>
      </c>
      <c r="S56" s="123">
        <v>16</v>
      </c>
      <c r="T56" s="121">
        <v>6</v>
      </c>
      <c r="U56" s="123">
        <v>5</v>
      </c>
      <c r="V56" s="121">
        <v>2</v>
      </c>
      <c r="W56" s="123">
        <v>5</v>
      </c>
      <c r="X56" s="121">
        <v>0</v>
      </c>
      <c r="Y56" s="123">
        <v>3</v>
      </c>
      <c r="Z56" s="121">
        <v>1</v>
      </c>
      <c r="AA56" s="123">
        <v>3</v>
      </c>
      <c r="AB56" s="121">
        <v>1</v>
      </c>
      <c r="AC56" s="123">
        <v>0</v>
      </c>
      <c r="AD56" s="121">
        <v>0</v>
      </c>
      <c r="AE56" s="123">
        <v>0</v>
      </c>
      <c r="AF56" s="121">
        <v>0</v>
      </c>
      <c r="AG56" s="123">
        <v>0</v>
      </c>
      <c r="AH56" s="121">
        <v>0</v>
      </c>
      <c r="AI56" s="122">
        <v>2</v>
      </c>
      <c r="AJ56"/>
      <c r="AK56"/>
      <c r="AL56"/>
      <c r="AM56"/>
      <c r="AN56"/>
      <c r="AO56"/>
      <c r="AP56"/>
      <c r="AQ56"/>
      <c r="AR56"/>
      <c r="AS56"/>
      <c r="AT56"/>
      <c r="AU56"/>
      <c r="AV56"/>
      <c r="AW56"/>
      <c r="AX56"/>
      <c r="AY56"/>
      <c r="AZ56"/>
      <c r="BA56"/>
      <c r="BB56"/>
      <c r="BC56"/>
      <c r="BD56"/>
      <c r="BE56"/>
      <c r="BF56"/>
      <c r="BG56"/>
      <c r="BH56"/>
      <c r="BI56"/>
      <c r="BJ56"/>
    </row>
    <row r="57" spans="1:62" s="45" customFormat="1" ht="12.75">
      <c r="A57" s="1"/>
      <c r="B57" s="19" t="s">
        <v>701</v>
      </c>
      <c r="C57" s="121">
        <v>346</v>
      </c>
      <c r="D57" s="122">
        <v>404</v>
      </c>
      <c r="E57" s="123">
        <v>750</v>
      </c>
      <c r="F57" s="121">
        <v>0</v>
      </c>
      <c r="G57" s="123">
        <v>0</v>
      </c>
      <c r="H57" s="121">
        <v>0</v>
      </c>
      <c r="I57" s="123">
        <v>0</v>
      </c>
      <c r="J57" s="124">
        <v>0</v>
      </c>
      <c r="K57" s="124">
        <v>0</v>
      </c>
      <c r="L57" s="121">
        <v>0</v>
      </c>
      <c r="M57" s="123">
        <v>4</v>
      </c>
      <c r="N57" s="124">
        <v>72</v>
      </c>
      <c r="O57" s="124">
        <v>136</v>
      </c>
      <c r="P57" s="121">
        <v>114</v>
      </c>
      <c r="Q57" s="123">
        <v>149</v>
      </c>
      <c r="R57" s="121">
        <v>72</v>
      </c>
      <c r="S57" s="123">
        <v>63</v>
      </c>
      <c r="T57" s="121">
        <v>30</v>
      </c>
      <c r="U57" s="123">
        <v>17</v>
      </c>
      <c r="V57" s="121">
        <v>21</v>
      </c>
      <c r="W57" s="123">
        <v>15</v>
      </c>
      <c r="X57" s="121">
        <v>9</v>
      </c>
      <c r="Y57" s="123">
        <v>4</v>
      </c>
      <c r="Z57" s="121">
        <v>9</v>
      </c>
      <c r="AA57" s="123">
        <v>3</v>
      </c>
      <c r="AB57" s="121">
        <v>6</v>
      </c>
      <c r="AC57" s="123">
        <v>3</v>
      </c>
      <c r="AD57" s="121">
        <v>1</v>
      </c>
      <c r="AE57" s="123">
        <v>3</v>
      </c>
      <c r="AF57" s="121">
        <v>3</v>
      </c>
      <c r="AG57" s="123">
        <v>1</v>
      </c>
      <c r="AH57" s="121">
        <v>9</v>
      </c>
      <c r="AI57" s="122">
        <v>6</v>
      </c>
      <c r="AJ57"/>
      <c r="AK57"/>
      <c r="AL57"/>
      <c r="AM57"/>
      <c r="AN57"/>
      <c r="AO57"/>
      <c r="AP57"/>
      <c r="AQ57"/>
      <c r="AR57"/>
      <c r="AS57"/>
      <c r="AT57"/>
      <c r="AU57"/>
      <c r="AV57"/>
      <c r="AW57"/>
      <c r="AX57"/>
      <c r="AY57"/>
      <c r="AZ57"/>
      <c r="BA57"/>
      <c r="BB57"/>
      <c r="BC57"/>
      <c r="BD57"/>
      <c r="BE57"/>
      <c r="BF57"/>
      <c r="BG57"/>
      <c r="BH57"/>
      <c r="BI57"/>
      <c r="BJ57"/>
    </row>
    <row r="58" spans="1:62" s="45" customFormat="1" ht="13.5" customHeight="1">
      <c r="A58" s="1"/>
      <c r="B58" s="19" t="s">
        <v>229</v>
      </c>
      <c r="C58" s="121">
        <v>79</v>
      </c>
      <c r="D58" s="122">
        <v>105</v>
      </c>
      <c r="E58" s="123">
        <v>184</v>
      </c>
      <c r="F58" s="121">
        <v>0</v>
      </c>
      <c r="G58" s="123">
        <v>0</v>
      </c>
      <c r="H58" s="121">
        <v>0</v>
      </c>
      <c r="I58" s="123">
        <v>0</v>
      </c>
      <c r="J58" s="124">
        <v>0</v>
      </c>
      <c r="K58" s="124">
        <v>0</v>
      </c>
      <c r="L58" s="121">
        <v>0</v>
      </c>
      <c r="M58" s="123">
        <v>0</v>
      </c>
      <c r="N58" s="124">
        <v>0</v>
      </c>
      <c r="O58" s="124">
        <v>0</v>
      </c>
      <c r="P58" s="121">
        <v>9</v>
      </c>
      <c r="Q58" s="123">
        <v>12</v>
      </c>
      <c r="R58" s="121">
        <v>20</v>
      </c>
      <c r="S58" s="123">
        <v>30</v>
      </c>
      <c r="T58" s="121">
        <v>16</v>
      </c>
      <c r="U58" s="123">
        <v>17</v>
      </c>
      <c r="V58" s="121">
        <v>10</v>
      </c>
      <c r="W58" s="123">
        <v>12</v>
      </c>
      <c r="X58" s="121">
        <v>7</v>
      </c>
      <c r="Y58" s="123">
        <v>9</v>
      </c>
      <c r="Z58" s="121">
        <v>1</v>
      </c>
      <c r="AA58" s="123">
        <v>2</v>
      </c>
      <c r="AB58" s="121">
        <v>1</v>
      </c>
      <c r="AC58" s="123">
        <v>2</v>
      </c>
      <c r="AD58" s="121">
        <v>1</v>
      </c>
      <c r="AE58" s="123">
        <v>1</v>
      </c>
      <c r="AF58" s="121">
        <v>4</v>
      </c>
      <c r="AG58" s="123">
        <v>3</v>
      </c>
      <c r="AH58" s="121">
        <v>10</v>
      </c>
      <c r="AI58" s="122">
        <v>17</v>
      </c>
      <c r="AJ58"/>
      <c r="AK58"/>
      <c r="AL58"/>
      <c r="AM58"/>
      <c r="AN58"/>
      <c r="AO58"/>
      <c r="AP58"/>
      <c r="AQ58"/>
      <c r="AR58"/>
      <c r="AS58"/>
      <c r="AT58"/>
      <c r="AU58"/>
      <c r="AV58"/>
      <c r="AW58"/>
      <c r="AX58"/>
      <c r="AY58"/>
      <c r="AZ58"/>
      <c r="BA58"/>
      <c r="BB58"/>
      <c r="BC58"/>
      <c r="BD58"/>
      <c r="BE58"/>
      <c r="BF58"/>
      <c r="BG58"/>
      <c r="BH58"/>
      <c r="BI58"/>
      <c r="BJ58"/>
    </row>
    <row r="59" spans="1:62" s="45" customFormat="1" ht="12.75">
      <c r="A59" s="1"/>
      <c r="B59" s="19" t="s">
        <v>702</v>
      </c>
      <c r="C59" s="121">
        <v>320</v>
      </c>
      <c r="D59" s="122">
        <v>432</v>
      </c>
      <c r="E59" s="123">
        <v>752</v>
      </c>
      <c r="F59" s="121">
        <v>0</v>
      </c>
      <c r="G59" s="123">
        <v>0</v>
      </c>
      <c r="H59" s="121">
        <v>0</v>
      </c>
      <c r="I59" s="123">
        <v>0</v>
      </c>
      <c r="J59" s="124">
        <v>0</v>
      </c>
      <c r="K59" s="124">
        <v>0</v>
      </c>
      <c r="L59" s="121">
        <v>0</v>
      </c>
      <c r="M59" s="123">
        <v>3</v>
      </c>
      <c r="N59" s="124">
        <v>58</v>
      </c>
      <c r="O59" s="124">
        <v>121</v>
      </c>
      <c r="P59" s="121">
        <v>66</v>
      </c>
      <c r="Q59" s="123">
        <v>93</v>
      </c>
      <c r="R59" s="121">
        <v>67</v>
      </c>
      <c r="S59" s="123">
        <v>68</v>
      </c>
      <c r="T59" s="121">
        <v>42</v>
      </c>
      <c r="U59" s="123">
        <v>44</v>
      </c>
      <c r="V59" s="121">
        <v>24</v>
      </c>
      <c r="W59" s="123">
        <v>27</v>
      </c>
      <c r="X59" s="121">
        <v>15</v>
      </c>
      <c r="Y59" s="123">
        <v>21</v>
      </c>
      <c r="Z59" s="121">
        <v>7</v>
      </c>
      <c r="AA59" s="123">
        <v>8</v>
      </c>
      <c r="AB59" s="121">
        <v>9</v>
      </c>
      <c r="AC59" s="123">
        <v>7</v>
      </c>
      <c r="AD59" s="121">
        <v>6</v>
      </c>
      <c r="AE59" s="123">
        <v>8</v>
      </c>
      <c r="AF59" s="121">
        <v>6</v>
      </c>
      <c r="AG59" s="123">
        <v>5</v>
      </c>
      <c r="AH59" s="121">
        <v>20</v>
      </c>
      <c r="AI59" s="122">
        <v>27</v>
      </c>
      <c r="AJ59"/>
      <c r="AK59"/>
      <c r="AL59"/>
      <c r="AM59"/>
      <c r="AN59"/>
      <c r="AO59"/>
      <c r="AP59"/>
      <c r="AQ59"/>
      <c r="AR59"/>
      <c r="AS59"/>
      <c r="AT59"/>
      <c r="AU59"/>
      <c r="AV59"/>
      <c r="AW59"/>
      <c r="AX59"/>
      <c r="AY59"/>
      <c r="AZ59"/>
      <c r="BA59"/>
      <c r="BB59"/>
      <c r="BC59"/>
      <c r="BD59"/>
      <c r="BE59"/>
      <c r="BF59"/>
      <c r="BG59"/>
      <c r="BH59"/>
      <c r="BI59"/>
      <c r="BJ59"/>
    </row>
    <row r="60" spans="1:62" s="45" customFormat="1" ht="12.75">
      <c r="A60" s="1"/>
      <c r="B60" s="19" t="s">
        <v>713</v>
      </c>
      <c r="C60" s="121">
        <v>392</v>
      </c>
      <c r="D60" s="122">
        <v>511</v>
      </c>
      <c r="E60" s="123">
        <v>903</v>
      </c>
      <c r="F60" s="121">
        <v>0</v>
      </c>
      <c r="G60" s="123">
        <v>0</v>
      </c>
      <c r="H60" s="121">
        <v>0</v>
      </c>
      <c r="I60" s="123">
        <v>0</v>
      </c>
      <c r="J60" s="124">
        <v>0</v>
      </c>
      <c r="K60" s="124">
        <v>0</v>
      </c>
      <c r="L60" s="121">
        <v>3</v>
      </c>
      <c r="M60" s="123">
        <v>2</v>
      </c>
      <c r="N60" s="124">
        <v>119</v>
      </c>
      <c r="O60" s="124">
        <v>188</v>
      </c>
      <c r="P60" s="121">
        <v>101</v>
      </c>
      <c r="Q60" s="123">
        <v>176</v>
      </c>
      <c r="R60" s="121">
        <v>84</v>
      </c>
      <c r="S60" s="123">
        <v>77</v>
      </c>
      <c r="T60" s="121">
        <v>44</v>
      </c>
      <c r="U60" s="123">
        <v>30</v>
      </c>
      <c r="V60" s="121">
        <v>14</v>
      </c>
      <c r="W60" s="123">
        <v>13</v>
      </c>
      <c r="X60" s="121">
        <v>8</v>
      </c>
      <c r="Y60" s="123">
        <v>10</v>
      </c>
      <c r="Z60" s="121">
        <v>2</v>
      </c>
      <c r="AA60" s="123">
        <v>3</v>
      </c>
      <c r="AB60" s="121">
        <v>4</v>
      </c>
      <c r="AC60" s="123">
        <v>3</v>
      </c>
      <c r="AD60" s="121">
        <v>2</v>
      </c>
      <c r="AE60" s="123">
        <v>2</v>
      </c>
      <c r="AF60" s="121">
        <v>5</v>
      </c>
      <c r="AG60" s="123">
        <v>2</v>
      </c>
      <c r="AH60" s="121">
        <v>6</v>
      </c>
      <c r="AI60" s="122">
        <v>5</v>
      </c>
      <c r="AJ60"/>
      <c r="AK60"/>
      <c r="AL60"/>
      <c r="AM60"/>
      <c r="AN60"/>
      <c r="AO60"/>
      <c r="AP60"/>
      <c r="AQ60"/>
      <c r="AR60"/>
      <c r="AS60"/>
      <c r="AT60"/>
      <c r="AU60"/>
      <c r="AV60"/>
      <c r="AW60"/>
      <c r="AX60"/>
      <c r="AY60"/>
      <c r="AZ60"/>
      <c r="BA60"/>
      <c r="BB60"/>
      <c r="BC60"/>
      <c r="BD60"/>
      <c r="BE60"/>
      <c r="BF60"/>
      <c r="BG60"/>
      <c r="BH60"/>
      <c r="BI60"/>
      <c r="BJ60"/>
    </row>
    <row r="61" spans="1:62" s="45" customFormat="1" ht="12.75">
      <c r="A61" s="1"/>
      <c r="B61" s="19" t="s">
        <v>714</v>
      </c>
      <c r="C61" s="121">
        <v>128</v>
      </c>
      <c r="D61" s="122">
        <v>351</v>
      </c>
      <c r="E61" s="123">
        <v>479</v>
      </c>
      <c r="F61" s="121">
        <v>0</v>
      </c>
      <c r="G61" s="123">
        <v>0</v>
      </c>
      <c r="H61" s="121">
        <v>0</v>
      </c>
      <c r="I61" s="123">
        <v>0</v>
      </c>
      <c r="J61" s="124">
        <v>0</v>
      </c>
      <c r="K61" s="124">
        <v>0</v>
      </c>
      <c r="L61" s="121">
        <v>0</v>
      </c>
      <c r="M61" s="123">
        <v>3</v>
      </c>
      <c r="N61" s="124">
        <v>36</v>
      </c>
      <c r="O61" s="124">
        <v>130</v>
      </c>
      <c r="P61" s="121">
        <v>40</v>
      </c>
      <c r="Q61" s="123">
        <v>139</v>
      </c>
      <c r="R61" s="121">
        <v>18</v>
      </c>
      <c r="S61" s="123">
        <v>46</v>
      </c>
      <c r="T61" s="121">
        <v>14</v>
      </c>
      <c r="U61" s="123">
        <v>10</v>
      </c>
      <c r="V61" s="121">
        <v>7</v>
      </c>
      <c r="W61" s="123">
        <v>6</v>
      </c>
      <c r="X61" s="121">
        <v>2</v>
      </c>
      <c r="Y61" s="123">
        <v>3</v>
      </c>
      <c r="Z61" s="121">
        <v>3</v>
      </c>
      <c r="AA61" s="123">
        <v>5</v>
      </c>
      <c r="AB61" s="121">
        <v>2</v>
      </c>
      <c r="AC61" s="123">
        <v>3</v>
      </c>
      <c r="AD61" s="121">
        <v>2</v>
      </c>
      <c r="AE61" s="123">
        <v>1</v>
      </c>
      <c r="AF61" s="121">
        <v>1</v>
      </c>
      <c r="AG61" s="123">
        <v>1</v>
      </c>
      <c r="AH61" s="121">
        <v>3</v>
      </c>
      <c r="AI61" s="122">
        <v>4</v>
      </c>
      <c r="AJ61"/>
      <c r="AK61"/>
      <c r="AL61"/>
      <c r="AM61"/>
      <c r="AN61"/>
      <c r="AO61"/>
      <c r="AP61"/>
      <c r="AQ61"/>
      <c r="AR61"/>
      <c r="AS61"/>
      <c r="AT61"/>
      <c r="AU61"/>
      <c r="AV61"/>
      <c r="AW61"/>
      <c r="AX61"/>
      <c r="AY61"/>
      <c r="AZ61"/>
      <c r="BA61"/>
      <c r="BB61"/>
      <c r="BC61"/>
      <c r="BD61"/>
      <c r="BE61"/>
      <c r="BF61"/>
      <c r="BG61"/>
      <c r="BH61"/>
      <c r="BI61"/>
      <c r="BJ61"/>
    </row>
    <row r="62" spans="1:62" s="45" customFormat="1" ht="12.75">
      <c r="A62" s="1"/>
      <c r="B62" s="19" t="s">
        <v>703</v>
      </c>
      <c r="C62" s="121">
        <v>84</v>
      </c>
      <c r="D62" s="122">
        <v>73</v>
      </c>
      <c r="E62" s="123">
        <v>157</v>
      </c>
      <c r="F62" s="121">
        <v>0</v>
      </c>
      <c r="G62" s="123">
        <v>0</v>
      </c>
      <c r="H62" s="121">
        <v>0</v>
      </c>
      <c r="I62" s="123">
        <v>0</v>
      </c>
      <c r="J62" s="124">
        <v>0</v>
      </c>
      <c r="K62" s="124">
        <v>0</v>
      </c>
      <c r="L62" s="121">
        <v>0</v>
      </c>
      <c r="M62" s="123">
        <v>0</v>
      </c>
      <c r="N62" s="124">
        <v>19</v>
      </c>
      <c r="O62" s="124">
        <v>22</v>
      </c>
      <c r="P62" s="121">
        <v>35</v>
      </c>
      <c r="Q62" s="123">
        <v>25</v>
      </c>
      <c r="R62" s="121">
        <v>13</v>
      </c>
      <c r="S62" s="123">
        <v>12</v>
      </c>
      <c r="T62" s="121">
        <v>6</v>
      </c>
      <c r="U62" s="123">
        <v>7</v>
      </c>
      <c r="V62" s="121">
        <v>8</v>
      </c>
      <c r="W62" s="123">
        <v>4</v>
      </c>
      <c r="X62" s="121">
        <v>0</v>
      </c>
      <c r="Y62" s="123">
        <v>2</v>
      </c>
      <c r="Z62" s="121">
        <v>0</v>
      </c>
      <c r="AA62" s="123">
        <v>0</v>
      </c>
      <c r="AB62" s="121">
        <v>2</v>
      </c>
      <c r="AC62" s="123">
        <v>0</v>
      </c>
      <c r="AD62" s="121">
        <v>0</v>
      </c>
      <c r="AE62" s="123">
        <v>0</v>
      </c>
      <c r="AF62" s="121">
        <v>0</v>
      </c>
      <c r="AG62" s="123">
        <v>1</v>
      </c>
      <c r="AH62" s="121">
        <v>1</v>
      </c>
      <c r="AI62" s="122">
        <v>0</v>
      </c>
      <c r="AJ62"/>
      <c r="AK62"/>
      <c r="AL62"/>
      <c r="AM62"/>
      <c r="AN62"/>
      <c r="AO62"/>
      <c r="AP62"/>
      <c r="AQ62"/>
      <c r="AR62"/>
      <c r="AS62"/>
      <c r="AT62"/>
      <c r="AU62"/>
      <c r="AV62"/>
      <c r="AW62"/>
      <c r="AX62"/>
      <c r="AY62"/>
      <c r="AZ62"/>
      <c r="BA62"/>
      <c r="BB62"/>
      <c r="BC62"/>
      <c r="BD62"/>
      <c r="BE62"/>
      <c r="BF62"/>
      <c r="BG62"/>
      <c r="BH62"/>
      <c r="BI62"/>
      <c r="BJ62"/>
    </row>
    <row r="63" spans="1:62" s="45" customFormat="1" ht="12.75">
      <c r="A63" s="1"/>
      <c r="B63" s="19" t="s">
        <v>715</v>
      </c>
      <c r="C63" s="121">
        <v>168</v>
      </c>
      <c r="D63" s="122">
        <v>473</v>
      </c>
      <c r="E63" s="123">
        <v>641</v>
      </c>
      <c r="F63" s="121">
        <v>0</v>
      </c>
      <c r="G63" s="123">
        <v>0</v>
      </c>
      <c r="H63" s="121">
        <v>0</v>
      </c>
      <c r="I63" s="123">
        <v>0</v>
      </c>
      <c r="J63" s="124">
        <v>0</v>
      </c>
      <c r="K63" s="124">
        <v>0</v>
      </c>
      <c r="L63" s="121">
        <v>0</v>
      </c>
      <c r="M63" s="123">
        <v>1</v>
      </c>
      <c r="N63" s="124">
        <v>21</v>
      </c>
      <c r="O63" s="124">
        <v>59</v>
      </c>
      <c r="P63" s="121">
        <v>39</v>
      </c>
      <c r="Q63" s="123">
        <v>102</v>
      </c>
      <c r="R63" s="121">
        <v>50</v>
      </c>
      <c r="S63" s="123">
        <v>140</v>
      </c>
      <c r="T63" s="121">
        <v>18</v>
      </c>
      <c r="U63" s="123">
        <v>68</v>
      </c>
      <c r="V63" s="121">
        <v>10</v>
      </c>
      <c r="W63" s="123">
        <v>32</v>
      </c>
      <c r="X63" s="121">
        <v>11</v>
      </c>
      <c r="Y63" s="123">
        <v>16</v>
      </c>
      <c r="Z63" s="121">
        <v>8</v>
      </c>
      <c r="AA63" s="123">
        <v>17</v>
      </c>
      <c r="AB63" s="121">
        <v>4</v>
      </c>
      <c r="AC63" s="123">
        <v>13</v>
      </c>
      <c r="AD63" s="121">
        <v>1</v>
      </c>
      <c r="AE63" s="123">
        <v>6</v>
      </c>
      <c r="AF63" s="121">
        <v>2</v>
      </c>
      <c r="AG63" s="123">
        <v>3</v>
      </c>
      <c r="AH63" s="121">
        <v>4</v>
      </c>
      <c r="AI63" s="122">
        <v>16</v>
      </c>
      <c r="AJ63"/>
      <c r="AK63"/>
      <c r="AL63"/>
      <c r="AM63"/>
      <c r="AN63"/>
      <c r="AO63"/>
      <c r="AP63"/>
      <c r="AQ63"/>
      <c r="AR63"/>
      <c r="AS63"/>
      <c r="AT63"/>
      <c r="AU63"/>
      <c r="AV63"/>
      <c r="AW63"/>
      <c r="AX63"/>
      <c r="AY63"/>
      <c r="AZ63"/>
      <c r="BA63"/>
      <c r="BB63"/>
      <c r="BC63"/>
      <c r="BD63"/>
      <c r="BE63"/>
      <c r="BF63"/>
      <c r="BG63"/>
      <c r="BH63"/>
      <c r="BI63"/>
      <c r="BJ63"/>
    </row>
    <row r="64" spans="1:62" s="45" customFormat="1" ht="12.75">
      <c r="A64" s="1"/>
      <c r="B64" s="19" t="s">
        <v>746</v>
      </c>
      <c r="C64" s="121">
        <v>2315</v>
      </c>
      <c r="D64" s="122">
        <v>1584</v>
      </c>
      <c r="E64" s="123">
        <v>3899</v>
      </c>
      <c r="F64" s="121">
        <v>0</v>
      </c>
      <c r="G64" s="123">
        <v>0</v>
      </c>
      <c r="H64" s="121">
        <v>0</v>
      </c>
      <c r="I64" s="123">
        <v>0</v>
      </c>
      <c r="J64" s="124">
        <v>0</v>
      </c>
      <c r="K64" s="124">
        <v>0</v>
      </c>
      <c r="L64" s="121">
        <v>12</v>
      </c>
      <c r="M64" s="123">
        <v>14</v>
      </c>
      <c r="N64" s="124">
        <v>543</v>
      </c>
      <c r="O64" s="124">
        <v>453</v>
      </c>
      <c r="P64" s="121">
        <v>708</v>
      </c>
      <c r="Q64" s="123">
        <v>530</v>
      </c>
      <c r="R64" s="121">
        <v>432</v>
      </c>
      <c r="S64" s="123">
        <v>246</v>
      </c>
      <c r="T64" s="121">
        <v>235</v>
      </c>
      <c r="U64" s="123">
        <v>115</v>
      </c>
      <c r="V64" s="121">
        <v>110</v>
      </c>
      <c r="W64" s="123">
        <v>80</v>
      </c>
      <c r="X64" s="121">
        <v>63</v>
      </c>
      <c r="Y64" s="123">
        <v>33</v>
      </c>
      <c r="Z64" s="121">
        <v>50</v>
      </c>
      <c r="AA64" s="123">
        <v>25</v>
      </c>
      <c r="AB64" s="121">
        <v>40</v>
      </c>
      <c r="AC64" s="123">
        <v>15</v>
      </c>
      <c r="AD64" s="121">
        <v>20</v>
      </c>
      <c r="AE64" s="123">
        <v>12</v>
      </c>
      <c r="AF64" s="121">
        <v>20</v>
      </c>
      <c r="AG64" s="123">
        <v>17</v>
      </c>
      <c r="AH64" s="121">
        <v>82</v>
      </c>
      <c r="AI64" s="122">
        <v>44</v>
      </c>
      <c r="AJ64"/>
      <c r="AK64"/>
      <c r="AL64"/>
      <c r="AM64"/>
      <c r="AN64"/>
      <c r="AO64"/>
      <c r="AP64"/>
      <c r="AQ64"/>
      <c r="AR64"/>
      <c r="AS64"/>
      <c r="AT64"/>
      <c r="AU64"/>
      <c r="AV64"/>
      <c r="AW64"/>
      <c r="AX64"/>
      <c r="AY64"/>
      <c r="AZ64"/>
      <c r="BA64"/>
      <c r="BB64"/>
      <c r="BC64"/>
      <c r="BD64"/>
      <c r="BE64"/>
      <c r="BF64"/>
      <c r="BG64"/>
      <c r="BH64"/>
      <c r="BI64"/>
      <c r="BJ64"/>
    </row>
    <row r="65" spans="1:62" s="287" customFormat="1" ht="26.25">
      <c r="A65" s="184"/>
      <c r="B65" s="19" t="s">
        <v>747</v>
      </c>
      <c r="C65" s="109">
        <v>15</v>
      </c>
      <c r="D65" s="110">
        <v>22</v>
      </c>
      <c r="E65" s="111">
        <v>37</v>
      </c>
      <c r="F65" s="109">
        <v>0</v>
      </c>
      <c r="G65" s="111">
        <v>0</v>
      </c>
      <c r="H65" s="109">
        <v>0</v>
      </c>
      <c r="I65" s="111">
        <v>0</v>
      </c>
      <c r="J65" s="112">
        <v>0</v>
      </c>
      <c r="K65" s="112">
        <v>0</v>
      </c>
      <c r="L65" s="109">
        <v>0</v>
      </c>
      <c r="M65" s="111">
        <v>0</v>
      </c>
      <c r="N65" s="112">
        <v>6</v>
      </c>
      <c r="O65" s="112">
        <v>17</v>
      </c>
      <c r="P65" s="109">
        <v>6</v>
      </c>
      <c r="Q65" s="111">
        <v>4</v>
      </c>
      <c r="R65" s="109">
        <v>2</v>
      </c>
      <c r="S65" s="111">
        <v>0</v>
      </c>
      <c r="T65" s="109">
        <v>0</v>
      </c>
      <c r="U65" s="111">
        <v>1</v>
      </c>
      <c r="V65" s="109">
        <v>1</v>
      </c>
      <c r="W65" s="111">
        <v>0</v>
      </c>
      <c r="X65" s="109">
        <v>0</v>
      </c>
      <c r="Y65" s="111">
        <v>0</v>
      </c>
      <c r="Z65" s="109">
        <v>0</v>
      </c>
      <c r="AA65" s="111">
        <v>0</v>
      </c>
      <c r="AB65" s="109">
        <v>0</v>
      </c>
      <c r="AC65" s="111">
        <v>0</v>
      </c>
      <c r="AD65" s="109">
        <v>0</v>
      </c>
      <c r="AE65" s="111">
        <v>0</v>
      </c>
      <c r="AF65" s="109">
        <v>0</v>
      </c>
      <c r="AG65" s="111">
        <v>0</v>
      </c>
      <c r="AH65" s="109">
        <v>0</v>
      </c>
      <c r="AI65" s="110">
        <v>0</v>
      </c>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row>
    <row r="66" spans="1:62" s="287" customFormat="1" ht="26.25">
      <c r="A66" s="184"/>
      <c r="B66" s="19" t="s">
        <v>726</v>
      </c>
      <c r="C66" s="109">
        <v>17</v>
      </c>
      <c r="D66" s="110">
        <v>40</v>
      </c>
      <c r="E66" s="111">
        <v>57</v>
      </c>
      <c r="F66" s="109">
        <v>0</v>
      </c>
      <c r="G66" s="111">
        <v>0</v>
      </c>
      <c r="H66" s="109">
        <v>0</v>
      </c>
      <c r="I66" s="111">
        <v>0</v>
      </c>
      <c r="J66" s="112">
        <v>0</v>
      </c>
      <c r="K66" s="112">
        <v>0</v>
      </c>
      <c r="L66" s="109">
        <v>0</v>
      </c>
      <c r="M66" s="111">
        <v>0</v>
      </c>
      <c r="N66" s="112">
        <v>0</v>
      </c>
      <c r="O66" s="112">
        <v>5</v>
      </c>
      <c r="P66" s="109">
        <v>3</v>
      </c>
      <c r="Q66" s="111">
        <v>16</v>
      </c>
      <c r="R66" s="109">
        <v>5</v>
      </c>
      <c r="S66" s="111">
        <v>10</v>
      </c>
      <c r="T66" s="109">
        <v>1</v>
      </c>
      <c r="U66" s="111">
        <v>4</v>
      </c>
      <c r="V66" s="109">
        <v>2</v>
      </c>
      <c r="W66" s="111">
        <v>1</v>
      </c>
      <c r="X66" s="109">
        <v>1</v>
      </c>
      <c r="Y66" s="111">
        <v>1</v>
      </c>
      <c r="Z66" s="109">
        <v>1</v>
      </c>
      <c r="AA66" s="111">
        <v>0</v>
      </c>
      <c r="AB66" s="109">
        <v>0</v>
      </c>
      <c r="AC66" s="111">
        <v>0</v>
      </c>
      <c r="AD66" s="109">
        <v>1</v>
      </c>
      <c r="AE66" s="111">
        <v>1</v>
      </c>
      <c r="AF66" s="109">
        <v>0</v>
      </c>
      <c r="AG66" s="111">
        <v>1</v>
      </c>
      <c r="AH66" s="109">
        <v>3</v>
      </c>
      <c r="AI66" s="110">
        <v>1</v>
      </c>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row>
    <row r="67" spans="1:62" s="45" customFormat="1" ht="12.75">
      <c r="A67" s="1"/>
      <c r="B67" s="19" t="s">
        <v>716</v>
      </c>
      <c r="C67" s="121">
        <v>172</v>
      </c>
      <c r="D67" s="122">
        <v>577</v>
      </c>
      <c r="E67" s="123">
        <v>749</v>
      </c>
      <c r="F67" s="121">
        <v>0</v>
      </c>
      <c r="G67" s="123">
        <v>0</v>
      </c>
      <c r="H67" s="121">
        <v>0</v>
      </c>
      <c r="I67" s="123">
        <v>0</v>
      </c>
      <c r="J67" s="124">
        <v>0</v>
      </c>
      <c r="K67" s="124">
        <v>0</v>
      </c>
      <c r="L67" s="121">
        <v>2</v>
      </c>
      <c r="M67" s="123">
        <v>5</v>
      </c>
      <c r="N67" s="124">
        <v>58</v>
      </c>
      <c r="O67" s="124">
        <v>228</v>
      </c>
      <c r="P67" s="121">
        <v>55</v>
      </c>
      <c r="Q67" s="123">
        <v>201</v>
      </c>
      <c r="R67" s="121">
        <v>29</v>
      </c>
      <c r="S67" s="123">
        <v>76</v>
      </c>
      <c r="T67" s="121">
        <v>13</v>
      </c>
      <c r="U67" s="123">
        <v>28</v>
      </c>
      <c r="V67" s="121">
        <v>5</v>
      </c>
      <c r="W67" s="123">
        <v>12</v>
      </c>
      <c r="X67" s="121">
        <v>4</v>
      </c>
      <c r="Y67" s="123">
        <v>5</v>
      </c>
      <c r="Z67" s="121">
        <v>2</v>
      </c>
      <c r="AA67" s="123">
        <v>5</v>
      </c>
      <c r="AB67" s="121">
        <v>0</v>
      </c>
      <c r="AC67" s="123">
        <v>4</v>
      </c>
      <c r="AD67" s="121">
        <v>1</v>
      </c>
      <c r="AE67" s="123">
        <v>1</v>
      </c>
      <c r="AF67" s="121">
        <v>1</v>
      </c>
      <c r="AG67" s="123">
        <v>0</v>
      </c>
      <c r="AH67" s="121">
        <v>2</v>
      </c>
      <c r="AI67" s="122">
        <v>12</v>
      </c>
      <c r="AJ67"/>
      <c r="AK67"/>
      <c r="AL67"/>
      <c r="AM67"/>
      <c r="AN67"/>
      <c r="AO67"/>
      <c r="AP67"/>
      <c r="AQ67"/>
      <c r="AR67"/>
      <c r="AS67"/>
      <c r="AT67"/>
      <c r="AU67"/>
      <c r="AV67"/>
      <c r="AW67"/>
      <c r="AX67"/>
      <c r="AY67"/>
      <c r="AZ67"/>
      <c r="BA67"/>
      <c r="BB67"/>
      <c r="BC67"/>
      <c r="BD67"/>
      <c r="BE67"/>
      <c r="BF67"/>
      <c r="BG67"/>
      <c r="BH67"/>
      <c r="BI67"/>
      <c r="BJ67"/>
    </row>
    <row r="68" spans="1:62" s="45" customFormat="1" ht="12.75">
      <c r="A68" s="1"/>
      <c r="B68" s="19" t="s">
        <v>717</v>
      </c>
      <c r="C68" s="121">
        <v>1119</v>
      </c>
      <c r="D68" s="122">
        <v>2031</v>
      </c>
      <c r="E68" s="123">
        <v>3150</v>
      </c>
      <c r="F68" s="121">
        <v>0</v>
      </c>
      <c r="G68" s="123">
        <v>0</v>
      </c>
      <c r="H68" s="121">
        <v>0</v>
      </c>
      <c r="I68" s="123">
        <v>0</v>
      </c>
      <c r="J68" s="124">
        <v>0</v>
      </c>
      <c r="K68" s="124">
        <v>0</v>
      </c>
      <c r="L68" s="121">
        <v>9</v>
      </c>
      <c r="M68" s="123">
        <v>16</v>
      </c>
      <c r="N68" s="124">
        <v>230</v>
      </c>
      <c r="O68" s="124">
        <v>387</v>
      </c>
      <c r="P68" s="121">
        <v>244</v>
      </c>
      <c r="Q68" s="123">
        <v>514</v>
      </c>
      <c r="R68" s="121">
        <v>252</v>
      </c>
      <c r="S68" s="123">
        <v>437</v>
      </c>
      <c r="T68" s="121">
        <v>200</v>
      </c>
      <c r="U68" s="123">
        <v>372</v>
      </c>
      <c r="V68" s="121">
        <v>68</v>
      </c>
      <c r="W68" s="123">
        <v>89</v>
      </c>
      <c r="X68" s="121">
        <v>27</v>
      </c>
      <c r="Y68" s="123">
        <v>45</v>
      </c>
      <c r="Z68" s="121">
        <v>11</v>
      </c>
      <c r="AA68" s="123">
        <v>32</v>
      </c>
      <c r="AB68" s="121">
        <v>10</v>
      </c>
      <c r="AC68" s="123">
        <v>20</v>
      </c>
      <c r="AD68" s="121">
        <v>8</v>
      </c>
      <c r="AE68" s="123">
        <v>12</v>
      </c>
      <c r="AF68" s="121">
        <v>8</v>
      </c>
      <c r="AG68" s="123">
        <v>6</v>
      </c>
      <c r="AH68" s="121">
        <v>52</v>
      </c>
      <c r="AI68" s="122">
        <v>101</v>
      </c>
      <c r="AJ68"/>
      <c r="AK68"/>
      <c r="AL68"/>
      <c r="AM68"/>
      <c r="AN68"/>
      <c r="AO68"/>
      <c r="AP68"/>
      <c r="AQ68"/>
      <c r="AR68"/>
      <c r="AS68"/>
      <c r="AT68"/>
      <c r="AU68"/>
      <c r="AV68"/>
      <c r="AW68"/>
      <c r="AX68"/>
      <c r="AY68"/>
      <c r="AZ68"/>
      <c r="BA68"/>
      <c r="BB68"/>
      <c r="BC68"/>
      <c r="BD68"/>
      <c r="BE68"/>
      <c r="BF68"/>
      <c r="BG68"/>
      <c r="BH68"/>
      <c r="BI68"/>
      <c r="BJ68"/>
    </row>
    <row r="69" spans="1:62" s="287" customFormat="1" ht="27" customHeight="1">
      <c r="A69" s="184"/>
      <c r="B69" s="19" t="s">
        <v>231</v>
      </c>
      <c r="C69" s="109">
        <v>11</v>
      </c>
      <c r="D69" s="110">
        <v>8</v>
      </c>
      <c r="E69" s="111">
        <v>19</v>
      </c>
      <c r="F69" s="109">
        <v>0</v>
      </c>
      <c r="G69" s="111">
        <v>0</v>
      </c>
      <c r="H69" s="109">
        <v>0</v>
      </c>
      <c r="I69" s="111">
        <v>0</v>
      </c>
      <c r="J69" s="112">
        <v>0</v>
      </c>
      <c r="K69" s="112">
        <v>0</v>
      </c>
      <c r="L69" s="109">
        <v>0</v>
      </c>
      <c r="M69" s="111">
        <v>0</v>
      </c>
      <c r="N69" s="112">
        <v>2</v>
      </c>
      <c r="O69" s="112">
        <v>0</v>
      </c>
      <c r="P69" s="109">
        <v>1</v>
      </c>
      <c r="Q69" s="111">
        <v>0</v>
      </c>
      <c r="R69" s="109">
        <v>0</v>
      </c>
      <c r="S69" s="111">
        <v>3</v>
      </c>
      <c r="T69" s="109">
        <v>0</v>
      </c>
      <c r="U69" s="111">
        <v>0</v>
      </c>
      <c r="V69" s="109">
        <v>2</v>
      </c>
      <c r="W69" s="111">
        <v>0</v>
      </c>
      <c r="X69" s="109">
        <v>0</v>
      </c>
      <c r="Y69" s="111">
        <v>1</v>
      </c>
      <c r="Z69" s="109">
        <v>0</v>
      </c>
      <c r="AA69" s="111">
        <v>0</v>
      </c>
      <c r="AB69" s="109">
        <v>1</v>
      </c>
      <c r="AC69" s="111">
        <v>0</v>
      </c>
      <c r="AD69" s="109">
        <v>1</v>
      </c>
      <c r="AE69" s="111">
        <v>1</v>
      </c>
      <c r="AF69" s="109">
        <v>2</v>
      </c>
      <c r="AG69" s="111">
        <v>1</v>
      </c>
      <c r="AH69" s="109">
        <v>2</v>
      </c>
      <c r="AI69" s="110">
        <v>2</v>
      </c>
      <c r="AJ69" s="286"/>
      <c r="AK69" s="286"/>
      <c r="AL69" s="286"/>
      <c r="AM69" s="286"/>
      <c r="AN69" s="286"/>
      <c r="AO69" s="286"/>
      <c r="AP69" s="286"/>
      <c r="AQ69" s="286"/>
      <c r="AR69" s="286"/>
      <c r="AS69" s="286"/>
      <c r="AT69" s="286"/>
      <c r="AU69" s="286"/>
      <c r="AV69" s="286"/>
      <c r="AW69" s="286"/>
      <c r="AX69" s="286"/>
      <c r="AY69" s="286"/>
      <c r="AZ69" s="286"/>
      <c r="BA69" s="286"/>
      <c r="BB69" s="286"/>
      <c r="BC69" s="286"/>
      <c r="BD69" s="286"/>
      <c r="BE69" s="286"/>
      <c r="BF69" s="286"/>
      <c r="BG69" s="286"/>
      <c r="BH69" s="286"/>
      <c r="BI69" s="286"/>
      <c r="BJ69" s="286"/>
    </row>
    <row r="70" spans="1:62" s="45" customFormat="1" ht="12.75">
      <c r="A70" s="1"/>
      <c r="B70" s="19" t="s">
        <v>718</v>
      </c>
      <c r="C70" s="121">
        <v>363</v>
      </c>
      <c r="D70" s="122">
        <v>199</v>
      </c>
      <c r="E70" s="123">
        <v>562</v>
      </c>
      <c r="F70" s="121">
        <v>0</v>
      </c>
      <c r="G70" s="123">
        <v>0</v>
      </c>
      <c r="H70" s="121">
        <v>0</v>
      </c>
      <c r="I70" s="123">
        <v>0</v>
      </c>
      <c r="J70" s="124">
        <v>0</v>
      </c>
      <c r="K70" s="124">
        <v>0</v>
      </c>
      <c r="L70" s="121">
        <v>2</v>
      </c>
      <c r="M70" s="123">
        <v>1</v>
      </c>
      <c r="N70" s="124">
        <v>123</v>
      </c>
      <c r="O70" s="124">
        <v>114</v>
      </c>
      <c r="P70" s="121">
        <v>92</v>
      </c>
      <c r="Q70" s="123">
        <v>45</v>
      </c>
      <c r="R70" s="121">
        <v>59</v>
      </c>
      <c r="S70" s="123">
        <v>19</v>
      </c>
      <c r="T70" s="121">
        <v>41</v>
      </c>
      <c r="U70" s="123">
        <v>8</v>
      </c>
      <c r="V70" s="121">
        <v>15</v>
      </c>
      <c r="W70" s="123">
        <v>2</v>
      </c>
      <c r="X70" s="121">
        <v>6</v>
      </c>
      <c r="Y70" s="123">
        <v>1</v>
      </c>
      <c r="Z70" s="121">
        <v>4</v>
      </c>
      <c r="AA70" s="123">
        <v>2</v>
      </c>
      <c r="AB70" s="121">
        <v>5</v>
      </c>
      <c r="AC70" s="123">
        <v>0</v>
      </c>
      <c r="AD70" s="121">
        <v>2</v>
      </c>
      <c r="AE70" s="123">
        <v>1</v>
      </c>
      <c r="AF70" s="121">
        <v>1</v>
      </c>
      <c r="AG70" s="123">
        <v>2</v>
      </c>
      <c r="AH70" s="121">
        <v>13</v>
      </c>
      <c r="AI70" s="122">
        <v>4</v>
      </c>
      <c r="AJ70"/>
      <c r="AK70"/>
      <c r="AL70"/>
      <c r="AM70"/>
      <c r="AN70"/>
      <c r="AO70"/>
      <c r="AP70"/>
      <c r="AQ70"/>
      <c r="AR70"/>
      <c r="AS70"/>
      <c r="AT70"/>
      <c r="AU70"/>
      <c r="AV70"/>
      <c r="AW70"/>
      <c r="AX70"/>
      <c r="AY70"/>
      <c r="AZ70"/>
      <c r="BA70"/>
      <c r="BB70"/>
      <c r="BC70"/>
      <c r="BD70"/>
      <c r="BE70"/>
      <c r="BF70"/>
      <c r="BG70"/>
      <c r="BH70"/>
      <c r="BI70"/>
      <c r="BJ70"/>
    </row>
    <row r="71" spans="1:62" s="287" customFormat="1" ht="26.25">
      <c r="A71" s="184"/>
      <c r="B71" s="19" t="s">
        <v>240</v>
      </c>
      <c r="C71" s="109">
        <v>47</v>
      </c>
      <c r="D71" s="110">
        <v>58</v>
      </c>
      <c r="E71" s="111">
        <v>105</v>
      </c>
      <c r="F71" s="109">
        <v>0</v>
      </c>
      <c r="G71" s="111">
        <v>0</v>
      </c>
      <c r="H71" s="109">
        <v>0</v>
      </c>
      <c r="I71" s="111">
        <v>0</v>
      </c>
      <c r="J71" s="112">
        <v>0</v>
      </c>
      <c r="K71" s="112">
        <v>0</v>
      </c>
      <c r="L71" s="109">
        <v>0</v>
      </c>
      <c r="M71" s="111">
        <v>0</v>
      </c>
      <c r="N71" s="112">
        <v>5</v>
      </c>
      <c r="O71" s="112">
        <v>7</v>
      </c>
      <c r="P71" s="109">
        <v>10</v>
      </c>
      <c r="Q71" s="111">
        <v>16</v>
      </c>
      <c r="R71" s="109">
        <v>9</v>
      </c>
      <c r="S71" s="111">
        <v>9</v>
      </c>
      <c r="T71" s="109">
        <v>10</v>
      </c>
      <c r="U71" s="111">
        <v>9</v>
      </c>
      <c r="V71" s="109">
        <v>6</v>
      </c>
      <c r="W71" s="111">
        <v>2</v>
      </c>
      <c r="X71" s="109">
        <v>1</v>
      </c>
      <c r="Y71" s="111">
        <v>3</v>
      </c>
      <c r="Z71" s="109">
        <v>2</v>
      </c>
      <c r="AA71" s="111">
        <v>1</v>
      </c>
      <c r="AB71" s="109">
        <v>0</v>
      </c>
      <c r="AC71" s="111">
        <v>0</v>
      </c>
      <c r="AD71" s="109">
        <v>0</v>
      </c>
      <c r="AE71" s="111">
        <v>0</v>
      </c>
      <c r="AF71" s="109">
        <v>1</v>
      </c>
      <c r="AG71" s="111">
        <v>3</v>
      </c>
      <c r="AH71" s="109">
        <v>3</v>
      </c>
      <c r="AI71" s="110">
        <v>8</v>
      </c>
      <c r="AJ71" s="286"/>
      <c r="AK71" s="286"/>
      <c r="AL71" s="286"/>
      <c r="AM71" s="286"/>
      <c r="AN71" s="286"/>
      <c r="AO71" s="286"/>
      <c r="AP71" s="286"/>
      <c r="AQ71" s="286"/>
      <c r="AR71" s="286"/>
      <c r="AS71" s="286"/>
      <c r="AT71" s="286"/>
      <c r="AU71" s="286"/>
      <c r="AV71" s="286"/>
      <c r="AW71" s="286"/>
      <c r="AX71" s="286"/>
      <c r="AY71" s="286"/>
      <c r="AZ71" s="286"/>
      <c r="BA71" s="286"/>
      <c r="BB71" s="286"/>
      <c r="BC71" s="286"/>
      <c r="BD71" s="286"/>
      <c r="BE71" s="286"/>
      <c r="BF71" s="286"/>
      <c r="BG71" s="286"/>
      <c r="BH71" s="286"/>
      <c r="BI71" s="286"/>
      <c r="BJ71" s="286"/>
    </row>
    <row r="72" spans="1:62" s="45" customFormat="1" ht="12.75">
      <c r="A72" s="1"/>
      <c r="B72" s="19" t="s">
        <v>223</v>
      </c>
      <c r="C72" s="121">
        <v>92</v>
      </c>
      <c r="D72" s="122">
        <v>161</v>
      </c>
      <c r="E72" s="123">
        <v>253</v>
      </c>
      <c r="F72" s="121">
        <v>0</v>
      </c>
      <c r="G72" s="123">
        <v>0</v>
      </c>
      <c r="H72" s="121">
        <v>0</v>
      </c>
      <c r="I72" s="123">
        <v>0</v>
      </c>
      <c r="J72" s="124">
        <v>0</v>
      </c>
      <c r="K72" s="124">
        <v>0</v>
      </c>
      <c r="L72" s="121">
        <v>0</v>
      </c>
      <c r="M72" s="123">
        <v>1</v>
      </c>
      <c r="N72" s="124">
        <v>19</v>
      </c>
      <c r="O72" s="124">
        <v>69</v>
      </c>
      <c r="P72" s="121">
        <v>25</v>
      </c>
      <c r="Q72" s="123">
        <v>43</v>
      </c>
      <c r="R72" s="121">
        <v>18</v>
      </c>
      <c r="S72" s="123">
        <v>20</v>
      </c>
      <c r="T72" s="121">
        <v>11</v>
      </c>
      <c r="U72" s="123">
        <v>7</v>
      </c>
      <c r="V72" s="121">
        <v>5</v>
      </c>
      <c r="W72" s="123">
        <v>6</v>
      </c>
      <c r="X72" s="121">
        <v>5</v>
      </c>
      <c r="Y72" s="123">
        <v>3</v>
      </c>
      <c r="Z72" s="121">
        <v>2</v>
      </c>
      <c r="AA72" s="123">
        <v>3</v>
      </c>
      <c r="AB72" s="121">
        <v>2</v>
      </c>
      <c r="AC72" s="123">
        <v>2</v>
      </c>
      <c r="AD72" s="121">
        <v>1</v>
      </c>
      <c r="AE72" s="123">
        <v>0</v>
      </c>
      <c r="AF72" s="121">
        <v>1</v>
      </c>
      <c r="AG72" s="123">
        <v>1</v>
      </c>
      <c r="AH72" s="121">
        <v>3</v>
      </c>
      <c r="AI72" s="122">
        <v>6</v>
      </c>
      <c r="AJ72"/>
      <c r="AK72"/>
      <c r="AL72"/>
      <c r="AM72"/>
      <c r="AN72"/>
      <c r="AO72"/>
      <c r="AP72"/>
      <c r="AQ72"/>
      <c r="AR72"/>
      <c r="AS72"/>
      <c r="AT72"/>
      <c r="AU72"/>
      <c r="AV72"/>
      <c r="AW72"/>
      <c r="AX72"/>
      <c r="AY72"/>
      <c r="AZ72"/>
      <c r="BA72"/>
      <c r="BB72"/>
      <c r="BC72"/>
      <c r="BD72"/>
      <c r="BE72"/>
      <c r="BF72"/>
      <c r="BG72"/>
      <c r="BH72"/>
      <c r="BI72"/>
      <c r="BJ72"/>
    </row>
    <row r="73" spans="1:62" s="45" customFormat="1" ht="12.75">
      <c r="A73" s="1"/>
      <c r="B73" s="19" t="s">
        <v>704</v>
      </c>
      <c r="C73" s="121">
        <v>65</v>
      </c>
      <c r="D73" s="122">
        <v>89</v>
      </c>
      <c r="E73" s="123">
        <v>154</v>
      </c>
      <c r="F73" s="121">
        <v>0</v>
      </c>
      <c r="G73" s="123">
        <v>0</v>
      </c>
      <c r="H73" s="121">
        <v>0</v>
      </c>
      <c r="I73" s="123">
        <v>0</v>
      </c>
      <c r="J73" s="124">
        <v>0</v>
      </c>
      <c r="K73" s="124">
        <v>0</v>
      </c>
      <c r="L73" s="121">
        <v>0</v>
      </c>
      <c r="M73" s="123">
        <v>1</v>
      </c>
      <c r="N73" s="124">
        <v>7</v>
      </c>
      <c r="O73" s="124">
        <v>46</v>
      </c>
      <c r="P73" s="121">
        <v>20</v>
      </c>
      <c r="Q73" s="123">
        <v>19</v>
      </c>
      <c r="R73" s="121">
        <v>17</v>
      </c>
      <c r="S73" s="123">
        <v>7</v>
      </c>
      <c r="T73" s="121">
        <v>9</v>
      </c>
      <c r="U73" s="123">
        <v>9</v>
      </c>
      <c r="V73" s="121">
        <v>6</v>
      </c>
      <c r="W73" s="123">
        <v>5</v>
      </c>
      <c r="X73" s="121">
        <v>1</v>
      </c>
      <c r="Y73" s="123">
        <v>0</v>
      </c>
      <c r="Z73" s="121">
        <v>0</v>
      </c>
      <c r="AA73" s="123">
        <v>2</v>
      </c>
      <c r="AB73" s="121">
        <v>0</v>
      </c>
      <c r="AC73" s="123">
        <v>0</v>
      </c>
      <c r="AD73" s="121">
        <v>1</v>
      </c>
      <c r="AE73" s="123">
        <v>0</v>
      </c>
      <c r="AF73" s="121">
        <v>0</v>
      </c>
      <c r="AG73" s="123">
        <v>0</v>
      </c>
      <c r="AH73" s="121">
        <v>4</v>
      </c>
      <c r="AI73" s="122">
        <v>0</v>
      </c>
      <c r="AJ73"/>
      <c r="AK73"/>
      <c r="AL73"/>
      <c r="AM73"/>
      <c r="AN73"/>
      <c r="AO73"/>
      <c r="AP73"/>
      <c r="AQ73"/>
      <c r="AR73"/>
      <c r="AS73"/>
      <c r="AT73"/>
      <c r="AU73"/>
      <c r="AV73"/>
      <c r="AW73"/>
      <c r="AX73"/>
      <c r="AY73"/>
      <c r="AZ73"/>
      <c r="BA73"/>
      <c r="BB73"/>
      <c r="BC73"/>
      <c r="BD73"/>
      <c r="BE73"/>
      <c r="BF73"/>
      <c r="BG73"/>
      <c r="BH73"/>
      <c r="BI73"/>
      <c r="BJ73"/>
    </row>
    <row r="74" spans="1:62" s="287" customFormat="1" ht="26.25">
      <c r="A74" s="184"/>
      <c r="B74" s="19" t="s">
        <v>303</v>
      </c>
      <c r="C74" s="109">
        <v>140</v>
      </c>
      <c r="D74" s="110">
        <v>80</v>
      </c>
      <c r="E74" s="111">
        <v>220</v>
      </c>
      <c r="F74" s="109">
        <v>0</v>
      </c>
      <c r="G74" s="111">
        <v>0</v>
      </c>
      <c r="H74" s="109">
        <v>0</v>
      </c>
      <c r="I74" s="111">
        <v>1</v>
      </c>
      <c r="J74" s="112">
        <v>0</v>
      </c>
      <c r="K74" s="112">
        <v>0</v>
      </c>
      <c r="L74" s="109">
        <v>0</v>
      </c>
      <c r="M74" s="111">
        <v>0</v>
      </c>
      <c r="N74" s="112">
        <v>14</v>
      </c>
      <c r="O74" s="112">
        <v>14</v>
      </c>
      <c r="P74" s="109">
        <v>3</v>
      </c>
      <c r="Q74" s="111">
        <v>10</v>
      </c>
      <c r="R74" s="109">
        <v>9</v>
      </c>
      <c r="S74" s="111">
        <v>10</v>
      </c>
      <c r="T74" s="109">
        <v>6</v>
      </c>
      <c r="U74" s="111">
        <v>7</v>
      </c>
      <c r="V74" s="109">
        <v>6</v>
      </c>
      <c r="W74" s="111">
        <v>2</v>
      </c>
      <c r="X74" s="109">
        <v>8</v>
      </c>
      <c r="Y74" s="111">
        <v>5</v>
      </c>
      <c r="Z74" s="109">
        <v>3</v>
      </c>
      <c r="AA74" s="111">
        <v>3</v>
      </c>
      <c r="AB74" s="109">
        <v>2</v>
      </c>
      <c r="AC74" s="111">
        <v>0</v>
      </c>
      <c r="AD74" s="109">
        <v>4</v>
      </c>
      <c r="AE74" s="111">
        <v>1</v>
      </c>
      <c r="AF74" s="109">
        <v>3</v>
      </c>
      <c r="AG74" s="111">
        <v>2</v>
      </c>
      <c r="AH74" s="109">
        <v>82</v>
      </c>
      <c r="AI74" s="110">
        <v>25</v>
      </c>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row>
    <row r="75" spans="1:62" s="45" customFormat="1" ht="12.75">
      <c r="A75" s="1"/>
      <c r="B75" s="19" t="s">
        <v>705</v>
      </c>
      <c r="C75" s="121">
        <v>1085</v>
      </c>
      <c r="D75" s="122">
        <v>713</v>
      </c>
      <c r="E75" s="123">
        <v>1798</v>
      </c>
      <c r="F75" s="121">
        <v>0</v>
      </c>
      <c r="G75" s="123">
        <v>0</v>
      </c>
      <c r="H75" s="121">
        <v>0</v>
      </c>
      <c r="I75" s="123">
        <v>0</v>
      </c>
      <c r="J75" s="124">
        <v>0</v>
      </c>
      <c r="K75" s="124">
        <v>0</v>
      </c>
      <c r="L75" s="121">
        <v>3</v>
      </c>
      <c r="M75" s="123">
        <v>5</v>
      </c>
      <c r="N75" s="124">
        <v>185</v>
      </c>
      <c r="O75" s="124">
        <v>189</v>
      </c>
      <c r="P75" s="121">
        <v>315</v>
      </c>
      <c r="Q75" s="123">
        <v>204</v>
      </c>
      <c r="R75" s="121">
        <v>235</v>
      </c>
      <c r="S75" s="123">
        <v>105</v>
      </c>
      <c r="T75" s="121">
        <v>131</v>
      </c>
      <c r="U75" s="123">
        <v>88</v>
      </c>
      <c r="V75" s="121">
        <v>86</v>
      </c>
      <c r="W75" s="123">
        <v>28</v>
      </c>
      <c r="X75" s="121">
        <v>32</v>
      </c>
      <c r="Y75" s="123">
        <v>31</v>
      </c>
      <c r="Z75" s="121">
        <v>21</v>
      </c>
      <c r="AA75" s="123">
        <v>22</v>
      </c>
      <c r="AB75" s="121">
        <v>14</v>
      </c>
      <c r="AC75" s="123">
        <v>8</v>
      </c>
      <c r="AD75" s="121">
        <v>10</v>
      </c>
      <c r="AE75" s="123">
        <v>10</v>
      </c>
      <c r="AF75" s="121">
        <v>6</v>
      </c>
      <c r="AG75" s="123">
        <v>6</v>
      </c>
      <c r="AH75" s="121">
        <v>47</v>
      </c>
      <c r="AI75" s="122">
        <v>17</v>
      </c>
      <c r="AJ75"/>
      <c r="AK75"/>
      <c r="AL75"/>
      <c r="AM75"/>
      <c r="AN75"/>
      <c r="AO75"/>
      <c r="AP75"/>
      <c r="AQ75"/>
      <c r="AR75"/>
      <c r="AS75"/>
      <c r="AT75"/>
      <c r="AU75"/>
      <c r="AV75"/>
      <c r="AW75"/>
      <c r="AX75"/>
      <c r="AY75"/>
      <c r="AZ75"/>
      <c r="BA75"/>
      <c r="BB75"/>
      <c r="BC75"/>
      <c r="BD75"/>
      <c r="BE75"/>
      <c r="BF75"/>
      <c r="BG75"/>
      <c r="BH75"/>
      <c r="BI75"/>
      <c r="BJ75"/>
    </row>
    <row r="76" spans="1:62" s="45" customFormat="1" ht="12.75">
      <c r="A76" s="1"/>
      <c r="B76" s="19" t="s">
        <v>706</v>
      </c>
      <c r="C76" s="121">
        <v>1936</v>
      </c>
      <c r="D76" s="122">
        <v>244</v>
      </c>
      <c r="E76" s="123">
        <v>2180</v>
      </c>
      <c r="F76" s="121">
        <v>0</v>
      </c>
      <c r="G76" s="123">
        <v>0</v>
      </c>
      <c r="H76" s="121">
        <v>0</v>
      </c>
      <c r="I76" s="123">
        <v>0</v>
      </c>
      <c r="J76" s="124">
        <v>0</v>
      </c>
      <c r="K76" s="124">
        <v>0</v>
      </c>
      <c r="L76" s="121">
        <v>7</v>
      </c>
      <c r="M76" s="123">
        <v>2</v>
      </c>
      <c r="N76" s="124">
        <v>591</v>
      </c>
      <c r="O76" s="124">
        <v>78</v>
      </c>
      <c r="P76" s="121">
        <v>641</v>
      </c>
      <c r="Q76" s="123">
        <v>69</v>
      </c>
      <c r="R76" s="121">
        <v>350</v>
      </c>
      <c r="S76" s="123">
        <v>42</v>
      </c>
      <c r="T76" s="121">
        <v>178</v>
      </c>
      <c r="U76" s="123">
        <v>20</v>
      </c>
      <c r="V76" s="121">
        <v>54</v>
      </c>
      <c r="W76" s="123">
        <v>10</v>
      </c>
      <c r="X76" s="121">
        <v>39</v>
      </c>
      <c r="Y76" s="123">
        <v>5</v>
      </c>
      <c r="Z76" s="121">
        <v>14</v>
      </c>
      <c r="AA76" s="123">
        <v>3</v>
      </c>
      <c r="AB76" s="121">
        <v>16</v>
      </c>
      <c r="AC76" s="123">
        <v>7</v>
      </c>
      <c r="AD76" s="121">
        <v>8</v>
      </c>
      <c r="AE76" s="123">
        <v>3</v>
      </c>
      <c r="AF76" s="121">
        <v>4</v>
      </c>
      <c r="AG76" s="123">
        <v>1</v>
      </c>
      <c r="AH76" s="121">
        <v>34</v>
      </c>
      <c r="AI76" s="122">
        <v>4</v>
      </c>
      <c r="AJ76"/>
      <c r="AK76"/>
      <c r="AL76"/>
      <c r="AM76"/>
      <c r="AN76"/>
      <c r="AO76"/>
      <c r="AP76"/>
      <c r="AQ76"/>
      <c r="AR76"/>
      <c r="AS76"/>
      <c r="AT76"/>
      <c r="AU76"/>
      <c r="AV76"/>
      <c r="AW76"/>
      <c r="AX76"/>
      <c r="AY76"/>
      <c r="AZ76"/>
      <c r="BA76"/>
      <c r="BB76"/>
      <c r="BC76"/>
      <c r="BD76"/>
      <c r="BE76"/>
      <c r="BF76"/>
      <c r="BG76"/>
      <c r="BH76"/>
      <c r="BI76"/>
      <c r="BJ76"/>
    </row>
    <row r="77" spans="1:62" s="45" customFormat="1" ht="12.75">
      <c r="A77" s="1"/>
      <c r="B77" s="19" t="s">
        <v>707</v>
      </c>
      <c r="C77" s="121">
        <v>4</v>
      </c>
      <c r="D77" s="122">
        <v>6</v>
      </c>
      <c r="E77" s="123">
        <v>10</v>
      </c>
      <c r="F77" s="121">
        <v>0</v>
      </c>
      <c r="G77" s="123">
        <v>0</v>
      </c>
      <c r="H77" s="121">
        <v>0</v>
      </c>
      <c r="I77" s="123">
        <v>0</v>
      </c>
      <c r="J77" s="124">
        <v>0</v>
      </c>
      <c r="K77" s="124">
        <v>0</v>
      </c>
      <c r="L77" s="121">
        <v>0</v>
      </c>
      <c r="M77" s="123">
        <v>0</v>
      </c>
      <c r="N77" s="124">
        <v>0</v>
      </c>
      <c r="O77" s="124">
        <v>0</v>
      </c>
      <c r="P77" s="121">
        <v>0</v>
      </c>
      <c r="Q77" s="123">
        <v>0</v>
      </c>
      <c r="R77" s="121">
        <v>0</v>
      </c>
      <c r="S77" s="123">
        <v>0</v>
      </c>
      <c r="T77" s="121">
        <v>0</v>
      </c>
      <c r="U77" s="123">
        <v>0</v>
      </c>
      <c r="V77" s="121">
        <v>0</v>
      </c>
      <c r="W77" s="123">
        <v>3</v>
      </c>
      <c r="X77" s="121">
        <v>0</v>
      </c>
      <c r="Y77" s="123">
        <v>0</v>
      </c>
      <c r="Z77" s="121">
        <v>1</v>
      </c>
      <c r="AA77" s="123">
        <v>0</v>
      </c>
      <c r="AB77" s="121">
        <v>1</v>
      </c>
      <c r="AC77" s="123">
        <v>0</v>
      </c>
      <c r="AD77" s="121">
        <v>0</v>
      </c>
      <c r="AE77" s="123">
        <v>0</v>
      </c>
      <c r="AF77" s="121">
        <v>0</v>
      </c>
      <c r="AG77" s="123">
        <v>0</v>
      </c>
      <c r="AH77" s="121">
        <v>2</v>
      </c>
      <c r="AI77" s="122">
        <v>3</v>
      </c>
      <c r="AJ77"/>
      <c r="AK77"/>
      <c r="AL77"/>
      <c r="AM77"/>
      <c r="AN77"/>
      <c r="AO77"/>
      <c r="AP77"/>
      <c r="AQ77"/>
      <c r="AR77"/>
      <c r="AS77"/>
      <c r="AT77"/>
      <c r="AU77"/>
      <c r="AV77"/>
      <c r="AW77"/>
      <c r="AX77"/>
      <c r="AY77"/>
      <c r="AZ77"/>
      <c r="BA77"/>
      <c r="BB77"/>
      <c r="BC77"/>
      <c r="BD77"/>
      <c r="BE77"/>
      <c r="BF77"/>
      <c r="BG77"/>
      <c r="BH77"/>
      <c r="BI77"/>
      <c r="BJ77"/>
    </row>
    <row r="78" spans="1:62" s="45" customFormat="1" ht="12.75">
      <c r="A78" s="1"/>
      <c r="B78" s="19" t="s">
        <v>708</v>
      </c>
      <c r="C78" s="121">
        <v>357</v>
      </c>
      <c r="D78" s="122">
        <v>397</v>
      </c>
      <c r="E78" s="123">
        <v>754</v>
      </c>
      <c r="F78" s="121">
        <v>0</v>
      </c>
      <c r="G78" s="123">
        <v>0</v>
      </c>
      <c r="H78" s="121">
        <v>1</v>
      </c>
      <c r="I78" s="123">
        <v>0</v>
      </c>
      <c r="J78" s="124">
        <v>1</v>
      </c>
      <c r="K78" s="124">
        <v>2</v>
      </c>
      <c r="L78" s="121">
        <v>7</v>
      </c>
      <c r="M78" s="123">
        <v>6</v>
      </c>
      <c r="N78" s="124">
        <v>45</v>
      </c>
      <c r="O78" s="124">
        <v>75</v>
      </c>
      <c r="P78" s="121">
        <v>75</v>
      </c>
      <c r="Q78" s="123">
        <v>80</v>
      </c>
      <c r="R78" s="121">
        <v>54</v>
      </c>
      <c r="S78" s="123">
        <v>62</v>
      </c>
      <c r="T78" s="121">
        <v>38</v>
      </c>
      <c r="U78" s="123">
        <v>47</v>
      </c>
      <c r="V78" s="121">
        <v>29</v>
      </c>
      <c r="W78" s="123">
        <v>28</v>
      </c>
      <c r="X78" s="121">
        <v>30</v>
      </c>
      <c r="Y78" s="123">
        <v>24</v>
      </c>
      <c r="Z78" s="121">
        <v>10</v>
      </c>
      <c r="AA78" s="123">
        <v>22</v>
      </c>
      <c r="AB78" s="121">
        <v>12</v>
      </c>
      <c r="AC78" s="123">
        <v>14</v>
      </c>
      <c r="AD78" s="121">
        <v>9</v>
      </c>
      <c r="AE78" s="123">
        <v>10</v>
      </c>
      <c r="AF78" s="121">
        <v>11</v>
      </c>
      <c r="AG78" s="123">
        <v>4</v>
      </c>
      <c r="AH78" s="121">
        <v>35</v>
      </c>
      <c r="AI78" s="122">
        <v>23</v>
      </c>
      <c r="AJ78"/>
      <c r="AK78"/>
      <c r="AL78"/>
      <c r="AM78"/>
      <c r="AN78"/>
      <c r="AO78"/>
      <c r="AP78"/>
      <c r="AQ78"/>
      <c r="AR78"/>
      <c r="AS78"/>
      <c r="AT78"/>
      <c r="AU78"/>
      <c r="AV78"/>
      <c r="AW78"/>
      <c r="AX78"/>
      <c r="AY78"/>
      <c r="AZ78"/>
      <c r="BA78"/>
      <c r="BB78"/>
      <c r="BC78"/>
      <c r="BD78"/>
      <c r="BE78"/>
      <c r="BF78"/>
      <c r="BG78"/>
      <c r="BH78"/>
      <c r="BI78"/>
      <c r="BJ78"/>
    </row>
    <row r="79" spans="1:62" s="45" customFormat="1" ht="12.75">
      <c r="A79" s="1"/>
      <c r="B79" s="19" t="s">
        <v>709</v>
      </c>
      <c r="C79" s="121">
        <v>81</v>
      </c>
      <c r="D79" s="122">
        <v>9</v>
      </c>
      <c r="E79" s="123">
        <v>90</v>
      </c>
      <c r="F79" s="121">
        <v>0</v>
      </c>
      <c r="G79" s="123">
        <v>0</v>
      </c>
      <c r="H79" s="121">
        <v>0</v>
      </c>
      <c r="I79" s="123">
        <v>0</v>
      </c>
      <c r="J79" s="124">
        <v>0</v>
      </c>
      <c r="K79" s="124">
        <v>0</v>
      </c>
      <c r="L79" s="121">
        <v>0</v>
      </c>
      <c r="M79" s="123">
        <v>0</v>
      </c>
      <c r="N79" s="124">
        <v>9</v>
      </c>
      <c r="O79" s="124">
        <v>3</v>
      </c>
      <c r="P79" s="121">
        <v>19</v>
      </c>
      <c r="Q79" s="123">
        <v>1</v>
      </c>
      <c r="R79" s="121">
        <v>8</v>
      </c>
      <c r="S79" s="123">
        <v>2</v>
      </c>
      <c r="T79" s="121">
        <v>12</v>
      </c>
      <c r="U79" s="123">
        <v>0</v>
      </c>
      <c r="V79" s="121">
        <v>6</v>
      </c>
      <c r="W79" s="123">
        <v>2</v>
      </c>
      <c r="X79" s="121">
        <v>8</v>
      </c>
      <c r="Y79" s="123">
        <v>0</v>
      </c>
      <c r="Z79" s="121">
        <v>4</v>
      </c>
      <c r="AA79" s="123">
        <v>0</v>
      </c>
      <c r="AB79" s="121">
        <v>1</v>
      </c>
      <c r="AC79" s="123">
        <v>0</v>
      </c>
      <c r="AD79" s="121">
        <v>3</v>
      </c>
      <c r="AE79" s="123">
        <v>0</v>
      </c>
      <c r="AF79" s="121">
        <v>1</v>
      </c>
      <c r="AG79" s="123">
        <v>0</v>
      </c>
      <c r="AH79" s="121">
        <v>10</v>
      </c>
      <c r="AI79" s="122">
        <v>1</v>
      </c>
      <c r="AJ79"/>
      <c r="AK79"/>
      <c r="AL79"/>
      <c r="AM79"/>
      <c r="AN79"/>
      <c r="AO79"/>
      <c r="AP79"/>
      <c r="AQ79"/>
      <c r="AR79"/>
      <c r="AS79"/>
      <c r="AT79"/>
      <c r="AU79"/>
      <c r="AV79"/>
      <c r="AW79"/>
      <c r="AX79"/>
      <c r="AY79"/>
      <c r="AZ79"/>
      <c r="BA79"/>
      <c r="BB79"/>
      <c r="BC79"/>
      <c r="BD79"/>
      <c r="BE79"/>
      <c r="BF79"/>
      <c r="BG79"/>
      <c r="BH79"/>
      <c r="BI79"/>
      <c r="BJ79"/>
    </row>
    <row r="80" spans="1:62" s="45" customFormat="1" ht="12.75">
      <c r="A80" s="1"/>
      <c r="B80" s="19" t="s">
        <v>214</v>
      </c>
      <c r="C80" s="121">
        <v>925</v>
      </c>
      <c r="D80" s="122">
        <v>1137</v>
      </c>
      <c r="E80" s="123">
        <v>2062</v>
      </c>
      <c r="F80" s="121">
        <v>0</v>
      </c>
      <c r="G80" s="123">
        <v>0</v>
      </c>
      <c r="H80" s="121">
        <v>0</v>
      </c>
      <c r="I80" s="123">
        <v>0</v>
      </c>
      <c r="J80" s="124">
        <v>0</v>
      </c>
      <c r="K80" s="124">
        <v>0</v>
      </c>
      <c r="L80" s="121">
        <v>2</v>
      </c>
      <c r="M80" s="123">
        <v>11</v>
      </c>
      <c r="N80" s="124">
        <v>172</v>
      </c>
      <c r="O80" s="124">
        <v>345</v>
      </c>
      <c r="P80" s="121">
        <v>190</v>
      </c>
      <c r="Q80" s="123">
        <v>288</v>
      </c>
      <c r="R80" s="121">
        <v>204</v>
      </c>
      <c r="S80" s="123">
        <v>222</v>
      </c>
      <c r="T80" s="121">
        <v>110</v>
      </c>
      <c r="U80" s="123">
        <v>106</v>
      </c>
      <c r="V80" s="121">
        <v>79</v>
      </c>
      <c r="W80" s="123">
        <v>60</v>
      </c>
      <c r="X80" s="121">
        <v>38</v>
      </c>
      <c r="Y80" s="123">
        <v>19</v>
      </c>
      <c r="Z80" s="121">
        <v>27</v>
      </c>
      <c r="AA80" s="123">
        <v>16</v>
      </c>
      <c r="AB80" s="121">
        <v>13</v>
      </c>
      <c r="AC80" s="123">
        <v>9</v>
      </c>
      <c r="AD80" s="121">
        <v>15</v>
      </c>
      <c r="AE80" s="123">
        <v>9</v>
      </c>
      <c r="AF80" s="121">
        <v>7</v>
      </c>
      <c r="AG80" s="123">
        <v>6</v>
      </c>
      <c r="AH80" s="121">
        <v>68</v>
      </c>
      <c r="AI80" s="122">
        <v>46</v>
      </c>
      <c r="AJ80"/>
      <c r="AK80"/>
      <c r="AL80"/>
      <c r="AM80"/>
      <c r="AN80"/>
      <c r="AO80"/>
      <c r="AP80"/>
      <c r="AQ80"/>
      <c r="AR80"/>
      <c r="AS80"/>
      <c r="AT80"/>
      <c r="AU80"/>
      <c r="AV80"/>
      <c r="AW80"/>
      <c r="AX80"/>
      <c r="AY80"/>
      <c r="AZ80"/>
      <c r="BA80"/>
      <c r="BB80"/>
      <c r="BC80"/>
      <c r="BD80"/>
      <c r="BE80"/>
      <c r="BF80"/>
      <c r="BG80"/>
      <c r="BH80"/>
      <c r="BI80"/>
      <c r="BJ80"/>
    </row>
    <row r="81" spans="1:62" s="287" customFormat="1" ht="13.5" customHeight="1">
      <c r="A81" s="184"/>
      <c r="B81" s="19" t="s">
        <v>232</v>
      </c>
      <c r="C81" s="109">
        <v>36</v>
      </c>
      <c r="D81" s="110">
        <v>123</v>
      </c>
      <c r="E81" s="111">
        <v>159</v>
      </c>
      <c r="F81" s="109">
        <v>0</v>
      </c>
      <c r="G81" s="111">
        <v>0</v>
      </c>
      <c r="H81" s="109">
        <v>0</v>
      </c>
      <c r="I81" s="111">
        <v>0</v>
      </c>
      <c r="J81" s="112">
        <v>0</v>
      </c>
      <c r="K81" s="112">
        <v>0</v>
      </c>
      <c r="L81" s="109">
        <v>0</v>
      </c>
      <c r="M81" s="111">
        <v>2</v>
      </c>
      <c r="N81" s="112">
        <v>12</v>
      </c>
      <c r="O81" s="112">
        <v>49</v>
      </c>
      <c r="P81" s="109">
        <v>11</v>
      </c>
      <c r="Q81" s="111">
        <v>39</v>
      </c>
      <c r="R81" s="109">
        <v>5</v>
      </c>
      <c r="S81" s="111">
        <v>15</v>
      </c>
      <c r="T81" s="109">
        <v>4</v>
      </c>
      <c r="U81" s="111">
        <v>12</v>
      </c>
      <c r="V81" s="109">
        <v>1</v>
      </c>
      <c r="W81" s="111">
        <v>4</v>
      </c>
      <c r="X81" s="109">
        <v>2</v>
      </c>
      <c r="Y81" s="111">
        <v>2</v>
      </c>
      <c r="Z81" s="109">
        <v>1</v>
      </c>
      <c r="AA81" s="111">
        <v>0</v>
      </c>
      <c r="AB81" s="109">
        <v>0</v>
      </c>
      <c r="AC81" s="111">
        <v>0</v>
      </c>
      <c r="AD81" s="109">
        <v>0</v>
      </c>
      <c r="AE81" s="111">
        <v>0</v>
      </c>
      <c r="AF81" s="109">
        <v>0</v>
      </c>
      <c r="AG81" s="111">
        <v>0</v>
      </c>
      <c r="AH81" s="109">
        <v>0</v>
      </c>
      <c r="AI81" s="110">
        <v>0</v>
      </c>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row>
    <row r="82" spans="1:62" s="45" customFormat="1" ht="12.75">
      <c r="A82" s="1"/>
      <c r="B82" s="19" t="s">
        <v>233</v>
      </c>
      <c r="C82" s="121">
        <v>32</v>
      </c>
      <c r="D82" s="122">
        <v>13</v>
      </c>
      <c r="E82" s="123">
        <v>45</v>
      </c>
      <c r="F82" s="121">
        <v>0</v>
      </c>
      <c r="G82" s="123">
        <v>0</v>
      </c>
      <c r="H82" s="121">
        <v>0</v>
      </c>
      <c r="I82" s="123">
        <v>0</v>
      </c>
      <c r="J82" s="124">
        <v>0</v>
      </c>
      <c r="K82" s="124">
        <v>0</v>
      </c>
      <c r="L82" s="121">
        <v>0</v>
      </c>
      <c r="M82" s="123">
        <v>0</v>
      </c>
      <c r="N82" s="124">
        <v>3</v>
      </c>
      <c r="O82" s="124">
        <v>0</v>
      </c>
      <c r="P82" s="121">
        <v>3</v>
      </c>
      <c r="Q82" s="123">
        <v>2</v>
      </c>
      <c r="R82" s="121">
        <v>10</v>
      </c>
      <c r="S82" s="123">
        <v>4</v>
      </c>
      <c r="T82" s="121">
        <v>5</v>
      </c>
      <c r="U82" s="123">
        <v>2</v>
      </c>
      <c r="V82" s="121">
        <v>2</v>
      </c>
      <c r="W82" s="123">
        <v>2</v>
      </c>
      <c r="X82" s="121">
        <v>0</v>
      </c>
      <c r="Y82" s="123">
        <v>1</v>
      </c>
      <c r="Z82" s="121">
        <v>1</v>
      </c>
      <c r="AA82" s="123">
        <v>0</v>
      </c>
      <c r="AB82" s="121">
        <v>2</v>
      </c>
      <c r="AC82" s="123">
        <v>0</v>
      </c>
      <c r="AD82" s="121">
        <v>1</v>
      </c>
      <c r="AE82" s="123">
        <v>1</v>
      </c>
      <c r="AF82" s="121">
        <v>0</v>
      </c>
      <c r="AG82" s="123">
        <v>0</v>
      </c>
      <c r="AH82" s="121">
        <v>5</v>
      </c>
      <c r="AI82" s="122">
        <v>1</v>
      </c>
      <c r="AJ82"/>
      <c r="AK82"/>
      <c r="AL82"/>
      <c r="AM82"/>
      <c r="AN82"/>
      <c r="AO82"/>
      <c r="AP82"/>
      <c r="AQ82"/>
      <c r="AR82"/>
      <c r="AS82"/>
      <c r="AT82"/>
      <c r="AU82"/>
      <c r="AV82"/>
      <c r="AW82"/>
      <c r="AX82"/>
      <c r="AY82"/>
      <c r="AZ82"/>
      <c r="BA82"/>
      <c r="BB82"/>
      <c r="BC82"/>
      <c r="BD82"/>
      <c r="BE82"/>
      <c r="BF82"/>
      <c r="BG82"/>
      <c r="BH82"/>
      <c r="BI82"/>
      <c r="BJ82"/>
    </row>
    <row r="83" spans="1:62" s="45" customFormat="1" ht="12.75">
      <c r="A83" s="1"/>
      <c r="B83" s="19" t="s">
        <v>224</v>
      </c>
      <c r="C83" s="121">
        <v>86</v>
      </c>
      <c r="D83" s="122">
        <v>25</v>
      </c>
      <c r="E83" s="123">
        <v>111</v>
      </c>
      <c r="F83" s="121">
        <v>0</v>
      </c>
      <c r="G83" s="123">
        <v>0</v>
      </c>
      <c r="H83" s="121">
        <v>0</v>
      </c>
      <c r="I83" s="123">
        <v>0</v>
      </c>
      <c r="J83" s="124">
        <v>0</v>
      </c>
      <c r="K83" s="124">
        <v>0</v>
      </c>
      <c r="L83" s="121">
        <v>1</v>
      </c>
      <c r="M83" s="123">
        <v>0</v>
      </c>
      <c r="N83" s="124">
        <v>20</v>
      </c>
      <c r="O83" s="124">
        <v>11</v>
      </c>
      <c r="P83" s="121">
        <v>33</v>
      </c>
      <c r="Q83" s="123">
        <v>10</v>
      </c>
      <c r="R83" s="121">
        <v>21</v>
      </c>
      <c r="S83" s="123">
        <v>3</v>
      </c>
      <c r="T83" s="121">
        <v>6</v>
      </c>
      <c r="U83" s="123">
        <v>0</v>
      </c>
      <c r="V83" s="121">
        <v>2</v>
      </c>
      <c r="W83" s="123">
        <v>0</v>
      </c>
      <c r="X83" s="121">
        <v>1</v>
      </c>
      <c r="Y83" s="123">
        <v>0</v>
      </c>
      <c r="Z83" s="121">
        <v>0</v>
      </c>
      <c r="AA83" s="123">
        <v>0</v>
      </c>
      <c r="AB83" s="121">
        <v>1</v>
      </c>
      <c r="AC83" s="123">
        <v>1</v>
      </c>
      <c r="AD83" s="121">
        <v>0</v>
      </c>
      <c r="AE83" s="123">
        <v>0</v>
      </c>
      <c r="AF83" s="121">
        <v>1</v>
      </c>
      <c r="AG83" s="123">
        <v>0</v>
      </c>
      <c r="AH83" s="121">
        <v>0</v>
      </c>
      <c r="AI83" s="122">
        <v>0</v>
      </c>
      <c r="AJ83"/>
      <c r="AK83"/>
      <c r="AL83"/>
      <c r="AM83"/>
      <c r="AN83"/>
      <c r="AO83"/>
      <c r="AP83"/>
      <c r="AQ83"/>
      <c r="AR83"/>
      <c r="AS83"/>
      <c r="AT83"/>
      <c r="AU83"/>
      <c r="AV83"/>
      <c r="AW83"/>
      <c r="AX83"/>
      <c r="AY83"/>
      <c r="AZ83"/>
      <c r="BA83"/>
      <c r="BB83"/>
      <c r="BC83"/>
      <c r="BD83"/>
      <c r="BE83"/>
      <c r="BF83"/>
      <c r="BG83"/>
      <c r="BH83"/>
      <c r="BI83"/>
      <c r="BJ83"/>
    </row>
    <row r="84" spans="1:62" s="45" customFormat="1" ht="12.75">
      <c r="A84" s="1"/>
      <c r="B84" s="19" t="s">
        <v>221</v>
      </c>
      <c r="C84" s="121">
        <v>540</v>
      </c>
      <c r="D84" s="122">
        <v>2626</v>
      </c>
      <c r="E84" s="123">
        <v>3166</v>
      </c>
      <c r="F84" s="121">
        <v>0</v>
      </c>
      <c r="G84" s="123">
        <v>0</v>
      </c>
      <c r="H84" s="121">
        <v>0</v>
      </c>
      <c r="I84" s="123">
        <v>1</v>
      </c>
      <c r="J84" s="124">
        <v>0</v>
      </c>
      <c r="K84" s="124">
        <v>1</v>
      </c>
      <c r="L84" s="121">
        <v>0</v>
      </c>
      <c r="M84" s="123">
        <v>10</v>
      </c>
      <c r="N84" s="124">
        <v>75</v>
      </c>
      <c r="O84" s="124">
        <v>666</v>
      </c>
      <c r="P84" s="121">
        <v>132</v>
      </c>
      <c r="Q84" s="123">
        <v>911</v>
      </c>
      <c r="R84" s="121">
        <v>81</v>
      </c>
      <c r="S84" s="123">
        <v>471</v>
      </c>
      <c r="T84" s="121">
        <v>56</v>
      </c>
      <c r="U84" s="123">
        <v>203</v>
      </c>
      <c r="V84" s="121">
        <v>51</v>
      </c>
      <c r="W84" s="123">
        <v>97</v>
      </c>
      <c r="X84" s="121">
        <v>31</v>
      </c>
      <c r="Y84" s="123">
        <v>54</v>
      </c>
      <c r="Z84" s="121">
        <v>10</v>
      </c>
      <c r="AA84" s="123">
        <v>22</v>
      </c>
      <c r="AB84" s="121">
        <v>13</v>
      </c>
      <c r="AC84" s="123">
        <v>20</v>
      </c>
      <c r="AD84" s="121">
        <v>9</v>
      </c>
      <c r="AE84" s="123">
        <v>27</v>
      </c>
      <c r="AF84" s="121">
        <v>9</v>
      </c>
      <c r="AG84" s="123">
        <v>14</v>
      </c>
      <c r="AH84" s="121">
        <v>73</v>
      </c>
      <c r="AI84" s="122">
        <v>129</v>
      </c>
      <c r="AJ84"/>
      <c r="AK84"/>
      <c r="AL84"/>
      <c r="AM84"/>
      <c r="AN84"/>
      <c r="AO84"/>
      <c r="AP84"/>
      <c r="AQ84"/>
      <c r="AR84"/>
      <c r="AS84"/>
      <c r="AT84"/>
      <c r="AU84"/>
      <c r="AV84"/>
      <c r="AW84"/>
      <c r="AX84"/>
      <c r="AY84"/>
      <c r="AZ84"/>
      <c r="BA84"/>
      <c r="BB84"/>
      <c r="BC84"/>
      <c r="BD84"/>
      <c r="BE84"/>
      <c r="BF84"/>
      <c r="BG84"/>
      <c r="BH84"/>
      <c r="BI84"/>
      <c r="BJ84"/>
    </row>
    <row r="85" spans="1:62" s="45" customFormat="1" ht="12.75">
      <c r="A85" s="1"/>
      <c r="B85" s="19" t="s">
        <v>304</v>
      </c>
      <c r="C85" s="121">
        <v>1200</v>
      </c>
      <c r="D85" s="122">
        <v>1857</v>
      </c>
      <c r="E85" s="123">
        <v>3057</v>
      </c>
      <c r="F85" s="121">
        <v>0</v>
      </c>
      <c r="G85" s="123">
        <v>0</v>
      </c>
      <c r="H85" s="121">
        <v>0</v>
      </c>
      <c r="I85" s="123">
        <v>0</v>
      </c>
      <c r="J85" s="124">
        <v>0</v>
      </c>
      <c r="K85" s="124">
        <v>1</v>
      </c>
      <c r="L85" s="121">
        <v>5</v>
      </c>
      <c r="M85" s="123">
        <v>22</v>
      </c>
      <c r="N85" s="124">
        <v>320</v>
      </c>
      <c r="O85" s="124">
        <v>604</v>
      </c>
      <c r="P85" s="121">
        <v>340</v>
      </c>
      <c r="Q85" s="123">
        <v>621</v>
      </c>
      <c r="R85" s="121">
        <v>192</v>
      </c>
      <c r="S85" s="123">
        <v>252</v>
      </c>
      <c r="T85" s="121">
        <v>121</v>
      </c>
      <c r="U85" s="123">
        <v>129</v>
      </c>
      <c r="V85" s="121">
        <v>76</v>
      </c>
      <c r="W85" s="123">
        <v>72</v>
      </c>
      <c r="X85" s="121">
        <v>34</v>
      </c>
      <c r="Y85" s="123">
        <v>28</v>
      </c>
      <c r="Z85" s="121">
        <v>22</v>
      </c>
      <c r="AA85" s="123">
        <v>19</v>
      </c>
      <c r="AB85" s="121">
        <v>11</v>
      </c>
      <c r="AC85" s="123">
        <v>17</v>
      </c>
      <c r="AD85" s="121">
        <v>7</v>
      </c>
      <c r="AE85" s="123">
        <v>22</v>
      </c>
      <c r="AF85" s="121">
        <v>9</v>
      </c>
      <c r="AG85" s="123">
        <v>11</v>
      </c>
      <c r="AH85" s="121">
        <v>63</v>
      </c>
      <c r="AI85" s="122">
        <v>59</v>
      </c>
      <c r="AJ85"/>
      <c r="AK85"/>
      <c r="AL85"/>
      <c r="AM85"/>
      <c r="AN85"/>
      <c r="AO85"/>
      <c r="AP85"/>
      <c r="AQ85"/>
      <c r="AR85"/>
      <c r="AS85"/>
      <c r="AT85"/>
      <c r="AU85"/>
      <c r="AV85"/>
      <c r="AW85"/>
      <c r="AX85"/>
      <c r="AY85"/>
      <c r="AZ85"/>
      <c r="BA85"/>
      <c r="BB85"/>
      <c r="BC85"/>
      <c r="BD85"/>
      <c r="BE85"/>
      <c r="BF85"/>
      <c r="BG85"/>
      <c r="BH85"/>
      <c r="BI85"/>
      <c r="BJ85"/>
    </row>
    <row r="86" spans="1:62" s="287" customFormat="1" ht="26.25">
      <c r="A86" s="184"/>
      <c r="B86" s="19" t="s">
        <v>728</v>
      </c>
      <c r="C86" s="109">
        <v>36</v>
      </c>
      <c r="D86" s="110">
        <v>28</v>
      </c>
      <c r="E86" s="111">
        <v>64</v>
      </c>
      <c r="F86" s="109">
        <v>0</v>
      </c>
      <c r="G86" s="111">
        <v>0</v>
      </c>
      <c r="H86" s="109">
        <v>0</v>
      </c>
      <c r="I86" s="111">
        <v>0</v>
      </c>
      <c r="J86" s="112">
        <v>0</v>
      </c>
      <c r="K86" s="112">
        <v>0</v>
      </c>
      <c r="L86" s="109">
        <v>0</v>
      </c>
      <c r="M86" s="111">
        <v>0</v>
      </c>
      <c r="N86" s="112">
        <v>10</v>
      </c>
      <c r="O86" s="112">
        <v>8</v>
      </c>
      <c r="P86" s="109">
        <v>15</v>
      </c>
      <c r="Q86" s="111">
        <v>12</v>
      </c>
      <c r="R86" s="109">
        <v>10</v>
      </c>
      <c r="S86" s="111">
        <v>8</v>
      </c>
      <c r="T86" s="109">
        <v>1</v>
      </c>
      <c r="U86" s="111">
        <v>0</v>
      </c>
      <c r="V86" s="109">
        <v>0</v>
      </c>
      <c r="W86" s="111">
        <v>0</v>
      </c>
      <c r="X86" s="109">
        <v>0</v>
      </c>
      <c r="Y86" s="111">
        <v>0</v>
      </c>
      <c r="Z86" s="109">
        <v>0</v>
      </c>
      <c r="AA86" s="111">
        <v>0</v>
      </c>
      <c r="AB86" s="109">
        <v>0</v>
      </c>
      <c r="AC86" s="111">
        <v>0</v>
      </c>
      <c r="AD86" s="109">
        <v>0</v>
      </c>
      <c r="AE86" s="111">
        <v>0</v>
      </c>
      <c r="AF86" s="109">
        <v>0</v>
      </c>
      <c r="AG86" s="111">
        <v>0</v>
      </c>
      <c r="AH86" s="109">
        <v>0</v>
      </c>
      <c r="AI86" s="110">
        <v>0</v>
      </c>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row>
    <row r="87" spans="1:62" s="45" customFormat="1" ht="12.75">
      <c r="A87" s="1"/>
      <c r="B87" s="19" t="s">
        <v>215</v>
      </c>
      <c r="C87" s="121">
        <v>122</v>
      </c>
      <c r="D87" s="122">
        <v>478</v>
      </c>
      <c r="E87" s="123">
        <v>600</v>
      </c>
      <c r="F87" s="121">
        <v>0</v>
      </c>
      <c r="G87" s="123">
        <v>0</v>
      </c>
      <c r="H87" s="121">
        <v>0</v>
      </c>
      <c r="I87" s="123">
        <v>0</v>
      </c>
      <c r="J87" s="124">
        <v>0</v>
      </c>
      <c r="K87" s="124">
        <v>0</v>
      </c>
      <c r="L87" s="121">
        <v>0</v>
      </c>
      <c r="M87" s="123">
        <v>1</v>
      </c>
      <c r="N87" s="124">
        <v>1</v>
      </c>
      <c r="O87" s="124">
        <v>86</v>
      </c>
      <c r="P87" s="121">
        <v>13</v>
      </c>
      <c r="Q87" s="123">
        <v>122</v>
      </c>
      <c r="R87" s="121">
        <v>14</v>
      </c>
      <c r="S87" s="123">
        <v>77</v>
      </c>
      <c r="T87" s="121">
        <v>9</v>
      </c>
      <c r="U87" s="123">
        <v>55</v>
      </c>
      <c r="V87" s="121">
        <v>13</v>
      </c>
      <c r="W87" s="123">
        <v>28</v>
      </c>
      <c r="X87" s="121">
        <v>5</v>
      </c>
      <c r="Y87" s="123">
        <v>20</v>
      </c>
      <c r="Z87" s="121">
        <v>4</v>
      </c>
      <c r="AA87" s="123">
        <v>9</v>
      </c>
      <c r="AB87" s="121">
        <v>3</v>
      </c>
      <c r="AC87" s="123">
        <v>6</v>
      </c>
      <c r="AD87" s="121">
        <v>6</v>
      </c>
      <c r="AE87" s="123">
        <v>4</v>
      </c>
      <c r="AF87" s="121">
        <v>5</v>
      </c>
      <c r="AG87" s="123">
        <v>12</v>
      </c>
      <c r="AH87" s="121">
        <v>49</v>
      </c>
      <c r="AI87" s="122">
        <v>58</v>
      </c>
      <c r="AJ87"/>
      <c r="AK87"/>
      <c r="AL87"/>
      <c r="AM87"/>
      <c r="AN87"/>
      <c r="AO87"/>
      <c r="AP87"/>
      <c r="AQ87"/>
      <c r="AR87"/>
      <c r="AS87"/>
      <c r="AT87"/>
      <c r="AU87"/>
      <c r="AV87"/>
      <c r="AW87"/>
      <c r="AX87"/>
      <c r="AY87"/>
      <c r="AZ87"/>
      <c r="BA87"/>
      <c r="BB87"/>
      <c r="BC87"/>
      <c r="BD87"/>
      <c r="BE87"/>
      <c r="BF87"/>
      <c r="BG87"/>
      <c r="BH87"/>
      <c r="BI87"/>
      <c r="BJ87"/>
    </row>
    <row r="88" spans="1:62" s="45" customFormat="1" ht="12.75">
      <c r="A88" s="1"/>
      <c r="B88" s="19" t="s">
        <v>216</v>
      </c>
      <c r="C88" s="121">
        <v>259</v>
      </c>
      <c r="D88" s="122">
        <v>732</v>
      </c>
      <c r="E88" s="123">
        <v>991</v>
      </c>
      <c r="F88" s="121">
        <v>0</v>
      </c>
      <c r="G88" s="123">
        <v>0</v>
      </c>
      <c r="H88" s="121">
        <v>0</v>
      </c>
      <c r="I88" s="123">
        <v>0</v>
      </c>
      <c r="J88" s="124">
        <v>0</v>
      </c>
      <c r="K88" s="124">
        <v>0</v>
      </c>
      <c r="L88" s="121">
        <v>3</v>
      </c>
      <c r="M88" s="123">
        <v>9</v>
      </c>
      <c r="N88" s="124">
        <v>86</v>
      </c>
      <c r="O88" s="124">
        <v>362</v>
      </c>
      <c r="P88" s="121">
        <v>61</v>
      </c>
      <c r="Q88" s="123">
        <v>158</v>
      </c>
      <c r="R88" s="121">
        <v>41</v>
      </c>
      <c r="S88" s="123">
        <v>80</v>
      </c>
      <c r="T88" s="121">
        <v>28</v>
      </c>
      <c r="U88" s="123">
        <v>36</v>
      </c>
      <c r="V88" s="121">
        <v>19</v>
      </c>
      <c r="W88" s="123">
        <v>29</v>
      </c>
      <c r="X88" s="121">
        <v>3</v>
      </c>
      <c r="Y88" s="123">
        <v>10</v>
      </c>
      <c r="Z88" s="121">
        <v>1</v>
      </c>
      <c r="AA88" s="123">
        <v>9</v>
      </c>
      <c r="AB88" s="121">
        <v>2</v>
      </c>
      <c r="AC88" s="123">
        <v>9</v>
      </c>
      <c r="AD88" s="121">
        <v>1</v>
      </c>
      <c r="AE88" s="123">
        <v>4</v>
      </c>
      <c r="AF88" s="121">
        <v>3</v>
      </c>
      <c r="AG88" s="123">
        <v>5</v>
      </c>
      <c r="AH88" s="121">
        <v>11</v>
      </c>
      <c r="AI88" s="122">
        <v>21</v>
      </c>
      <c r="AJ88"/>
      <c r="AK88"/>
      <c r="AL88"/>
      <c r="AM88"/>
      <c r="AN88"/>
      <c r="AO88"/>
      <c r="AP88"/>
      <c r="AQ88"/>
      <c r="AR88"/>
      <c r="AS88"/>
      <c r="AT88"/>
      <c r="AU88"/>
      <c r="AV88"/>
      <c r="AW88"/>
      <c r="AX88"/>
      <c r="AY88"/>
      <c r="AZ88"/>
      <c r="BA88"/>
      <c r="BB88"/>
      <c r="BC88"/>
      <c r="BD88"/>
      <c r="BE88"/>
      <c r="BF88"/>
      <c r="BG88"/>
      <c r="BH88"/>
      <c r="BI88"/>
      <c r="BJ88"/>
    </row>
    <row r="89" spans="1:62" s="45" customFormat="1" ht="12.75">
      <c r="A89" s="1"/>
      <c r="B89" s="19" t="s">
        <v>225</v>
      </c>
      <c r="C89" s="121">
        <v>80</v>
      </c>
      <c r="D89" s="122">
        <v>138</v>
      </c>
      <c r="E89" s="123">
        <v>218</v>
      </c>
      <c r="F89" s="121">
        <v>0</v>
      </c>
      <c r="G89" s="123">
        <v>0</v>
      </c>
      <c r="H89" s="121">
        <v>0</v>
      </c>
      <c r="I89" s="123">
        <v>0</v>
      </c>
      <c r="J89" s="124">
        <v>0</v>
      </c>
      <c r="K89" s="124">
        <v>0</v>
      </c>
      <c r="L89" s="121">
        <v>4</v>
      </c>
      <c r="M89" s="123">
        <v>5</v>
      </c>
      <c r="N89" s="124">
        <v>20</v>
      </c>
      <c r="O89" s="124">
        <v>43</v>
      </c>
      <c r="P89" s="121">
        <v>31</v>
      </c>
      <c r="Q89" s="123">
        <v>57</v>
      </c>
      <c r="R89" s="121">
        <v>8</v>
      </c>
      <c r="S89" s="123">
        <v>15</v>
      </c>
      <c r="T89" s="121">
        <v>4</v>
      </c>
      <c r="U89" s="123">
        <v>5</v>
      </c>
      <c r="V89" s="121">
        <v>3</v>
      </c>
      <c r="W89" s="123">
        <v>2</v>
      </c>
      <c r="X89" s="121">
        <v>2</v>
      </c>
      <c r="Y89" s="123">
        <v>0</v>
      </c>
      <c r="Z89" s="121">
        <v>2</v>
      </c>
      <c r="AA89" s="123">
        <v>1</v>
      </c>
      <c r="AB89" s="121">
        <v>0</v>
      </c>
      <c r="AC89" s="123">
        <v>2</v>
      </c>
      <c r="AD89" s="121">
        <v>3</v>
      </c>
      <c r="AE89" s="123">
        <v>2</v>
      </c>
      <c r="AF89" s="121">
        <v>0</v>
      </c>
      <c r="AG89" s="123">
        <v>1</v>
      </c>
      <c r="AH89" s="121">
        <v>3</v>
      </c>
      <c r="AI89" s="122">
        <v>5</v>
      </c>
      <c r="AJ89"/>
      <c r="AK89"/>
      <c r="AL89"/>
      <c r="AM89"/>
      <c r="AN89"/>
      <c r="AO89"/>
      <c r="AP89"/>
      <c r="AQ89"/>
      <c r="AR89"/>
      <c r="AS89"/>
      <c r="AT89"/>
      <c r="AU89"/>
      <c r="AV89"/>
      <c r="AW89"/>
      <c r="AX89"/>
      <c r="AY89"/>
      <c r="AZ89"/>
      <c r="BA89"/>
      <c r="BB89"/>
      <c r="BC89"/>
      <c r="BD89"/>
      <c r="BE89"/>
      <c r="BF89"/>
      <c r="BG89"/>
      <c r="BH89"/>
      <c r="BI89"/>
      <c r="BJ89"/>
    </row>
    <row r="90" spans="1:62" s="45" customFormat="1" ht="12.75">
      <c r="A90" s="1"/>
      <c r="B90" s="19" t="s">
        <v>217</v>
      </c>
      <c r="C90" s="121">
        <v>582</v>
      </c>
      <c r="D90" s="122">
        <v>450</v>
      </c>
      <c r="E90" s="123">
        <v>1032</v>
      </c>
      <c r="F90" s="121">
        <v>0</v>
      </c>
      <c r="G90" s="123">
        <v>0</v>
      </c>
      <c r="H90" s="121">
        <v>0</v>
      </c>
      <c r="I90" s="123">
        <v>0</v>
      </c>
      <c r="J90" s="124">
        <v>1</v>
      </c>
      <c r="K90" s="124">
        <v>0</v>
      </c>
      <c r="L90" s="121">
        <v>2</v>
      </c>
      <c r="M90" s="123">
        <v>3</v>
      </c>
      <c r="N90" s="124">
        <v>137</v>
      </c>
      <c r="O90" s="124">
        <v>119</v>
      </c>
      <c r="P90" s="121">
        <v>173</v>
      </c>
      <c r="Q90" s="123">
        <v>125</v>
      </c>
      <c r="R90" s="121">
        <v>50</v>
      </c>
      <c r="S90" s="123">
        <v>44</v>
      </c>
      <c r="T90" s="121">
        <v>29</v>
      </c>
      <c r="U90" s="123">
        <v>27</v>
      </c>
      <c r="V90" s="121">
        <v>22</v>
      </c>
      <c r="W90" s="123">
        <v>33</v>
      </c>
      <c r="X90" s="121">
        <v>15</v>
      </c>
      <c r="Y90" s="123">
        <v>17</v>
      </c>
      <c r="Z90" s="121">
        <v>25</v>
      </c>
      <c r="AA90" s="123">
        <v>16</v>
      </c>
      <c r="AB90" s="121">
        <v>21</v>
      </c>
      <c r="AC90" s="123">
        <v>8</v>
      </c>
      <c r="AD90" s="121">
        <v>20</v>
      </c>
      <c r="AE90" s="123">
        <v>14</v>
      </c>
      <c r="AF90" s="121">
        <v>16</v>
      </c>
      <c r="AG90" s="123">
        <v>8</v>
      </c>
      <c r="AH90" s="121">
        <v>71</v>
      </c>
      <c r="AI90" s="122">
        <v>36</v>
      </c>
      <c r="AJ90"/>
      <c r="AK90"/>
      <c r="AL90"/>
      <c r="AM90"/>
      <c r="AN90"/>
      <c r="AO90"/>
      <c r="AP90"/>
      <c r="AQ90"/>
      <c r="AR90"/>
      <c r="AS90"/>
      <c r="AT90"/>
      <c r="AU90"/>
      <c r="AV90"/>
      <c r="AW90"/>
      <c r="AX90"/>
      <c r="AY90"/>
      <c r="AZ90"/>
      <c r="BA90"/>
      <c r="BB90"/>
      <c r="BC90"/>
      <c r="BD90"/>
      <c r="BE90"/>
      <c r="BF90"/>
      <c r="BG90"/>
      <c r="BH90"/>
      <c r="BI90"/>
      <c r="BJ90"/>
    </row>
    <row r="91" spans="1:62" s="287" customFormat="1" ht="26.25">
      <c r="A91" s="184"/>
      <c r="B91" s="19" t="s">
        <v>234</v>
      </c>
      <c r="C91" s="109">
        <v>40</v>
      </c>
      <c r="D91" s="110">
        <v>13</v>
      </c>
      <c r="E91" s="111">
        <v>53</v>
      </c>
      <c r="F91" s="109">
        <v>0</v>
      </c>
      <c r="G91" s="111">
        <v>0</v>
      </c>
      <c r="H91" s="109">
        <v>0</v>
      </c>
      <c r="I91" s="111">
        <v>0</v>
      </c>
      <c r="J91" s="112">
        <v>0</v>
      </c>
      <c r="K91" s="112">
        <v>0</v>
      </c>
      <c r="L91" s="109">
        <v>0</v>
      </c>
      <c r="M91" s="111">
        <v>0</v>
      </c>
      <c r="N91" s="112">
        <v>1</v>
      </c>
      <c r="O91" s="112">
        <v>0</v>
      </c>
      <c r="P91" s="109">
        <v>0</v>
      </c>
      <c r="Q91" s="111">
        <v>0</v>
      </c>
      <c r="R91" s="109">
        <v>5</v>
      </c>
      <c r="S91" s="111">
        <v>2</v>
      </c>
      <c r="T91" s="109">
        <v>5</v>
      </c>
      <c r="U91" s="111">
        <v>5</v>
      </c>
      <c r="V91" s="109">
        <v>3</v>
      </c>
      <c r="W91" s="111">
        <v>1</v>
      </c>
      <c r="X91" s="109">
        <v>5</v>
      </c>
      <c r="Y91" s="111">
        <v>2</v>
      </c>
      <c r="Z91" s="109">
        <v>4</v>
      </c>
      <c r="AA91" s="111">
        <v>1</v>
      </c>
      <c r="AB91" s="109">
        <v>2</v>
      </c>
      <c r="AC91" s="111">
        <v>1</v>
      </c>
      <c r="AD91" s="109">
        <v>2</v>
      </c>
      <c r="AE91" s="111">
        <v>1</v>
      </c>
      <c r="AF91" s="109">
        <v>4</v>
      </c>
      <c r="AG91" s="111">
        <v>0</v>
      </c>
      <c r="AH91" s="109">
        <v>9</v>
      </c>
      <c r="AI91" s="110">
        <v>0</v>
      </c>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286"/>
      <c r="BG91" s="286"/>
      <c r="BH91" s="286"/>
      <c r="BI91" s="286"/>
      <c r="BJ91" s="286"/>
    </row>
    <row r="92" spans="1:62" s="287" customFormat="1" ht="26.25">
      <c r="A92" s="184"/>
      <c r="B92" s="19" t="s">
        <v>235</v>
      </c>
      <c r="C92" s="109">
        <v>115</v>
      </c>
      <c r="D92" s="110">
        <v>36</v>
      </c>
      <c r="E92" s="111">
        <v>151</v>
      </c>
      <c r="F92" s="109">
        <v>0</v>
      </c>
      <c r="G92" s="111">
        <v>0</v>
      </c>
      <c r="H92" s="109">
        <v>0</v>
      </c>
      <c r="I92" s="111">
        <v>0</v>
      </c>
      <c r="J92" s="112">
        <v>0</v>
      </c>
      <c r="K92" s="112">
        <v>0</v>
      </c>
      <c r="L92" s="109">
        <v>3</v>
      </c>
      <c r="M92" s="111">
        <v>1</v>
      </c>
      <c r="N92" s="112">
        <v>18</v>
      </c>
      <c r="O92" s="112">
        <v>12</v>
      </c>
      <c r="P92" s="109">
        <v>33</v>
      </c>
      <c r="Q92" s="111">
        <v>10</v>
      </c>
      <c r="R92" s="109">
        <v>15</v>
      </c>
      <c r="S92" s="111">
        <v>4</v>
      </c>
      <c r="T92" s="109">
        <v>24</v>
      </c>
      <c r="U92" s="111">
        <v>3</v>
      </c>
      <c r="V92" s="109">
        <v>9</v>
      </c>
      <c r="W92" s="111">
        <v>5</v>
      </c>
      <c r="X92" s="109">
        <v>3</v>
      </c>
      <c r="Y92" s="111">
        <v>0</v>
      </c>
      <c r="Z92" s="109">
        <v>3</v>
      </c>
      <c r="AA92" s="111">
        <v>1</v>
      </c>
      <c r="AB92" s="109">
        <v>1</v>
      </c>
      <c r="AC92" s="111">
        <v>0</v>
      </c>
      <c r="AD92" s="109">
        <v>1</v>
      </c>
      <c r="AE92" s="111">
        <v>0</v>
      </c>
      <c r="AF92" s="109">
        <v>3</v>
      </c>
      <c r="AG92" s="111">
        <v>0</v>
      </c>
      <c r="AH92" s="109">
        <v>2</v>
      </c>
      <c r="AI92" s="110">
        <v>0</v>
      </c>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row>
    <row r="93" spans="1:62" s="287" customFormat="1" ht="12.75" customHeight="1">
      <c r="A93" s="184"/>
      <c r="B93" s="19" t="s">
        <v>236</v>
      </c>
      <c r="C93" s="109">
        <v>41</v>
      </c>
      <c r="D93" s="110">
        <v>13</v>
      </c>
      <c r="E93" s="111">
        <v>54</v>
      </c>
      <c r="F93" s="109">
        <v>0</v>
      </c>
      <c r="G93" s="111">
        <v>0</v>
      </c>
      <c r="H93" s="109">
        <v>0</v>
      </c>
      <c r="I93" s="111">
        <v>0</v>
      </c>
      <c r="J93" s="112">
        <v>0</v>
      </c>
      <c r="K93" s="112">
        <v>0</v>
      </c>
      <c r="L93" s="109">
        <v>0</v>
      </c>
      <c r="M93" s="111">
        <v>0</v>
      </c>
      <c r="N93" s="112">
        <v>0</v>
      </c>
      <c r="O93" s="112">
        <v>1</v>
      </c>
      <c r="P93" s="109">
        <v>2</v>
      </c>
      <c r="Q93" s="111">
        <v>0</v>
      </c>
      <c r="R93" s="109">
        <v>2</v>
      </c>
      <c r="S93" s="111">
        <v>0</v>
      </c>
      <c r="T93" s="109">
        <v>1</v>
      </c>
      <c r="U93" s="111">
        <v>2</v>
      </c>
      <c r="V93" s="109">
        <v>5</v>
      </c>
      <c r="W93" s="111">
        <v>1</v>
      </c>
      <c r="X93" s="109">
        <v>3</v>
      </c>
      <c r="Y93" s="111">
        <v>0</v>
      </c>
      <c r="Z93" s="109">
        <v>6</v>
      </c>
      <c r="AA93" s="111">
        <v>1</v>
      </c>
      <c r="AB93" s="109">
        <v>2</v>
      </c>
      <c r="AC93" s="111">
        <v>0</v>
      </c>
      <c r="AD93" s="109">
        <v>3</v>
      </c>
      <c r="AE93" s="111">
        <v>3</v>
      </c>
      <c r="AF93" s="109">
        <v>1</v>
      </c>
      <c r="AG93" s="111">
        <v>0</v>
      </c>
      <c r="AH93" s="109">
        <v>16</v>
      </c>
      <c r="AI93" s="110">
        <v>5</v>
      </c>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row>
    <row r="94" spans="1:62" s="45" customFormat="1" ht="12.75">
      <c r="A94" s="1"/>
      <c r="B94" s="19" t="s">
        <v>226</v>
      </c>
      <c r="C94" s="121">
        <v>223</v>
      </c>
      <c r="D94" s="122">
        <v>627</v>
      </c>
      <c r="E94" s="123">
        <v>850</v>
      </c>
      <c r="F94" s="121">
        <v>0</v>
      </c>
      <c r="G94" s="123">
        <v>0</v>
      </c>
      <c r="H94" s="121">
        <v>0</v>
      </c>
      <c r="I94" s="123">
        <v>0</v>
      </c>
      <c r="J94" s="124">
        <v>0</v>
      </c>
      <c r="K94" s="124">
        <v>0</v>
      </c>
      <c r="L94" s="121">
        <v>1</v>
      </c>
      <c r="M94" s="123">
        <v>4</v>
      </c>
      <c r="N94" s="124">
        <v>52</v>
      </c>
      <c r="O94" s="124">
        <v>187</v>
      </c>
      <c r="P94" s="121">
        <v>58</v>
      </c>
      <c r="Q94" s="123">
        <v>200</v>
      </c>
      <c r="R94" s="121">
        <v>49</v>
      </c>
      <c r="S94" s="123">
        <v>117</v>
      </c>
      <c r="T94" s="121">
        <v>29</v>
      </c>
      <c r="U94" s="123">
        <v>55</v>
      </c>
      <c r="V94" s="121">
        <v>10</v>
      </c>
      <c r="W94" s="123">
        <v>26</v>
      </c>
      <c r="X94" s="121">
        <v>12</v>
      </c>
      <c r="Y94" s="123">
        <v>13</v>
      </c>
      <c r="Z94" s="121">
        <v>3</v>
      </c>
      <c r="AA94" s="123">
        <v>6</v>
      </c>
      <c r="AB94" s="121">
        <v>2</v>
      </c>
      <c r="AC94" s="123">
        <v>4</v>
      </c>
      <c r="AD94" s="121">
        <v>1</v>
      </c>
      <c r="AE94" s="123">
        <v>4</v>
      </c>
      <c r="AF94" s="121">
        <v>1</v>
      </c>
      <c r="AG94" s="123">
        <v>1</v>
      </c>
      <c r="AH94" s="121">
        <v>5</v>
      </c>
      <c r="AI94" s="122">
        <v>10</v>
      </c>
      <c r="AJ94"/>
      <c r="AK94"/>
      <c r="AL94"/>
      <c r="AM94"/>
      <c r="AN94"/>
      <c r="AO94"/>
      <c r="AP94"/>
      <c r="AQ94"/>
      <c r="AR94"/>
      <c r="AS94"/>
      <c r="AT94"/>
      <c r="AU94"/>
      <c r="AV94"/>
      <c r="AW94"/>
      <c r="AX94"/>
      <c r="AY94"/>
      <c r="AZ94"/>
      <c r="BA94"/>
      <c r="BB94"/>
      <c r="BC94"/>
      <c r="BD94"/>
      <c r="BE94"/>
      <c r="BF94"/>
      <c r="BG94"/>
      <c r="BH94"/>
      <c r="BI94"/>
      <c r="BJ94"/>
    </row>
    <row r="95" spans="1:62" s="45" customFormat="1" ht="12.75">
      <c r="A95" s="1"/>
      <c r="B95" s="19" t="s">
        <v>218</v>
      </c>
      <c r="C95" s="121">
        <v>1824</v>
      </c>
      <c r="D95" s="122">
        <v>459</v>
      </c>
      <c r="E95" s="123">
        <v>2283</v>
      </c>
      <c r="F95" s="121">
        <v>0</v>
      </c>
      <c r="G95" s="123">
        <v>0</v>
      </c>
      <c r="H95" s="121">
        <v>0</v>
      </c>
      <c r="I95" s="123">
        <v>0</v>
      </c>
      <c r="J95" s="124">
        <v>1</v>
      </c>
      <c r="K95" s="124">
        <v>0</v>
      </c>
      <c r="L95" s="121">
        <v>23</v>
      </c>
      <c r="M95" s="123">
        <v>7</v>
      </c>
      <c r="N95" s="124">
        <v>463</v>
      </c>
      <c r="O95" s="124">
        <v>139</v>
      </c>
      <c r="P95" s="121">
        <v>654</v>
      </c>
      <c r="Q95" s="123">
        <v>173</v>
      </c>
      <c r="R95" s="121">
        <v>334</v>
      </c>
      <c r="S95" s="123">
        <v>71</v>
      </c>
      <c r="T95" s="121">
        <v>147</v>
      </c>
      <c r="U95" s="123">
        <v>23</v>
      </c>
      <c r="V95" s="121">
        <v>55</v>
      </c>
      <c r="W95" s="123">
        <v>14</v>
      </c>
      <c r="X95" s="121">
        <v>44</v>
      </c>
      <c r="Y95" s="123">
        <v>7</v>
      </c>
      <c r="Z95" s="121">
        <v>34</v>
      </c>
      <c r="AA95" s="123">
        <v>8</v>
      </c>
      <c r="AB95" s="121">
        <v>16</v>
      </c>
      <c r="AC95" s="123">
        <v>4</v>
      </c>
      <c r="AD95" s="121">
        <v>11</v>
      </c>
      <c r="AE95" s="123">
        <v>1</v>
      </c>
      <c r="AF95" s="121">
        <v>10</v>
      </c>
      <c r="AG95" s="123">
        <v>5</v>
      </c>
      <c r="AH95" s="121">
        <v>32</v>
      </c>
      <c r="AI95" s="122">
        <v>7</v>
      </c>
      <c r="AJ95"/>
      <c r="AK95"/>
      <c r="AL95"/>
      <c r="AM95"/>
      <c r="AN95"/>
      <c r="AO95"/>
      <c r="AP95"/>
      <c r="AQ95"/>
      <c r="AR95"/>
      <c r="AS95"/>
      <c r="AT95"/>
      <c r="AU95"/>
      <c r="AV95"/>
      <c r="AW95"/>
      <c r="AX95"/>
      <c r="AY95"/>
      <c r="AZ95"/>
      <c r="BA95"/>
      <c r="BB95"/>
      <c r="BC95"/>
      <c r="BD95"/>
      <c r="BE95"/>
      <c r="BF95"/>
      <c r="BG95"/>
      <c r="BH95"/>
      <c r="BI95"/>
      <c r="BJ95"/>
    </row>
    <row r="96" spans="1:62" s="45" customFormat="1" ht="12.75">
      <c r="A96" s="1"/>
      <c r="B96" s="19" t="s">
        <v>227</v>
      </c>
      <c r="C96" s="121">
        <v>62</v>
      </c>
      <c r="D96" s="122">
        <v>16</v>
      </c>
      <c r="E96" s="123">
        <v>78</v>
      </c>
      <c r="F96" s="121">
        <v>0</v>
      </c>
      <c r="G96" s="123">
        <v>0</v>
      </c>
      <c r="H96" s="121">
        <v>0</v>
      </c>
      <c r="I96" s="123">
        <v>0</v>
      </c>
      <c r="J96" s="124">
        <v>0</v>
      </c>
      <c r="K96" s="124">
        <v>0</v>
      </c>
      <c r="L96" s="121">
        <v>0</v>
      </c>
      <c r="M96" s="123">
        <v>0</v>
      </c>
      <c r="N96" s="124">
        <v>3</v>
      </c>
      <c r="O96" s="124">
        <v>5</v>
      </c>
      <c r="P96" s="121">
        <v>19</v>
      </c>
      <c r="Q96" s="123">
        <v>5</v>
      </c>
      <c r="R96" s="121">
        <v>13</v>
      </c>
      <c r="S96" s="123">
        <v>3</v>
      </c>
      <c r="T96" s="121">
        <v>6</v>
      </c>
      <c r="U96" s="123">
        <v>0</v>
      </c>
      <c r="V96" s="121">
        <v>4</v>
      </c>
      <c r="W96" s="123">
        <v>1</v>
      </c>
      <c r="X96" s="121">
        <v>0</v>
      </c>
      <c r="Y96" s="123">
        <v>0</v>
      </c>
      <c r="Z96" s="121">
        <v>2</v>
      </c>
      <c r="AA96" s="123">
        <v>0</v>
      </c>
      <c r="AB96" s="121">
        <v>0</v>
      </c>
      <c r="AC96" s="123">
        <v>1</v>
      </c>
      <c r="AD96" s="121">
        <v>1</v>
      </c>
      <c r="AE96" s="123">
        <v>0</v>
      </c>
      <c r="AF96" s="121">
        <v>4</v>
      </c>
      <c r="AG96" s="123">
        <v>0</v>
      </c>
      <c r="AH96" s="121">
        <v>10</v>
      </c>
      <c r="AI96" s="122">
        <v>1</v>
      </c>
      <c r="AJ96"/>
      <c r="AK96"/>
      <c r="AL96"/>
      <c r="AM96"/>
      <c r="AN96"/>
      <c r="AO96"/>
      <c r="AP96"/>
      <c r="AQ96"/>
      <c r="AR96"/>
      <c r="AS96"/>
      <c r="AT96"/>
      <c r="AU96"/>
      <c r="AV96"/>
      <c r="AW96"/>
      <c r="AX96"/>
      <c r="AY96"/>
      <c r="AZ96"/>
      <c r="BA96"/>
      <c r="BB96"/>
      <c r="BC96"/>
      <c r="BD96"/>
      <c r="BE96"/>
      <c r="BF96"/>
      <c r="BG96"/>
      <c r="BH96"/>
      <c r="BI96"/>
      <c r="BJ96"/>
    </row>
    <row r="97" spans="1:62" s="45" customFormat="1" ht="12.75">
      <c r="A97" s="1"/>
      <c r="B97" s="19" t="s">
        <v>219</v>
      </c>
      <c r="C97" s="121">
        <v>1134</v>
      </c>
      <c r="D97" s="122">
        <v>671</v>
      </c>
      <c r="E97" s="123">
        <v>1805</v>
      </c>
      <c r="F97" s="121">
        <v>0</v>
      </c>
      <c r="G97" s="123">
        <v>0</v>
      </c>
      <c r="H97" s="121">
        <v>0</v>
      </c>
      <c r="I97" s="123">
        <v>0</v>
      </c>
      <c r="J97" s="124">
        <v>5</v>
      </c>
      <c r="K97" s="124">
        <v>1</v>
      </c>
      <c r="L97" s="121">
        <v>18</v>
      </c>
      <c r="M97" s="123">
        <v>7</v>
      </c>
      <c r="N97" s="124">
        <v>280</v>
      </c>
      <c r="O97" s="124">
        <v>169</v>
      </c>
      <c r="P97" s="121">
        <v>315</v>
      </c>
      <c r="Q97" s="123">
        <v>218</v>
      </c>
      <c r="R97" s="121">
        <v>176</v>
      </c>
      <c r="S97" s="123">
        <v>108</v>
      </c>
      <c r="T97" s="121">
        <v>93</v>
      </c>
      <c r="U97" s="123">
        <v>41</v>
      </c>
      <c r="V97" s="121">
        <v>57</v>
      </c>
      <c r="W97" s="123">
        <v>26</v>
      </c>
      <c r="X97" s="121">
        <v>31</v>
      </c>
      <c r="Y97" s="123">
        <v>29</v>
      </c>
      <c r="Z97" s="121">
        <v>27</v>
      </c>
      <c r="AA97" s="123">
        <v>15</v>
      </c>
      <c r="AB97" s="121">
        <v>23</v>
      </c>
      <c r="AC97" s="123">
        <v>14</v>
      </c>
      <c r="AD97" s="121">
        <v>20</v>
      </c>
      <c r="AE97" s="123">
        <v>11</v>
      </c>
      <c r="AF97" s="121">
        <v>18</v>
      </c>
      <c r="AG97" s="123">
        <v>8</v>
      </c>
      <c r="AH97" s="121">
        <v>71</v>
      </c>
      <c r="AI97" s="122">
        <v>24</v>
      </c>
      <c r="AJ97"/>
      <c r="AK97"/>
      <c r="AL97"/>
      <c r="AM97"/>
      <c r="AN97"/>
      <c r="AO97"/>
      <c r="AP97"/>
      <c r="AQ97"/>
      <c r="AR97"/>
      <c r="AS97"/>
      <c r="AT97"/>
      <c r="AU97"/>
      <c r="AV97"/>
      <c r="AW97"/>
      <c r="AX97"/>
      <c r="AY97"/>
      <c r="AZ97"/>
      <c r="BA97"/>
      <c r="BB97"/>
      <c r="BC97"/>
      <c r="BD97"/>
      <c r="BE97"/>
      <c r="BF97"/>
      <c r="BG97"/>
      <c r="BH97"/>
      <c r="BI97"/>
      <c r="BJ97"/>
    </row>
    <row r="98" spans="1:62" s="45" customFormat="1" ht="12.75">
      <c r="A98" s="1"/>
      <c r="B98" s="19" t="s">
        <v>220</v>
      </c>
      <c r="C98" s="121">
        <v>176</v>
      </c>
      <c r="D98" s="122">
        <v>108</v>
      </c>
      <c r="E98" s="123">
        <v>284</v>
      </c>
      <c r="F98" s="121">
        <v>0</v>
      </c>
      <c r="G98" s="123">
        <v>0</v>
      </c>
      <c r="H98" s="121">
        <v>0</v>
      </c>
      <c r="I98" s="123">
        <v>0</v>
      </c>
      <c r="J98" s="124">
        <v>0</v>
      </c>
      <c r="K98" s="124">
        <v>1</v>
      </c>
      <c r="L98" s="121">
        <v>0</v>
      </c>
      <c r="M98" s="123">
        <v>2</v>
      </c>
      <c r="N98" s="124">
        <v>21</v>
      </c>
      <c r="O98" s="124">
        <v>17</v>
      </c>
      <c r="P98" s="121">
        <v>26</v>
      </c>
      <c r="Q98" s="123">
        <v>24</v>
      </c>
      <c r="R98" s="121">
        <v>21</v>
      </c>
      <c r="S98" s="123">
        <v>9</v>
      </c>
      <c r="T98" s="121">
        <v>16</v>
      </c>
      <c r="U98" s="123">
        <v>9</v>
      </c>
      <c r="V98" s="121">
        <v>12</v>
      </c>
      <c r="W98" s="123">
        <v>7</v>
      </c>
      <c r="X98" s="121">
        <v>9</v>
      </c>
      <c r="Y98" s="123">
        <v>5</v>
      </c>
      <c r="Z98" s="121">
        <v>4</v>
      </c>
      <c r="AA98" s="123">
        <v>4</v>
      </c>
      <c r="AB98" s="121">
        <v>7</v>
      </c>
      <c r="AC98" s="123">
        <v>3</v>
      </c>
      <c r="AD98" s="121">
        <v>5</v>
      </c>
      <c r="AE98" s="123">
        <v>1</v>
      </c>
      <c r="AF98" s="121">
        <v>4</v>
      </c>
      <c r="AG98" s="123">
        <v>0</v>
      </c>
      <c r="AH98" s="121">
        <v>51</v>
      </c>
      <c r="AI98" s="122">
        <v>26</v>
      </c>
      <c r="AJ98"/>
      <c r="AK98"/>
      <c r="AL98"/>
      <c r="AM98"/>
      <c r="AN98"/>
      <c r="AO98"/>
      <c r="AP98"/>
      <c r="AQ98"/>
      <c r="AR98"/>
      <c r="AS98"/>
      <c r="AT98"/>
      <c r="AU98"/>
      <c r="AV98"/>
      <c r="AW98"/>
      <c r="AX98"/>
      <c r="AY98"/>
      <c r="AZ98"/>
      <c r="BA98"/>
      <c r="BB98"/>
      <c r="BC98"/>
      <c r="BD98"/>
      <c r="BE98"/>
      <c r="BF98"/>
      <c r="BG98"/>
      <c r="BH98"/>
      <c r="BI98"/>
      <c r="BJ98"/>
    </row>
    <row r="99" spans="1:62" s="46" customFormat="1" ht="12.75">
      <c r="A99" s="1"/>
      <c r="B99" s="12" t="s">
        <v>535</v>
      </c>
      <c r="C99" s="125">
        <v>16973</v>
      </c>
      <c r="D99" s="126">
        <v>18422</v>
      </c>
      <c r="E99" s="127">
        <v>35395</v>
      </c>
      <c r="F99" s="125">
        <v>0</v>
      </c>
      <c r="G99" s="127">
        <v>0</v>
      </c>
      <c r="H99" s="125">
        <v>1</v>
      </c>
      <c r="I99" s="127">
        <v>2</v>
      </c>
      <c r="J99" s="126">
        <v>8</v>
      </c>
      <c r="K99" s="126">
        <v>7</v>
      </c>
      <c r="L99" s="125">
        <v>107</v>
      </c>
      <c r="M99" s="127">
        <v>149</v>
      </c>
      <c r="N99" s="126">
        <v>3883</v>
      </c>
      <c r="O99" s="126">
        <v>5261</v>
      </c>
      <c r="P99" s="125">
        <v>4752</v>
      </c>
      <c r="Q99" s="127">
        <v>5513</v>
      </c>
      <c r="R99" s="125">
        <v>3071</v>
      </c>
      <c r="S99" s="127">
        <v>3031</v>
      </c>
      <c r="T99" s="125">
        <v>1764</v>
      </c>
      <c r="U99" s="127">
        <f>SUM(U54:U98)</f>
        <v>1636</v>
      </c>
      <c r="V99" s="125">
        <v>928</v>
      </c>
      <c r="W99" s="127">
        <v>801</v>
      </c>
      <c r="X99" s="125">
        <v>525</v>
      </c>
      <c r="Y99" s="127">
        <v>438</v>
      </c>
      <c r="Z99" s="125">
        <v>336</v>
      </c>
      <c r="AA99" s="127">
        <v>291</v>
      </c>
      <c r="AB99" s="125">
        <v>253</v>
      </c>
      <c r="AC99" s="127">
        <v>204</v>
      </c>
      <c r="AD99" s="125">
        <f>SUM(AD54:AD98)</f>
        <v>188</v>
      </c>
      <c r="AE99" s="127">
        <v>179</v>
      </c>
      <c r="AF99" s="125">
        <v>175</v>
      </c>
      <c r="AG99" s="127">
        <v>133</v>
      </c>
      <c r="AH99" s="125">
        <v>982</v>
      </c>
      <c r="AI99" s="126">
        <v>777</v>
      </c>
      <c r="AJ99"/>
      <c r="AK99"/>
      <c r="AL99"/>
      <c r="AM99"/>
      <c r="AN99"/>
      <c r="AO99"/>
      <c r="AP99"/>
      <c r="AQ99"/>
      <c r="AR99"/>
      <c r="AS99"/>
      <c r="AT99"/>
      <c r="AU99"/>
      <c r="AV99"/>
      <c r="AW99"/>
      <c r="AX99"/>
      <c r="AY99"/>
      <c r="AZ99"/>
      <c r="BA99"/>
      <c r="BB99"/>
      <c r="BC99"/>
      <c r="BD99"/>
      <c r="BE99"/>
      <c r="BF99"/>
      <c r="BG99"/>
      <c r="BH99"/>
      <c r="BI99"/>
      <c r="BJ99"/>
    </row>
    <row r="100" spans="1:62" s="46" customFormat="1" ht="12.75">
      <c r="A100" s="1" t="s">
        <v>540</v>
      </c>
      <c r="B100"/>
      <c r="C100" s="8"/>
      <c r="D100" s="9"/>
      <c r="E100" s="10"/>
      <c r="F100" s="8"/>
      <c r="G100" s="10"/>
      <c r="H100" s="8"/>
      <c r="I100" s="10"/>
      <c r="J100" s="11"/>
      <c r="K100" s="11"/>
      <c r="L100" s="8"/>
      <c r="M100" s="10"/>
      <c r="N100" s="11"/>
      <c r="O100" s="11"/>
      <c r="P100" s="8"/>
      <c r="Q100" s="10"/>
      <c r="R100" s="8"/>
      <c r="S100" s="10"/>
      <c r="T100" s="8"/>
      <c r="U100" s="10"/>
      <c r="V100" s="8"/>
      <c r="W100" s="10"/>
      <c r="X100" s="8"/>
      <c r="Y100" s="10"/>
      <c r="Z100" s="8"/>
      <c r="AA100" s="10"/>
      <c r="AB100" s="8"/>
      <c r="AC100" s="10"/>
      <c r="AD100" s="8"/>
      <c r="AE100" s="10"/>
      <c r="AF100" s="8"/>
      <c r="AG100" s="10"/>
      <c r="AH100" s="8"/>
      <c r="AI100" s="9"/>
      <c r="AJ100"/>
      <c r="AK100"/>
      <c r="AL100"/>
      <c r="AM100"/>
      <c r="AN100"/>
      <c r="AO100"/>
      <c r="AP100"/>
      <c r="AQ100"/>
      <c r="AR100"/>
      <c r="AS100"/>
      <c r="AT100"/>
      <c r="AU100"/>
      <c r="AV100"/>
      <c r="AW100"/>
      <c r="AX100"/>
      <c r="AY100"/>
      <c r="AZ100"/>
      <c r="BA100"/>
      <c r="BB100"/>
      <c r="BC100"/>
      <c r="BD100"/>
      <c r="BE100"/>
      <c r="BF100"/>
      <c r="BG100"/>
      <c r="BH100"/>
      <c r="BI100"/>
      <c r="BJ100"/>
    </row>
    <row r="101" spans="1:62" s="46" customFormat="1" ht="12.75">
      <c r="A101" s="1"/>
      <c r="B101" s="20" t="s">
        <v>701</v>
      </c>
      <c r="C101" s="8">
        <v>35</v>
      </c>
      <c r="D101" s="9">
        <v>15</v>
      </c>
      <c r="E101" s="10">
        <v>50</v>
      </c>
      <c r="F101" s="8">
        <v>0</v>
      </c>
      <c r="G101" s="10">
        <v>0</v>
      </c>
      <c r="H101" s="8">
        <v>0</v>
      </c>
      <c r="I101" s="10">
        <v>0</v>
      </c>
      <c r="J101" s="11">
        <v>0</v>
      </c>
      <c r="K101" s="11">
        <v>0</v>
      </c>
      <c r="L101" s="8">
        <v>0</v>
      </c>
      <c r="M101" s="10">
        <v>0</v>
      </c>
      <c r="N101" s="11">
        <v>7</v>
      </c>
      <c r="O101" s="11">
        <v>4</v>
      </c>
      <c r="P101" s="8">
        <v>12</v>
      </c>
      <c r="Q101" s="10">
        <v>6</v>
      </c>
      <c r="R101" s="8">
        <v>6</v>
      </c>
      <c r="S101" s="10">
        <v>1</v>
      </c>
      <c r="T101" s="8">
        <v>5</v>
      </c>
      <c r="U101" s="10">
        <v>2</v>
      </c>
      <c r="V101" s="8">
        <v>2</v>
      </c>
      <c r="W101" s="10">
        <v>0</v>
      </c>
      <c r="X101" s="8">
        <v>2</v>
      </c>
      <c r="Y101" s="10">
        <v>0</v>
      </c>
      <c r="Z101" s="8">
        <v>0</v>
      </c>
      <c r="AA101" s="10">
        <v>0</v>
      </c>
      <c r="AB101" s="8">
        <v>0</v>
      </c>
      <c r="AC101" s="10">
        <v>0</v>
      </c>
      <c r="AD101" s="8">
        <v>0</v>
      </c>
      <c r="AE101" s="10">
        <v>0</v>
      </c>
      <c r="AF101" s="8">
        <v>0</v>
      </c>
      <c r="AG101" s="10">
        <v>1</v>
      </c>
      <c r="AH101" s="8">
        <v>1</v>
      </c>
      <c r="AI101" s="9">
        <v>1</v>
      </c>
      <c r="AJ101"/>
      <c r="AK101"/>
      <c r="AL101"/>
      <c r="AM101"/>
      <c r="AN101"/>
      <c r="AO101"/>
      <c r="AP101"/>
      <c r="AQ101"/>
      <c r="AR101"/>
      <c r="AS101"/>
      <c r="AT101"/>
      <c r="AU101"/>
      <c r="AV101"/>
      <c r="AW101"/>
      <c r="AX101"/>
      <c r="AY101"/>
      <c r="AZ101"/>
      <c r="BA101"/>
      <c r="BB101"/>
      <c r="BC101"/>
      <c r="BD101"/>
      <c r="BE101"/>
      <c r="BF101"/>
      <c r="BG101"/>
      <c r="BH101"/>
      <c r="BI101"/>
      <c r="BJ101"/>
    </row>
    <row r="102" spans="1:62" s="46" customFormat="1" ht="12.75">
      <c r="A102" s="1"/>
      <c r="B102" s="20" t="s">
        <v>704</v>
      </c>
      <c r="C102" s="8">
        <v>209</v>
      </c>
      <c r="D102" s="9">
        <v>751</v>
      </c>
      <c r="E102" s="10">
        <v>960</v>
      </c>
      <c r="F102" s="8">
        <v>0</v>
      </c>
      <c r="G102" s="10">
        <v>0</v>
      </c>
      <c r="H102" s="8">
        <v>0</v>
      </c>
      <c r="I102" s="10">
        <v>0</v>
      </c>
      <c r="J102" s="11">
        <v>0</v>
      </c>
      <c r="K102" s="11">
        <v>0</v>
      </c>
      <c r="L102" s="8">
        <v>0</v>
      </c>
      <c r="M102" s="10">
        <v>1</v>
      </c>
      <c r="N102" s="11">
        <v>11</v>
      </c>
      <c r="O102" s="11">
        <v>100</v>
      </c>
      <c r="P102" s="8">
        <v>25</v>
      </c>
      <c r="Q102" s="10">
        <v>90</v>
      </c>
      <c r="R102" s="8">
        <v>17</v>
      </c>
      <c r="S102" s="10">
        <v>101</v>
      </c>
      <c r="T102" s="8">
        <v>11</v>
      </c>
      <c r="U102" s="10">
        <v>59</v>
      </c>
      <c r="V102" s="8">
        <v>14</v>
      </c>
      <c r="W102" s="10">
        <v>49</v>
      </c>
      <c r="X102" s="8">
        <v>17</v>
      </c>
      <c r="Y102" s="10">
        <v>34</v>
      </c>
      <c r="Z102" s="8">
        <v>18</v>
      </c>
      <c r="AA102" s="10">
        <v>37</v>
      </c>
      <c r="AB102" s="8">
        <v>9</v>
      </c>
      <c r="AC102" s="10">
        <v>28</v>
      </c>
      <c r="AD102" s="8">
        <v>5</v>
      </c>
      <c r="AE102" s="10">
        <v>23</v>
      </c>
      <c r="AF102" s="8">
        <v>10</v>
      </c>
      <c r="AG102" s="10">
        <v>20</v>
      </c>
      <c r="AH102" s="8">
        <v>72</v>
      </c>
      <c r="AI102" s="9">
        <v>209</v>
      </c>
      <c r="AJ102"/>
      <c r="AK102"/>
      <c r="AL102"/>
      <c r="AM102"/>
      <c r="AN102"/>
      <c r="AO102"/>
      <c r="AP102"/>
      <c r="AQ102"/>
      <c r="AR102"/>
      <c r="AS102"/>
      <c r="AT102"/>
      <c r="AU102"/>
      <c r="AV102"/>
      <c r="AW102"/>
      <c r="AX102"/>
      <c r="AY102"/>
      <c r="AZ102"/>
      <c r="BA102"/>
      <c r="BB102"/>
      <c r="BC102"/>
      <c r="BD102"/>
      <c r="BE102"/>
      <c r="BF102"/>
      <c r="BG102"/>
      <c r="BH102"/>
      <c r="BI102"/>
      <c r="BJ102"/>
    </row>
    <row r="103" spans="1:62" s="46" customFormat="1" ht="12.75">
      <c r="A103" s="1"/>
      <c r="B103" s="20" t="s">
        <v>705</v>
      </c>
      <c r="C103" s="8">
        <v>110</v>
      </c>
      <c r="D103" s="9">
        <v>180</v>
      </c>
      <c r="E103" s="10">
        <v>290</v>
      </c>
      <c r="F103" s="8">
        <v>0</v>
      </c>
      <c r="G103" s="10">
        <v>0</v>
      </c>
      <c r="H103" s="8">
        <v>0</v>
      </c>
      <c r="I103" s="10">
        <v>0</v>
      </c>
      <c r="J103" s="11">
        <v>0</v>
      </c>
      <c r="K103" s="11">
        <v>0</v>
      </c>
      <c r="L103" s="8">
        <v>0</v>
      </c>
      <c r="M103" s="10">
        <v>2</v>
      </c>
      <c r="N103" s="11">
        <v>26</v>
      </c>
      <c r="O103" s="11">
        <v>52</v>
      </c>
      <c r="P103" s="8">
        <v>26</v>
      </c>
      <c r="Q103" s="10">
        <v>45</v>
      </c>
      <c r="R103" s="8">
        <v>34</v>
      </c>
      <c r="S103" s="10">
        <v>20</v>
      </c>
      <c r="T103" s="8">
        <v>9</v>
      </c>
      <c r="U103" s="10">
        <v>13</v>
      </c>
      <c r="V103" s="8">
        <v>2</v>
      </c>
      <c r="W103" s="10">
        <v>9</v>
      </c>
      <c r="X103" s="8">
        <v>0</v>
      </c>
      <c r="Y103" s="10">
        <v>4</v>
      </c>
      <c r="Z103" s="8">
        <v>0</v>
      </c>
      <c r="AA103" s="10">
        <v>2</v>
      </c>
      <c r="AB103" s="8">
        <v>2</v>
      </c>
      <c r="AC103" s="10">
        <v>5</v>
      </c>
      <c r="AD103" s="8">
        <v>1</v>
      </c>
      <c r="AE103" s="10">
        <v>2</v>
      </c>
      <c r="AF103" s="8">
        <v>3</v>
      </c>
      <c r="AG103" s="10">
        <v>1</v>
      </c>
      <c r="AH103" s="8">
        <v>7</v>
      </c>
      <c r="AI103" s="9">
        <v>25</v>
      </c>
      <c r="AJ103"/>
      <c r="AK103"/>
      <c r="AL103"/>
      <c r="AM103"/>
      <c r="AN103"/>
      <c r="AO103"/>
      <c r="AP103"/>
      <c r="AQ103"/>
      <c r="AR103"/>
      <c r="AS103"/>
      <c r="AT103"/>
      <c r="AU103"/>
      <c r="AV103"/>
      <c r="AW103"/>
      <c r="AX103"/>
      <c r="AY103"/>
      <c r="AZ103"/>
      <c r="BA103"/>
      <c r="BB103"/>
      <c r="BC103"/>
      <c r="BD103"/>
      <c r="BE103"/>
      <c r="BF103"/>
      <c r="BG103"/>
      <c r="BH103"/>
      <c r="BI103"/>
      <c r="BJ103"/>
    </row>
    <row r="104" spans="1:62" s="46" customFormat="1" ht="12.75">
      <c r="A104" s="1"/>
      <c r="B104" s="20" t="s">
        <v>710</v>
      </c>
      <c r="C104" s="8">
        <v>124</v>
      </c>
      <c r="D104" s="9">
        <v>1079</v>
      </c>
      <c r="E104" s="10">
        <v>1203</v>
      </c>
      <c r="F104" s="8">
        <v>0</v>
      </c>
      <c r="G104" s="10">
        <v>0</v>
      </c>
      <c r="H104" s="8">
        <v>0</v>
      </c>
      <c r="I104" s="10">
        <v>0</v>
      </c>
      <c r="J104" s="11">
        <v>0</v>
      </c>
      <c r="K104" s="11">
        <v>0</v>
      </c>
      <c r="L104" s="8">
        <v>0</v>
      </c>
      <c r="M104" s="10">
        <v>0</v>
      </c>
      <c r="N104" s="11">
        <v>8</v>
      </c>
      <c r="O104" s="11">
        <v>155</v>
      </c>
      <c r="P104" s="8">
        <v>12</v>
      </c>
      <c r="Q104" s="10">
        <v>149</v>
      </c>
      <c r="R104" s="8">
        <v>15</v>
      </c>
      <c r="S104" s="10">
        <v>121</v>
      </c>
      <c r="T104" s="8">
        <v>8</v>
      </c>
      <c r="U104" s="10">
        <v>98</v>
      </c>
      <c r="V104" s="8">
        <v>12</v>
      </c>
      <c r="W104" s="10">
        <v>96</v>
      </c>
      <c r="X104" s="8">
        <v>8</v>
      </c>
      <c r="Y104" s="10">
        <v>69</v>
      </c>
      <c r="Z104" s="8">
        <v>5</v>
      </c>
      <c r="AA104" s="10">
        <v>59</v>
      </c>
      <c r="AB104" s="8">
        <v>4</v>
      </c>
      <c r="AC104" s="10">
        <v>46</v>
      </c>
      <c r="AD104" s="8">
        <v>8</v>
      </c>
      <c r="AE104" s="10">
        <v>26</v>
      </c>
      <c r="AF104" s="8">
        <v>2</v>
      </c>
      <c r="AG104" s="10">
        <v>27</v>
      </c>
      <c r="AH104" s="8">
        <v>42</v>
      </c>
      <c r="AI104" s="9">
        <v>233</v>
      </c>
      <c r="AJ104"/>
      <c r="AK104"/>
      <c r="AL104"/>
      <c r="AM104"/>
      <c r="AN104"/>
      <c r="AO104"/>
      <c r="AP104"/>
      <c r="AQ104"/>
      <c r="AR104"/>
      <c r="AS104"/>
      <c r="AT104"/>
      <c r="AU104"/>
      <c r="AV104"/>
      <c r="AW104"/>
      <c r="AX104"/>
      <c r="AY104"/>
      <c r="AZ104"/>
      <c r="BA104"/>
      <c r="BB104"/>
      <c r="BC104"/>
      <c r="BD104"/>
      <c r="BE104"/>
      <c r="BF104"/>
      <c r="BG104"/>
      <c r="BH104"/>
      <c r="BI104"/>
      <c r="BJ104"/>
    </row>
    <row r="105" spans="1:62" s="46" customFormat="1" ht="12.75">
      <c r="A105" s="1"/>
      <c r="B105" s="20" t="s">
        <v>711</v>
      </c>
      <c r="C105" s="8">
        <v>13</v>
      </c>
      <c r="D105" s="9">
        <v>67</v>
      </c>
      <c r="E105" s="10">
        <v>80</v>
      </c>
      <c r="F105" s="8">
        <v>0</v>
      </c>
      <c r="G105" s="10">
        <v>0</v>
      </c>
      <c r="H105" s="8">
        <v>0</v>
      </c>
      <c r="I105" s="10">
        <v>0</v>
      </c>
      <c r="J105" s="11">
        <v>0</v>
      </c>
      <c r="K105" s="11">
        <v>0</v>
      </c>
      <c r="L105" s="8">
        <v>0</v>
      </c>
      <c r="M105" s="10">
        <v>0</v>
      </c>
      <c r="N105" s="11">
        <v>0</v>
      </c>
      <c r="O105" s="11">
        <v>2</v>
      </c>
      <c r="P105" s="8">
        <v>0</v>
      </c>
      <c r="Q105" s="10">
        <v>0</v>
      </c>
      <c r="R105" s="8">
        <v>0</v>
      </c>
      <c r="S105" s="10">
        <v>2</v>
      </c>
      <c r="T105" s="8">
        <v>0</v>
      </c>
      <c r="U105" s="10">
        <v>4</v>
      </c>
      <c r="V105" s="8">
        <v>1</v>
      </c>
      <c r="W105" s="10">
        <v>5</v>
      </c>
      <c r="X105" s="8">
        <v>0</v>
      </c>
      <c r="Y105" s="10">
        <v>4</v>
      </c>
      <c r="Z105" s="8">
        <v>1</v>
      </c>
      <c r="AA105" s="10">
        <v>5</v>
      </c>
      <c r="AB105" s="8">
        <v>1</v>
      </c>
      <c r="AC105" s="10">
        <v>5</v>
      </c>
      <c r="AD105" s="8">
        <v>2</v>
      </c>
      <c r="AE105" s="10">
        <v>3</v>
      </c>
      <c r="AF105" s="8">
        <v>3</v>
      </c>
      <c r="AG105" s="10">
        <v>3</v>
      </c>
      <c r="AH105" s="8">
        <v>5</v>
      </c>
      <c r="AI105" s="9">
        <v>34</v>
      </c>
      <c r="AJ105"/>
      <c r="AK105"/>
      <c r="AL105"/>
      <c r="AM105"/>
      <c r="AN105"/>
      <c r="AO105"/>
      <c r="AP105"/>
      <c r="AQ105"/>
      <c r="AR105"/>
      <c r="AS105"/>
      <c r="AT105"/>
      <c r="AU105"/>
      <c r="AV105"/>
      <c r="AW105"/>
      <c r="AX105"/>
      <c r="AY105"/>
      <c r="AZ105"/>
      <c r="BA105"/>
      <c r="BB105"/>
      <c r="BC105"/>
      <c r="BD105"/>
      <c r="BE105"/>
      <c r="BF105"/>
      <c r="BG105"/>
      <c r="BH105"/>
      <c r="BI105"/>
      <c r="BJ105"/>
    </row>
    <row r="106" spans="1:62" s="46" customFormat="1" ht="12.75">
      <c r="A106" s="1"/>
      <c r="B106" s="12" t="s">
        <v>535</v>
      </c>
      <c r="C106" s="13">
        <v>491</v>
      </c>
      <c r="D106" s="14">
        <v>2092</v>
      </c>
      <c r="E106" s="15">
        <v>2583</v>
      </c>
      <c r="F106" s="13">
        <v>0</v>
      </c>
      <c r="G106" s="15">
        <v>0</v>
      </c>
      <c r="H106" s="13">
        <v>0</v>
      </c>
      <c r="I106" s="15">
        <v>0</v>
      </c>
      <c r="J106" s="14">
        <v>0</v>
      </c>
      <c r="K106" s="14">
        <v>0</v>
      </c>
      <c r="L106" s="13">
        <v>0</v>
      </c>
      <c r="M106" s="15">
        <v>3</v>
      </c>
      <c r="N106" s="14">
        <v>52</v>
      </c>
      <c r="O106" s="14">
        <v>313</v>
      </c>
      <c r="P106" s="13">
        <v>75</v>
      </c>
      <c r="Q106" s="15">
        <v>290</v>
      </c>
      <c r="R106" s="13">
        <v>72</v>
      </c>
      <c r="S106" s="15">
        <v>245</v>
      </c>
      <c r="T106" s="13">
        <v>33</v>
      </c>
      <c r="U106" s="15">
        <v>176</v>
      </c>
      <c r="V106" s="13">
        <v>31</v>
      </c>
      <c r="W106" s="15">
        <v>159</v>
      </c>
      <c r="X106" s="13">
        <v>27</v>
      </c>
      <c r="Y106" s="15">
        <v>111</v>
      </c>
      <c r="Z106" s="13">
        <v>24</v>
      </c>
      <c r="AA106" s="15">
        <v>103</v>
      </c>
      <c r="AB106" s="13">
        <v>16</v>
      </c>
      <c r="AC106" s="15">
        <v>84</v>
      </c>
      <c r="AD106" s="13">
        <v>16</v>
      </c>
      <c r="AE106" s="15">
        <v>54</v>
      </c>
      <c r="AF106" s="13">
        <v>18</v>
      </c>
      <c r="AG106" s="15">
        <v>52</v>
      </c>
      <c r="AH106" s="13">
        <v>127</v>
      </c>
      <c r="AI106" s="14">
        <v>502</v>
      </c>
      <c r="AJ106"/>
      <c r="AK106"/>
      <c r="AL106"/>
      <c r="AM106"/>
      <c r="AN106"/>
      <c r="AO106"/>
      <c r="AP106"/>
      <c r="AQ106"/>
      <c r="AR106"/>
      <c r="AS106"/>
      <c r="AT106"/>
      <c r="AU106"/>
      <c r="AV106"/>
      <c r="AW106"/>
      <c r="AX106"/>
      <c r="AY106"/>
      <c r="AZ106"/>
      <c r="BA106"/>
      <c r="BB106"/>
      <c r="BC106"/>
      <c r="BD106"/>
      <c r="BE106"/>
      <c r="BF106"/>
      <c r="BG106"/>
      <c r="BH106"/>
      <c r="BI106"/>
      <c r="BJ106"/>
    </row>
    <row r="107" spans="1:62" s="45" customFormat="1" ht="12.75">
      <c r="A107" s="1" t="s">
        <v>546</v>
      </c>
      <c r="B107"/>
      <c r="C107" s="8"/>
      <c r="D107" s="9"/>
      <c r="E107" s="10"/>
      <c r="F107" s="8"/>
      <c r="G107" s="10"/>
      <c r="H107" s="8"/>
      <c r="I107" s="10"/>
      <c r="J107" s="11"/>
      <c r="K107" s="11"/>
      <c r="L107" s="8"/>
      <c r="M107" s="10"/>
      <c r="N107" s="11"/>
      <c r="O107" s="11"/>
      <c r="P107" s="8"/>
      <c r="Q107" s="10"/>
      <c r="R107" s="8"/>
      <c r="S107" s="10"/>
      <c r="T107" s="8"/>
      <c r="U107" s="10"/>
      <c r="V107" s="8"/>
      <c r="W107" s="10"/>
      <c r="X107" s="8"/>
      <c r="Y107" s="10"/>
      <c r="Z107" s="8"/>
      <c r="AA107" s="10"/>
      <c r="AB107" s="8"/>
      <c r="AC107" s="10"/>
      <c r="AD107" s="8"/>
      <c r="AE107" s="10"/>
      <c r="AF107" s="8"/>
      <c r="AG107" s="10"/>
      <c r="AH107" s="8"/>
      <c r="AI107" s="9"/>
      <c r="AJ107"/>
      <c r="AK107"/>
      <c r="AL107"/>
      <c r="AM107"/>
      <c r="AN107"/>
      <c r="AO107"/>
      <c r="AP107"/>
      <c r="AQ107"/>
      <c r="AR107"/>
      <c r="AS107"/>
      <c r="AT107"/>
      <c r="AU107"/>
      <c r="AV107"/>
      <c r="AW107"/>
      <c r="AX107"/>
      <c r="AY107"/>
      <c r="AZ107"/>
      <c r="BA107"/>
      <c r="BB107"/>
      <c r="BC107"/>
      <c r="BD107"/>
      <c r="BE107"/>
      <c r="BF107"/>
      <c r="BG107"/>
      <c r="BH107"/>
      <c r="BI107"/>
      <c r="BJ107"/>
    </row>
    <row r="108" spans="1:62" s="45" customFormat="1" ht="12.75">
      <c r="A108" s="1"/>
      <c r="B108" s="19" t="s">
        <v>712</v>
      </c>
      <c r="C108" s="121">
        <v>4</v>
      </c>
      <c r="D108" s="122">
        <v>14</v>
      </c>
      <c r="E108" s="123">
        <v>18</v>
      </c>
      <c r="F108" s="121">
        <v>0</v>
      </c>
      <c r="G108" s="123">
        <v>0</v>
      </c>
      <c r="H108" s="121">
        <v>0</v>
      </c>
      <c r="I108" s="123">
        <v>0</v>
      </c>
      <c r="J108" s="124">
        <v>0</v>
      </c>
      <c r="K108" s="124">
        <v>0</v>
      </c>
      <c r="L108" s="121">
        <v>0</v>
      </c>
      <c r="M108" s="123">
        <v>0</v>
      </c>
      <c r="N108" s="124">
        <v>0</v>
      </c>
      <c r="O108" s="124">
        <v>0</v>
      </c>
      <c r="P108" s="121">
        <v>0</v>
      </c>
      <c r="Q108" s="123">
        <v>0</v>
      </c>
      <c r="R108" s="121">
        <v>0</v>
      </c>
      <c r="S108" s="123">
        <v>2</v>
      </c>
      <c r="T108" s="121">
        <v>1</v>
      </c>
      <c r="U108" s="123">
        <v>3</v>
      </c>
      <c r="V108" s="121">
        <v>1</v>
      </c>
      <c r="W108" s="123">
        <v>4</v>
      </c>
      <c r="X108" s="121">
        <v>0</v>
      </c>
      <c r="Y108" s="123">
        <v>1</v>
      </c>
      <c r="Z108" s="121">
        <v>0</v>
      </c>
      <c r="AA108" s="123">
        <v>2</v>
      </c>
      <c r="AB108" s="121">
        <v>0</v>
      </c>
      <c r="AC108" s="123">
        <v>0</v>
      </c>
      <c r="AD108" s="121">
        <v>1</v>
      </c>
      <c r="AE108" s="123">
        <v>0</v>
      </c>
      <c r="AF108" s="121">
        <v>1</v>
      </c>
      <c r="AG108" s="123">
        <v>0</v>
      </c>
      <c r="AH108" s="121">
        <v>0</v>
      </c>
      <c r="AI108" s="122">
        <v>2</v>
      </c>
      <c r="AJ108"/>
      <c r="AK108"/>
      <c r="AL108"/>
      <c r="AM108"/>
      <c r="AN108"/>
      <c r="AO108"/>
      <c r="AP108"/>
      <c r="AQ108"/>
      <c r="AR108"/>
      <c r="AS108"/>
      <c r="AT108"/>
      <c r="AU108"/>
      <c r="AV108"/>
      <c r="AW108"/>
      <c r="AX108"/>
      <c r="AY108"/>
      <c r="AZ108"/>
      <c r="BA108"/>
      <c r="BB108"/>
      <c r="BC108"/>
      <c r="BD108"/>
      <c r="BE108"/>
      <c r="BF108"/>
      <c r="BG108"/>
      <c r="BH108"/>
      <c r="BI108"/>
      <c r="BJ108"/>
    </row>
    <row r="109" spans="1:62" s="45" customFormat="1" ht="12.75">
      <c r="A109" s="1"/>
      <c r="B109" s="19" t="s">
        <v>702</v>
      </c>
      <c r="C109" s="121">
        <v>13</v>
      </c>
      <c r="D109" s="122">
        <v>7</v>
      </c>
      <c r="E109" s="123">
        <v>20</v>
      </c>
      <c r="F109" s="121">
        <v>0</v>
      </c>
      <c r="G109" s="123">
        <v>0</v>
      </c>
      <c r="H109" s="121">
        <v>0</v>
      </c>
      <c r="I109" s="123">
        <v>0</v>
      </c>
      <c r="J109" s="124">
        <v>0</v>
      </c>
      <c r="K109" s="124">
        <v>0</v>
      </c>
      <c r="L109" s="121">
        <v>0</v>
      </c>
      <c r="M109" s="123">
        <v>0</v>
      </c>
      <c r="N109" s="124">
        <v>0</v>
      </c>
      <c r="O109" s="124">
        <v>0</v>
      </c>
      <c r="P109" s="121">
        <v>0</v>
      </c>
      <c r="Q109" s="123">
        <v>0</v>
      </c>
      <c r="R109" s="121">
        <v>0</v>
      </c>
      <c r="S109" s="123">
        <v>1</v>
      </c>
      <c r="T109" s="121">
        <v>2</v>
      </c>
      <c r="U109" s="123">
        <v>1</v>
      </c>
      <c r="V109" s="121">
        <v>2</v>
      </c>
      <c r="W109" s="123">
        <v>1</v>
      </c>
      <c r="X109" s="121">
        <v>1</v>
      </c>
      <c r="Y109" s="123">
        <v>2</v>
      </c>
      <c r="Z109" s="121">
        <v>0</v>
      </c>
      <c r="AA109" s="123">
        <v>0</v>
      </c>
      <c r="AB109" s="121">
        <v>0</v>
      </c>
      <c r="AC109" s="123">
        <v>0</v>
      </c>
      <c r="AD109" s="121">
        <v>1</v>
      </c>
      <c r="AE109" s="123">
        <v>0</v>
      </c>
      <c r="AF109" s="121">
        <v>1</v>
      </c>
      <c r="AG109" s="123">
        <v>1</v>
      </c>
      <c r="AH109" s="121">
        <v>6</v>
      </c>
      <c r="AI109" s="122">
        <v>1</v>
      </c>
      <c r="AJ109"/>
      <c r="AK109"/>
      <c r="AL109"/>
      <c r="AM109"/>
      <c r="AN109"/>
      <c r="AO109"/>
      <c r="AP109"/>
      <c r="AQ109"/>
      <c r="AR109"/>
      <c r="AS109"/>
      <c r="AT109"/>
      <c r="AU109"/>
      <c r="AV109"/>
      <c r="AW109"/>
      <c r="AX109"/>
      <c r="AY109"/>
      <c r="AZ109"/>
      <c r="BA109"/>
      <c r="BB109"/>
      <c r="BC109"/>
      <c r="BD109"/>
      <c r="BE109"/>
      <c r="BF109"/>
      <c r="BG109"/>
      <c r="BH109"/>
      <c r="BI109"/>
      <c r="BJ109"/>
    </row>
    <row r="110" spans="1:62" s="45" customFormat="1" ht="12.75">
      <c r="A110" s="1"/>
      <c r="B110" s="19" t="s">
        <v>713</v>
      </c>
      <c r="C110" s="121">
        <v>2</v>
      </c>
      <c r="D110" s="122">
        <v>3</v>
      </c>
      <c r="E110" s="123">
        <v>5</v>
      </c>
      <c r="F110" s="121">
        <v>0</v>
      </c>
      <c r="G110" s="123">
        <v>0</v>
      </c>
      <c r="H110" s="121">
        <v>0</v>
      </c>
      <c r="I110" s="123">
        <v>0</v>
      </c>
      <c r="J110" s="124">
        <v>0</v>
      </c>
      <c r="K110" s="124">
        <v>0</v>
      </c>
      <c r="L110" s="121">
        <v>0</v>
      </c>
      <c r="M110" s="123">
        <v>0</v>
      </c>
      <c r="N110" s="124">
        <v>0</v>
      </c>
      <c r="O110" s="124">
        <v>0</v>
      </c>
      <c r="P110" s="121">
        <v>1</v>
      </c>
      <c r="Q110" s="123">
        <v>1</v>
      </c>
      <c r="R110" s="121">
        <v>0</v>
      </c>
      <c r="S110" s="123">
        <v>2</v>
      </c>
      <c r="T110" s="121">
        <v>1</v>
      </c>
      <c r="U110" s="123">
        <v>0</v>
      </c>
      <c r="V110" s="121">
        <v>0</v>
      </c>
      <c r="W110" s="123">
        <v>0</v>
      </c>
      <c r="X110" s="121">
        <v>0</v>
      </c>
      <c r="Y110" s="123">
        <v>0</v>
      </c>
      <c r="Z110" s="121">
        <v>0</v>
      </c>
      <c r="AA110" s="123">
        <v>0</v>
      </c>
      <c r="AB110" s="121">
        <v>0</v>
      </c>
      <c r="AC110" s="123">
        <v>0</v>
      </c>
      <c r="AD110" s="121">
        <v>0</v>
      </c>
      <c r="AE110" s="123">
        <v>0</v>
      </c>
      <c r="AF110" s="121">
        <v>0</v>
      </c>
      <c r="AG110" s="123">
        <v>0</v>
      </c>
      <c r="AH110" s="121">
        <v>0</v>
      </c>
      <c r="AI110" s="122">
        <v>0</v>
      </c>
      <c r="AJ110"/>
      <c r="AK110"/>
      <c r="AL110"/>
      <c r="AM110"/>
      <c r="AN110"/>
      <c r="AO110"/>
      <c r="AP110"/>
      <c r="AQ110"/>
      <c r="AR110"/>
      <c r="AS110"/>
      <c r="AT110"/>
      <c r="AU110"/>
      <c r="AV110"/>
      <c r="AW110"/>
      <c r="AX110"/>
      <c r="AY110"/>
      <c r="AZ110"/>
      <c r="BA110"/>
      <c r="BB110"/>
      <c r="BC110"/>
      <c r="BD110"/>
      <c r="BE110"/>
      <c r="BF110"/>
      <c r="BG110"/>
      <c r="BH110"/>
      <c r="BI110"/>
      <c r="BJ110"/>
    </row>
    <row r="111" spans="1:62" s="287" customFormat="1" ht="13.5" customHeight="1">
      <c r="A111" s="184"/>
      <c r="B111" s="19" t="s">
        <v>208</v>
      </c>
      <c r="C111" s="109">
        <v>30</v>
      </c>
      <c r="D111" s="110">
        <v>5</v>
      </c>
      <c r="E111" s="111">
        <v>35</v>
      </c>
      <c r="F111" s="109">
        <v>0</v>
      </c>
      <c r="G111" s="111">
        <v>0</v>
      </c>
      <c r="H111" s="109">
        <v>0</v>
      </c>
      <c r="I111" s="111">
        <v>0</v>
      </c>
      <c r="J111" s="112">
        <v>0</v>
      </c>
      <c r="K111" s="112">
        <v>0</v>
      </c>
      <c r="L111" s="109">
        <v>0</v>
      </c>
      <c r="M111" s="111">
        <v>0</v>
      </c>
      <c r="N111" s="112">
        <v>0</v>
      </c>
      <c r="O111" s="112">
        <v>0</v>
      </c>
      <c r="P111" s="109">
        <v>0</v>
      </c>
      <c r="Q111" s="111">
        <v>0</v>
      </c>
      <c r="R111" s="109">
        <v>0</v>
      </c>
      <c r="S111" s="111">
        <v>0</v>
      </c>
      <c r="T111" s="109">
        <v>3</v>
      </c>
      <c r="U111" s="111">
        <v>1</v>
      </c>
      <c r="V111" s="109">
        <v>4</v>
      </c>
      <c r="W111" s="111">
        <v>1</v>
      </c>
      <c r="X111" s="109">
        <v>4</v>
      </c>
      <c r="Y111" s="111">
        <v>2</v>
      </c>
      <c r="Z111" s="109">
        <v>3</v>
      </c>
      <c r="AA111" s="111">
        <v>0</v>
      </c>
      <c r="AB111" s="109">
        <v>4</v>
      </c>
      <c r="AC111" s="111">
        <v>0</v>
      </c>
      <c r="AD111" s="109">
        <v>3</v>
      </c>
      <c r="AE111" s="111">
        <v>1</v>
      </c>
      <c r="AF111" s="109">
        <v>2</v>
      </c>
      <c r="AG111" s="111">
        <v>0</v>
      </c>
      <c r="AH111" s="109">
        <v>7</v>
      </c>
      <c r="AI111" s="110">
        <v>0</v>
      </c>
      <c r="AJ111" s="286"/>
      <c r="AK111" s="286"/>
      <c r="AL111" s="286"/>
      <c r="AM111" s="286"/>
      <c r="AN111" s="286"/>
      <c r="AO111" s="286"/>
      <c r="AP111" s="286"/>
      <c r="AQ111" s="286"/>
      <c r="AR111" s="286"/>
      <c r="AS111" s="286"/>
      <c r="AT111" s="286"/>
      <c r="AU111" s="286"/>
      <c r="AV111" s="286"/>
      <c r="AW111" s="286"/>
      <c r="AX111" s="286"/>
      <c r="AY111" s="286"/>
      <c r="AZ111" s="286"/>
      <c r="BA111" s="286"/>
      <c r="BB111" s="286"/>
      <c r="BC111" s="286"/>
      <c r="BD111" s="286"/>
      <c r="BE111" s="286"/>
      <c r="BF111" s="286"/>
      <c r="BG111" s="286"/>
      <c r="BH111" s="286"/>
      <c r="BI111" s="286"/>
      <c r="BJ111" s="286"/>
    </row>
    <row r="112" spans="1:62" s="45" customFormat="1" ht="12.75">
      <c r="A112" s="1"/>
      <c r="B112" s="19" t="s">
        <v>715</v>
      </c>
      <c r="C112" s="121">
        <v>6</v>
      </c>
      <c r="D112" s="122">
        <v>4</v>
      </c>
      <c r="E112" s="123">
        <v>10</v>
      </c>
      <c r="F112" s="121">
        <v>0</v>
      </c>
      <c r="G112" s="123">
        <v>0</v>
      </c>
      <c r="H112" s="121">
        <v>0</v>
      </c>
      <c r="I112" s="123">
        <v>0</v>
      </c>
      <c r="J112" s="124">
        <v>0</v>
      </c>
      <c r="K112" s="124">
        <v>0</v>
      </c>
      <c r="L112" s="121">
        <v>0</v>
      </c>
      <c r="M112" s="123">
        <v>0</v>
      </c>
      <c r="N112" s="124">
        <v>0</v>
      </c>
      <c r="O112" s="124">
        <v>0</v>
      </c>
      <c r="P112" s="121">
        <v>0</v>
      </c>
      <c r="Q112" s="123">
        <v>0</v>
      </c>
      <c r="R112" s="121">
        <v>0</v>
      </c>
      <c r="S112" s="123">
        <v>0</v>
      </c>
      <c r="T112" s="121">
        <v>1</v>
      </c>
      <c r="U112" s="123">
        <v>0</v>
      </c>
      <c r="V112" s="121">
        <v>0</v>
      </c>
      <c r="W112" s="123">
        <v>0</v>
      </c>
      <c r="X112" s="121">
        <v>0</v>
      </c>
      <c r="Y112" s="123">
        <v>0</v>
      </c>
      <c r="Z112" s="121">
        <v>0</v>
      </c>
      <c r="AA112" s="123">
        <v>0</v>
      </c>
      <c r="AB112" s="121">
        <v>0</v>
      </c>
      <c r="AC112" s="123">
        <v>0</v>
      </c>
      <c r="AD112" s="121">
        <v>0</v>
      </c>
      <c r="AE112" s="123">
        <v>1</v>
      </c>
      <c r="AF112" s="121">
        <v>2</v>
      </c>
      <c r="AG112" s="123">
        <v>1</v>
      </c>
      <c r="AH112" s="121">
        <v>3</v>
      </c>
      <c r="AI112" s="122">
        <v>2</v>
      </c>
      <c r="AJ112"/>
      <c r="AK112"/>
      <c r="AL112"/>
      <c r="AM112"/>
      <c r="AN112"/>
      <c r="AO112"/>
      <c r="AP112"/>
      <c r="AQ112"/>
      <c r="AR112"/>
      <c r="AS112"/>
      <c r="AT112"/>
      <c r="AU112"/>
      <c r="AV112"/>
      <c r="AW112"/>
      <c r="AX112"/>
      <c r="AY112"/>
      <c r="AZ112"/>
      <c r="BA112"/>
      <c r="BB112"/>
      <c r="BC112"/>
      <c r="BD112"/>
      <c r="BE112"/>
      <c r="BF112"/>
      <c r="BG112"/>
      <c r="BH112"/>
      <c r="BI112"/>
      <c r="BJ112"/>
    </row>
    <row r="113" spans="1:62" s="287" customFormat="1" ht="26.25">
      <c r="A113" s="184"/>
      <c r="B113" s="19" t="s">
        <v>302</v>
      </c>
      <c r="C113" s="109">
        <v>129</v>
      </c>
      <c r="D113" s="110">
        <v>84</v>
      </c>
      <c r="E113" s="111">
        <v>213</v>
      </c>
      <c r="F113" s="109">
        <v>0</v>
      </c>
      <c r="G113" s="111">
        <v>0</v>
      </c>
      <c r="H113" s="109">
        <v>0</v>
      </c>
      <c r="I113" s="111">
        <v>0</v>
      </c>
      <c r="J113" s="112">
        <v>0</v>
      </c>
      <c r="K113" s="112">
        <v>0</v>
      </c>
      <c r="L113" s="109">
        <v>0</v>
      </c>
      <c r="M113" s="111">
        <v>0</v>
      </c>
      <c r="N113" s="112">
        <v>1</v>
      </c>
      <c r="O113" s="112">
        <v>0</v>
      </c>
      <c r="P113" s="109">
        <v>22</v>
      </c>
      <c r="Q113" s="111">
        <v>16</v>
      </c>
      <c r="R113" s="109">
        <v>24</v>
      </c>
      <c r="S113" s="111">
        <v>17</v>
      </c>
      <c r="T113" s="109">
        <v>21</v>
      </c>
      <c r="U113" s="111">
        <v>13</v>
      </c>
      <c r="V113" s="109">
        <v>8</v>
      </c>
      <c r="W113" s="111">
        <v>13</v>
      </c>
      <c r="X113" s="109">
        <v>6</v>
      </c>
      <c r="Y113" s="111">
        <v>6</v>
      </c>
      <c r="Z113" s="109">
        <v>7</v>
      </c>
      <c r="AA113" s="111">
        <v>5</v>
      </c>
      <c r="AB113" s="109">
        <v>6</v>
      </c>
      <c r="AC113" s="111">
        <v>2</v>
      </c>
      <c r="AD113" s="109">
        <v>3</v>
      </c>
      <c r="AE113" s="111">
        <v>4</v>
      </c>
      <c r="AF113" s="109">
        <v>6</v>
      </c>
      <c r="AG113" s="111">
        <v>0</v>
      </c>
      <c r="AH113" s="109">
        <v>25</v>
      </c>
      <c r="AI113" s="110">
        <v>8</v>
      </c>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row>
    <row r="114" spans="1:62" s="287" customFormat="1" ht="52.5" customHeight="1">
      <c r="A114" s="184"/>
      <c r="B114" s="19" t="s">
        <v>722</v>
      </c>
      <c r="C114" s="109">
        <v>9</v>
      </c>
      <c r="D114" s="110">
        <v>4</v>
      </c>
      <c r="E114" s="111">
        <v>13</v>
      </c>
      <c r="F114" s="109">
        <v>0</v>
      </c>
      <c r="G114" s="111">
        <v>0</v>
      </c>
      <c r="H114" s="109">
        <v>0</v>
      </c>
      <c r="I114" s="111">
        <v>0</v>
      </c>
      <c r="J114" s="112">
        <v>0</v>
      </c>
      <c r="K114" s="112">
        <v>0</v>
      </c>
      <c r="L114" s="109">
        <v>0</v>
      </c>
      <c r="M114" s="111">
        <v>0</v>
      </c>
      <c r="N114" s="112">
        <v>0</v>
      </c>
      <c r="O114" s="112">
        <v>0</v>
      </c>
      <c r="P114" s="109">
        <v>0</v>
      </c>
      <c r="Q114" s="111">
        <v>1</v>
      </c>
      <c r="R114" s="109">
        <v>2</v>
      </c>
      <c r="S114" s="111">
        <v>1</v>
      </c>
      <c r="T114" s="109">
        <v>2</v>
      </c>
      <c r="U114" s="111">
        <v>1</v>
      </c>
      <c r="V114" s="109">
        <v>0</v>
      </c>
      <c r="W114" s="111">
        <v>0</v>
      </c>
      <c r="X114" s="109">
        <v>0</v>
      </c>
      <c r="Y114" s="111">
        <v>0</v>
      </c>
      <c r="Z114" s="109">
        <v>2</v>
      </c>
      <c r="AA114" s="111">
        <v>0</v>
      </c>
      <c r="AB114" s="109">
        <v>1</v>
      </c>
      <c r="AC114" s="111">
        <v>0</v>
      </c>
      <c r="AD114" s="109">
        <v>0</v>
      </c>
      <c r="AE114" s="111">
        <v>0</v>
      </c>
      <c r="AF114" s="109">
        <v>0</v>
      </c>
      <c r="AG114" s="111">
        <v>0</v>
      </c>
      <c r="AH114" s="109">
        <v>2</v>
      </c>
      <c r="AI114" s="110">
        <v>1</v>
      </c>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row>
    <row r="115" spans="1:62" s="287" customFormat="1" ht="26.25">
      <c r="A115" s="184"/>
      <c r="B115" s="19" t="s">
        <v>747</v>
      </c>
      <c r="C115" s="109">
        <v>23</v>
      </c>
      <c r="D115" s="110">
        <v>50</v>
      </c>
      <c r="E115" s="111">
        <v>73</v>
      </c>
      <c r="F115" s="109">
        <v>0</v>
      </c>
      <c r="G115" s="111">
        <v>0</v>
      </c>
      <c r="H115" s="109">
        <v>0</v>
      </c>
      <c r="I115" s="111">
        <v>0</v>
      </c>
      <c r="J115" s="112">
        <v>0</v>
      </c>
      <c r="K115" s="112">
        <v>0</v>
      </c>
      <c r="L115" s="109">
        <v>0</v>
      </c>
      <c r="M115" s="111">
        <v>0</v>
      </c>
      <c r="N115" s="112">
        <v>0</v>
      </c>
      <c r="O115" s="112">
        <v>0</v>
      </c>
      <c r="P115" s="109">
        <v>0</v>
      </c>
      <c r="Q115" s="111">
        <v>1</v>
      </c>
      <c r="R115" s="109">
        <v>1</v>
      </c>
      <c r="S115" s="111">
        <v>2</v>
      </c>
      <c r="T115" s="109">
        <v>3</v>
      </c>
      <c r="U115" s="111">
        <v>5</v>
      </c>
      <c r="V115" s="109">
        <v>2</v>
      </c>
      <c r="W115" s="111">
        <v>7</v>
      </c>
      <c r="X115" s="109">
        <v>0</v>
      </c>
      <c r="Y115" s="111">
        <v>3</v>
      </c>
      <c r="Z115" s="109">
        <v>3</v>
      </c>
      <c r="AA115" s="111">
        <v>5</v>
      </c>
      <c r="AB115" s="109">
        <v>2</v>
      </c>
      <c r="AC115" s="111">
        <v>5</v>
      </c>
      <c r="AD115" s="109">
        <v>1</v>
      </c>
      <c r="AE115" s="111">
        <v>5</v>
      </c>
      <c r="AF115" s="109">
        <v>3</v>
      </c>
      <c r="AG115" s="111">
        <v>9</v>
      </c>
      <c r="AH115" s="109">
        <v>8</v>
      </c>
      <c r="AI115" s="110">
        <v>8</v>
      </c>
      <c r="AJ115" s="286"/>
      <c r="AK115" s="286"/>
      <c r="AL115" s="286"/>
      <c r="AM115" s="286"/>
      <c r="AN115" s="286"/>
      <c r="AO115" s="286"/>
      <c r="AP115" s="286"/>
      <c r="AQ115" s="286"/>
      <c r="AR115" s="286"/>
      <c r="AS115" s="286"/>
      <c r="AT115" s="286"/>
      <c r="AU115" s="286"/>
      <c r="AV115" s="286"/>
      <c r="AW115" s="286"/>
      <c r="AX115" s="286"/>
      <c r="AY115" s="286"/>
      <c r="AZ115" s="286"/>
      <c r="BA115" s="286"/>
      <c r="BB115" s="286"/>
      <c r="BC115" s="286"/>
      <c r="BD115" s="286"/>
      <c r="BE115" s="286"/>
      <c r="BF115" s="286"/>
      <c r="BG115" s="286"/>
      <c r="BH115" s="286"/>
      <c r="BI115" s="286"/>
      <c r="BJ115" s="286"/>
    </row>
    <row r="116" spans="1:62" s="287" customFormat="1" ht="39">
      <c r="A116" s="184"/>
      <c r="B116" s="19" t="s">
        <v>748</v>
      </c>
      <c r="C116" s="109">
        <v>40</v>
      </c>
      <c r="D116" s="110">
        <v>29</v>
      </c>
      <c r="E116" s="111">
        <v>69</v>
      </c>
      <c r="F116" s="109">
        <v>0</v>
      </c>
      <c r="G116" s="111">
        <v>0</v>
      </c>
      <c r="H116" s="109">
        <v>0</v>
      </c>
      <c r="I116" s="111">
        <v>0</v>
      </c>
      <c r="J116" s="112">
        <v>0</v>
      </c>
      <c r="K116" s="112">
        <v>0</v>
      </c>
      <c r="L116" s="109">
        <v>0</v>
      </c>
      <c r="M116" s="111">
        <v>0</v>
      </c>
      <c r="N116" s="112">
        <v>0</v>
      </c>
      <c r="O116" s="112">
        <v>0</v>
      </c>
      <c r="P116" s="109">
        <v>0</v>
      </c>
      <c r="Q116" s="111">
        <v>0</v>
      </c>
      <c r="R116" s="109">
        <v>1</v>
      </c>
      <c r="S116" s="111">
        <v>1</v>
      </c>
      <c r="T116" s="109">
        <v>0</v>
      </c>
      <c r="U116" s="111">
        <v>2</v>
      </c>
      <c r="V116" s="109">
        <v>1</v>
      </c>
      <c r="W116" s="111">
        <v>4</v>
      </c>
      <c r="X116" s="109">
        <v>0</v>
      </c>
      <c r="Y116" s="111">
        <v>1</v>
      </c>
      <c r="Z116" s="109">
        <v>6</v>
      </c>
      <c r="AA116" s="111">
        <v>3</v>
      </c>
      <c r="AB116" s="109">
        <v>5</v>
      </c>
      <c r="AC116" s="111">
        <v>2</v>
      </c>
      <c r="AD116" s="109">
        <v>1</v>
      </c>
      <c r="AE116" s="111">
        <v>3</v>
      </c>
      <c r="AF116" s="109">
        <v>2</v>
      </c>
      <c r="AG116" s="111">
        <v>4</v>
      </c>
      <c r="AH116" s="109">
        <v>24</v>
      </c>
      <c r="AI116" s="110">
        <v>9</v>
      </c>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row>
    <row r="117" spans="1:62" s="287" customFormat="1" ht="26.25" customHeight="1">
      <c r="A117" s="184"/>
      <c r="B117" s="19" t="s">
        <v>749</v>
      </c>
      <c r="C117" s="109">
        <v>28</v>
      </c>
      <c r="D117" s="110">
        <v>19</v>
      </c>
      <c r="E117" s="111">
        <v>47</v>
      </c>
      <c r="F117" s="109">
        <v>0</v>
      </c>
      <c r="G117" s="111">
        <v>0</v>
      </c>
      <c r="H117" s="109">
        <v>0</v>
      </c>
      <c r="I117" s="111">
        <v>0</v>
      </c>
      <c r="J117" s="112">
        <v>0</v>
      </c>
      <c r="K117" s="112">
        <v>0</v>
      </c>
      <c r="L117" s="109">
        <v>0</v>
      </c>
      <c r="M117" s="111">
        <v>0</v>
      </c>
      <c r="N117" s="112">
        <v>0</v>
      </c>
      <c r="O117" s="112">
        <v>0</v>
      </c>
      <c r="P117" s="109">
        <v>3</v>
      </c>
      <c r="Q117" s="111">
        <v>4</v>
      </c>
      <c r="R117" s="109">
        <v>10</v>
      </c>
      <c r="S117" s="111">
        <v>8</v>
      </c>
      <c r="T117" s="109">
        <v>4</v>
      </c>
      <c r="U117" s="111">
        <v>3</v>
      </c>
      <c r="V117" s="109">
        <v>1</v>
      </c>
      <c r="W117" s="111">
        <v>0</v>
      </c>
      <c r="X117" s="109">
        <v>3</v>
      </c>
      <c r="Y117" s="111">
        <v>1</v>
      </c>
      <c r="Z117" s="109">
        <v>1</v>
      </c>
      <c r="AA117" s="111">
        <v>1</v>
      </c>
      <c r="AB117" s="109">
        <v>0</v>
      </c>
      <c r="AC117" s="111">
        <v>0</v>
      </c>
      <c r="AD117" s="109">
        <v>1</v>
      </c>
      <c r="AE117" s="111">
        <v>1</v>
      </c>
      <c r="AF117" s="109">
        <v>0</v>
      </c>
      <c r="AG117" s="111">
        <v>0</v>
      </c>
      <c r="AH117" s="109">
        <v>5</v>
      </c>
      <c r="AI117" s="110">
        <v>1</v>
      </c>
      <c r="AJ117" s="286"/>
      <c r="AK117" s="286"/>
      <c r="AL117" s="286"/>
      <c r="AM117" s="286"/>
      <c r="AN117" s="286"/>
      <c r="AO117" s="286"/>
      <c r="AP117" s="286"/>
      <c r="AQ117" s="286"/>
      <c r="AR117" s="286"/>
      <c r="AS117" s="286"/>
      <c r="AT117" s="286"/>
      <c r="AU117" s="286"/>
      <c r="AV117" s="286"/>
      <c r="AW117" s="286"/>
      <c r="AX117" s="286"/>
      <c r="AY117" s="286"/>
      <c r="AZ117" s="286"/>
      <c r="BA117" s="286"/>
      <c r="BB117" s="286"/>
      <c r="BC117" s="286"/>
      <c r="BD117" s="286"/>
      <c r="BE117" s="286"/>
      <c r="BF117" s="286"/>
      <c r="BG117" s="286"/>
      <c r="BH117" s="286"/>
      <c r="BI117" s="286"/>
      <c r="BJ117" s="286"/>
    </row>
    <row r="118" spans="1:62" s="287" customFormat="1" ht="26.25">
      <c r="A118" s="184"/>
      <c r="B118" s="19" t="s">
        <v>726</v>
      </c>
      <c r="C118" s="109">
        <v>22</v>
      </c>
      <c r="D118" s="110">
        <v>15</v>
      </c>
      <c r="E118" s="111">
        <v>37</v>
      </c>
      <c r="F118" s="109">
        <v>0</v>
      </c>
      <c r="G118" s="111">
        <v>0</v>
      </c>
      <c r="H118" s="109">
        <v>0</v>
      </c>
      <c r="I118" s="111">
        <v>0</v>
      </c>
      <c r="J118" s="112">
        <v>0</v>
      </c>
      <c r="K118" s="112">
        <v>0</v>
      </c>
      <c r="L118" s="109">
        <v>0</v>
      </c>
      <c r="M118" s="111">
        <v>0</v>
      </c>
      <c r="N118" s="112">
        <v>1</v>
      </c>
      <c r="O118" s="112">
        <v>0</v>
      </c>
      <c r="P118" s="109">
        <v>3</v>
      </c>
      <c r="Q118" s="111">
        <v>1</v>
      </c>
      <c r="R118" s="109">
        <v>1</v>
      </c>
      <c r="S118" s="111">
        <v>2</v>
      </c>
      <c r="T118" s="109">
        <v>3</v>
      </c>
      <c r="U118" s="111">
        <v>4</v>
      </c>
      <c r="V118" s="109">
        <v>2</v>
      </c>
      <c r="W118" s="111">
        <v>4</v>
      </c>
      <c r="X118" s="109">
        <v>3</v>
      </c>
      <c r="Y118" s="111">
        <v>1</v>
      </c>
      <c r="Z118" s="109">
        <v>1</v>
      </c>
      <c r="AA118" s="111">
        <v>1</v>
      </c>
      <c r="AB118" s="109">
        <v>2</v>
      </c>
      <c r="AC118" s="111">
        <v>0</v>
      </c>
      <c r="AD118" s="109">
        <v>2</v>
      </c>
      <c r="AE118" s="111">
        <v>1</v>
      </c>
      <c r="AF118" s="109">
        <v>1</v>
      </c>
      <c r="AG118" s="111">
        <v>1</v>
      </c>
      <c r="AH118" s="109">
        <v>3</v>
      </c>
      <c r="AI118" s="110">
        <v>0</v>
      </c>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row>
    <row r="119" spans="1:62" s="45" customFormat="1" ht="12.75">
      <c r="A119" s="1"/>
      <c r="B119" s="19" t="s">
        <v>716</v>
      </c>
      <c r="C119" s="121">
        <v>21</v>
      </c>
      <c r="D119" s="122">
        <v>86</v>
      </c>
      <c r="E119" s="123">
        <v>107</v>
      </c>
      <c r="F119" s="121">
        <v>0</v>
      </c>
      <c r="G119" s="123">
        <v>0</v>
      </c>
      <c r="H119" s="121">
        <v>0</v>
      </c>
      <c r="I119" s="123">
        <v>0</v>
      </c>
      <c r="J119" s="124">
        <v>0</v>
      </c>
      <c r="K119" s="124">
        <v>0</v>
      </c>
      <c r="L119" s="121">
        <v>0</v>
      </c>
      <c r="M119" s="123">
        <v>0</v>
      </c>
      <c r="N119" s="124">
        <v>0</v>
      </c>
      <c r="O119" s="124">
        <v>0</v>
      </c>
      <c r="P119" s="121">
        <v>0</v>
      </c>
      <c r="Q119" s="123">
        <v>3</v>
      </c>
      <c r="R119" s="121">
        <v>10</v>
      </c>
      <c r="S119" s="123">
        <v>48</v>
      </c>
      <c r="T119" s="121">
        <v>5</v>
      </c>
      <c r="U119" s="123">
        <v>9</v>
      </c>
      <c r="V119" s="121">
        <v>1</v>
      </c>
      <c r="W119" s="123">
        <v>6</v>
      </c>
      <c r="X119" s="121">
        <v>3</v>
      </c>
      <c r="Y119" s="123">
        <v>3</v>
      </c>
      <c r="Z119" s="121">
        <v>0</v>
      </c>
      <c r="AA119" s="123">
        <v>0</v>
      </c>
      <c r="AB119" s="121">
        <v>0</v>
      </c>
      <c r="AC119" s="123">
        <v>1</v>
      </c>
      <c r="AD119" s="121">
        <v>0</v>
      </c>
      <c r="AE119" s="123">
        <v>3</v>
      </c>
      <c r="AF119" s="121">
        <v>0</v>
      </c>
      <c r="AG119" s="123">
        <v>0</v>
      </c>
      <c r="AH119" s="121">
        <v>2</v>
      </c>
      <c r="AI119" s="122">
        <v>13</v>
      </c>
      <c r="AJ119"/>
      <c r="AK119"/>
      <c r="AL119"/>
      <c r="AM119"/>
      <c r="AN119"/>
      <c r="AO119"/>
      <c r="AP119"/>
      <c r="AQ119"/>
      <c r="AR119"/>
      <c r="AS119"/>
      <c r="AT119"/>
      <c r="AU119"/>
      <c r="AV119"/>
      <c r="AW119"/>
      <c r="AX119"/>
      <c r="AY119"/>
      <c r="AZ119"/>
      <c r="BA119"/>
      <c r="BB119"/>
      <c r="BC119"/>
      <c r="BD119"/>
      <c r="BE119"/>
      <c r="BF119"/>
      <c r="BG119"/>
      <c r="BH119"/>
      <c r="BI119"/>
      <c r="BJ119"/>
    </row>
    <row r="120" spans="1:62" s="45" customFormat="1" ht="12.75">
      <c r="A120" s="1"/>
      <c r="B120" s="19" t="s">
        <v>717</v>
      </c>
      <c r="C120" s="121">
        <v>306</v>
      </c>
      <c r="D120" s="122">
        <v>519</v>
      </c>
      <c r="E120" s="123">
        <v>825</v>
      </c>
      <c r="F120" s="121">
        <v>0</v>
      </c>
      <c r="G120" s="123">
        <v>0</v>
      </c>
      <c r="H120" s="121">
        <v>0</v>
      </c>
      <c r="I120" s="123">
        <v>0</v>
      </c>
      <c r="J120" s="124">
        <v>0</v>
      </c>
      <c r="K120" s="124">
        <v>0</v>
      </c>
      <c r="L120" s="121">
        <v>0</v>
      </c>
      <c r="M120" s="123">
        <v>0</v>
      </c>
      <c r="N120" s="124">
        <v>0</v>
      </c>
      <c r="O120" s="124">
        <v>0</v>
      </c>
      <c r="P120" s="121">
        <v>0</v>
      </c>
      <c r="Q120" s="123">
        <v>0</v>
      </c>
      <c r="R120" s="121">
        <v>6</v>
      </c>
      <c r="S120" s="123">
        <v>0</v>
      </c>
      <c r="T120" s="121">
        <v>10</v>
      </c>
      <c r="U120" s="123">
        <v>17</v>
      </c>
      <c r="V120" s="121">
        <v>98</v>
      </c>
      <c r="W120" s="123">
        <v>209</v>
      </c>
      <c r="X120" s="121">
        <v>47</v>
      </c>
      <c r="Y120" s="123">
        <v>103</v>
      </c>
      <c r="Z120" s="121">
        <v>26</v>
      </c>
      <c r="AA120" s="123">
        <v>45</v>
      </c>
      <c r="AB120" s="121">
        <v>22</v>
      </c>
      <c r="AC120" s="123">
        <v>14</v>
      </c>
      <c r="AD120" s="121">
        <v>17</v>
      </c>
      <c r="AE120" s="123">
        <v>21</v>
      </c>
      <c r="AF120" s="121">
        <v>3</v>
      </c>
      <c r="AG120" s="123">
        <v>12</v>
      </c>
      <c r="AH120" s="121">
        <v>77</v>
      </c>
      <c r="AI120" s="122">
        <v>98</v>
      </c>
      <c r="AJ120"/>
      <c r="AK120"/>
      <c r="AL120"/>
      <c r="AM120"/>
      <c r="AN120"/>
      <c r="AO120"/>
      <c r="AP120"/>
      <c r="AQ120"/>
      <c r="AR120"/>
      <c r="AS120"/>
      <c r="AT120"/>
      <c r="AU120"/>
      <c r="AV120"/>
      <c r="AW120"/>
      <c r="AX120"/>
      <c r="AY120"/>
      <c r="AZ120"/>
      <c r="BA120"/>
      <c r="BB120"/>
      <c r="BC120"/>
      <c r="BD120"/>
      <c r="BE120"/>
      <c r="BF120"/>
      <c r="BG120"/>
      <c r="BH120"/>
      <c r="BI120"/>
      <c r="BJ120"/>
    </row>
    <row r="121" spans="1:62" s="287" customFormat="1" ht="39">
      <c r="A121" s="184"/>
      <c r="B121" s="19" t="s">
        <v>727</v>
      </c>
      <c r="C121" s="109">
        <v>7</v>
      </c>
      <c r="D121" s="110">
        <v>14</v>
      </c>
      <c r="E121" s="111">
        <v>21</v>
      </c>
      <c r="F121" s="109">
        <v>0</v>
      </c>
      <c r="G121" s="111">
        <v>0</v>
      </c>
      <c r="H121" s="109">
        <v>0</v>
      </c>
      <c r="I121" s="111">
        <v>0</v>
      </c>
      <c r="J121" s="112">
        <v>0</v>
      </c>
      <c r="K121" s="112">
        <v>0</v>
      </c>
      <c r="L121" s="109">
        <v>0</v>
      </c>
      <c r="M121" s="111">
        <v>0</v>
      </c>
      <c r="N121" s="112">
        <v>0</v>
      </c>
      <c r="O121" s="112">
        <v>0</v>
      </c>
      <c r="P121" s="109">
        <v>0</v>
      </c>
      <c r="Q121" s="111">
        <v>0</v>
      </c>
      <c r="R121" s="109">
        <v>0</v>
      </c>
      <c r="S121" s="111">
        <v>0</v>
      </c>
      <c r="T121" s="109">
        <v>0</v>
      </c>
      <c r="U121" s="111">
        <v>0</v>
      </c>
      <c r="V121" s="109">
        <v>0</v>
      </c>
      <c r="W121" s="111">
        <v>2</v>
      </c>
      <c r="X121" s="109">
        <v>0</v>
      </c>
      <c r="Y121" s="111">
        <v>0</v>
      </c>
      <c r="Z121" s="109">
        <v>0</v>
      </c>
      <c r="AA121" s="111">
        <v>0</v>
      </c>
      <c r="AB121" s="109">
        <v>0</v>
      </c>
      <c r="AC121" s="111">
        <v>0</v>
      </c>
      <c r="AD121" s="109">
        <v>1</v>
      </c>
      <c r="AE121" s="111">
        <v>1</v>
      </c>
      <c r="AF121" s="109">
        <v>1</v>
      </c>
      <c r="AG121" s="111">
        <v>2</v>
      </c>
      <c r="AH121" s="109">
        <v>5</v>
      </c>
      <c r="AI121" s="110">
        <v>9</v>
      </c>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row>
    <row r="122" spans="1:62" s="287" customFormat="1" ht="26.25">
      <c r="A122" s="184"/>
      <c r="B122" s="19" t="s">
        <v>238</v>
      </c>
      <c r="C122" s="109">
        <v>2</v>
      </c>
      <c r="D122" s="110">
        <v>2</v>
      </c>
      <c r="E122" s="111">
        <v>4</v>
      </c>
      <c r="F122" s="109">
        <v>0</v>
      </c>
      <c r="G122" s="111">
        <v>0</v>
      </c>
      <c r="H122" s="109">
        <v>0</v>
      </c>
      <c r="I122" s="111">
        <v>0</v>
      </c>
      <c r="J122" s="112">
        <v>0</v>
      </c>
      <c r="K122" s="112">
        <v>0</v>
      </c>
      <c r="L122" s="109">
        <v>0</v>
      </c>
      <c r="M122" s="111">
        <v>0</v>
      </c>
      <c r="N122" s="112">
        <v>0</v>
      </c>
      <c r="O122" s="112">
        <v>0</v>
      </c>
      <c r="P122" s="109">
        <v>0</v>
      </c>
      <c r="Q122" s="111">
        <v>0</v>
      </c>
      <c r="R122" s="109">
        <v>0</v>
      </c>
      <c r="S122" s="111">
        <v>1</v>
      </c>
      <c r="T122" s="109">
        <v>0</v>
      </c>
      <c r="U122" s="111">
        <v>0</v>
      </c>
      <c r="V122" s="109">
        <v>0</v>
      </c>
      <c r="W122" s="111">
        <v>0</v>
      </c>
      <c r="X122" s="109">
        <v>0</v>
      </c>
      <c r="Y122" s="111">
        <v>1</v>
      </c>
      <c r="Z122" s="109">
        <v>0</v>
      </c>
      <c r="AA122" s="111">
        <v>0</v>
      </c>
      <c r="AB122" s="109">
        <v>0</v>
      </c>
      <c r="AC122" s="111">
        <v>0</v>
      </c>
      <c r="AD122" s="109">
        <v>0</v>
      </c>
      <c r="AE122" s="111">
        <v>0</v>
      </c>
      <c r="AF122" s="109">
        <v>0</v>
      </c>
      <c r="AG122" s="111">
        <v>0</v>
      </c>
      <c r="AH122" s="109">
        <v>2</v>
      </c>
      <c r="AI122" s="110">
        <v>0</v>
      </c>
      <c r="AJ122" s="286"/>
      <c r="AK122" s="286"/>
      <c r="AL122" s="286"/>
      <c r="AM122" s="286"/>
      <c r="AN122" s="286"/>
      <c r="AO122" s="286"/>
      <c r="AP122" s="286"/>
      <c r="AQ122" s="286"/>
      <c r="AR122" s="286"/>
      <c r="AS122" s="286"/>
      <c r="AT122" s="286"/>
      <c r="AU122" s="286"/>
      <c r="AV122" s="286"/>
      <c r="AW122" s="286"/>
      <c r="AX122" s="286"/>
      <c r="AY122" s="286"/>
      <c r="AZ122" s="286"/>
      <c r="BA122" s="286"/>
      <c r="BB122" s="286"/>
      <c r="BC122" s="286"/>
      <c r="BD122" s="286"/>
      <c r="BE122" s="286"/>
      <c r="BF122" s="286"/>
      <c r="BG122" s="286"/>
      <c r="BH122" s="286"/>
      <c r="BI122" s="286"/>
      <c r="BJ122" s="286"/>
    </row>
    <row r="123" spans="1:62" s="45" customFormat="1" ht="12.75">
      <c r="A123" s="1"/>
      <c r="B123" s="19" t="s">
        <v>718</v>
      </c>
      <c r="C123" s="121">
        <v>29</v>
      </c>
      <c r="D123" s="122">
        <v>25</v>
      </c>
      <c r="E123" s="123">
        <v>54</v>
      </c>
      <c r="F123" s="121">
        <v>0</v>
      </c>
      <c r="G123" s="123">
        <v>0</v>
      </c>
      <c r="H123" s="121">
        <v>0</v>
      </c>
      <c r="I123" s="123">
        <v>0</v>
      </c>
      <c r="J123" s="124">
        <v>0</v>
      </c>
      <c r="K123" s="124">
        <v>0</v>
      </c>
      <c r="L123" s="121">
        <v>0</v>
      </c>
      <c r="M123" s="123">
        <v>0</v>
      </c>
      <c r="N123" s="124">
        <v>0</v>
      </c>
      <c r="O123" s="124">
        <v>0</v>
      </c>
      <c r="P123" s="121">
        <v>7</v>
      </c>
      <c r="Q123" s="123">
        <v>8</v>
      </c>
      <c r="R123" s="121">
        <v>10</v>
      </c>
      <c r="S123" s="123">
        <v>5</v>
      </c>
      <c r="T123" s="121">
        <v>2</v>
      </c>
      <c r="U123" s="123">
        <v>2</v>
      </c>
      <c r="V123" s="121">
        <v>2</v>
      </c>
      <c r="W123" s="123">
        <v>3</v>
      </c>
      <c r="X123" s="121">
        <v>0</v>
      </c>
      <c r="Y123" s="123">
        <v>0</v>
      </c>
      <c r="Z123" s="121">
        <v>0</v>
      </c>
      <c r="AA123" s="123">
        <v>0</v>
      </c>
      <c r="AB123" s="121">
        <v>0</v>
      </c>
      <c r="AC123" s="123">
        <v>0</v>
      </c>
      <c r="AD123" s="121">
        <v>2</v>
      </c>
      <c r="AE123" s="123">
        <v>2</v>
      </c>
      <c r="AF123" s="121">
        <v>0</v>
      </c>
      <c r="AG123" s="123">
        <v>0</v>
      </c>
      <c r="AH123" s="121">
        <v>6</v>
      </c>
      <c r="AI123" s="122">
        <v>5</v>
      </c>
      <c r="AJ123"/>
      <c r="AK123"/>
      <c r="AL123"/>
      <c r="AM123"/>
      <c r="AN123"/>
      <c r="AO123"/>
      <c r="AP123"/>
      <c r="AQ123"/>
      <c r="AR123"/>
      <c r="AS123"/>
      <c r="AT123"/>
      <c r="AU123"/>
      <c r="AV123"/>
      <c r="AW123"/>
      <c r="AX123"/>
      <c r="AY123"/>
      <c r="AZ123"/>
      <c r="BA123"/>
      <c r="BB123"/>
      <c r="BC123"/>
      <c r="BD123"/>
      <c r="BE123"/>
      <c r="BF123"/>
      <c r="BG123"/>
      <c r="BH123"/>
      <c r="BI123"/>
      <c r="BJ123"/>
    </row>
    <row r="124" spans="1:62" s="287" customFormat="1" ht="26.25">
      <c r="A124" s="184"/>
      <c r="B124" s="19" t="s">
        <v>303</v>
      </c>
      <c r="C124" s="109">
        <v>57</v>
      </c>
      <c r="D124" s="110">
        <v>34</v>
      </c>
      <c r="E124" s="111">
        <v>91</v>
      </c>
      <c r="F124" s="109">
        <v>0</v>
      </c>
      <c r="G124" s="111">
        <v>0</v>
      </c>
      <c r="H124" s="109">
        <v>0</v>
      </c>
      <c r="I124" s="111">
        <v>0</v>
      </c>
      <c r="J124" s="112">
        <v>0</v>
      </c>
      <c r="K124" s="112">
        <v>0</v>
      </c>
      <c r="L124" s="109">
        <v>0</v>
      </c>
      <c r="M124" s="111">
        <v>0</v>
      </c>
      <c r="N124" s="112">
        <v>0</v>
      </c>
      <c r="O124" s="112">
        <v>0</v>
      </c>
      <c r="P124" s="109">
        <v>3</v>
      </c>
      <c r="Q124" s="111">
        <v>8</v>
      </c>
      <c r="R124" s="109">
        <v>2</v>
      </c>
      <c r="S124" s="111">
        <v>5</v>
      </c>
      <c r="T124" s="109">
        <v>5</v>
      </c>
      <c r="U124" s="111">
        <v>5</v>
      </c>
      <c r="V124" s="109">
        <v>4</v>
      </c>
      <c r="W124" s="111">
        <v>2</v>
      </c>
      <c r="X124" s="109">
        <v>1</v>
      </c>
      <c r="Y124" s="111">
        <v>1</v>
      </c>
      <c r="Z124" s="109">
        <v>1</v>
      </c>
      <c r="AA124" s="111">
        <v>1</v>
      </c>
      <c r="AB124" s="109">
        <v>1</v>
      </c>
      <c r="AC124" s="111">
        <v>0</v>
      </c>
      <c r="AD124" s="109">
        <v>5</v>
      </c>
      <c r="AE124" s="111">
        <v>1</v>
      </c>
      <c r="AF124" s="109">
        <v>3</v>
      </c>
      <c r="AG124" s="111">
        <v>1</v>
      </c>
      <c r="AH124" s="109">
        <v>32</v>
      </c>
      <c r="AI124" s="110">
        <v>10</v>
      </c>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row>
    <row r="125" spans="1:62" s="45" customFormat="1" ht="12.75">
      <c r="A125" s="1"/>
      <c r="B125" s="19" t="s">
        <v>705</v>
      </c>
      <c r="C125" s="121">
        <v>17</v>
      </c>
      <c r="D125" s="122">
        <v>8</v>
      </c>
      <c r="E125" s="123">
        <v>25</v>
      </c>
      <c r="F125" s="121">
        <v>0</v>
      </c>
      <c r="G125" s="123">
        <v>0</v>
      </c>
      <c r="H125" s="121">
        <v>0</v>
      </c>
      <c r="I125" s="123">
        <v>0</v>
      </c>
      <c r="J125" s="124">
        <v>0</v>
      </c>
      <c r="K125" s="124">
        <v>0</v>
      </c>
      <c r="L125" s="121">
        <v>0</v>
      </c>
      <c r="M125" s="123">
        <v>0</v>
      </c>
      <c r="N125" s="124">
        <v>0</v>
      </c>
      <c r="O125" s="124">
        <v>0</v>
      </c>
      <c r="P125" s="121">
        <v>6</v>
      </c>
      <c r="Q125" s="123">
        <v>0</v>
      </c>
      <c r="R125" s="121">
        <v>3</v>
      </c>
      <c r="S125" s="123">
        <v>4</v>
      </c>
      <c r="T125" s="121">
        <v>1</v>
      </c>
      <c r="U125" s="123">
        <v>0</v>
      </c>
      <c r="V125" s="121">
        <v>1</v>
      </c>
      <c r="W125" s="123">
        <v>1</v>
      </c>
      <c r="X125" s="121">
        <v>1</v>
      </c>
      <c r="Y125" s="123">
        <v>1</v>
      </c>
      <c r="Z125" s="121">
        <v>0</v>
      </c>
      <c r="AA125" s="123">
        <v>0</v>
      </c>
      <c r="AB125" s="121">
        <v>0</v>
      </c>
      <c r="AC125" s="123">
        <v>1</v>
      </c>
      <c r="AD125" s="121">
        <v>0</v>
      </c>
      <c r="AE125" s="123">
        <v>1</v>
      </c>
      <c r="AF125" s="121">
        <v>1</v>
      </c>
      <c r="AG125" s="123">
        <v>0</v>
      </c>
      <c r="AH125" s="121">
        <v>4</v>
      </c>
      <c r="AI125" s="122">
        <v>0</v>
      </c>
      <c r="AJ125"/>
      <c r="AK125"/>
      <c r="AL125"/>
      <c r="AM125"/>
      <c r="AN125"/>
      <c r="AO125"/>
      <c r="AP125"/>
      <c r="AQ125"/>
      <c r="AR125"/>
      <c r="AS125"/>
      <c r="AT125"/>
      <c r="AU125"/>
      <c r="AV125"/>
      <c r="AW125"/>
      <c r="AX125"/>
      <c r="AY125"/>
      <c r="AZ125"/>
      <c r="BA125"/>
      <c r="BB125"/>
      <c r="BC125"/>
      <c r="BD125"/>
      <c r="BE125"/>
      <c r="BF125"/>
      <c r="BG125"/>
      <c r="BH125"/>
      <c r="BI125"/>
      <c r="BJ125"/>
    </row>
    <row r="126" spans="1:62" s="45" customFormat="1" ht="12.75">
      <c r="A126" s="1"/>
      <c r="B126" s="19" t="s">
        <v>706</v>
      </c>
      <c r="C126" s="121">
        <v>55</v>
      </c>
      <c r="D126" s="122">
        <v>9</v>
      </c>
      <c r="E126" s="123">
        <v>64</v>
      </c>
      <c r="F126" s="121">
        <v>0</v>
      </c>
      <c r="G126" s="123">
        <v>0</v>
      </c>
      <c r="H126" s="121">
        <v>0</v>
      </c>
      <c r="I126" s="123">
        <v>0</v>
      </c>
      <c r="J126" s="124">
        <v>0</v>
      </c>
      <c r="K126" s="124">
        <v>0</v>
      </c>
      <c r="L126" s="121">
        <v>0</v>
      </c>
      <c r="M126" s="123">
        <v>0</v>
      </c>
      <c r="N126" s="124">
        <v>0</v>
      </c>
      <c r="O126" s="124">
        <v>0</v>
      </c>
      <c r="P126" s="121">
        <v>7</v>
      </c>
      <c r="Q126" s="123">
        <v>2</v>
      </c>
      <c r="R126" s="121">
        <v>16</v>
      </c>
      <c r="S126" s="123">
        <v>3</v>
      </c>
      <c r="T126" s="121">
        <v>12</v>
      </c>
      <c r="U126" s="123">
        <v>1</v>
      </c>
      <c r="V126" s="121">
        <v>5</v>
      </c>
      <c r="W126" s="123">
        <v>1</v>
      </c>
      <c r="X126" s="121">
        <v>3</v>
      </c>
      <c r="Y126" s="123">
        <v>0</v>
      </c>
      <c r="Z126" s="121">
        <v>3</v>
      </c>
      <c r="AA126" s="123">
        <v>0</v>
      </c>
      <c r="AB126" s="121">
        <v>1</v>
      </c>
      <c r="AC126" s="123">
        <v>0</v>
      </c>
      <c r="AD126" s="121">
        <v>1</v>
      </c>
      <c r="AE126" s="123">
        <v>1</v>
      </c>
      <c r="AF126" s="121">
        <v>1</v>
      </c>
      <c r="AG126" s="123">
        <v>0</v>
      </c>
      <c r="AH126" s="121">
        <v>6</v>
      </c>
      <c r="AI126" s="122">
        <v>1</v>
      </c>
      <c r="AJ126"/>
      <c r="AK126"/>
      <c r="AL126"/>
      <c r="AM126"/>
      <c r="AN126"/>
      <c r="AO126"/>
      <c r="AP126"/>
      <c r="AQ126"/>
      <c r="AR126"/>
      <c r="AS126"/>
      <c r="AT126"/>
      <c r="AU126"/>
      <c r="AV126"/>
      <c r="AW126"/>
      <c r="AX126"/>
      <c r="AY126"/>
      <c r="AZ126"/>
      <c r="BA126"/>
      <c r="BB126"/>
      <c r="BC126"/>
      <c r="BD126"/>
      <c r="BE126"/>
      <c r="BF126"/>
      <c r="BG126"/>
      <c r="BH126"/>
      <c r="BI126"/>
      <c r="BJ126"/>
    </row>
    <row r="127" spans="1:62" s="45" customFormat="1" ht="12.75">
      <c r="A127" s="1"/>
      <c r="B127" s="19" t="s">
        <v>708</v>
      </c>
      <c r="C127" s="121">
        <v>19</v>
      </c>
      <c r="D127" s="122">
        <v>23</v>
      </c>
      <c r="E127" s="123">
        <v>42</v>
      </c>
      <c r="F127" s="121">
        <v>0</v>
      </c>
      <c r="G127" s="123">
        <v>0</v>
      </c>
      <c r="H127" s="121">
        <v>0</v>
      </c>
      <c r="I127" s="123">
        <v>0</v>
      </c>
      <c r="J127" s="124">
        <v>0</v>
      </c>
      <c r="K127" s="124">
        <v>0</v>
      </c>
      <c r="L127" s="121">
        <v>0</v>
      </c>
      <c r="M127" s="123">
        <v>0</v>
      </c>
      <c r="N127" s="124">
        <v>0</v>
      </c>
      <c r="O127" s="124">
        <v>0</v>
      </c>
      <c r="P127" s="121">
        <v>0</v>
      </c>
      <c r="Q127" s="123">
        <v>0</v>
      </c>
      <c r="R127" s="121">
        <v>3</v>
      </c>
      <c r="S127" s="123">
        <v>2</v>
      </c>
      <c r="T127" s="121">
        <v>3</v>
      </c>
      <c r="U127" s="123">
        <v>4</v>
      </c>
      <c r="V127" s="121">
        <v>2</v>
      </c>
      <c r="W127" s="123">
        <v>4</v>
      </c>
      <c r="X127" s="121">
        <v>1</v>
      </c>
      <c r="Y127" s="123">
        <v>0</v>
      </c>
      <c r="Z127" s="121">
        <v>4</v>
      </c>
      <c r="AA127" s="123">
        <v>1</v>
      </c>
      <c r="AB127" s="121">
        <v>1</v>
      </c>
      <c r="AC127" s="123">
        <v>2</v>
      </c>
      <c r="AD127" s="121">
        <v>1</v>
      </c>
      <c r="AE127" s="123">
        <v>0</v>
      </c>
      <c r="AF127" s="121">
        <v>0</v>
      </c>
      <c r="AG127" s="123">
        <v>2</v>
      </c>
      <c r="AH127" s="121">
        <v>4</v>
      </c>
      <c r="AI127" s="122">
        <v>8</v>
      </c>
      <c r="AJ127"/>
      <c r="AK127"/>
      <c r="AL127"/>
      <c r="AM127"/>
      <c r="AN127"/>
      <c r="AO127"/>
      <c r="AP127"/>
      <c r="AQ127"/>
      <c r="AR127"/>
      <c r="AS127"/>
      <c r="AT127"/>
      <c r="AU127"/>
      <c r="AV127"/>
      <c r="AW127"/>
      <c r="AX127"/>
      <c r="AY127"/>
      <c r="AZ127"/>
      <c r="BA127"/>
      <c r="BB127"/>
      <c r="BC127"/>
      <c r="BD127"/>
      <c r="BE127"/>
      <c r="BF127"/>
      <c r="BG127"/>
      <c r="BH127"/>
      <c r="BI127"/>
      <c r="BJ127"/>
    </row>
    <row r="128" spans="1:62" s="45" customFormat="1" ht="12.75">
      <c r="A128" s="1"/>
      <c r="B128" s="19" t="s">
        <v>214</v>
      </c>
      <c r="C128" s="121">
        <v>173</v>
      </c>
      <c r="D128" s="122">
        <v>212</v>
      </c>
      <c r="E128" s="123">
        <v>385</v>
      </c>
      <c r="F128" s="121">
        <v>0</v>
      </c>
      <c r="G128" s="123">
        <v>0</v>
      </c>
      <c r="H128" s="121">
        <v>0</v>
      </c>
      <c r="I128" s="123">
        <v>0</v>
      </c>
      <c r="J128" s="124">
        <v>0</v>
      </c>
      <c r="K128" s="124">
        <v>0</v>
      </c>
      <c r="L128" s="121">
        <v>0</v>
      </c>
      <c r="M128" s="123">
        <v>0</v>
      </c>
      <c r="N128" s="124">
        <v>0</v>
      </c>
      <c r="O128" s="124">
        <v>0</v>
      </c>
      <c r="P128" s="121">
        <v>16</v>
      </c>
      <c r="Q128" s="123">
        <v>44</v>
      </c>
      <c r="R128" s="121">
        <v>53</v>
      </c>
      <c r="S128" s="123">
        <v>43</v>
      </c>
      <c r="T128" s="121">
        <v>34</v>
      </c>
      <c r="U128" s="123">
        <v>51</v>
      </c>
      <c r="V128" s="121">
        <v>15</v>
      </c>
      <c r="W128" s="123">
        <v>27</v>
      </c>
      <c r="X128" s="121">
        <v>8</v>
      </c>
      <c r="Y128" s="123">
        <v>12</v>
      </c>
      <c r="Z128" s="121">
        <v>10</v>
      </c>
      <c r="AA128" s="123">
        <v>7</v>
      </c>
      <c r="AB128" s="121">
        <v>17</v>
      </c>
      <c r="AC128" s="123">
        <v>6</v>
      </c>
      <c r="AD128" s="121">
        <v>5</v>
      </c>
      <c r="AE128" s="123">
        <v>5</v>
      </c>
      <c r="AF128" s="121">
        <v>3</v>
      </c>
      <c r="AG128" s="123">
        <v>3</v>
      </c>
      <c r="AH128" s="121">
        <v>12</v>
      </c>
      <c r="AI128" s="122">
        <v>14</v>
      </c>
      <c r="AJ128"/>
      <c r="AK128"/>
      <c r="AL128"/>
      <c r="AM128"/>
      <c r="AN128"/>
      <c r="AO128"/>
      <c r="AP128"/>
      <c r="AQ128"/>
      <c r="AR128"/>
      <c r="AS128"/>
      <c r="AT128"/>
      <c r="AU128"/>
      <c r="AV128"/>
      <c r="AW128"/>
      <c r="AX128"/>
      <c r="AY128"/>
      <c r="AZ128"/>
      <c r="BA128"/>
      <c r="BB128"/>
      <c r="BC128"/>
      <c r="BD128"/>
      <c r="BE128"/>
      <c r="BF128"/>
      <c r="BG128"/>
      <c r="BH128"/>
      <c r="BI128"/>
      <c r="BJ128"/>
    </row>
    <row r="129" spans="1:62" s="287" customFormat="1" ht="26.25">
      <c r="A129" s="184"/>
      <c r="B129" s="19" t="s">
        <v>209</v>
      </c>
      <c r="C129" s="109">
        <v>0</v>
      </c>
      <c r="D129" s="110">
        <v>3</v>
      </c>
      <c r="E129" s="111">
        <v>3</v>
      </c>
      <c r="F129" s="109">
        <v>0</v>
      </c>
      <c r="G129" s="111">
        <v>0</v>
      </c>
      <c r="H129" s="109">
        <v>0</v>
      </c>
      <c r="I129" s="111">
        <v>0</v>
      </c>
      <c r="J129" s="112">
        <v>0</v>
      </c>
      <c r="K129" s="112">
        <v>0</v>
      </c>
      <c r="L129" s="109">
        <v>0</v>
      </c>
      <c r="M129" s="111">
        <v>0</v>
      </c>
      <c r="N129" s="112">
        <v>0</v>
      </c>
      <c r="O129" s="112">
        <v>0</v>
      </c>
      <c r="P129" s="109">
        <v>0</v>
      </c>
      <c r="Q129" s="111">
        <v>1</v>
      </c>
      <c r="R129" s="109">
        <v>0</v>
      </c>
      <c r="S129" s="111">
        <v>1</v>
      </c>
      <c r="T129" s="109">
        <v>0</v>
      </c>
      <c r="U129" s="111">
        <v>0</v>
      </c>
      <c r="V129" s="109">
        <v>0</v>
      </c>
      <c r="W129" s="111">
        <v>1</v>
      </c>
      <c r="X129" s="109">
        <v>0</v>
      </c>
      <c r="Y129" s="111">
        <v>0</v>
      </c>
      <c r="Z129" s="109">
        <v>0</v>
      </c>
      <c r="AA129" s="111">
        <v>0</v>
      </c>
      <c r="AB129" s="109">
        <v>0</v>
      </c>
      <c r="AC129" s="111">
        <v>0</v>
      </c>
      <c r="AD129" s="109">
        <v>0</v>
      </c>
      <c r="AE129" s="111">
        <v>0</v>
      </c>
      <c r="AF129" s="109">
        <v>0</v>
      </c>
      <c r="AG129" s="111">
        <v>0</v>
      </c>
      <c r="AH129" s="109">
        <v>0</v>
      </c>
      <c r="AI129" s="110">
        <v>0</v>
      </c>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row>
    <row r="130" spans="1:62" s="287" customFormat="1" ht="15" customHeight="1">
      <c r="A130" s="184"/>
      <c r="B130" s="19" t="s">
        <v>232</v>
      </c>
      <c r="C130" s="109">
        <v>21</v>
      </c>
      <c r="D130" s="110">
        <v>29</v>
      </c>
      <c r="E130" s="111">
        <v>50</v>
      </c>
      <c r="F130" s="109">
        <v>0</v>
      </c>
      <c r="G130" s="111">
        <v>0</v>
      </c>
      <c r="H130" s="109">
        <v>0</v>
      </c>
      <c r="I130" s="111">
        <v>0</v>
      </c>
      <c r="J130" s="112">
        <v>0</v>
      </c>
      <c r="K130" s="112">
        <v>0</v>
      </c>
      <c r="L130" s="109">
        <v>0</v>
      </c>
      <c r="M130" s="111">
        <v>0</v>
      </c>
      <c r="N130" s="112">
        <v>0</v>
      </c>
      <c r="O130" s="112">
        <v>0</v>
      </c>
      <c r="P130" s="109">
        <v>1</v>
      </c>
      <c r="Q130" s="111">
        <v>2</v>
      </c>
      <c r="R130" s="109">
        <v>2</v>
      </c>
      <c r="S130" s="111">
        <v>4</v>
      </c>
      <c r="T130" s="109">
        <v>4</v>
      </c>
      <c r="U130" s="111">
        <v>4</v>
      </c>
      <c r="V130" s="109">
        <v>2</v>
      </c>
      <c r="W130" s="111">
        <v>5</v>
      </c>
      <c r="X130" s="109">
        <v>3</v>
      </c>
      <c r="Y130" s="111">
        <v>2</v>
      </c>
      <c r="Z130" s="109">
        <v>2</v>
      </c>
      <c r="AA130" s="111">
        <v>1</v>
      </c>
      <c r="AB130" s="109">
        <v>0</v>
      </c>
      <c r="AC130" s="111">
        <v>0</v>
      </c>
      <c r="AD130" s="109">
        <v>1</v>
      </c>
      <c r="AE130" s="111">
        <v>3</v>
      </c>
      <c r="AF130" s="109">
        <v>1</v>
      </c>
      <c r="AG130" s="111">
        <v>2</v>
      </c>
      <c r="AH130" s="109">
        <v>5</v>
      </c>
      <c r="AI130" s="110">
        <v>6</v>
      </c>
      <c r="AJ130" s="286"/>
      <c r="AK130" s="286"/>
      <c r="AL130" s="286"/>
      <c r="AM130" s="286"/>
      <c r="AN130" s="286"/>
      <c r="AO130" s="286"/>
      <c r="AP130" s="286"/>
      <c r="AQ130" s="286"/>
      <c r="AR130" s="286"/>
      <c r="AS130" s="286"/>
      <c r="AT130" s="286"/>
      <c r="AU130" s="286"/>
      <c r="AV130" s="286"/>
      <c r="AW130" s="286"/>
      <c r="AX130" s="286"/>
      <c r="AY130" s="286"/>
      <c r="AZ130" s="286"/>
      <c r="BA130" s="286"/>
      <c r="BB130" s="286"/>
      <c r="BC130" s="286"/>
      <c r="BD130" s="286"/>
      <c r="BE130" s="286"/>
      <c r="BF130" s="286"/>
      <c r="BG130" s="286"/>
      <c r="BH130" s="286"/>
      <c r="BI130" s="286"/>
      <c r="BJ130" s="286"/>
    </row>
    <row r="131" spans="1:62" s="45" customFormat="1" ht="12.75">
      <c r="A131" s="1"/>
      <c r="B131" s="19" t="s">
        <v>221</v>
      </c>
      <c r="C131" s="121">
        <v>13</v>
      </c>
      <c r="D131" s="122">
        <v>36</v>
      </c>
      <c r="E131" s="123">
        <v>49</v>
      </c>
      <c r="F131" s="121">
        <v>0</v>
      </c>
      <c r="G131" s="123">
        <v>0</v>
      </c>
      <c r="H131" s="121">
        <v>0</v>
      </c>
      <c r="I131" s="123">
        <v>0</v>
      </c>
      <c r="J131" s="124">
        <v>0</v>
      </c>
      <c r="K131" s="124">
        <v>0</v>
      </c>
      <c r="L131" s="121">
        <v>0</v>
      </c>
      <c r="M131" s="123">
        <v>0</v>
      </c>
      <c r="N131" s="124">
        <v>0</v>
      </c>
      <c r="O131" s="124">
        <v>0</v>
      </c>
      <c r="P131" s="121">
        <v>0</v>
      </c>
      <c r="Q131" s="123">
        <v>2</v>
      </c>
      <c r="R131" s="121">
        <v>2</v>
      </c>
      <c r="S131" s="123">
        <v>9</v>
      </c>
      <c r="T131" s="121">
        <v>0</v>
      </c>
      <c r="U131" s="123">
        <v>2</v>
      </c>
      <c r="V131" s="121">
        <v>0</v>
      </c>
      <c r="W131" s="123">
        <v>4</v>
      </c>
      <c r="X131" s="121">
        <v>2</v>
      </c>
      <c r="Y131" s="123">
        <v>2</v>
      </c>
      <c r="Z131" s="121">
        <v>0</v>
      </c>
      <c r="AA131" s="123">
        <v>4</v>
      </c>
      <c r="AB131" s="121">
        <v>0</v>
      </c>
      <c r="AC131" s="123">
        <v>2</v>
      </c>
      <c r="AD131" s="121">
        <v>0</v>
      </c>
      <c r="AE131" s="123">
        <v>1</v>
      </c>
      <c r="AF131" s="121">
        <v>2</v>
      </c>
      <c r="AG131" s="123">
        <v>4</v>
      </c>
      <c r="AH131" s="121">
        <v>7</v>
      </c>
      <c r="AI131" s="122">
        <v>6</v>
      </c>
      <c r="AJ131"/>
      <c r="AK131"/>
      <c r="AL131"/>
      <c r="AM131"/>
      <c r="AN131"/>
      <c r="AO131"/>
      <c r="AP131"/>
      <c r="AQ131"/>
      <c r="AR131"/>
      <c r="AS131"/>
      <c r="AT131"/>
      <c r="AU131"/>
      <c r="AV131"/>
      <c r="AW131"/>
      <c r="AX131"/>
      <c r="AY131"/>
      <c r="AZ131"/>
      <c r="BA131"/>
      <c r="BB131"/>
      <c r="BC131"/>
      <c r="BD131"/>
      <c r="BE131"/>
      <c r="BF131"/>
      <c r="BG131"/>
      <c r="BH131"/>
      <c r="BI131"/>
      <c r="BJ131"/>
    </row>
    <row r="132" spans="1:62" s="45" customFormat="1" ht="12.75">
      <c r="A132" s="1"/>
      <c r="B132" s="19" t="s">
        <v>304</v>
      </c>
      <c r="C132" s="121">
        <v>396</v>
      </c>
      <c r="D132" s="122">
        <v>479</v>
      </c>
      <c r="E132" s="123">
        <v>875</v>
      </c>
      <c r="F132" s="121">
        <v>0</v>
      </c>
      <c r="G132" s="123">
        <v>0</v>
      </c>
      <c r="H132" s="121">
        <v>0</v>
      </c>
      <c r="I132" s="123">
        <v>0</v>
      </c>
      <c r="J132" s="124">
        <v>0</v>
      </c>
      <c r="K132" s="124">
        <v>0</v>
      </c>
      <c r="L132" s="121">
        <v>0</v>
      </c>
      <c r="M132" s="123">
        <v>0</v>
      </c>
      <c r="N132" s="124">
        <v>1</v>
      </c>
      <c r="O132" s="124">
        <v>2</v>
      </c>
      <c r="P132" s="121">
        <v>26</v>
      </c>
      <c r="Q132" s="123">
        <v>38</v>
      </c>
      <c r="R132" s="121">
        <v>83</v>
      </c>
      <c r="S132" s="123">
        <v>128</v>
      </c>
      <c r="T132" s="121">
        <v>59</v>
      </c>
      <c r="U132" s="123">
        <v>79</v>
      </c>
      <c r="V132" s="121">
        <v>50</v>
      </c>
      <c r="W132" s="123">
        <v>50</v>
      </c>
      <c r="X132" s="121">
        <v>29</v>
      </c>
      <c r="Y132" s="123">
        <v>47</v>
      </c>
      <c r="Z132" s="121">
        <v>26</v>
      </c>
      <c r="AA132" s="123">
        <v>30</v>
      </c>
      <c r="AB132" s="121">
        <v>24</v>
      </c>
      <c r="AC132" s="123">
        <v>26</v>
      </c>
      <c r="AD132" s="121">
        <v>16</v>
      </c>
      <c r="AE132" s="123">
        <v>12</v>
      </c>
      <c r="AF132" s="121">
        <v>15</v>
      </c>
      <c r="AG132" s="123">
        <v>18</v>
      </c>
      <c r="AH132" s="121">
        <v>67</v>
      </c>
      <c r="AI132" s="122">
        <v>49</v>
      </c>
      <c r="AJ132"/>
      <c r="AK132"/>
      <c r="AL132"/>
      <c r="AM132"/>
      <c r="AN132"/>
      <c r="AO132"/>
      <c r="AP132"/>
      <c r="AQ132"/>
      <c r="AR132"/>
      <c r="AS132"/>
      <c r="AT132"/>
      <c r="AU132"/>
      <c r="AV132"/>
      <c r="AW132"/>
      <c r="AX132"/>
      <c r="AY132"/>
      <c r="AZ132"/>
      <c r="BA132"/>
      <c r="BB132"/>
      <c r="BC132"/>
      <c r="BD132"/>
      <c r="BE132"/>
      <c r="BF132"/>
      <c r="BG132"/>
      <c r="BH132"/>
      <c r="BI132"/>
      <c r="BJ132"/>
    </row>
    <row r="133" spans="1:62" s="45" customFormat="1" ht="12.75">
      <c r="A133" s="1"/>
      <c r="B133" s="19" t="s">
        <v>215</v>
      </c>
      <c r="C133" s="121">
        <v>10</v>
      </c>
      <c r="D133" s="122">
        <v>4</v>
      </c>
      <c r="E133" s="123">
        <v>14</v>
      </c>
      <c r="F133" s="121">
        <v>0</v>
      </c>
      <c r="G133" s="123">
        <v>0</v>
      </c>
      <c r="H133" s="121">
        <v>0</v>
      </c>
      <c r="I133" s="123">
        <v>0</v>
      </c>
      <c r="J133" s="124">
        <v>0</v>
      </c>
      <c r="K133" s="124">
        <v>0</v>
      </c>
      <c r="L133" s="121">
        <v>0</v>
      </c>
      <c r="M133" s="123">
        <v>0</v>
      </c>
      <c r="N133" s="124">
        <v>0</v>
      </c>
      <c r="O133" s="124">
        <v>0</v>
      </c>
      <c r="P133" s="121">
        <v>0</v>
      </c>
      <c r="Q133" s="123">
        <v>0</v>
      </c>
      <c r="R133" s="121">
        <v>0</v>
      </c>
      <c r="S133" s="123">
        <v>0</v>
      </c>
      <c r="T133" s="121">
        <v>0</v>
      </c>
      <c r="U133" s="123">
        <v>0</v>
      </c>
      <c r="V133" s="121">
        <v>0</v>
      </c>
      <c r="W133" s="123">
        <v>1</v>
      </c>
      <c r="X133" s="121">
        <v>0</v>
      </c>
      <c r="Y133" s="123">
        <v>0</v>
      </c>
      <c r="Z133" s="121">
        <v>2</v>
      </c>
      <c r="AA133" s="123">
        <v>0</v>
      </c>
      <c r="AB133" s="121">
        <v>0</v>
      </c>
      <c r="AC133" s="123">
        <v>0</v>
      </c>
      <c r="AD133" s="121">
        <v>1</v>
      </c>
      <c r="AE133" s="123">
        <v>0</v>
      </c>
      <c r="AF133" s="121">
        <v>3</v>
      </c>
      <c r="AG133" s="123">
        <v>2</v>
      </c>
      <c r="AH133" s="121">
        <v>4</v>
      </c>
      <c r="AI133" s="122">
        <v>1</v>
      </c>
      <c r="AJ133"/>
      <c r="AK133"/>
      <c r="AL133"/>
      <c r="AM133"/>
      <c r="AN133"/>
      <c r="AO133"/>
      <c r="AP133"/>
      <c r="AQ133"/>
      <c r="AR133"/>
      <c r="AS133"/>
      <c r="AT133"/>
      <c r="AU133"/>
      <c r="AV133"/>
      <c r="AW133"/>
      <c r="AX133"/>
      <c r="AY133"/>
      <c r="AZ133"/>
      <c r="BA133"/>
      <c r="BB133"/>
      <c r="BC133"/>
      <c r="BD133"/>
      <c r="BE133"/>
      <c r="BF133"/>
      <c r="BG133"/>
      <c r="BH133"/>
      <c r="BI133"/>
      <c r="BJ133"/>
    </row>
    <row r="134" spans="1:62" s="45" customFormat="1" ht="12.75">
      <c r="A134" s="1"/>
      <c r="B134" s="19" t="s">
        <v>216</v>
      </c>
      <c r="C134" s="121">
        <v>42</v>
      </c>
      <c r="D134" s="122">
        <v>100</v>
      </c>
      <c r="E134" s="123">
        <v>142</v>
      </c>
      <c r="F134" s="121">
        <v>0</v>
      </c>
      <c r="G134" s="123">
        <v>0</v>
      </c>
      <c r="H134" s="121">
        <v>0</v>
      </c>
      <c r="I134" s="123">
        <v>0</v>
      </c>
      <c r="J134" s="124">
        <v>0</v>
      </c>
      <c r="K134" s="124">
        <v>0</v>
      </c>
      <c r="L134" s="121">
        <v>0</v>
      </c>
      <c r="M134" s="123">
        <v>0</v>
      </c>
      <c r="N134" s="124">
        <v>0</v>
      </c>
      <c r="O134" s="124">
        <v>1</v>
      </c>
      <c r="P134" s="121">
        <v>15</v>
      </c>
      <c r="Q134" s="123">
        <v>48</v>
      </c>
      <c r="R134" s="121">
        <v>10</v>
      </c>
      <c r="S134" s="123">
        <v>21</v>
      </c>
      <c r="T134" s="121">
        <v>1</v>
      </c>
      <c r="U134" s="123">
        <v>7</v>
      </c>
      <c r="V134" s="121">
        <v>5</v>
      </c>
      <c r="W134" s="123">
        <v>4</v>
      </c>
      <c r="X134" s="121">
        <v>2</v>
      </c>
      <c r="Y134" s="123">
        <v>4</v>
      </c>
      <c r="Z134" s="121">
        <v>2</v>
      </c>
      <c r="AA134" s="123">
        <v>3</v>
      </c>
      <c r="AB134" s="121">
        <v>0</v>
      </c>
      <c r="AC134" s="123">
        <v>4</v>
      </c>
      <c r="AD134" s="121">
        <v>0</v>
      </c>
      <c r="AE134" s="123">
        <v>2</v>
      </c>
      <c r="AF134" s="121">
        <v>0</v>
      </c>
      <c r="AG134" s="123">
        <v>1</v>
      </c>
      <c r="AH134" s="121">
        <v>7</v>
      </c>
      <c r="AI134" s="122">
        <v>5</v>
      </c>
      <c r="AJ134"/>
      <c r="AK134"/>
      <c r="AL134"/>
      <c r="AM134"/>
      <c r="AN134"/>
      <c r="AO134"/>
      <c r="AP134"/>
      <c r="AQ134"/>
      <c r="AR134"/>
      <c r="AS134"/>
      <c r="AT134"/>
      <c r="AU134"/>
      <c r="AV134"/>
      <c r="AW134"/>
      <c r="AX134"/>
      <c r="AY134"/>
      <c r="AZ134"/>
      <c r="BA134"/>
      <c r="BB134"/>
      <c r="BC134"/>
      <c r="BD134"/>
      <c r="BE134"/>
      <c r="BF134"/>
      <c r="BG134"/>
      <c r="BH134"/>
      <c r="BI134"/>
      <c r="BJ134"/>
    </row>
    <row r="135" spans="1:62" s="45" customFormat="1" ht="12.75">
      <c r="A135" s="1"/>
      <c r="B135" s="19" t="s">
        <v>225</v>
      </c>
      <c r="C135" s="121">
        <v>22</v>
      </c>
      <c r="D135" s="122">
        <v>51</v>
      </c>
      <c r="E135" s="123">
        <v>73</v>
      </c>
      <c r="F135" s="121">
        <v>0</v>
      </c>
      <c r="G135" s="123">
        <v>0</v>
      </c>
      <c r="H135" s="121">
        <v>0</v>
      </c>
      <c r="I135" s="123">
        <v>0</v>
      </c>
      <c r="J135" s="124">
        <v>0</v>
      </c>
      <c r="K135" s="124">
        <v>0</v>
      </c>
      <c r="L135" s="121">
        <v>0</v>
      </c>
      <c r="M135" s="123">
        <v>0</v>
      </c>
      <c r="N135" s="124">
        <v>0</v>
      </c>
      <c r="O135" s="124">
        <v>0</v>
      </c>
      <c r="P135" s="121">
        <v>0</v>
      </c>
      <c r="Q135" s="123">
        <v>1</v>
      </c>
      <c r="R135" s="121">
        <v>1</v>
      </c>
      <c r="S135" s="123">
        <v>5</v>
      </c>
      <c r="T135" s="121">
        <v>1</v>
      </c>
      <c r="U135" s="123">
        <v>10</v>
      </c>
      <c r="V135" s="121">
        <v>7</v>
      </c>
      <c r="W135" s="123">
        <v>16</v>
      </c>
      <c r="X135" s="121">
        <v>1</v>
      </c>
      <c r="Y135" s="123">
        <v>7</v>
      </c>
      <c r="Z135" s="121">
        <v>3</v>
      </c>
      <c r="AA135" s="123">
        <v>4</v>
      </c>
      <c r="AB135" s="121">
        <v>1</v>
      </c>
      <c r="AC135" s="123">
        <v>2</v>
      </c>
      <c r="AD135" s="121">
        <v>1</v>
      </c>
      <c r="AE135" s="123">
        <v>1</v>
      </c>
      <c r="AF135" s="121">
        <v>2</v>
      </c>
      <c r="AG135" s="123">
        <v>2</v>
      </c>
      <c r="AH135" s="121">
        <v>5</v>
      </c>
      <c r="AI135" s="122">
        <v>3</v>
      </c>
      <c r="AJ135"/>
      <c r="AK135"/>
      <c r="AL135"/>
      <c r="AM135"/>
      <c r="AN135"/>
      <c r="AO135"/>
      <c r="AP135"/>
      <c r="AQ135"/>
      <c r="AR135"/>
      <c r="AS135"/>
      <c r="AT135"/>
      <c r="AU135"/>
      <c r="AV135"/>
      <c r="AW135"/>
      <c r="AX135"/>
      <c r="AY135"/>
      <c r="AZ135"/>
      <c r="BA135"/>
      <c r="BB135"/>
      <c r="BC135"/>
      <c r="BD135"/>
      <c r="BE135"/>
      <c r="BF135"/>
      <c r="BG135"/>
      <c r="BH135"/>
      <c r="BI135"/>
      <c r="BJ135"/>
    </row>
    <row r="136" spans="1:62" s="45" customFormat="1" ht="12.75">
      <c r="A136" s="1"/>
      <c r="B136" s="19" t="s">
        <v>217</v>
      </c>
      <c r="C136" s="121">
        <v>10</v>
      </c>
      <c r="D136" s="122">
        <v>10</v>
      </c>
      <c r="E136" s="123">
        <v>20</v>
      </c>
      <c r="F136" s="121">
        <v>0</v>
      </c>
      <c r="G136" s="123">
        <v>0</v>
      </c>
      <c r="H136" s="121">
        <v>0</v>
      </c>
      <c r="I136" s="123">
        <v>0</v>
      </c>
      <c r="J136" s="124">
        <v>0</v>
      </c>
      <c r="K136" s="124">
        <v>0</v>
      </c>
      <c r="L136" s="121">
        <v>0</v>
      </c>
      <c r="M136" s="123">
        <v>0</v>
      </c>
      <c r="N136" s="124">
        <v>0</v>
      </c>
      <c r="O136" s="124">
        <v>0</v>
      </c>
      <c r="P136" s="121">
        <v>3</v>
      </c>
      <c r="Q136" s="123">
        <v>1</v>
      </c>
      <c r="R136" s="121">
        <v>2</v>
      </c>
      <c r="S136" s="123">
        <v>4</v>
      </c>
      <c r="T136" s="121">
        <v>3</v>
      </c>
      <c r="U136" s="123">
        <v>3</v>
      </c>
      <c r="V136" s="121">
        <v>1</v>
      </c>
      <c r="W136" s="123">
        <v>0</v>
      </c>
      <c r="X136" s="121">
        <v>0</v>
      </c>
      <c r="Y136" s="123">
        <v>1</v>
      </c>
      <c r="Z136" s="121">
        <v>0</v>
      </c>
      <c r="AA136" s="123">
        <v>0</v>
      </c>
      <c r="AB136" s="121">
        <v>0</v>
      </c>
      <c r="AC136" s="123">
        <v>0</v>
      </c>
      <c r="AD136" s="121">
        <v>0</v>
      </c>
      <c r="AE136" s="123">
        <v>0</v>
      </c>
      <c r="AF136" s="121">
        <v>0</v>
      </c>
      <c r="AG136" s="123">
        <v>0</v>
      </c>
      <c r="AH136" s="121">
        <v>1</v>
      </c>
      <c r="AI136" s="122">
        <v>1</v>
      </c>
      <c r="AJ136"/>
      <c r="AK136"/>
      <c r="AL136"/>
      <c r="AM136"/>
      <c r="AN136"/>
      <c r="AO136"/>
      <c r="AP136"/>
      <c r="AQ136"/>
      <c r="AR136"/>
      <c r="AS136"/>
      <c r="AT136"/>
      <c r="AU136"/>
      <c r="AV136"/>
      <c r="AW136"/>
      <c r="AX136"/>
      <c r="AY136"/>
      <c r="AZ136"/>
      <c r="BA136"/>
      <c r="BB136"/>
      <c r="BC136"/>
      <c r="BD136"/>
      <c r="BE136"/>
      <c r="BF136"/>
      <c r="BG136"/>
      <c r="BH136"/>
      <c r="BI136"/>
      <c r="BJ136"/>
    </row>
    <row r="137" spans="1:62" s="45" customFormat="1" ht="12.75">
      <c r="A137" s="1"/>
      <c r="B137" s="19" t="s">
        <v>218</v>
      </c>
      <c r="C137" s="121">
        <v>221</v>
      </c>
      <c r="D137" s="122">
        <v>110</v>
      </c>
      <c r="E137" s="123">
        <v>331</v>
      </c>
      <c r="F137" s="121">
        <v>0</v>
      </c>
      <c r="G137" s="123">
        <v>0</v>
      </c>
      <c r="H137" s="121">
        <v>0</v>
      </c>
      <c r="I137" s="123">
        <v>0</v>
      </c>
      <c r="J137" s="124">
        <v>0</v>
      </c>
      <c r="K137" s="124">
        <v>0</v>
      </c>
      <c r="L137" s="121">
        <v>0</v>
      </c>
      <c r="M137" s="123">
        <v>0</v>
      </c>
      <c r="N137" s="124">
        <v>2</v>
      </c>
      <c r="O137" s="124">
        <v>0</v>
      </c>
      <c r="P137" s="121">
        <v>30</v>
      </c>
      <c r="Q137" s="123">
        <v>10</v>
      </c>
      <c r="R137" s="121">
        <v>35</v>
      </c>
      <c r="S137" s="123">
        <v>25</v>
      </c>
      <c r="T137" s="121">
        <v>23</v>
      </c>
      <c r="U137" s="123">
        <v>15</v>
      </c>
      <c r="V137" s="121">
        <v>18</v>
      </c>
      <c r="W137" s="123">
        <v>13</v>
      </c>
      <c r="X137" s="121">
        <v>11</v>
      </c>
      <c r="Y137" s="123">
        <v>8</v>
      </c>
      <c r="Z137" s="121">
        <v>14</v>
      </c>
      <c r="AA137" s="123">
        <v>7</v>
      </c>
      <c r="AB137" s="121">
        <v>10</v>
      </c>
      <c r="AC137" s="123">
        <v>7</v>
      </c>
      <c r="AD137" s="121">
        <v>17</v>
      </c>
      <c r="AE137" s="123">
        <v>8</v>
      </c>
      <c r="AF137" s="121">
        <v>14</v>
      </c>
      <c r="AG137" s="123">
        <v>5</v>
      </c>
      <c r="AH137" s="121">
        <v>47</v>
      </c>
      <c r="AI137" s="122">
        <v>12</v>
      </c>
      <c r="AJ137"/>
      <c r="AK137"/>
      <c r="AL137"/>
      <c r="AM137"/>
      <c r="AN137"/>
      <c r="AO137"/>
      <c r="AP137"/>
      <c r="AQ137"/>
      <c r="AR137"/>
      <c r="AS137"/>
      <c r="AT137"/>
      <c r="AU137"/>
      <c r="AV137"/>
      <c r="AW137"/>
      <c r="AX137"/>
      <c r="AY137"/>
      <c r="AZ137"/>
      <c r="BA137"/>
      <c r="BB137"/>
      <c r="BC137"/>
      <c r="BD137"/>
      <c r="BE137"/>
      <c r="BF137"/>
      <c r="BG137"/>
      <c r="BH137"/>
      <c r="BI137"/>
      <c r="BJ137"/>
    </row>
    <row r="138" spans="1:62" s="45" customFormat="1" ht="12.75">
      <c r="A138" s="1"/>
      <c r="B138" s="19" t="s">
        <v>219</v>
      </c>
      <c r="C138" s="121">
        <v>56</v>
      </c>
      <c r="D138" s="122">
        <v>25</v>
      </c>
      <c r="E138" s="123">
        <v>81</v>
      </c>
      <c r="F138" s="121">
        <v>0</v>
      </c>
      <c r="G138" s="123">
        <v>0</v>
      </c>
      <c r="H138" s="121">
        <v>0</v>
      </c>
      <c r="I138" s="123">
        <v>0</v>
      </c>
      <c r="J138" s="124">
        <v>0</v>
      </c>
      <c r="K138" s="124">
        <v>0</v>
      </c>
      <c r="L138" s="121">
        <v>0</v>
      </c>
      <c r="M138" s="123">
        <v>0</v>
      </c>
      <c r="N138" s="124">
        <v>0</v>
      </c>
      <c r="O138" s="124">
        <v>0</v>
      </c>
      <c r="P138" s="121">
        <v>0</v>
      </c>
      <c r="Q138" s="123">
        <v>0</v>
      </c>
      <c r="R138" s="121">
        <v>4</v>
      </c>
      <c r="S138" s="123">
        <v>0</v>
      </c>
      <c r="T138" s="121">
        <v>5</v>
      </c>
      <c r="U138" s="123">
        <v>2</v>
      </c>
      <c r="V138" s="121">
        <v>4</v>
      </c>
      <c r="W138" s="123">
        <v>3</v>
      </c>
      <c r="X138" s="121">
        <v>2</v>
      </c>
      <c r="Y138" s="123">
        <v>1</v>
      </c>
      <c r="Z138" s="121">
        <v>3</v>
      </c>
      <c r="AA138" s="123">
        <v>2</v>
      </c>
      <c r="AB138" s="121">
        <v>8</v>
      </c>
      <c r="AC138" s="123">
        <v>5</v>
      </c>
      <c r="AD138" s="121">
        <v>2</v>
      </c>
      <c r="AE138" s="123">
        <v>2</v>
      </c>
      <c r="AF138" s="121">
        <v>4</v>
      </c>
      <c r="AG138" s="123">
        <v>4</v>
      </c>
      <c r="AH138" s="121">
        <v>24</v>
      </c>
      <c r="AI138" s="122">
        <v>6</v>
      </c>
      <c r="AJ138"/>
      <c r="AK138"/>
      <c r="AL138"/>
      <c r="AM138"/>
      <c r="AN138"/>
      <c r="AO138"/>
      <c r="AP138"/>
      <c r="AQ138"/>
      <c r="AR138"/>
      <c r="AS138"/>
      <c r="AT138"/>
      <c r="AU138"/>
      <c r="AV138"/>
      <c r="AW138"/>
      <c r="AX138"/>
      <c r="AY138"/>
      <c r="AZ138"/>
      <c r="BA138"/>
      <c r="BB138"/>
      <c r="BC138"/>
      <c r="BD138"/>
      <c r="BE138"/>
      <c r="BF138"/>
      <c r="BG138"/>
      <c r="BH138"/>
      <c r="BI138"/>
      <c r="BJ138"/>
    </row>
    <row r="139" spans="1:62" s="45" customFormat="1" ht="12.75">
      <c r="A139" s="1"/>
      <c r="B139" s="19" t="s">
        <v>220</v>
      </c>
      <c r="C139" s="121">
        <v>31</v>
      </c>
      <c r="D139" s="122">
        <v>10</v>
      </c>
      <c r="E139" s="123">
        <v>41</v>
      </c>
      <c r="F139" s="121">
        <v>0</v>
      </c>
      <c r="G139" s="123">
        <v>0</v>
      </c>
      <c r="H139" s="121">
        <v>0</v>
      </c>
      <c r="I139" s="123">
        <v>0</v>
      </c>
      <c r="J139" s="124">
        <v>0</v>
      </c>
      <c r="K139" s="124">
        <v>0</v>
      </c>
      <c r="L139" s="121">
        <v>0</v>
      </c>
      <c r="M139" s="123">
        <v>0</v>
      </c>
      <c r="N139" s="124">
        <v>0</v>
      </c>
      <c r="O139" s="124">
        <v>0</v>
      </c>
      <c r="P139" s="121">
        <v>4</v>
      </c>
      <c r="Q139" s="123">
        <v>0</v>
      </c>
      <c r="R139" s="121">
        <v>3</v>
      </c>
      <c r="S139" s="123">
        <v>2</v>
      </c>
      <c r="T139" s="121">
        <v>4</v>
      </c>
      <c r="U139" s="123">
        <v>3</v>
      </c>
      <c r="V139" s="121">
        <v>3</v>
      </c>
      <c r="W139" s="123">
        <v>3</v>
      </c>
      <c r="X139" s="121">
        <v>3</v>
      </c>
      <c r="Y139" s="123">
        <v>1</v>
      </c>
      <c r="Z139" s="121">
        <v>1</v>
      </c>
      <c r="AA139" s="123">
        <v>0</v>
      </c>
      <c r="AB139" s="121">
        <v>3</v>
      </c>
      <c r="AC139" s="123">
        <v>0</v>
      </c>
      <c r="AD139" s="121">
        <v>0</v>
      </c>
      <c r="AE139" s="123">
        <v>1</v>
      </c>
      <c r="AF139" s="121">
        <v>0</v>
      </c>
      <c r="AG139" s="123">
        <v>0</v>
      </c>
      <c r="AH139" s="121">
        <v>10</v>
      </c>
      <c r="AI139" s="122">
        <v>0</v>
      </c>
      <c r="AJ139"/>
      <c r="AK139"/>
      <c r="AL139"/>
      <c r="AM139"/>
      <c r="AN139"/>
      <c r="AO139"/>
      <c r="AP139"/>
      <c r="AQ139"/>
      <c r="AR139"/>
      <c r="AS139"/>
      <c r="AT139"/>
      <c r="AU139"/>
      <c r="AV139"/>
      <c r="AW139"/>
      <c r="AX139"/>
      <c r="AY139"/>
      <c r="AZ139"/>
      <c r="BA139"/>
      <c r="BB139"/>
      <c r="BC139"/>
      <c r="BD139"/>
      <c r="BE139"/>
      <c r="BF139"/>
      <c r="BG139"/>
      <c r="BH139"/>
      <c r="BI139"/>
      <c r="BJ139"/>
    </row>
    <row r="140" spans="2:35" ht="12.75">
      <c r="B140" s="12" t="s">
        <v>535</v>
      </c>
      <c r="C140" s="125">
        <v>1814</v>
      </c>
      <c r="D140" s="126">
        <v>2023</v>
      </c>
      <c r="E140" s="127">
        <v>3837</v>
      </c>
      <c r="F140" s="125">
        <v>0</v>
      </c>
      <c r="G140" s="127">
        <v>0</v>
      </c>
      <c r="H140" s="125">
        <v>0</v>
      </c>
      <c r="I140" s="127">
        <v>0</v>
      </c>
      <c r="J140" s="126">
        <v>0</v>
      </c>
      <c r="K140" s="126">
        <v>0</v>
      </c>
      <c r="L140" s="125">
        <v>0</v>
      </c>
      <c r="M140" s="127">
        <v>0</v>
      </c>
      <c r="N140" s="126">
        <v>5</v>
      </c>
      <c r="O140" s="126">
        <v>3</v>
      </c>
      <c r="P140" s="125">
        <v>147</v>
      </c>
      <c r="Q140" s="127">
        <v>192</v>
      </c>
      <c r="R140" s="125">
        <v>284</v>
      </c>
      <c r="S140" s="127">
        <v>346</v>
      </c>
      <c r="T140" s="125">
        <v>213</v>
      </c>
      <c r="U140" s="127">
        <v>247</v>
      </c>
      <c r="V140" s="125">
        <v>239</v>
      </c>
      <c r="W140" s="127">
        <v>389</v>
      </c>
      <c r="X140" s="125">
        <v>134</v>
      </c>
      <c r="Y140" s="127">
        <v>211</v>
      </c>
      <c r="Z140" s="125">
        <v>120</v>
      </c>
      <c r="AA140" s="127">
        <v>122</v>
      </c>
      <c r="AB140" s="125">
        <v>108</v>
      </c>
      <c r="AC140" s="127">
        <v>79</v>
      </c>
      <c r="AD140" s="125">
        <v>83</v>
      </c>
      <c r="AE140" s="127">
        <v>81</v>
      </c>
      <c r="AF140" s="125">
        <v>71</v>
      </c>
      <c r="AG140" s="127">
        <v>74</v>
      </c>
      <c r="AH140" s="125">
        <v>410</v>
      </c>
      <c r="AI140" s="126">
        <v>279</v>
      </c>
    </row>
    <row r="141" spans="2:35" ht="12.75">
      <c r="B141" s="12"/>
      <c r="C141" s="186"/>
      <c r="D141" s="187"/>
      <c r="E141" s="188"/>
      <c r="F141" s="186"/>
      <c r="G141" s="188"/>
      <c r="H141" s="186"/>
      <c r="I141" s="188"/>
      <c r="J141" s="187"/>
      <c r="K141" s="187"/>
      <c r="L141" s="186"/>
      <c r="M141" s="188"/>
      <c r="N141" s="187"/>
      <c r="O141" s="187"/>
      <c r="P141" s="186"/>
      <c r="Q141" s="188"/>
      <c r="R141" s="186"/>
      <c r="S141" s="188"/>
      <c r="T141" s="186"/>
      <c r="U141" s="188"/>
      <c r="V141" s="186"/>
      <c r="W141" s="188"/>
      <c r="X141" s="186"/>
      <c r="Y141" s="188"/>
      <c r="Z141" s="186"/>
      <c r="AA141" s="188"/>
      <c r="AB141" s="186"/>
      <c r="AC141" s="188"/>
      <c r="AD141" s="186"/>
      <c r="AE141" s="188"/>
      <c r="AF141" s="186"/>
      <c r="AG141" s="188"/>
      <c r="AH141" s="186"/>
      <c r="AI141" s="187"/>
    </row>
    <row r="142" spans="1:35" ht="12.75">
      <c r="A142" s="1" t="s">
        <v>549</v>
      </c>
      <c r="B142" s="20"/>
      <c r="C142" s="25">
        <v>4</v>
      </c>
      <c r="D142" s="26">
        <v>25</v>
      </c>
      <c r="E142" s="27">
        <v>29</v>
      </c>
      <c r="F142" s="25">
        <v>0</v>
      </c>
      <c r="G142" s="27">
        <v>0</v>
      </c>
      <c r="H142" s="25">
        <v>0</v>
      </c>
      <c r="I142" s="27">
        <v>0</v>
      </c>
      <c r="J142" s="28">
        <v>0</v>
      </c>
      <c r="K142" s="28">
        <v>0</v>
      </c>
      <c r="L142" s="25">
        <v>0</v>
      </c>
      <c r="M142" s="27">
        <v>0</v>
      </c>
      <c r="N142" s="28">
        <v>0</v>
      </c>
      <c r="O142" s="28">
        <v>0</v>
      </c>
      <c r="P142" s="25">
        <v>0</v>
      </c>
      <c r="Q142" s="27">
        <v>0</v>
      </c>
      <c r="R142" s="25">
        <v>0</v>
      </c>
      <c r="S142" s="27">
        <v>0</v>
      </c>
      <c r="T142" s="25">
        <v>0</v>
      </c>
      <c r="U142" s="27">
        <v>0</v>
      </c>
      <c r="V142" s="25">
        <v>0</v>
      </c>
      <c r="W142" s="27">
        <v>0</v>
      </c>
      <c r="X142" s="25">
        <v>0</v>
      </c>
      <c r="Y142" s="27">
        <v>0</v>
      </c>
      <c r="Z142" s="25">
        <v>0</v>
      </c>
      <c r="AA142" s="27">
        <v>0</v>
      </c>
      <c r="AB142" s="25">
        <v>0</v>
      </c>
      <c r="AC142" s="27">
        <v>0</v>
      </c>
      <c r="AD142" s="25">
        <v>0</v>
      </c>
      <c r="AE142" s="27">
        <v>1</v>
      </c>
      <c r="AF142" s="25">
        <v>0</v>
      </c>
      <c r="AG142" s="27">
        <v>0</v>
      </c>
      <c r="AH142" s="25">
        <v>4</v>
      </c>
      <c r="AI142" s="26">
        <v>24</v>
      </c>
    </row>
    <row r="143" spans="1:35" ht="25.5" customHeight="1">
      <c r="A143" s="310" t="s">
        <v>253</v>
      </c>
      <c r="B143" s="311"/>
      <c r="C143" s="25">
        <v>0</v>
      </c>
      <c r="D143" s="26">
        <v>4</v>
      </c>
      <c r="E143" s="27">
        <v>4</v>
      </c>
      <c r="F143" s="25">
        <v>0</v>
      </c>
      <c r="G143" s="27">
        <v>0</v>
      </c>
      <c r="H143" s="25">
        <v>0</v>
      </c>
      <c r="I143" s="27">
        <v>0</v>
      </c>
      <c r="J143" s="28">
        <v>0</v>
      </c>
      <c r="K143" s="28">
        <v>0</v>
      </c>
      <c r="L143" s="25">
        <v>0</v>
      </c>
      <c r="M143" s="27">
        <v>0</v>
      </c>
      <c r="N143" s="28">
        <v>0</v>
      </c>
      <c r="O143" s="28">
        <v>0</v>
      </c>
      <c r="P143" s="25">
        <v>0</v>
      </c>
      <c r="Q143" s="27">
        <v>1</v>
      </c>
      <c r="R143" s="25">
        <v>0</v>
      </c>
      <c r="S143" s="27">
        <v>0</v>
      </c>
      <c r="T143" s="25">
        <v>0</v>
      </c>
      <c r="U143" s="27">
        <v>0</v>
      </c>
      <c r="V143" s="25">
        <v>0</v>
      </c>
      <c r="W143" s="27">
        <v>0</v>
      </c>
      <c r="X143" s="25">
        <v>0</v>
      </c>
      <c r="Y143" s="27">
        <v>0</v>
      </c>
      <c r="Z143" s="25">
        <v>0</v>
      </c>
      <c r="AA143" s="27">
        <v>0</v>
      </c>
      <c r="AB143" s="25">
        <v>0</v>
      </c>
      <c r="AC143" s="27">
        <v>0</v>
      </c>
      <c r="AD143" s="25">
        <v>0</v>
      </c>
      <c r="AE143" s="27">
        <v>1</v>
      </c>
      <c r="AF143" s="25">
        <v>0</v>
      </c>
      <c r="AG143" s="27">
        <v>1</v>
      </c>
      <c r="AH143" s="25">
        <v>0</v>
      </c>
      <c r="AI143" s="26">
        <v>1</v>
      </c>
    </row>
    <row r="144" spans="1:35" ht="12.75">
      <c r="A144" s="1" t="s">
        <v>690</v>
      </c>
      <c r="B144" s="20"/>
      <c r="C144" s="25">
        <v>648</v>
      </c>
      <c r="D144" s="26">
        <v>1280</v>
      </c>
      <c r="E144" s="27">
        <v>1928</v>
      </c>
      <c r="F144" s="25">
        <v>0</v>
      </c>
      <c r="G144" s="27">
        <v>0</v>
      </c>
      <c r="H144" s="25">
        <v>0</v>
      </c>
      <c r="I144" s="27">
        <v>0</v>
      </c>
      <c r="J144" s="28">
        <v>0</v>
      </c>
      <c r="K144" s="28">
        <v>0</v>
      </c>
      <c r="L144" s="25">
        <v>2</v>
      </c>
      <c r="M144" s="27">
        <v>3</v>
      </c>
      <c r="N144" s="28">
        <v>22</v>
      </c>
      <c r="O144" s="28">
        <v>89</v>
      </c>
      <c r="P144" s="25">
        <v>164</v>
      </c>
      <c r="Q144" s="27">
        <v>411</v>
      </c>
      <c r="R144" s="25">
        <v>150</v>
      </c>
      <c r="S144" s="27">
        <v>329</v>
      </c>
      <c r="T144" s="25">
        <v>96</v>
      </c>
      <c r="U144" s="27">
        <v>156</v>
      </c>
      <c r="V144" s="25">
        <v>53</v>
      </c>
      <c r="W144" s="27">
        <v>70</v>
      </c>
      <c r="X144" s="25">
        <v>26</v>
      </c>
      <c r="Y144" s="27">
        <v>42</v>
      </c>
      <c r="Z144" s="25">
        <v>21</v>
      </c>
      <c r="AA144" s="27">
        <v>26</v>
      </c>
      <c r="AB144" s="25">
        <v>12</v>
      </c>
      <c r="AC144" s="27">
        <v>22</v>
      </c>
      <c r="AD144" s="25">
        <v>20</v>
      </c>
      <c r="AE144" s="27">
        <v>23</v>
      </c>
      <c r="AF144" s="25">
        <v>12</v>
      </c>
      <c r="AG144" s="27">
        <v>20</v>
      </c>
      <c r="AH144" s="25">
        <v>70</v>
      </c>
      <c r="AI144" s="26">
        <v>89</v>
      </c>
    </row>
    <row r="145" spans="1:35" ht="12.75">
      <c r="A145" s="1" t="s">
        <v>599</v>
      </c>
      <c r="B145" s="20"/>
      <c r="C145" s="25">
        <v>44</v>
      </c>
      <c r="D145" s="26">
        <v>163</v>
      </c>
      <c r="E145" s="27">
        <v>207</v>
      </c>
      <c r="F145" s="25">
        <v>0</v>
      </c>
      <c r="G145" s="27">
        <v>0</v>
      </c>
      <c r="H145" s="25">
        <v>0</v>
      </c>
      <c r="I145" s="27">
        <v>0</v>
      </c>
      <c r="J145" s="28">
        <v>0</v>
      </c>
      <c r="K145" s="28">
        <v>0</v>
      </c>
      <c r="L145" s="25">
        <v>0</v>
      </c>
      <c r="M145" s="27">
        <v>0</v>
      </c>
      <c r="N145" s="28">
        <v>0</v>
      </c>
      <c r="O145" s="28">
        <v>0</v>
      </c>
      <c r="P145" s="25">
        <v>0</v>
      </c>
      <c r="Q145" s="27">
        <v>4</v>
      </c>
      <c r="R145" s="25">
        <v>9</v>
      </c>
      <c r="S145" s="27">
        <v>52</v>
      </c>
      <c r="T145" s="25">
        <v>12</v>
      </c>
      <c r="U145" s="27">
        <v>44</v>
      </c>
      <c r="V145" s="25">
        <v>6</v>
      </c>
      <c r="W145" s="27">
        <v>19</v>
      </c>
      <c r="X145" s="25">
        <v>2</v>
      </c>
      <c r="Y145" s="27">
        <v>16</v>
      </c>
      <c r="Z145" s="25">
        <v>3</v>
      </c>
      <c r="AA145" s="27">
        <v>12</v>
      </c>
      <c r="AB145" s="25">
        <v>2</v>
      </c>
      <c r="AC145" s="27">
        <v>3</v>
      </c>
      <c r="AD145" s="25">
        <v>1</v>
      </c>
      <c r="AE145" s="27">
        <v>2</v>
      </c>
      <c r="AF145" s="25">
        <v>0</v>
      </c>
      <c r="AG145" s="27">
        <v>3</v>
      </c>
      <c r="AH145" s="25">
        <v>9</v>
      </c>
      <c r="AI145" s="26">
        <v>8</v>
      </c>
    </row>
    <row r="146" spans="1:35" ht="12.75">
      <c r="A146" s="1" t="s">
        <v>550</v>
      </c>
      <c r="B146" s="20"/>
      <c r="C146" s="25">
        <v>3795</v>
      </c>
      <c r="D146" s="26">
        <v>3132</v>
      </c>
      <c r="E146" s="27">
        <v>6927</v>
      </c>
      <c r="F146" s="25">
        <v>0</v>
      </c>
      <c r="G146" s="27">
        <v>0</v>
      </c>
      <c r="H146" s="25">
        <v>0</v>
      </c>
      <c r="I146" s="27">
        <v>0</v>
      </c>
      <c r="J146" s="28">
        <v>0</v>
      </c>
      <c r="K146" s="28">
        <v>0</v>
      </c>
      <c r="L146" s="25">
        <v>0</v>
      </c>
      <c r="M146" s="27">
        <v>0</v>
      </c>
      <c r="N146" s="28">
        <v>2</v>
      </c>
      <c r="O146" s="28">
        <v>1</v>
      </c>
      <c r="P146" s="25">
        <v>41</v>
      </c>
      <c r="Q146" s="27">
        <v>48</v>
      </c>
      <c r="R146" s="25">
        <v>324</v>
      </c>
      <c r="S146" s="27">
        <v>308</v>
      </c>
      <c r="T146" s="25">
        <v>395</v>
      </c>
      <c r="U146" s="27">
        <v>397</v>
      </c>
      <c r="V146" s="25">
        <v>440</v>
      </c>
      <c r="W146" s="27">
        <v>437</v>
      </c>
      <c r="X146" s="25">
        <v>421</v>
      </c>
      <c r="Y146" s="27">
        <v>391</v>
      </c>
      <c r="Z146" s="25">
        <v>396</v>
      </c>
      <c r="AA146" s="27">
        <v>332</v>
      </c>
      <c r="AB146" s="25">
        <v>312</v>
      </c>
      <c r="AC146" s="27">
        <v>238</v>
      </c>
      <c r="AD146" s="25">
        <v>206</v>
      </c>
      <c r="AE146" s="27">
        <v>196</v>
      </c>
      <c r="AF146" s="25">
        <v>187</v>
      </c>
      <c r="AG146" s="27">
        <v>130</v>
      </c>
      <c r="AH146" s="25">
        <v>1071</v>
      </c>
      <c r="AI146" s="26">
        <v>654</v>
      </c>
    </row>
    <row r="147" spans="1:35" ht="12.75">
      <c r="A147" s="1" t="s">
        <v>551</v>
      </c>
      <c r="B147" s="20"/>
      <c r="C147" s="25">
        <v>3878</v>
      </c>
      <c r="D147" s="26">
        <v>3330</v>
      </c>
      <c r="E147" s="27">
        <v>7208</v>
      </c>
      <c r="F147" s="25">
        <v>0</v>
      </c>
      <c r="G147" s="27">
        <v>0</v>
      </c>
      <c r="H147" s="25">
        <v>0</v>
      </c>
      <c r="I147" s="27">
        <v>0</v>
      </c>
      <c r="J147" s="28">
        <v>0</v>
      </c>
      <c r="K147" s="28">
        <v>0</v>
      </c>
      <c r="L147" s="25">
        <v>0</v>
      </c>
      <c r="M147" s="27">
        <v>0</v>
      </c>
      <c r="N147" s="28">
        <v>2</v>
      </c>
      <c r="O147" s="28">
        <v>2</v>
      </c>
      <c r="P147" s="25">
        <v>45</v>
      </c>
      <c r="Q147" s="27">
        <v>56</v>
      </c>
      <c r="R147" s="25">
        <v>273</v>
      </c>
      <c r="S147" s="27">
        <v>298</v>
      </c>
      <c r="T147" s="25">
        <v>312</v>
      </c>
      <c r="U147" s="27">
        <v>352</v>
      </c>
      <c r="V147" s="25">
        <v>381</v>
      </c>
      <c r="W147" s="27">
        <v>374</v>
      </c>
      <c r="X147" s="25">
        <v>403</v>
      </c>
      <c r="Y147" s="27">
        <v>397</v>
      </c>
      <c r="Z147" s="25">
        <v>423</v>
      </c>
      <c r="AA147" s="27">
        <v>391</v>
      </c>
      <c r="AB147" s="25">
        <v>322</v>
      </c>
      <c r="AC147" s="27">
        <v>305</v>
      </c>
      <c r="AD147" s="25">
        <v>256</v>
      </c>
      <c r="AE147" s="27">
        <v>221</v>
      </c>
      <c r="AF147" s="25">
        <v>225</v>
      </c>
      <c r="AG147" s="27">
        <v>159</v>
      </c>
      <c r="AH147" s="25">
        <v>1236</v>
      </c>
      <c r="AI147" s="26">
        <v>775</v>
      </c>
    </row>
    <row r="148" spans="1:35" ht="12.75">
      <c r="A148" s="184" t="s">
        <v>554</v>
      </c>
      <c r="B148" s="20"/>
      <c r="C148" s="129">
        <v>638</v>
      </c>
      <c r="D148" s="130">
        <v>770</v>
      </c>
      <c r="E148" s="131">
        <v>1408</v>
      </c>
      <c r="F148" s="129">
        <v>0</v>
      </c>
      <c r="G148" s="131">
        <v>0</v>
      </c>
      <c r="H148" s="129">
        <v>0</v>
      </c>
      <c r="I148" s="131">
        <v>0</v>
      </c>
      <c r="J148" s="130">
        <v>0</v>
      </c>
      <c r="K148" s="130">
        <v>0</v>
      </c>
      <c r="L148" s="129">
        <v>4</v>
      </c>
      <c r="M148" s="131">
        <v>5</v>
      </c>
      <c r="N148" s="130">
        <v>38</v>
      </c>
      <c r="O148" s="130">
        <v>87</v>
      </c>
      <c r="P148" s="129">
        <v>122</v>
      </c>
      <c r="Q148" s="131">
        <v>213</v>
      </c>
      <c r="R148" s="129">
        <v>114</v>
      </c>
      <c r="S148" s="131">
        <v>161</v>
      </c>
      <c r="T148" s="129">
        <v>65</v>
      </c>
      <c r="U148" s="131">
        <v>81</v>
      </c>
      <c r="V148" s="129">
        <v>50</v>
      </c>
      <c r="W148" s="131">
        <v>36</v>
      </c>
      <c r="X148" s="129">
        <v>26</v>
      </c>
      <c r="Y148" s="131">
        <v>30</v>
      </c>
      <c r="Z148" s="129">
        <v>29</v>
      </c>
      <c r="AA148" s="131">
        <v>24</v>
      </c>
      <c r="AB148" s="129">
        <v>35</v>
      </c>
      <c r="AC148" s="131">
        <v>16</v>
      </c>
      <c r="AD148" s="129">
        <v>22</v>
      </c>
      <c r="AE148" s="131">
        <v>19</v>
      </c>
      <c r="AF148" s="129">
        <v>16</v>
      </c>
      <c r="AG148" s="131">
        <v>19</v>
      </c>
      <c r="AH148" s="129">
        <v>117</v>
      </c>
      <c r="AI148" s="130">
        <v>79</v>
      </c>
    </row>
    <row r="149" spans="1:35" ht="12.75">
      <c r="A149" s="184" t="s">
        <v>555</v>
      </c>
      <c r="B149" s="20"/>
      <c r="C149" s="129">
        <v>2657</v>
      </c>
      <c r="D149" s="130">
        <v>2757</v>
      </c>
      <c r="E149" s="131">
        <v>5414</v>
      </c>
      <c r="F149" s="129">
        <v>0</v>
      </c>
      <c r="G149" s="131">
        <v>0</v>
      </c>
      <c r="H149" s="129">
        <v>0</v>
      </c>
      <c r="I149" s="131">
        <v>0</v>
      </c>
      <c r="J149" s="130">
        <v>0</v>
      </c>
      <c r="K149" s="130">
        <v>0</v>
      </c>
      <c r="L149" s="129">
        <v>7</v>
      </c>
      <c r="M149" s="131">
        <v>10</v>
      </c>
      <c r="N149" s="130">
        <v>700</v>
      </c>
      <c r="O149" s="130">
        <v>943</v>
      </c>
      <c r="P149" s="129">
        <v>717</v>
      </c>
      <c r="Q149" s="131">
        <v>689</v>
      </c>
      <c r="R149" s="129">
        <v>429</v>
      </c>
      <c r="S149" s="131">
        <v>347</v>
      </c>
      <c r="T149" s="129">
        <v>226</v>
      </c>
      <c r="U149" s="131">
        <v>170</v>
      </c>
      <c r="V149" s="129">
        <v>133</v>
      </c>
      <c r="W149" s="131">
        <v>99</v>
      </c>
      <c r="X149" s="129">
        <v>82</v>
      </c>
      <c r="Y149" s="131">
        <v>91</v>
      </c>
      <c r="Z149" s="129">
        <v>59</v>
      </c>
      <c r="AA149" s="131">
        <v>67</v>
      </c>
      <c r="AB149" s="129">
        <v>38</v>
      </c>
      <c r="AC149" s="131">
        <v>42</v>
      </c>
      <c r="AD149" s="129">
        <v>40</v>
      </c>
      <c r="AE149" s="131">
        <v>28</v>
      </c>
      <c r="AF149" s="129">
        <v>18</v>
      </c>
      <c r="AG149" s="131">
        <v>31</v>
      </c>
      <c r="AH149" s="129">
        <v>208</v>
      </c>
      <c r="AI149" s="130">
        <v>240</v>
      </c>
    </row>
    <row r="150" spans="2:35" ht="12.75">
      <c r="B150" s="12" t="s">
        <v>543</v>
      </c>
      <c r="C150" s="13">
        <v>101901</v>
      </c>
      <c r="D150" s="14">
        <v>119996</v>
      </c>
      <c r="E150" s="15">
        <v>221897</v>
      </c>
      <c r="F150" s="13">
        <v>216</v>
      </c>
      <c r="G150" s="15">
        <v>292</v>
      </c>
      <c r="H150" s="13">
        <v>13082</v>
      </c>
      <c r="I150" s="15">
        <v>17431</v>
      </c>
      <c r="J150" s="14">
        <v>16554</v>
      </c>
      <c r="K150" s="14">
        <v>20915</v>
      </c>
      <c r="L150" s="13">
        <v>16192</v>
      </c>
      <c r="M150" s="15">
        <v>20153</v>
      </c>
      <c r="N150" s="14">
        <v>14862</v>
      </c>
      <c r="O150" s="14">
        <v>17415</v>
      </c>
      <c r="P150" s="13">
        <v>12030</v>
      </c>
      <c r="Q150" s="15">
        <v>12847</v>
      </c>
      <c r="R150" s="13">
        <v>7915</v>
      </c>
      <c r="S150" s="15">
        <v>7975</v>
      </c>
      <c r="T150" s="13">
        <v>4780</v>
      </c>
      <c r="U150" s="15">
        <v>4859</v>
      </c>
      <c r="V150" s="13">
        <v>3265</v>
      </c>
      <c r="W150" s="15">
        <v>3435</v>
      </c>
      <c r="X150" s="13">
        <v>2232</v>
      </c>
      <c r="Y150" s="15">
        <v>2428</v>
      </c>
      <c r="Z150" s="13">
        <v>1845</v>
      </c>
      <c r="AA150" s="15">
        <v>1952</v>
      </c>
      <c r="AB150" s="13">
        <v>1380</v>
      </c>
      <c r="AC150" s="15">
        <v>1497</v>
      </c>
      <c r="AD150" s="13">
        <v>1055</v>
      </c>
      <c r="AE150" s="15">
        <v>1258</v>
      </c>
      <c r="AF150" s="13">
        <v>904</v>
      </c>
      <c r="AG150" s="15">
        <v>955</v>
      </c>
      <c r="AH150" s="13">
        <v>5589</v>
      </c>
      <c r="AI150" s="14">
        <v>6584</v>
      </c>
    </row>
    <row r="152" spans="3:21" ht="12.75">
      <c r="C152" s="11"/>
      <c r="U152" s="11"/>
    </row>
  </sheetData>
  <sheetProtection/>
  <mergeCells count="19">
    <mergeCell ref="R5:S5"/>
    <mergeCell ref="T5:U5"/>
    <mergeCell ref="V5:W5"/>
    <mergeCell ref="X5:Y5"/>
    <mergeCell ref="AH5:AI5"/>
    <mergeCell ref="Z5:AA5"/>
    <mergeCell ref="AB5:AC5"/>
    <mergeCell ref="AD5:AE5"/>
    <mergeCell ref="AF5:AG5"/>
    <mergeCell ref="A143:B143"/>
    <mergeCell ref="A2:AI2"/>
    <mergeCell ref="P5:Q5"/>
    <mergeCell ref="C5:E5"/>
    <mergeCell ref="F5:G5"/>
    <mergeCell ref="J5:K5"/>
    <mergeCell ref="L5:M5"/>
    <mergeCell ref="N5:O5"/>
    <mergeCell ref="H5:I5"/>
    <mergeCell ref="A3:AI3"/>
  </mergeCells>
  <printOptions horizontalCentered="1"/>
  <pageMargins left="0.1968503937007874" right="0.1968503937007874" top="0.3937007874015748" bottom="0.3937007874015748" header="0.5118110236220472" footer="0.5118110236220472"/>
  <pageSetup horizontalDpi="600" verticalDpi="600" orientation="landscape" paperSize="9" scale="86"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L325"/>
  <sheetViews>
    <sheetView zoomScalePageLayoutView="0" workbookViewId="0" topLeftCell="A1">
      <selection activeCell="C176" sqref="C176"/>
    </sheetView>
  </sheetViews>
  <sheetFormatPr defaultColWidth="9.140625" defaultRowHeight="12.75"/>
  <cols>
    <col min="1" max="2" width="1.1484375" style="1" customWidth="1"/>
    <col min="3" max="3" width="51.8515625" style="0" customWidth="1"/>
    <col min="4" max="6" width="7.8515625" style="0" customWidth="1"/>
    <col min="7" max="9" width="7.00390625" style="0" customWidth="1"/>
    <col min="10" max="12" width="8.7109375" style="0" customWidth="1"/>
  </cols>
  <sheetData>
    <row r="1" ht="15" customHeight="1">
      <c r="A1" s="1" t="s">
        <v>252</v>
      </c>
    </row>
    <row r="2" spans="1:12" ht="15" customHeight="1">
      <c r="A2" s="298" t="s">
        <v>532</v>
      </c>
      <c r="B2" s="298"/>
      <c r="C2" s="299"/>
      <c r="D2" s="299"/>
      <c r="E2" s="299"/>
      <c r="F2" s="299"/>
      <c r="G2" s="299"/>
      <c r="H2" s="299"/>
      <c r="I2" s="299"/>
      <c r="J2" s="299"/>
      <c r="K2" s="299"/>
      <c r="L2" s="299"/>
    </row>
    <row r="3" spans="1:12" ht="12.75">
      <c r="A3" s="300" t="s">
        <v>312</v>
      </c>
      <c r="B3" s="300"/>
      <c r="C3" s="300"/>
      <c r="D3" s="300"/>
      <c r="E3" s="300"/>
      <c r="F3" s="300"/>
      <c r="G3" s="300"/>
      <c r="H3" s="300"/>
      <c r="I3" s="300"/>
      <c r="J3" s="301"/>
      <c r="K3" s="301"/>
      <c r="L3" s="301"/>
    </row>
    <row r="4" spans="1:12" ht="13.5" thickBot="1">
      <c r="A4" s="199"/>
      <c r="B4" s="199"/>
      <c r="C4" s="199"/>
      <c r="D4" s="199"/>
      <c r="E4" s="199"/>
      <c r="F4" s="199"/>
      <c r="G4" s="199"/>
      <c r="H4" s="199"/>
      <c r="I4" s="199"/>
      <c r="J4" s="200"/>
      <c r="K4" s="200"/>
      <c r="L4" s="200"/>
    </row>
    <row r="5" spans="1:12" s="20" customFormat="1" ht="27" customHeight="1">
      <c r="A5" s="205"/>
      <c r="B5" s="205"/>
      <c r="C5" s="206"/>
      <c r="D5" s="302" t="s">
        <v>533</v>
      </c>
      <c r="E5" s="303"/>
      <c r="F5" s="304"/>
      <c r="G5" s="303" t="s">
        <v>534</v>
      </c>
      <c r="H5" s="303"/>
      <c r="I5" s="303"/>
      <c r="J5" s="302" t="s">
        <v>535</v>
      </c>
      <c r="K5" s="303"/>
      <c r="L5" s="303"/>
    </row>
    <row r="6" spans="1:12" s="20" customFormat="1" ht="15" customHeight="1">
      <c r="A6" s="50"/>
      <c r="B6" s="50"/>
      <c r="C6" s="207"/>
      <c r="D6" s="202" t="s">
        <v>536</v>
      </c>
      <c r="E6" s="203" t="s">
        <v>537</v>
      </c>
      <c r="F6" s="204" t="s">
        <v>538</v>
      </c>
      <c r="G6" s="203" t="s">
        <v>536</v>
      </c>
      <c r="H6" s="203" t="s">
        <v>537</v>
      </c>
      <c r="I6" s="203" t="s">
        <v>538</v>
      </c>
      <c r="J6" s="202" t="s">
        <v>536</v>
      </c>
      <c r="K6" s="203" t="s">
        <v>537</v>
      </c>
      <c r="L6" s="203" t="s">
        <v>538</v>
      </c>
    </row>
    <row r="7" spans="1:12" ht="15" customHeight="1">
      <c r="A7" s="40" t="s">
        <v>560</v>
      </c>
      <c r="B7" s="40"/>
      <c r="C7" s="5"/>
      <c r="D7" s="41"/>
      <c r="E7" s="42"/>
      <c r="F7" s="43"/>
      <c r="G7" s="42"/>
      <c r="H7" s="42"/>
      <c r="I7" s="42"/>
      <c r="J7" s="41"/>
      <c r="K7" s="42"/>
      <c r="L7" s="42"/>
    </row>
    <row r="8" spans="2:10" ht="12.75">
      <c r="B8" s="1" t="s">
        <v>539</v>
      </c>
      <c r="D8" s="4"/>
      <c r="E8" s="5"/>
      <c r="F8" s="6"/>
      <c r="J8" s="4"/>
    </row>
    <row r="9" spans="3:12" ht="12.75">
      <c r="C9" s="20" t="s">
        <v>701</v>
      </c>
      <c r="D9" s="8">
        <v>733</v>
      </c>
      <c r="E9" s="9">
        <v>933</v>
      </c>
      <c r="F9" s="10">
        <v>1666</v>
      </c>
      <c r="G9" s="11">
        <v>55</v>
      </c>
      <c r="H9" s="11">
        <v>121</v>
      </c>
      <c r="I9" s="11">
        <v>176</v>
      </c>
      <c r="J9" s="8">
        <f>D9+G9</f>
        <v>788</v>
      </c>
      <c r="K9" s="11">
        <f>E9+H9</f>
        <v>1054</v>
      </c>
      <c r="L9" s="11">
        <f>F9+I9</f>
        <v>1842</v>
      </c>
    </row>
    <row r="10" spans="3:12" ht="12.75">
      <c r="C10" s="20" t="s">
        <v>702</v>
      </c>
      <c r="D10" s="8">
        <v>70</v>
      </c>
      <c r="E10" s="9">
        <v>105</v>
      </c>
      <c r="F10" s="10">
        <v>175</v>
      </c>
      <c r="G10" s="11">
        <v>6</v>
      </c>
      <c r="H10" s="11">
        <v>3</v>
      </c>
      <c r="I10" s="11">
        <v>9</v>
      </c>
      <c r="J10" s="8">
        <f aca="true" t="shared" si="0" ref="J10:J19">D10+G10</f>
        <v>76</v>
      </c>
      <c r="K10" s="11">
        <f aca="true" t="shared" si="1" ref="K10:K19">E10+H10</f>
        <v>108</v>
      </c>
      <c r="L10" s="11">
        <f aca="true" t="shared" si="2" ref="L10:L19">F10+I10</f>
        <v>184</v>
      </c>
    </row>
    <row r="11" spans="3:12" ht="12.75">
      <c r="C11" s="20" t="s">
        <v>703</v>
      </c>
      <c r="D11" s="8">
        <v>993</v>
      </c>
      <c r="E11" s="9">
        <v>978</v>
      </c>
      <c r="F11" s="10">
        <v>1971</v>
      </c>
      <c r="G11" s="11">
        <v>15</v>
      </c>
      <c r="H11" s="11">
        <v>25</v>
      </c>
      <c r="I11" s="11">
        <v>40</v>
      </c>
      <c r="J11" s="8">
        <f t="shared" si="0"/>
        <v>1008</v>
      </c>
      <c r="K11" s="11">
        <f t="shared" si="1"/>
        <v>1003</v>
      </c>
      <c r="L11" s="11">
        <f t="shared" si="2"/>
        <v>2011</v>
      </c>
    </row>
    <row r="12" spans="3:12" ht="12.75">
      <c r="C12" s="20" t="s">
        <v>704</v>
      </c>
      <c r="D12" s="8">
        <v>2078</v>
      </c>
      <c r="E12" s="9">
        <v>10758</v>
      </c>
      <c r="F12" s="10">
        <v>12836</v>
      </c>
      <c r="G12" s="11">
        <v>56</v>
      </c>
      <c r="H12" s="11">
        <v>639</v>
      </c>
      <c r="I12" s="11">
        <v>695</v>
      </c>
      <c r="J12" s="8">
        <f t="shared" si="0"/>
        <v>2134</v>
      </c>
      <c r="K12" s="11">
        <f t="shared" si="1"/>
        <v>11397</v>
      </c>
      <c r="L12" s="11">
        <f t="shared" si="2"/>
        <v>13531</v>
      </c>
    </row>
    <row r="13" spans="3:12" ht="12.75">
      <c r="C13" s="20" t="s">
        <v>705</v>
      </c>
      <c r="D13" s="8">
        <v>14158</v>
      </c>
      <c r="E13" s="9">
        <v>11917</v>
      </c>
      <c r="F13" s="10">
        <v>26075</v>
      </c>
      <c r="G13" s="11">
        <v>347</v>
      </c>
      <c r="H13" s="11">
        <v>457</v>
      </c>
      <c r="I13" s="11">
        <v>804</v>
      </c>
      <c r="J13" s="8">
        <f t="shared" si="0"/>
        <v>14505</v>
      </c>
      <c r="K13" s="11">
        <f t="shared" si="1"/>
        <v>12374</v>
      </c>
      <c r="L13" s="11">
        <f t="shared" si="2"/>
        <v>26879</v>
      </c>
    </row>
    <row r="14" spans="3:12" ht="12.75">
      <c r="C14" s="20" t="s">
        <v>706</v>
      </c>
      <c r="D14" s="8">
        <v>9783</v>
      </c>
      <c r="E14" s="9">
        <v>1447</v>
      </c>
      <c r="F14" s="10">
        <v>11230</v>
      </c>
      <c r="G14" s="11">
        <v>177</v>
      </c>
      <c r="H14" s="11">
        <v>38</v>
      </c>
      <c r="I14" s="11">
        <v>215</v>
      </c>
      <c r="J14" s="8">
        <f t="shared" si="0"/>
        <v>9960</v>
      </c>
      <c r="K14" s="11">
        <f t="shared" si="1"/>
        <v>1485</v>
      </c>
      <c r="L14" s="11">
        <f t="shared" si="2"/>
        <v>11445</v>
      </c>
    </row>
    <row r="15" spans="3:12" ht="12.75">
      <c r="C15" s="20" t="s">
        <v>708</v>
      </c>
      <c r="D15" s="8">
        <v>99</v>
      </c>
      <c r="E15" s="9">
        <v>67</v>
      </c>
      <c r="F15" s="10">
        <v>166</v>
      </c>
      <c r="G15" s="11">
        <v>2</v>
      </c>
      <c r="H15" s="11">
        <v>14</v>
      </c>
      <c r="I15" s="11">
        <v>16</v>
      </c>
      <c r="J15" s="8">
        <f t="shared" si="0"/>
        <v>101</v>
      </c>
      <c r="K15" s="11">
        <f t="shared" si="1"/>
        <v>81</v>
      </c>
      <c r="L15" s="11">
        <f t="shared" si="2"/>
        <v>182</v>
      </c>
    </row>
    <row r="16" spans="3:12" ht="12.75">
      <c r="C16" s="20" t="s">
        <v>709</v>
      </c>
      <c r="D16" s="8">
        <v>50</v>
      </c>
      <c r="E16" s="9">
        <v>0</v>
      </c>
      <c r="F16" s="10">
        <v>50</v>
      </c>
      <c r="G16" s="11">
        <v>115</v>
      </c>
      <c r="H16" s="11">
        <v>4</v>
      </c>
      <c r="I16" s="11">
        <v>119</v>
      </c>
      <c r="J16" s="8">
        <f t="shared" si="0"/>
        <v>165</v>
      </c>
      <c r="K16" s="11">
        <f t="shared" si="1"/>
        <v>4</v>
      </c>
      <c r="L16" s="11">
        <f t="shared" si="2"/>
        <v>169</v>
      </c>
    </row>
    <row r="17" spans="3:12" ht="12.75">
      <c r="C17" s="20" t="s">
        <v>710</v>
      </c>
      <c r="D17" s="8">
        <v>5777</v>
      </c>
      <c r="E17" s="9">
        <v>13907</v>
      </c>
      <c r="F17" s="10">
        <v>19684</v>
      </c>
      <c r="G17" s="11">
        <v>83</v>
      </c>
      <c r="H17" s="11">
        <v>154</v>
      </c>
      <c r="I17" s="11">
        <v>237</v>
      </c>
      <c r="J17" s="8">
        <f t="shared" si="0"/>
        <v>5860</v>
      </c>
      <c r="K17" s="11">
        <f t="shared" si="1"/>
        <v>14061</v>
      </c>
      <c r="L17" s="11">
        <f t="shared" si="2"/>
        <v>19921</v>
      </c>
    </row>
    <row r="18" spans="3:12" ht="12.75">
      <c r="C18" s="20" t="s">
        <v>711</v>
      </c>
      <c r="D18" s="8">
        <v>2741</v>
      </c>
      <c r="E18" s="9">
        <v>9930</v>
      </c>
      <c r="F18" s="10">
        <v>12671</v>
      </c>
      <c r="G18" s="11">
        <v>48</v>
      </c>
      <c r="H18" s="11">
        <v>211</v>
      </c>
      <c r="I18" s="11">
        <v>259</v>
      </c>
      <c r="J18" s="8">
        <f t="shared" si="0"/>
        <v>2789</v>
      </c>
      <c r="K18" s="11">
        <f t="shared" si="1"/>
        <v>10141</v>
      </c>
      <c r="L18" s="11">
        <f t="shared" si="2"/>
        <v>12930</v>
      </c>
    </row>
    <row r="19" spans="3:12" ht="12.75">
      <c r="C19" s="12" t="s">
        <v>535</v>
      </c>
      <c r="D19" s="13">
        <v>36482</v>
      </c>
      <c r="E19" s="14">
        <v>50042</v>
      </c>
      <c r="F19" s="15">
        <v>86524</v>
      </c>
      <c r="G19" s="14">
        <v>904</v>
      </c>
      <c r="H19" s="14">
        <v>1666</v>
      </c>
      <c r="I19" s="14">
        <v>2570</v>
      </c>
      <c r="J19" s="13">
        <f t="shared" si="0"/>
        <v>37386</v>
      </c>
      <c r="K19" s="14">
        <f t="shared" si="1"/>
        <v>51708</v>
      </c>
      <c r="L19" s="14">
        <f t="shared" si="2"/>
        <v>89094</v>
      </c>
    </row>
    <row r="20" spans="2:12" ht="12.75">
      <c r="B20" s="1" t="s">
        <v>601</v>
      </c>
      <c r="C20" s="12"/>
      <c r="D20" s="16"/>
      <c r="E20" s="17"/>
      <c r="F20" s="18"/>
      <c r="G20" s="17"/>
      <c r="H20" s="17"/>
      <c r="I20" s="17"/>
      <c r="J20" s="16"/>
      <c r="K20" s="17"/>
      <c r="L20" s="17"/>
    </row>
    <row r="21" spans="3:12" ht="12.75">
      <c r="C21" s="113" t="s">
        <v>701</v>
      </c>
      <c r="D21" s="25">
        <v>738</v>
      </c>
      <c r="E21" s="26">
        <v>993</v>
      </c>
      <c r="F21" s="27">
        <v>1731</v>
      </c>
      <c r="G21" s="26">
        <v>29</v>
      </c>
      <c r="H21" s="26">
        <v>60</v>
      </c>
      <c r="I21" s="26">
        <v>89</v>
      </c>
      <c r="J21" s="25">
        <f aca="true" t="shared" si="3" ref="J21:J31">D21+G21</f>
        <v>767</v>
      </c>
      <c r="K21" s="26">
        <f aca="true" t="shared" si="4" ref="K21:K31">E21+H21</f>
        <v>1053</v>
      </c>
      <c r="L21" s="26">
        <f aca="true" t="shared" si="5" ref="L21:L31">F21+I21</f>
        <v>1820</v>
      </c>
    </row>
    <row r="22" spans="3:12" ht="12.75">
      <c r="C22" s="113" t="s">
        <v>702</v>
      </c>
      <c r="D22" s="25">
        <v>1335</v>
      </c>
      <c r="E22" s="26">
        <v>1480</v>
      </c>
      <c r="F22" s="27">
        <v>2815</v>
      </c>
      <c r="G22" s="26">
        <v>174</v>
      </c>
      <c r="H22" s="26">
        <v>228</v>
      </c>
      <c r="I22" s="26">
        <v>402</v>
      </c>
      <c r="J22" s="25">
        <f t="shared" si="3"/>
        <v>1509</v>
      </c>
      <c r="K22" s="26">
        <f t="shared" si="4"/>
        <v>1708</v>
      </c>
      <c r="L22" s="26">
        <f t="shared" si="5"/>
        <v>3217</v>
      </c>
    </row>
    <row r="23" spans="3:12" ht="12.75">
      <c r="C23" s="113" t="s">
        <v>703</v>
      </c>
      <c r="D23" s="25">
        <v>193</v>
      </c>
      <c r="E23" s="26">
        <v>128</v>
      </c>
      <c r="F23" s="27">
        <v>321</v>
      </c>
      <c r="G23" s="26">
        <v>1</v>
      </c>
      <c r="H23" s="26">
        <v>1</v>
      </c>
      <c r="I23" s="26">
        <v>2</v>
      </c>
      <c r="J23" s="25">
        <f t="shared" si="3"/>
        <v>194</v>
      </c>
      <c r="K23" s="26">
        <f t="shared" si="4"/>
        <v>129</v>
      </c>
      <c r="L23" s="26">
        <f t="shared" si="5"/>
        <v>323</v>
      </c>
    </row>
    <row r="24" spans="3:12" ht="12.75">
      <c r="C24" s="113" t="s">
        <v>704</v>
      </c>
      <c r="D24" s="25">
        <v>389</v>
      </c>
      <c r="E24" s="26">
        <v>389</v>
      </c>
      <c r="F24" s="27">
        <v>778</v>
      </c>
      <c r="G24" s="26">
        <v>14</v>
      </c>
      <c r="H24" s="26">
        <v>17</v>
      </c>
      <c r="I24" s="26">
        <v>31</v>
      </c>
      <c r="J24" s="25">
        <f t="shared" si="3"/>
        <v>403</v>
      </c>
      <c r="K24" s="26">
        <f t="shared" si="4"/>
        <v>406</v>
      </c>
      <c r="L24" s="26">
        <f t="shared" si="5"/>
        <v>809</v>
      </c>
    </row>
    <row r="25" spans="3:12" ht="12.75">
      <c r="C25" s="113" t="s">
        <v>705</v>
      </c>
      <c r="D25" s="25">
        <v>1775</v>
      </c>
      <c r="E25" s="26">
        <v>1235</v>
      </c>
      <c r="F25" s="27">
        <v>3010</v>
      </c>
      <c r="G25" s="26">
        <v>100</v>
      </c>
      <c r="H25" s="26">
        <v>90</v>
      </c>
      <c r="I25" s="26">
        <v>190</v>
      </c>
      <c r="J25" s="25">
        <f t="shared" si="3"/>
        <v>1875</v>
      </c>
      <c r="K25" s="26">
        <f t="shared" si="4"/>
        <v>1325</v>
      </c>
      <c r="L25" s="26">
        <f t="shared" si="5"/>
        <v>3200</v>
      </c>
    </row>
    <row r="26" spans="3:12" ht="12.75">
      <c r="C26" s="113" t="s">
        <v>706</v>
      </c>
      <c r="D26" s="25">
        <v>4736</v>
      </c>
      <c r="E26" s="26">
        <v>536</v>
      </c>
      <c r="F26" s="27">
        <v>5272</v>
      </c>
      <c r="G26" s="26">
        <v>137</v>
      </c>
      <c r="H26" s="26">
        <v>49</v>
      </c>
      <c r="I26" s="26">
        <v>186</v>
      </c>
      <c r="J26" s="25">
        <f t="shared" si="3"/>
        <v>4873</v>
      </c>
      <c r="K26" s="26">
        <f t="shared" si="4"/>
        <v>585</v>
      </c>
      <c r="L26" s="26">
        <f t="shared" si="5"/>
        <v>5458</v>
      </c>
    </row>
    <row r="27" spans="3:12" ht="12.75">
      <c r="C27" s="113" t="s">
        <v>708</v>
      </c>
      <c r="D27" s="25">
        <v>505</v>
      </c>
      <c r="E27" s="26">
        <v>436</v>
      </c>
      <c r="F27" s="27">
        <v>941</v>
      </c>
      <c r="G27" s="26">
        <v>82</v>
      </c>
      <c r="H27" s="26">
        <v>102</v>
      </c>
      <c r="I27" s="26">
        <v>184</v>
      </c>
      <c r="J27" s="25">
        <f t="shared" si="3"/>
        <v>587</v>
      </c>
      <c r="K27" s="26">
        <f t="shared" si="4"/>
        <v>538</v>
      </c>
      <c r="L27" s="26">
        <f t="shared" si="5"/>
        <v>1125</v>
      </c>
    </row>
    <row r="28" spans="3:12" ht="12.75">
      <c r="C28" s="113" t="s">
        <v>709</v>
      </c>
      <c r="D28" s="25">
        <v>250</v>
      </c>
      <c r="E28" s="26">
        <v>38</v>
      </c>
      <c r="F28" s="27">
        <v>288</v>
      </c>
      <c r="G28" s="26">
        <v>113</v>
      </c>
      <c r="H28" s="26">
        <v>11</v>
      </c>
      <c r="I28" s="26">
        <v>124</v>
      </c>
      <c r="J28" s="25">
        <f t="shared" si="3"/>
        <v>363</v>
      </c>
      <c r="K28" s="26">
        <f t="shared" si="4"/>
        <v>49</v>
      </c>
      <c r="L28" s="26">
        <f t="shared" si="5"/>
        <v>412</v>
      </c>
    </row>
    <row r="29" spans="3:12" ht="12.75">
      <c r="C29" s="113" t="s">
        <v>224</v>
      </c>
      <c r="D29" s="25">
        <v>172</v>
      </c>
      <c r="E29" s="26">
        <v>61</v>
      </c>
      <c r="F29" s="27">
        <v>233</v>
      </c>
      <c r="G29" s="26">
        <v>5</v>
      </c>
      <c r="H29" s="26">
        <v>8</v>
      </c>
      <c r="I29" s="26">
        <v>13</v>
      </c>
      <c r="J29" s="25">
        <f t="shared" si="3"/>
        <v>177</v>
      </c>
      <c r="K29" s="26">
        <f t="shared" si="4"/>
        <v>69</v>
      </c>
      <c r="L29" s="26">
        <f t="shared" si="5"/>
        <v>246</v>
      </c>
    </row>
    <row r="30" spans="3:12" ht="12.75">
      <c r="C30" s="113" t="s">
        <v>226</v>
      </c>
      <c r="D30" s="25">
        <v>563</v>
      </c>
      <c r="E30" s="26">
        <v>1598</v>
      </c>
      <c r="F30" s="27">
        <v>2161</v>
      </c>
      <c r="G30" s="26">
        <v>25</v>
      </c>
      <c r="H30" s="26">
        <v>122</v>
      </c>
      <c r="I30" s="26">
        <v>147</v>
      </c>
      <c r="J30" s="25">
        <f t="shared" si="3"/>
        <v>588</v>
      </c>
      <c r="K30" s="26">
        <f t="shared" si="4"/>
        <v>1720</v>
      </c>
      <c r="L30" s="26">
        <f t="shared" si="5"/>
        <v>2308</v>
      </c>
    </row>
    <row r="31" spans="3:12" ht="12.75">
      <c r="C31" s="12" t="s">
        <v>535</v>
      </c>
      <c r="D31" s="13">
        <v>10656</v>
      </c>
      <c r="E31" s="14">
        <v>6894</v>
      </c>
      <c r="F31" s="15">
        <v>17550</v>
      </c>
      <c r="G31" s="14">
        <v>680</v>
      </c>
      <c r="H31" s="14">
        <v>688</v>
      </c>
      <c r="I31" s="14">
        <v>1368</v>
      </c>
      <c r="J31" s="13">
        <f t="shared" si="3"/>
        <v>11336</v>
      </c>
      <c r="K31" s="14">
        <f t="shared" si="4"/>
        <v>7582</v>
      </c>
      <c r="L31" s="14">
        <f t="shared" si="5"/>
        <v>18918</v>
      </c>
    </row>
    <row r="32" spans="2:12" ht="12.75">
      <c r="B32" s="1" t="s">
        <v>257</v>
      </c>
      <c r="C32" s="12"/>
      <c r="D32" s="16"/>
      <c r="E32" s="17"/>
      <c r="F32" s="18"/>
      <c r="G32" s="17"/>
      <c r="H32" s="17"/>
      <c r="I32" s="17"/>
      <c r="J32" s="16"/>
      <c r="K32" s="17"/>
      <c r="L32" s="17"/>
    </row>
    <row r="33" spans="3:12" ht="12.75">
      <c r="C33" s="113" t="s">
        <v>701</v>
      </c>
      <c r="D33" s="25">
        <v>336</v>
      </c>
      <c r="E33" s="26">
        <v>390</v>
      </c>
      <c r="F33" s="27">
        <v>726</v>
      </c>
      <c r="G33" s="26">
        <v>10</v>
      </c>
      <c r="H33" s="26">
        <v>14</v>
      </c>
      <c r="I33" s="26">
        <v>24</v>
      </c>
      <c r="J33" s="25">
        <f aca="true" t="shared" si="6" ref="J33:J45">D33+G33</f>
        <v>346</v>
      </c>
      <c r="K33" s="26">
        <f aca="true" t="shared" si="7" ref="K33:K45">E33+H33</f>
        <v>404</v>
      </c>
      <c r="L33" s="26">
        <f aca="true" t="shared" si="8" ref="L33:L45">F33+I33</f>
        <v>750</v>
      </c>
    </row>
    <row r="34" spans="3:12" ht="12.75">
      <c r="C34" s="113" t="s">
        <v>229</v>
      </c>
      <c r="D34" s="25">
        <v>75</v>
      </c>
      <c r="E34" s="26">
        <v>104</v>
      </c>
      <c r="F34" s="27">
        <v>179</v>
      </c>
      <c r="G34" s="26">
        <v>4</v>
      </c>
      <c r="H34" s="26">
        <v>1</v>
      </c>
      <c r="I34" s="26">
        <v>5</v>
      </c>
      <c r="J34" s="25">
        <f t="shared" si="6"/>
        <v>79</v>
      </c>
      <c r="K34" s="26">
        <f t="shared" si="7"/>
        <v>105</v>
      </c>
      <c r="L34" s="26">
        <f t="shared" si="8"/>
        <v>184</v>
      </c>
    </row>
    <row r="35" spans="3:12" ht="12.75">
      <c r="C35" s="113" t="s">
        <v>702</v>
      </c>
      <c r="D35" s="25">
        <v>281</v>
      </c>
      <c r="E35" s="26">
        <v>373</v>
      </c>
      <c r="F35" s="27">
        <v>654</v>
      </c>
      <c r="G35" s="26">
        <v>39</v>
      </c>
      <c r="H35" s="26">
        <v>59</v>
      </c>
      <c r="I35" s="26">
        <v>98</v>
      </c>
      <c r="J35" s="25">
        <f t="shared" si="6"/>
        <v>320</v>
      </c>
      <c r="K35" s="26">
        <f t="shared" si="7"/>
        <v>432</v>
      </c>
      <c r="L35" s="26">
        <f t="shared" si="8"/>
        <v>752</v>
      </c>
    </row>
    <row r="36" spans="3:12" ht="12.75">
      <c r="C36" s="113" t="s">
        <v>703</v>
      </c>
      <c r="D36" s="25">
        <v>83</v>
      </c>
      <c r="E36" s="26">
        <v>71</v>
      </c>
      <c r="F36" s="27">
        <v>154</v>
      </c>
      <c r="G36" s="26">
        <v>1</v>
      </c>
      <c r="H36" s="26">
        <v>2</v>
      </c>
      <c r="I36" s="26">
        <v>3</v>
      </c>
      <c r="J36" s="25">
        <f t="shared" si="6"/>
        <v>84</v>
      </c>
      <c r="K36" s="26">
        <f t="shared" si="7"/>
        <v>73</v>
      </c>
      <c r="L36" s="26">
        <f t="shared" si="8"/>
        <v>157</v>
      </c>
    </row>
    <row r="37" spans="3:12" ht="12.75">
      <c r="C37" s="113" t="s">
        <v>704</v>
      </c>
      <c r="D37" s="25">
        <v>64</v>
      </c>
      <c r="E37" s="26">
        <v>86</v>
      </c>
      <c r="F37" s="27">
        <v>150</v>
      </c>
      <c r="G37" s="26">
        <v>1</v>
      </c>
      <c r="H37" s="26">
        <v>3</v>
      </c>
      <c r="I37" s="26">
        <v>4</v>
      </c>
      <c r="J37" s="25">
        <f t="shared" si="6"/>
        <v>65</v>
      </c>
      <c r="K37" s="26">
        <f t="shared" si="7"/>
        <v>89</v>
      </c>
      <c r="L37" s="26">
        <f t="shared" si="8"/>
        <v>154</v>
      </c>
    </row>
    <row r="38" spans="3:12" ht="12.75">
      <c r="C38" s="113" t="s">
        <v>705</v>
      </c>
      <c r="D38" s="25">
        <v>1005</v>
      </c>
      <c r="E38" s="26">
        <v>607</v>
      </c>
      <c r="F38" s="27">
        <v>1612</v>
      </c>
      <c r="G38" s="26">
        <v>80</v>
      </c>
      <c r="H38" s="26">
        <v>106</v>
      </c>
      <c r="I38" s="26">
        <v>186</v>
      </c>
      <c r="J38" s="25">
        <f t="shared" si="6"/>
        <v>1085</v>
      </c>
      <c r="K38" s="26">
        <f t="shared" si="7"/>
        <v>713</v>
      </c>
      <c r="L38" s="26">
        <f t="shared" si="8"/>
        <v>1798</v>
      </c>
    </row>
    <row r="39" spans="3:12" ht="12.75">
      <c r="C39" s="113" t="s">
        <v>706</v>
      </c>
      <c r="D39" s="25">
        <v>1878</v>
      </c>
      <c r="E39" s="26">
        <v>227</v>
      </c>
      <c r="F39" s="27">
        <v>2105</v>
      </c>
      <c r="G39" s="26">
        <v>58</v>
      </c>
      <c r="H39" s="26">
        <v>17</v>
      </c>
      <c r="I39" s="26">
        <v>75</v>
      </c>
      <c r="J39" s="25">
        <f t="shared" si="6"/>
        <v>1936</v>
      </c>
      <c r="K39" s="26">
        <f t="shared" si="7"/>
        <v>244</v>
      </c>
      <c r="L39" s="26">
        <f t="shared" si="8"/>
        <v>2180</v>
      </c>
    </row>
    <row r="40" spans="3:12" ht="12.75">
      <c r="C40" s="113" t="s">
        <v>707</v>
      </c>
      <c r="D40" s="25">
        <v>3</v>
      </c>
      <c r="E40" s="26">
        <v>2</v>
      </c>
      <c r="F40" s="27">
        <v>5</v>
      </c>
      <c r="G40" s="26">
        <v>1</v>
      </c>
      <c r="H40" s="26">
        <v>4</v>
      </c>
      <c r="I40" s="26">
        <v>5</v>
      </c>
      <c r="J40" s="25">
        <f t="shared" si="6"/>
        <v>4</v>
      </c>
      <c r="K40" s="26">
        <f t="shared" si="7"/>
        <v>6</v>
      </c>
      <c r="L40" s="26">
        <f t="shared" si="8"/>
        <v>10</v>
      </c>
    </row>
    <row r="41" spans="3:12" ht="12.75">
      <c r="C41" s="113" t="s">
        <v>708</v>
      </c>
      <c r="D41" s="25">
        <v>279</v>
      </c>
      <c r="E41" s="26">
        <v>276</v>
      </c>
      <c r="F41" s="27">
        <v>555</v>
      </c>
      <c r="G41" s="26">
        <v>78</v>
      </c>
      <c r="H41" s="26">
        <v>121</v>
      </c>
      <c r="I41" s="26">
        <v>199</v>
      </c>
      <c r="J41" s="25">
        <f t="shared" si="6"/>
        <v>357</v>
      </c>
      <c r="K41" s="26">
        <f t="shared" si="7"/>
        <v>397</v>
      </c>
      <c r="L41" s="26">
        <f t="shared" si="8"/>
        <v>754</v>
      </c>
    </row>
    <row r="42" spans="3:12" ht="12.75">
      <c r="C42" s="113" t="s">
        <v>709</v>
      </c>
      <c r="D42" s="25">
        <v>63</v>
      </c>
      <c r="E42" s="26">
        <v>6</v>
      </c>
      <c r="F42" s="27">
        <v>69</v>
      </c>
      <c r="G42" s="26">
        <v>18</v>
      </c>
      <c r="H42" s="26">
        <v>3</v>
      </c>
      <c r="I42" s="26">
        <v>21</v>
      </c>
      <c r="J42" s="25">
        <f t="shared" si="6"/>
        <v>81</v>
      </c>
      <c r="K42" s="26">
        <f t="shared" si="7"/>
        <v>9</v>
      </c>
      <c r="L42" s="26">
        <f t="shared" si="8"/>
        <v>90</v>
      </c>
    </row>
    <row r="43" spans="3:12" ht="12.75">
      <c r="C43" s="113" t="s">
        <v>224</v>
      </c>
      <c r="D43" s="25">
        <v>80</v>
      </c>
      <c r="E43" s="26">
        <v>22</v>
      </c>
      <c r="F43" s="27">
        <v>102</v>
      </c>
      <c r="G43" s="26">
        <v>6</v>
      </c>
      <c r="H43" s="26">
        <v>3</v>
      </c>
      <c r="I43" s="26">
        <v>9</v>
      </c>
      <c r="J43" s="25">
        <f t="shared" si="6"/>
        <v>86</v>
      </c>
      <c r="K43" s="26">
        <f t="shared" si="7"/>
        <v>25</v>
      </c>
      <c r="L43" s="26">
        <f t="shared" si="8"/>
        <v>111</v>
      </c>
    </row>
    <row r="44" spans="3:12" ht="12.75">
      <c r="C44" s="113" t="s">
        <v>226</v>
      </c>
      <c r="D44" s="25">
        <v>221</v>
      </c>
      <c r="E44" s="26">
        <v>605</v>
      </c>
      <c r="F44" s="27">
        <v>826</v>
      </c>
      <c r="G44" s="28">
        <v>2</v>
      </c>
      <c r="H44" s="28">
        <v>22</v>
      </c>
      <c r="I44" s="28">
        <v>24</v>
      </c>
      <c r="J44" s="25">
        <f t="shared" si="6"/>
        <v>223</v>
      </c>
      <c r="K44" s="28">
        <f t="shared" si="7"/>
        <v>627</v>
      </c>
      <c r="L44" s="28">
        <f t="shared" si="8"/>
        <v>850</v>
      </c>
    </row>
    <row r="45" spans="3:12" ht="12.75">
      <c r="C45" s="12" t="s">
        <v>535</v>
      </c>
      <c r="D45" s="13">
        <v>4368</v>
      </c>
      <c r="E45" s="14">
        <v>2769</v>
      </c>
      <c r="F45" s="15">
        <v>7137</v>
      </c>
      <c r="G45" s="14">
        <v>298</v>
      </c>
      <c r="H45" s="14">
        <v>355</v>
      </c>
      <c r="I45" s="14">
        <v>653</v>
      </c>
      <c r="J45" s="13">
        <f t="shared" si="6"/>
        <v>4666</v>
      </c>
      <c r="K45" s="14">
        <f t="shared" si="7"/>
        <v>3124</v>
      </c>
      <c r="L45" s="14">
        <f t="shared" si="8"/>
        <v>7790</v>
      </c>
    </row>
    <row r="46" spans="1:12" s="5" customFormat="1" ht="16.5" customHeight="1">
      <c r="A46" s="40"/>
      <c r="B46" s="40"/>
      <c r="C46" s="132" t="s">
        <v>606</v>
      </c>
      <c r="D46" s="16">
        <f>D45+D31+D19</f>
        <v>51506</v>
      </c>
      <c r="E46" s="17">
        <f aca="true" t="shared" si="9" ref="E46:L46">E45+E31+E19</f>
        <v>59705</v>
      </c>
      <c r="F46" s="18">
        <f t="shared" si="9"/>
        <v>111211</v>
      </c>
      <c r="G46" s="17">
        <f t="shared" si="9"/>
        <v>1882</v>
      </c>
      <c r="H46" s="17">
        <f t="shared" si="9"/>
        <v>2709</v>
      </c>
      <c r="I46" s="17">
        <f t="shared" si="9"/>
        <v>4591</v>
      </c>
      <c r="J46" s="16">
        <f t="shared" si="9"/>
        <v>53388</v>
      </c>
      <c r="K46" s="17">
        <f t="shared" si="9"/>
        <v>62414</v>
      </c>
      <c r="L46" s="17">
        <f t="shared" si="9"/>
        <v>115802</v>
      </c>
    </row>
    <row r="47" spans="2:12" ht="12.75">
      <c r="B47" s="1" t="s">
        <v>540</v>
      </c>
      <c r="C47" s="12"/>
      <c r="D47" s="16"/>
      <c r="E47" s="17"/>
      <c r="F47" s="18"/>
      <c r="G47" s="17"/>
      <c r="H47" s="17"/>
      <c r="I47" s="17"/>
      <c r="J47" s="16"/>
      <c r="K47" s="17"/>
      <c r="L47" s="17"/>
    </row>
    <row r="48" spans="3:12" ht="12.75">
      <c r="C48" s="113" t="s">
        <v>701</v>
      </c>
      <c r="D48" s="25">
        <v>33</v>
      </c>
      <c r="E48" s="26">
        <v>14</v>
      </c>
      <c r="F48" s="27">
        <v>47</v>
      </c>
      <c r="G48" s="26">
        <v>2</v>
      </c>
      <c r="H48" s="26">
        <v>1</v>
      </c>
      <c r="I48" s="26">
        <v>3</v>
      </c>
      <c r="J48" s="25">
        <f aca="true" t="shared" si="10" ref="J48:J53">D48+G48</f>
        <v>35</v>
      </c>
      <c r="K48" s="26">
        <f aca="true" t="shared" si="11" ref="K48:K53">E48+H48</f>
        <v>15</v>
      </c>
      <c r="L48" s="26">
        <f aca="true" t="shared" si="12" ref="L48:L53">F48+I48</f>
        <v>50</v>
      </c>
    </row>
    <row r="49" spans="3:12" ht="12.75">
      <c r="C49" s="113" t="s">
        <v>704</v>
      </c>
      <c r="D49" s="25">
        <v>205</v>
      </c>
      <c r="E49" s="26">
        <v>730</v>
      </c>
      <c r="F49" s="27">
        <v>935</v>
      </c>
      <c r="G49" s="26">
        <v>4</v>
      </c>
      <c r="H49" s="26">
        <v>21</v>
      </c>
      <c r="I49" s="26">
        <v>25</v>
      </c>
      <c r="J49" s="25">
        <f t="shared" si="10"/>
        <v>209</v>
      </c>
      <c r="K49" s="26">
        <f t="shared" si="11"/>
        <v>751</v>
      </c>
      <c r="L49" s="26">
        <f t="shared" si="12"/>
        <v>960</v>
      </c>
    </row>
    <row r="50" spans="3:12" ht="12.75">
      <c r="C50" s="113" t="s">
        <v>705</v>
      </c>
      <c r="D50" s="25">
        <v>109</v>
      </c>
      <c r="E50" s="26">
        <v>178</v>
      </c>
      <c r="F50" s="27">
        <v>287</v>
      </c>
      <c r="G50" s="28">
        <v>1</v>
      </c>
      <c r="H50" s="28">
        <v>2</v>
      </c>
      <c r="I50" s="28">
        <v>3</v>
      </c>
      <c r="J50" s="25">
        <f t="shared" si="10"/>
        <v>110</v>
      </c>
      <c r="K50" s="28">
        <f t="shared" si="11"/>
        <v>180</v>
      </c>
      <c r="L50" s="28">
        <f t="shared" si="12"/>
        <v>290</v>
      </c>
    </row>
    <row r="51" spans="3:12" ht="12.75">
      <c r="C51" s="113" t="s">
        <v>710</v>
      </c>
      <c r="D51" s="25">
        <v>124</v>
      </c>
      <c r="E51" s="26">
        <v>1073</v>
      </c>
      <c r="F51" s="27">
        <v>1197</v>
      </c>
      <c r="G51" s="28">
        <v>0</v>
      </c>
      <c r="H51" s="28">
        <v>6</v>
      </c>
      <c r="I51" s="28">
        <v>6</v>
      </c>
      <c r="J51" s="25">
        <f t="shared" si="10"/>
        <v>124</v>
      </c>
      <c r="K51" s="28">
        <f t="shared" si="11"/>
        <v>1079</v>
      </c>
      <c r="L51" s="28">
        <f t="shared" si="12"/>
        <v>1203</v>
      </c>
    </row>
    <row r="52" spans="3:12" ht="12.75">
      <c r="C52" s="113" t="s">
        <v>711</v>
      </c>
      <c r="D52" s="25">
        <v>13</v>
      </c>
      <c r="E52" s="26">
        <v>63</v>
      </c>
      <c r="F52" s="27">
        <v>76</v>
      </c>
      <c r="G52" s="28">
        <v>0</v>
      </c>
      <c r="H52" s="28">
        <v>4</v>
      </c>
      <c r="I52" s="28">
        <v>4</v>
      </c>
      <c r="J52" s="25">
        <f t="shared" si="10"/>
        <v>13</v>
      </c>
      <c r="K52" s="28">
        <f t="shared" si="11"/>
        <v>67</v>
      </c>
      <c r="L52" s="28">
        <f t="shared" si="12"/>
        <v>80</v>
      </c>
    </row>
    <row r="53" spans="3:12" ht="12.75">
      <c r="C53" s="12" t="s">
        <v>535</v>
      </c>
      <c r="D53" s="13">
        <v>484</v>
      </c>
      <c r="E53" s="14">
        <v>2058</v>
      </c>
      <c r="F53" s="15">
        <v>2542</v>
      </c>
      <c r="G53" s="14">
        <v>7</v>
      </c>
      <c r="H53" s="14">
        <v>34</v>
      </c>
      <c r="I53" s="14">
        <v>41</v>
      </c>
      <c r="J53" s="13">
        <f t="shared" si="10"/>
        <v>491</v>
      </c>
      <c r="K53" s="14">
        <f t="shared" si="11"/>
        <v>2092</v>
      </c>
      <c r="L53" s="14">
        <f t="shared" si="12"/>
        <v>2583</v>
      </c>
    </row>
    <row r="54" spans="2:12" ht="12.75">
      <c r="B54" s="1" t="s">
        <v>546</v>
      </c>
      <c r="C54" s="12"/>
      <c r="D54" s="16"/>
      <c r="E54" s="17"/>
      <c r="F54" s="18"/>
      <c r="G54" s="17"/>
      <c r="H54" s="17"/>
      <c r="I54" s="17"/>
      <c r="J54" s="16"/>
      <c r="K54" s="17"/>
      <c r="L54" s="17"/>
    </row>
    <row r="55" spans="3:12" ht="12.75">
      <c r="C55" s="113" t="s">
        <v>702</v>
      </c>
      <c r="D55" s="25">
        <v>7</v>
      </c>
      <c r="E55" s="26">
        <v>2</v>
      </c>
      <c r="F55" s="27">
        <v>9</v>
      </c>
      <c r="G55" s="26">
        <v>6</v>
      </c>
      <c r="H55" s="26">
        <v>5</v>
      </c>
      <c r="I55" s="26">
        <v>11</v>
      </c>
      <c r="J55" s="25">
        <f aca="true" t="shared" si="13" ref="J55:L59">D55+G55</f>
        <v>13</v>
      </c>
      <c r="K55" s="26">
        <f t="shared" si="13"/>
        <v>7</v>
      </c>
      <c r="L55" s="26">
        <f t="shared" si="13"/>
        <v>20</v>
      </c>
    </row>
    <row r="56" spans="3:12" ht="12.75">
      <c r="C56" s="113" t="s">
        <v>705</v>
      </c>
      <c r="D56" s="25">
        <v>15</v>
      </c>
      <c r="E56" s="26">
        <v>4</v>
      </c>
      <c r="F56" s="27">
        <v>19</v>
      </c>
      <c r="G56" s="28">
        <v>2</v>
      </c>
      <c r="H56" s="28">
        <v>4</v>
      </c>
      <c r="I56" s="28">
        <v>6</v>
      </c>
      <c r="J56" s="25">
        <f t="shared" si="13"/>
        <v>17</v>
      </c>
      <c r="K56" s="28">
        <f t="shared" si="13"/>
        <v>8</v>
      </c>
      <c r="L56" s="28">
        <f t="shared" si="13"/>
        <v>25</v>
      </c>
    </row>
    <row r="57" spans="3:12" ht="12.75">
      <c r="C57" s="113" t="s">
        <v>706</v>
      </c>
      <c r="D57" s="25">
        <v>40</v>
      </c>
      <c r="E57" s="26">
        <v>4</v>
      </c>
      <c r="F57" s="27">
        <v>44</v>
      </c>
      <c r="G57" s="28">
        <v>15</v>
      </c>
      <c r="H57" s="28">
        <v>5</v>
      </c>
      <c r="I57" s="28">
        <v>20</v>
      </c>
      <c r="J57" s="25">
        <f t="shared" si="13"/>
        <v>55</v>
      </c>
      <c r="K57" s="28">
        <f t="shared" si="13"/>
        <v>9</v>
      </c>
      <c r="L57" s="28">
        <f t="shared" si="13"/>
        <v>64</v>
      </c>
    </row>
    <row r="58" spans="3:12" ht="12.75">
      <c r="C58" s="113" t="s">
        <v>708</v>
      </c>
      <c r="D58" s="25">
        <v>14</v>
      </c>
      <c r="E58" s="26">
        <v>14</v>
      </c>
      <c r="F58" s="27">
        <v>28</v>
      </c>
      <c r="G58" s="28">
        <v>5</v>
      </c>
      <c r="H58" s="28">
        <v>9</v>
      </c>
      <c r="I58" s="28">
        <v>14</v>
      </c>
      <c r="J58" s="25">
        <f t="shared" si="13"/>
        <v>19</v>
      </c>
      <c r="K58" s="28">
        <f t="shared" si="13"/>
        <v>23</v>
      </c>
      <c r="L58" s="28">
        <f t="shared" si="13"/>
        <v>42</v>
      </c>
    </row>
    <row r="59" spans="3:12" ht="12.75">
      <c r="C59" s="12" t="s">
        <v>535</v>
      </c>
      <c r="D59" s="13">
        <v>76</v>
      </c>
      <c r="E59" s="14">
        <v>24</v>
      </c>
      <c r="F59" s="15">
        <v>100</v>
      </c>
      <c r="G59" s="14">
        <v>28</v>
      </c>
      <c r="H59" s="14">
        <v>23</v>
      </c>
      <c r="I59" s="14">
        <v>51</v>
      </c>
      <c r="J59" s="13">
        <f t="shared" si="13"/>
        <v>104</v>
      </c>
      <c r="K59" s="14">
        <f t="shared" si="13"/>
        <v>47</v>
      </c>
      <c r="L59" s="14">
        <f t="shared" si="13"/>
        <v>151</v>
      </c>
    </row>
    <row r="60" spans="2:12" ht="12.75">
      <c r="B60" s="1" t="s">
        <v>541</v>
      </c>
      <c r="C60" s="12"/>
      <c r="D60" s="16"/>
      <c r="E60" s="17"/>
      <c r="F60" s="18"/>
      <c r="G60" s="17"/>
      <c r="H60" s="17"/>
      <c r="I60" s="17"/>
      <c r="J60" s="16"/>
      <c r="K60" s="17"/>
      <c r="L60" s="17"/>
    </row>
    <row r="61" spans="3:12" ht="12.75">
      <c r="C61" s="20" t="s">
        <v>710</v>
      </c>
      <c r="D61" s="8">
        <v>5</v>
      </c>
      <c r="E61" s="9">
        <v>11</v>
      </c>
      <c r="F61" s="10">
        <v>16</v>
      </c>
      <c r="G61" s="11">
        <v>0</v>
      </c>
      <c r="H61" s="11">
        <v>0</v>
      </c>
      <c r="I61" s="11">
        <v>0</v>
      </c>
      <c r="J61" s="8">
        <f aca="true" t="shared" si="14" ref="J61:L62">D61+G61</f>
        <v>5</v>
      </c>
      <c r="K61" s="11">
        <f t="shared" si="14"/>
        <v>11</v>
      </c>
      <c r="L61" s="11">
        <f t="shared" si="14"/>
        <v>16</v>
      </c>
    </row>
    <row r="62" spans="3:12" ht="12.75">
      <c r="C62" s="12" t="s">
        <v>535</v>
      </c>
      <c r="D62" s="13">
        <v>5</v>
      </c>
      <c r="E62" s="14">
        <v>11</v>
      </c>
      <c r="F62" s="15">
        <v>16</v>
      </c>
      <c r="G62" s="14">
        <v>0</v>
      </c>
      <c r="H62" s="14">
        <v>0</v>
      </c>
      <c r="I62" s="14">
        <v>0</v>
      </c>
      <c r="J62" s="13">
        <f t="shared" si="14"/>
        <v>5</v>
      </c>
      <c r="K62" s="14">
        <f t="shared" si="14"/>
        <v>11</v>
      </c>
      <c r="L62" s="14">
        <f t="shared" si="14"/>
        <v>16</v>
      </c>
    </row>
    <row r="63" spans="2:12" ht="12.75">
      <c r="B63" s="1" t="s">
        <v>253</v>
      </c>
      <c r="C63" s="12"/>
      <c r="D63" s="16"/>
      <c r="E63" s="17"/>
      <c r="F63" s="18"/>
      <c r="G63" s="17"/>
      <c r="H63" s="17"/>
      <c r="I63" s="17"/>
      <c r="J63" s="16"/>
      <c r="K63" s="17"/>
      <c r="L63" s="17"/>
    </row>
    <row r="64" spans="3:12" ht="12.75">
      <c r="C64" s="20" t="s">
        <v>708</v>
      </c>
      <c r="D64" s="8">
        <v>0</v>
      </c>
      <c r="E64" s="9">
        <v>3</v>
      </c>
      <c r="F64" s="10">
        <v>3</v>
      </c>
      <c r="G64" s="11">
        <v>0</v>
      </c>
      <c r="H64" s="11">
        <v>1</v>
      </c>
      <c r="I64" s="11">
        <v>1</v>
      </c>
      <c r="J64" s="8">
        <f aca="true" t="shared" si="15" ref="J64:L65">D64+G64</f>
        <v>0</v>
      </c>
      <c r="K64" s="11">
        <f t="shared" si="15"/>
        <v>4</v>
      </c>
      <c r="L64" s="11">
        <f t="shared" si="15"/>
        <v>4</v>
      </c>
    </row>
    <row r="65" spans="3:12" ht="12.75">
      <c r="C65" s="12" t="s">
        <v>535</v>
      </c>
      <c r="D65" s="13">
        <v>0</v>
      </c>
      <c r="E65" s="14">
        <v>3</v>
      </c>
      <c r="F65" s="15">
        <v>3</v>
      </c>
      <c r="G65" s="14">
        <v>0</v>
      </c>
      <c r="H65" s="14">
        <v>1</v>
      </c>
      <c r="I65" s="14">
        <v>1</v>
      </c>
      <c r="J65" s="13">
        <f t="shared" si="15"/>
        <v>0</v>
      </c>
      <c r="K65" s="14">
        <f t="shared" si="15"/>
        <v>4</v>
      </c>
      <c r="L65" s="14">
        <f t="shared" si="15"/>
        <v>4</v>
      </c>
    </row>
    <row r="66" spans="2:12" ht="12.75">
      <c r="B66" s="1" t="s">
        <v>690</v>
      </c>
      <c r="C66" s="31"/>
      <c r="D66" s="16"/>
      <c r="E66" s="17"/>
      <c r="F66" s="18"/>
      <c r="G66" s="17"/>
      <c r="H66" s="17"/>
      <c r="I66" s="17"/>
      <c r="J66" s="16"/>
      <c r="K66" s="17"/>
      <c r="L66" s="17"/>
    </row>
    <row r="67" spans="3:12" ht="12.75">
      <c r="C67" s="20" t="s">
        <v>702</v>
      </c>
      <c r="D67" s="25">
        <v>54</v>
      </c>
      <c r="E67" s="26">
        <v>99</v>
      </c>
      <c r="F67" s="27">
        <v>153</v>
      </c>
      <c r="G67" s="26">
        <v>4</v>
      </c>
      <c r="H67" s="26">
        <v>5</v>
      </c>
      <c r="I67" s="26">
        <v>9</v>
      </c>
      <c r="J67" s="25">
        <f aca="true" t="shared" si="16" ref="J67:L70">D67+G67</f>
        <v>58</v>
      </c>
      <c r="K67" s="26">
        <f t="shared" si="16"/>
        <v>104</v>
      </c>
      <c r="L67" s="26">
        <f t="shared" si="16"/>
        <v>162</v>
      </c>
    </row>
    <row r="68" spans="3:12" ht="12.75">
      <c r="C68" s="20" t="s">
        <v>705</v>
      </c>
      <c r="D68" s="25">
        <v>24</v>
      </c>
      <c r="E68" s="26">
        <v>29</v>
      </c>
      <c r="F68" s="27">
        <v>53</v>
      </c>
      <c r="G68" s="26">
        <v>0</v>
      </c>
      <c r="H68" s="26">
        <v>0</v>
      </c>
      <c r="I68" s="26">
        <v>0</v>
      </c>
      <c r="J68" s="25">
        <f t="shared" si="16"/>
        <v>24</v>
      </c>
      <c r="K68" s="26">
        <f t="shared" si="16"/>
        <v>29</v>
      </c>
      <c r="L68" s="26">
        <f t="shared" si="16"/>
        <v>53</v>
      </c>
    </row>
    <row r="69" spans="3:12" ht="12.75">
      <c r="C69" s="20" t="s">
        <v>708</v>
      </c>
      <c r="D69" s="25">
        <v>91</v>
      </c>
      <c r="E69" s="26">
        <v>140</v>
      </c>
      <c r="F69" s="27">
        <v>231</v>
      </c>
      <c r="G69" s="26">
        <v>5</v>
      </c>
      <c r="H69" s="26">
        <v>9</v>
      </c>
      <c r="I69" s="26">
        <v>14</v>
      </c>
      <c r="J69" s="25">
        <f t="shared" si="16"/>
        <v>96</v>
      </c>
      <c r="K69" s="26">
        <f t="shared" si="16"/>
        <v>149</v>
      </c>
      <c r="L69" s="26">
        <f t="shared" si="16"/>
        <v>245</v>
      </c>
    </row>
    <row r="70" spans="3:12" ht="12.75">
      <c r="C70" s="12" t="s">
        <v>535</v>
      </c>
      <c r="D70" s="13">
        <v>169</v>
      </c>
      <c r="E70" s="14">
        <v>268</v>
      </c>
      <c r="F70" s="15">
        <v>437</v>
      </c>
      <c r="G70" s="14">
        <v>9</v>
      </c>
      <c r="H70" s="14">
        <v>14</v>
      </c>
      <c r="I70" s="14">
        <v>23</v>
      </c>
      <c r="J70" s="13">
        <f t="shared" si="16"/>
        <v>178</v>
      </c>
      <c r="K70" s="14">
        <f t="shared" si="16"/>
        <v>282</v>
      </c>
      <c r="L70" s="14">
        <f t="shared" si="16"/>
        <v>460</v>
      </c>
    </row>
    <row r="71" spans="2:12" ht="12.75">
      <c r="B71" s="1" t="s">
        <v>554</v>
      </c>
      <c r="C71" s="12"/>
      <c r="D71" s="16"/>
      <c r="E71" s="17"/>
      <c r="F71" s="18"/>
      <c r="G71" s="17"/>
      <c r="H71" s="17"/>
      <c r="I71" s="17"/>
      <c r="J71" s="16"/>
      <c r="K71" s="17"/>
      <c r="L71" s="17"/>
    </row>
    <row r="72" spans="3:12" ht="12.75">
      <c r="C72" s="113" t="s">
        <v>701</v>
      </c>
      <c r="D72" s="25">
        <v>2</v>
      </c>
      <c r="E72" s="26">
        <v>10</v>
      </c>
      <c r="F72" s="27">
        <v>12</v>
      </c>
      <c r="G72" s="26">
        <v>0</v>
      </c>
      <c r="H72" s="26">
        <v>0</v>
      </c>
      <c r="I72" s="26">
        <v>0</v>
      </c>
      <c r="J72" s="25">
        <f aca="true" t="shared" si="17" ref="J72:L74">D72+G72</f>
        <v>2</v>
      </c>
      <c r="K72" s="26">
        <f t="shared" si="17"/>
        <v>10</v>
      </c>
      <c r="L72" s="26">
        <f t="shared" si="17"/>
        <v>12</v>
      </c>
    </row>
    <row r="73" spans="3:12" ht="12.75">
      <c r="C73" s="113" t="s">
        <v>229</v>
      </c>
      <c r="D73" s="25">
        <v>1</v>
      </c>
      <c r="E73" s="26">
        <v>1</v>
      </c>
      <c r="F73" s="27">
        <v>2</v>
      </c>
      <c r="G73" s="26">
        <v>0</v>
      </c>
      <c r="H73" s="26">
        <v>0</v>
      </c>
      <c r="I73" s="26">
        <v>0</v>
      </c>
      <c r="J73" s="25">
        <f t="shared" si="17"/>
        <v>1</v>
      </c>
      <c r="K73" s="26">
        <f t="shared" si="17"/>
        <v>1</v>
      </c>
      <c r="L73" s="26">
        <f t="shared" si="17"/>
        <v>2</v>
      </c>
    </row>
    <row r="74" spans="3:12" ht="12.75">
      <c r="C74" s="113" t="s">
        <v>702</v>
      </c>
      <c r="D74" s="25">
        <v>4</v>
      </c>
      <c r="E74" s="26">
        <v>7</v>
      </c>
      <c r="F74" s="27">
        <v>11</v>
      </c>
      <c r="G74" s="26">
        <v>0</v>
      </c>
      <c r="H74" s="26">
        <v>1</v>
      </c>
      <c r="I74" s="26">
        <v>1</v>
      </c>
      <c r="J74" s="25">
        <f t="shared" si="17"/>
        <v>4</v>
      </c>
      <c r="K74" s="26">
        <f t="shared" si="17"/>
        <v>8</v>
      </c>
      <c r="L74" s="26">
        <f t="shared" si="17"/>
        <v>12</v>
      </c>
    </row>
    <row r="75" spans="3:12" ht="12.75">
      <c r="C75" s="113" t="s">
        <v>703</v>
      </c>
      <c r="D75" s="25">
        <v>0</v>
      </c>
      <c r="E75" s="26">
        <v>1</v>
      </c>
      <c r="F75" s="27">
        <v>1</v>
      </c>
      <c r="G75" s="26">
        <v>0</v>
      </c>
      <c r="H75" s="26">
        <v>0</v>
      </c>
      <c r="I75" s="26">
        <v>0</v>
      </c>
      <c r="J75" s="25">
        <f aca="true" t="shared" si="18" ref="J75:J82">D75+G75</f>
        <v>0</v>
      </c>
      <c r="K75" s="26">
        <f aca="true" t="shared" si="19" ref="K75:K82">E75+H75</f>
        <v>1</v>
      </c>
      <c r="L75" s="26">
        <f aca="true" t="shared" si="20" ref="L75:L82">F75+I75</f>
        <v>1</v>
      </c>
    </row>
    <row r="76" spans="3:12" ht="12.75">
      <c r="C76" s="113" t="s">
        <v>704</v>
      </c>
      <c r="D76" s="25">
        <v>0</v>
      </c>
      <c r="E76" s="26">
        <v>2</v>
      </c>
      <c r="F76" s="27">
        <v>2</v>
      </c>
      <c r="G76" s="26">
        <v>0</v>
      </c>
      <c r="H76" s="26">
        <v>0</v>
      </c>
      <c r="I76" s="26">
        <v>0</v>
      </c>
      <c r="J76" s="25">
        <f t="shared" si="18"/>
        <v>0</v>
      </c>
      <c r="K76" s="26">
        <f t="shared" si="19"/>
        <v>2</v>
      </c>
      <c r="L76" s="26">
        <f t="shared" si="20"/>
        <v>2</v>
      </c>
    </row>
    <row r="77" spans="3:12" ht="12.75">
      <c r="C77" s="113" t="s">
        <v>705</v>
      </c>
      <c r="D77" s="25">
        <v>6</v>
      </c>
      <c r="E77" s="26">
        <v>6</v>
      </c>
      <c r="F77" s="27">
        <v>12</v>
      </c>
      <c r="G77" s="26">
        <v>0</v>
      </c>
      <c r="H77" s="26">
        <v>0</v>
      </c>
      <c r="I77" s="26">
        <v>0</v>
      </c>
      <c r="J77" s="25">
        <f t="shared" si="18"/>
        <v>6</v>
      </c>
      <c r="K77" s="26">
        <f t="shared" si="19"/>
        <v>6</v>
      </c>
      <c r="L77" s="26">
        <f t="shared" si="20"/>
        <v>12</v>
      </c>
    </row>
    <row r="78" spans="3:12" ht="12.75">
      <c r="C78" s="113" t="s">
        <v>706</v>
      </c>
      <c r="D78" s="25">
        <v>15</v>
      </c>
      <c r="E78" s="26">
        <v>4</v>
      </c>
      <c r="F78" s="27">
        <v>19</v>
      </c>
      <c r="G78" s="26">
        <v>11</v>
      </c>
      <c r="H78" s="26">
        <v>3</v>
      </c>
      <c r="I78" s="26">
        <v>14</v>
      </c>
      <c r="J78" s="25">
        <f t="shared" si="18"/>
        <v>26</v>
      </c>
      <c r="K78" s="26">
        <f t="shared" si="19"/>
        <v>7</v>
      </c>
      <c r="L78" s="26">
        <f t="shared" si="20"/>
        <v>33</v>
      </c>
    </row>
    <row r="79" spans="3:12" ht="12.75">
      <c r="C79" s="113" t="s">
        <v>710</v>
      </c>
      <c r="D79" s="25">
        <v>0</v>
      </c>
      <c r="E79" s="26">
        <v>11</v>
      </c>
      <c r="F79" s="27">
        <v>11</v>
      </c>
      <c r="G79" s="26">
        <v>0</v>
      </c>
      <c r="H79" s="26">
        <v>0</v>
      </c>
      <c r="I79" s="26">
        <v>0</v>
      </c>
      <c r="J79" s="25">
        <f t="shared" si="18"/>
        <v>0</v>
      </c>
      <c r="K79" s="26">
        <f t="shared" si="19"/>
        <v>11</v>
      </c>
      <c r="L79" s="26">
        <f t="shared" si="20"/>
        <v>11</v>
      </c>
    </row>
    <row r="80" spans="3:12" ht="12.75">
      <c r="C80" s="113" t="s">
        <v>711</v>
      </c>
      <c r="D80" s="25">
        <v>0</v>
      </c>
      <c r="E80" s="26">
        <v>1</v>
      </c>
      <c r="F80" s="27">
        <v>1</v>
      </c>
      <c r="G80" s="26">
        <v>0</v>
      </c>
      <c r="H80" s="26">
        <v>0</v>
      </c>
      <c r="I80" s="26">
        <v>0</v>
      </c>
      <c r="J80" s="25">
        <f t="shared" si="18"/>
        <v>0</v>
      </c>
      <c r="K80" s="26">
        <f t="shared" si="19"/>
        <v>1</v>
      </c>
      <c r="L80" s="26">
        <f t="shared" si="20"/>
        <v>1</v>
      </c>
    </row>
    <row r="81" spans="3:12" ht="12.75">
      <c r="C81" s="113" t="s">
        <v>226</v>
      </c>
      <c r="D81" s="25">
        <v>14</v>
      </c>
      <c r="E81" s="26">
        <v>53</v>
      </c>
      <c r="F81" s="27">
        <v>67</v>
      </c>
      <c r="G81" s="26">
        <v>0</v>
      </c>
      <c r="H81" s="26">
        <v>4</v>
      </c>
      <c r="I81" s="26">
        <v>4</v>
      </c>
      <c r="J81" s="25">
        <f t="shared" si="18"/>
        <v>14</v>
      </c>
      <c r="K81" s="26">
        <f t="shared" si="19"/>
        <v>57</v>
      </c>
      <c r="L81" s="26">
        <f t="shared" si="20"/>
        <v>71</v>
      </c>
    </row>
    <row r="82" spans="3:12" ht="12.75">
      <c r="C82" s="12" t="s">
        <v>535</v>
      </c>
      <c r="D82" s="13">
        <v>42</v>
      </c>
      <c r="E82" s="14">
        <v>96</v>
      </c>
      <c r="F82" s="15">
        <v>138</v>
      </c>
      <c r="G82" s="14">
        <v>11</v>
      </c>
      <c r="H82" s="14">
        <v>8</v>
      </c>
      <c r="I82" s="14">
        <v>19</v>
      </c>
      <c r="J82" s="13">
        <f t="shared" si="18"/>
        <v>53</v>
      </c>
      <c r="K82" s="14">
        <f t="shared" si="19"/>
        <v>104</v>
      </c>
      <c r="L82" s="14">
        <f t="shared" si="20"/>
        <v>157</v>
      </c>
    </row>
    <row r="83" spans="2:12" ht="12.75">
      <c r="B83" s="1" t="s">
        <v>555</v>
      </c>
      <c r="C83" s="12"/>
      <c r="D83" s="16"/>
      <c r="E83" s="17"/>
      <c r="F83" s="18"/>
      <c r="G83" s="17"/>
      <c r="H83" s="17"/>
      <c r="I83" s="17"/>
      <c r="J83" s="16"/>
      <c r="K83" s="17"/>
      <c r="L83" s="17"/>
    </row>
    <row r="84" spans="3:12" ht="12.75">
      <c r="C84" s="113" t="s">
        <v>701</v>
      </c>
      <c r="D84" s="25">
        <v>28</v>
      </c>
      <c r="E84" s="26">
        <v>49</v>
      </c>
      <c r="F84" s="27">
        <v>77</v>
      </c>
      <c r="G84" s="26">
        <v>1</v>
      </c>
      <c r="H84" s="26">
        <v>1</v>
      </c>
      <c r="I84" s="26">
        <v>2</v>
      </c>
      <c r="J84" s="25">
        <f aca="true" t="shared" si="21" ref="J84:J93">D84+G84</f>
        <v>29</v>
      </c>
      <c r="K84" s="26">
        <f aca="true" t="shared" si="22" ref="K84:K93">E84+H84</f>
        <v>50</v>
      </c>
      <c r="L84" s="26">
        <f aca="true" t="shared" si="23" ref="L84:L93">F84+I84</f>
        <v>79</v>
      </c>
    </row>
    <row r="85" spans="3:12" ht="12.75">
      <c r="C85" s="113" t="s">
        <v>229</v>
      </c>
      <c r="D85" s="25">
        <v>12</v>
      </c>
      <c r="E85" s="26">
        <v>10</v>
      </c>
      <c r="F85" s="27">
        <v>22</v>
      </c>
      <c r="G85" s="26">
        <v>0</v>
      </c>
      <c r="H85" s="26">
        <v>1</v>
      </c>
      <c r="I85" s="26">
        <v>1</v>
      </c>
      <c r="J85" s="25">
        <f t="shared" si="21"/>
        <v>12</v>
      </c>
      <c r="K85" s="26">
        <f t="shared" si="22"/>
        <v>11</v>
      </c>
      <c r="L85" s="26">
        <f t="shared" si="23"/>
        <v>23</v>
      </c>
    </row>
    <row r="86" spans="3:12" ht="12.75">
      <c r="C86" s="113" t="s">
        <v>702</v>
      </c>
      <c r="D86" s="25">
        <v>28</v>
      </c>
      <c r="E86" s="26">
        <v>18</v>
      </c>
      <c r="F86" s="27">
        <v>46</v>
      </c>
      <c r="G86" s="26">
        <v>3</v>
      </c>
      <c r="H86" s="26">
        <v>1</v>
      </c>
      <c r="I86" s="26">
        <v>4</v>
      </c>
      <c r="J86" s="25">
        <f>D86+G86</f>
        <v>31</v>
      </c>
      <c r="K86" s="26">
        <f>E86+H86</f>
        <v>19</v>
      </c>
      <c r="L86" s="26">
        <f>F86+I86</f>
        <v>50</v>
      </c>
    </row>
    <row r="87" spans="3:12" ht="12.75">
      <c r="C87" s="113" t="s">
        <v>703</v>
      </c>
      <c r="D87" s="25">
        <v>49</v>
      </c>
      <c r="E87" s="26">
        <v>65</v>
      </c>
      <c r="F87" s="27">
        <v>114</v>
      </c>
      <c r="G87" s="26">
        <v>1</v>
      </c>
      <c r="H87" s="26">
        <v>1</v>
      </c>
      <c r="I87" s="26">
        <v>2</v>
      </c>
      <c r="J87" s="25">
        <f t="shared" si="21"/>
        <v>50</v>
      </c>
      <c r="K87" s="26">
        <f t="shared" si="22"/>
        <v>66</v>
      </c>
      <c r="L87" s="26">
        <f t="shared" si="23"/>
        <v>116</v>
      </c>
    </row>
    <row r="88" spans="3:12" ht="12.75">
      <c r="C88" s="113" t="s">
        <v>704</v>
      </c>
      <c r="D88" s="25">
        <v>1</v>
      </c>
      <c r="E88" s="26">
        <v>0</v>
      </c>
      <c r="F88" s="27">
        <v>1</v>
      </c>
      <c r="G88" s="26">
        <v>0</v>
      </c>
      <c r="H88" s="26">
        <v>0</v>
      </c>
      <c r="I88" s="26">
        <v>0</v>
      </c>
      <c r="J88" s="25">
        <f t="shared" si="21"/>
        <v>1</v>
      </c>
      <c r="K88" s="26">
        <f t="shared" si="22"/>
        <v>0</v>
      </c>
      <c r="L88" s="26">
        <f t="shared" si="23"/>
        <v>1</v>
      </c>
    </row>
    <row r="89" spans="3:12" ht="12.75">
      <c r="C89" s="113" t="s">
        <v>705</v>
      </c>
      <c r="D89" s="25">
        <v>501</v>
      </c>
      <c r="E89" s="26">
        <v>270</v>
      </c>
      <c r="F89" s="27">
        <v>771</v>
      </c>
      <c r="G89" s="26">
        <v>13</v>
      </c>
      <c r="H89" s="26">
        <v>10</v>
      </c>
      <c r="I89" s="26">
        <v>23</v>
      </c>
      <c r="J89" s="25">
        <f t="shared" si="21"/>
        <v>514</v>
      </c>
      <c r="K89" s="26">
        <f t="shared" si="22"/>
        <v>280</v>
      </c>
      <c r="L89" s="26">
        <f t="shared" si="23"/>
        <v>794</v>
      </c>
    </row>
    <row r="90" spans="3:12" ht="12.75">
      <c r="C90" s="113" t="s">
        <v>706</v>
      </c>
      <c r="D90" s="25">
        <v>890</v>
      </c>
      <c r="E90" s="26">
        <v>70</v>
      </c>
      <c r="F90" s="27">
        <v>960</v>
      </c>
      <c r="G90" s="26">
        <v>18</v>
      </c>
      <c r="H90" s="26">
        <v>5</v>
      </c>
      <c r="I90" s="26">
        <v>23</v>
      </c>
      <c r="J90" s="25">
        <f t="shared" si="21"/>
        <v>908</v>
      </c>
      <c r="K90" s="26">
        <f t="shared" si="22"/>
        <v>75</v>
      </c>
      <c r="L90" s="26">
        <f t="shared" si="23"/>
        <v>983</v>
      </c>
    </row>
    <row r="91" spans="3:12" ht="12.75">
      <c r="C91" s="113" t="s">
        <v>708</v>
      </c>
      <c r="D91" s="25">
        <v>2</v>
      </c>
      <c r="E91" s="26">
        <v>4</v>
      </c>
      <c r="F91" s="27">
        <v>6</v>
      </c>
      <c r="G91" s="26">
        <v>2</v>
      </c>
      <c r="H91" s="26">
        <v>2</v>
      </c>
      <c r="I91" s="26">
        <v>4</v>
      </c>
      <c r="J91" s="25">
        <f t="shared" si="21"/>
        <v>4</v>
      </c>
      <c r="K91" s="26">
        <f t="shared" si="22"/>
        <v>6</v>
      </c>
      <c r="L91" s="26">
        <f t="shared" si="23"/>
        <v>10</v>
      </c>
    </row>
    <row r="92" spans="3:12" ht="12.75">
      <c r="C92" s="20" t="s">
        <v>226</v>
      </c>
      <c r="D92" s="25">
        <v>39</v>
      </c>
      <c r="E92" s="26">
        <v>77</v>
      </c>
      <c r="F92" s="27">
        <v>116</v>
      </c>
      <c r="G92" s="26">
        <v>0</v>
      </c>
      <c r="H92" s="26">
        <v>2</v>
      </c>
      <c r="I92" s="26">
        <v>2</v>
      </c>
      <c r="J92" s="25">
        <f t="shared" si="21"/>
        <v>39</v>
      </c>
      <c r="K92" s="26">
        <f t="shared" si="22"/>
        <v>79</v>
      </c>
      <c r="L92" s="26">
        <f t="shared" si="23"/>
        <v>118</v>
      </c>
    </row>
    <row r="93" spans="3:12" ht="12.75">
      <c r="C93" s="12" t="s">
        <v>535</v>
      </c>
      <c r="D93" s="13">
        <v>1550</v>
      </c>
      <c r="E93" s="14">
        <v>563</v>
      </c>
      <c r="F93" s="15">
        <v>2113</v>
      </c>
      <c r="G93" s="14">
        <v>38</v>
      </c>
      <c r="H93" s="14">
        <v>23</v>
      </c>
      <c r="I93" s="14">
        <v>61</v>
      </c>
      <c r="J93" s="13">
        <f t="shared" si="21"/>
        <v>1588</v>
      </c>
      <c r="K93" s="14">
        <f t="shared" si="22"/>
        <v>586</v>
      </c>
      <c r="L93" s="14">
        <f t="shared" si="23"/>
        <v>2174</v>
      </c>
    </row>
    <row r="94" spans="3:12" ht="18.75" customHeight="1">
      <c r="C94" s="12" t="s">
        <v>608</v>
      </c>
      <c r="D94" s="13">
        <f>D93+D82+D70+D65+D62+D59+D53+D46</f>
        <v>53832</v>
      </c>
      <c r="E94" s="14">
        <f aca="true" t="shared" si="24" ref="E94:K94">E93+E82+E70+E65+E62+E59+E53+E46</f>
        <v>62728</v>
      </c>
      <c r="F94" s="15">
        <f t="shared" si="24"/>
        <v>116560</v>
      </c>
      <c r="G94" s="14">
        <f t="shared" si="24"/>
        <v>1975</v>
      </c>
      <c r="H94" s="14">
        <f t="shared" si="24"/>
        <v>2812</v>
      </c>
      <c r="I94" s="14">
        <f t="shared" si="24"/>
        <v>4787</v>
      </c>
      <c r="J94" s="13">
        <f t="shared" si="24"/>
        <v>55807</v>
      </c>
      <c r="K94" s="14">
        <f t="shared" si="24"/>
        <v>65540</v>
      </c>
      <c r="L94" s="14">
        <f>L93+L82+L70+L65+L62+L59+L53+L46</f>
        <v>121347</v>
      </c>
    </row>
    <row r="95" spans="3:12" ht="12.75">
      <c r="C95" s="12"/>
      <c r="D95" s="16"/>
      <c r="E95" s="17"/>
      <c r="F95" s="18"/>
      <c r="G95" s="17"/>
      <c r="H95" s="17"/>
      <c r="I95" s="17"/>
      <c r="J95" s="16"/>
      <c r="K95" s="17"/>
      <c r="L95" s="17"/>
    </row>
    <row r="96" spans="1:12" ht="12.75">
      <c r="A96" s="1" t="s">
        <v>561</v>
      </c>
      <c r="C96" s="12"/>
      <c r="D96" s="16"/>
      <c r="E96" s="17"/>
      <c r="F96" s="18"/>
      <c r="G96" s="17"/>
      <c r="H96" s="17"/>
      <c r="I96" s="17"/>
      <c r="J96" s="16"/>
      <c r="K96" s="17"/>
      <c r="L96" s="17"/>
    </row>
    <row r="97" spans="2:12" ht="12.75">
      <c r="B97" s="1" t="s">
        <v>544</v>
      </c>
      <c r="C97" s="12"/>
      <c r="D97" s="16"/>
      <c r="E97" s="17"/>
      <c r="F97" s="18"/>
      <c r="G97" s="17"/>
      <c r="H97" s="17"/>
      <c r="I97" s="17"/>
      <c r="J97" s="16"/>
      <c r="K97" s="17"/>
      <c r="L97" s="17"/>
    </row>
    <row r="98" spans="3:12" ht="12.75">
      <c r="C98" s="113" t="s">
        <v>712</v>
      </c>
      <c r="D98" s="25">
        <v>283</v>
      </c>
      <c r="E98" s="26">
        <v>636</v>
      </c>
      <c r="F98" s="27">
        <v>919</v>
      </c>
      <c r="G98" s="26">
        <v>11</v>
      </c>
      <c r="H98" s="26">
        <v>36</v>
      </c>
      <c r="I98" s="26">
        <v>47</v>
      </c>
      <c r="J98" s="25">
        <f aca="true" t="shared" si="25" ref="J98:J120">D98+G98</f>
        <v>294</v>
      </c>
      <c r="K98" s="26">
        <f aca="true" t="shared" si="26" ref="K98:K120">E98+H98</f>
        <v>672</v>
      </c>
      <c r="L98" s="26">
        <f aca="true" t="shared" si="27" ref="L98:L120">F98+I98</f>
        <v>966</v>
      </c>
    </row>
    <row r="99" spans="3:12" ht="12.75">
      <c r="C99" s="113" t="s">
        <v>713</v>
      </c>
      <c r="D99" s="25">
        <v>1175</v>
      </c>
      <c r="E99" s="26">
        <v>1283</v>
      </c>
      <c r="F99" s="27">
        <v>2458</v>
      </c>
      <c r="G99" s="26">
        <v>23</v>
      </c>
      <c r="H99" s="26">
        <v>34</v>
      </c>
      <c r="I99" s="26">
        <v>57</v>
      </c>
      <c r="J99" s="25">
        <f t="shared" si="25"/>
        <v>1198</v>
      </c>
      <c r="K99" s="26">
        <f t="shared" si="26"/>
        <v>1317</v>
      </c>
      <c r="L99" s="26">
        <f t="shared" si="27"/>
        <v>2515</v>
      </c>
    </row>
    <row r="100" spans="3:12" ht="12.75">
      <c r="C100" s="113" t="s">
        <v>714</v>
      </c>
      <c r="D100" s="25">
        <v>432</v>
      </c>
      <c r="E100" s="26">
        <v>974</v>
      </c>
      <c r="F100" s="27">
        <v>1406</v>
      </c>
      <c r="G100" s="26">
        <v>116</v>
      </c>
      <c r="H100" s="26">
        <v>147</v>
      </c>
      <c r="I100" s="26">
        <v>263</v>
      </c>
      <c r="J100" s="25">
        <f t="shared" si="25"/>
        <v>548</v>
      </c>
      <c r="K100" s="26">
        <f t="shared" si="26"/>
        <v>1121</v>
      </c>
      <c r="L100" s="26">
        <f t="shared" si="27"/>
        <v>1669</v>
      </c>
    </row>
    <row r="101" spans="3:12" ht="12.75">
      <c r="C101" s="113" t="s">
        <v>715</v>
      </c>
      <c r="D101" s="25">
        <v>189</v>
      </c>
      <c r="E101" s="26">
        <v>522</v>
      </c>
      <c r="F101" s="27">
        <v>711</v>
      </c>
      <c r="G101" s="26">
        <v>73</v>
      </c>
      <c r="H101" s="26">
        <v>315</v>
      </c>
      <c r="I101" s="26">
        <v>388</v>
      </c>
      <c r="J101" s="25">
        <f t="shared" si="25"/>
        <v>262</v>
      </c>
      <c r="K101" s="26">
        <f t="shared" si="26"/>
        <v>837</v>
      </c>
      <c r="L101" s="26">
        <f t="shared" si="27"/>
        <v>1099</v>
      </c>
    </row>
    <row r="102" spans="3:12" ht="12.75">
      <c r="C102" s="113" t="s">
        <v>302</v>
      </c>
      <c r="D102" s="25">
        <v>3728</v>
      </c>
      <c r="E102" s="26">
        <v>2386</v>
      </c>
      <c r="F102" s="27">
        <v>6114</v>
      </c>
      <c r="G102" s="26">
        <v>137</v>
      </c>
      <c r="H102" s="26">
        <v>108</v>
      </c>
      <c r="I102" s="26">
        <v>245</v>
      </c>
      <c r="J102" s="25">
        <f t="shared" si="25"/>
        <v>3865</v>
      </c>
      <c r="K102" s="26">
        <f t="shared" si="26"/>
        <v>2494</v>
      </c>
      <c r="L102" s="26">
        <f t="shared" si="27"/>
        <v>6359</v>
      </c>
    </row>
    <row r="103" spans="3:12" ht="26.25">
      <c r="C103" s="128" t="s">
        <v>222</v>
      </c>
      <c r="D103" s="129">
        <v>63</v>
      </c>
      <c r="E103" s="130">
        <v>132</v>
      </c>
      <c r="F103" s="131">
        <v>195</v>
      </c>
      <c r="G103" s="130">
        <v>6</v>
      </c>
      <c r="H103" s="130">
        <v>12</v>
      </c>
      <c r="I103" s="130">
        <v>18</v>
      </c>
      <c r="J103" s="129">
        <f t="shared" si="25"/>
        <v>69</v>
      </c>
      <c r="K103" s="130">
        <f t="shared" si="26"/>
        <v>144</v>
      </c>
      <c r="L103" s="130">
        <f t="shared" si="27"/>
        <v>213</v>
      </c>
    </row>
    <row r="104" spans="3:12" ht="12.75">
      <c r="C104" s="113" t="s">
        <v>716</v>
      </c>
      <c r="D104" s="25">
        <v>390</v>
      </c>
      <c r="E104" s="26">
        <v>1121</v>
      </c>
      <c r="F104" s="27">
        <v>1511</v>
      </c>
      <c r="G104" s="26">
        <v>24</v>
      </c>
      <c r="H104" s="26">
        <v>57</v>
      </c>
      <c r="I104" s="26">
        <v>81</v>
      </c>
      <c r="J104" s="25">
        <f t="shared" si="25"/>
        <v>414</v>
      </c>
      <c r="K104" s="26">
        <f t="shared" si="26"/>
        <v>1178</v>
      </c>
      <c r="L104" s="26">
        <f t="shared" si="27"/>
        <v>1592</v>
      </c>
    </row>
    <row r="105" spans="3:12" ht="12.75">
      <c r="C105" s="113" t="s">
        <v>717</v>
      </c>
      <c r="D105" s="25">
        <v>955</v>
      </c>
      <c r="E105" s="26">
        <v>1363</v>
      </c>
      <c r="F105" s="27">
        <v>2318</v>
      </c>
      <c r="G105" s="26">
        <v>131</v>
      </c>
      <c r="H105" s="26">
        <v>116</v>
      </c>
      <c r="I105" s="26">
        <v>247</v>
      </c>
      <c r="J105" s="25">
        <f t="shared" si="25"/>
        <v>1086</v>
      </c>
      <c r="K105" s="26">
        <f t="shared" si="26"/>
        <v>1479</v>
      </c>
      <c r="L105" s="26">
        <f t="shared" si="27"/>
        <v>2565</v>
      </c>
    </row>
    <row r="106" spans="3:12" ht="12.75">
      <c r="C106" s="113" t="s">
        <v>718</v>
      </c>
      <c r="D106" s="25">
        <v>1123</v>
      </c>
      <c r="E106" s="26">
        <v>603</v>
      </c>
      <c r="F106" s="27">
        <v>1726</v>
      </c>
      <c r="G106" s="26">
        <v>24</v>
      </c>
      <c r="H106" s="26">
        <v>16</v>
      </c>
      <c r="I106" s="26">
        <v>40</v>
      </c>
      <c r="J106" s="25">
        <f t="shared" si="25"/>
        <v>1147</v>
      </c>
      <c r="K106" s="26">
        <f t="shared" si="26"/>
        <v>619</v>
      </c>
      <c r="L106" s="26">
        <f t="shared" si="27"/>
        <v>1766</v>
      </c>
    </row>
    <row r="107" spans="3:12" ht="12.75">
      <c r="C107" s="113" t="s">
        <v>223</v>
      </c>
      <c r="D107" s="25">
        <v>339</v>
      </c>
      <c r="E107" s="26">
        <v>486</v>
      </c>
      <c r="F107" s="27">
        <v>825</v>
      </c>
      <c r="G107" s="26">
        <v>26</v>
      </c>
      <c r="H107" s="26">
        <v>55</v>
      </c>
      <c r="I107" s="26">
        <v>81</v>
      </c>
      <c r="J107" s="25">
        <f t="shared" si="25"/>
        <v>365</v>
      </c>
      <c r="K107" s="26">
        <f t="shared" si="26"/>
        <v>541</v>
      </c>
      <c r="L107" s="26">
        <f t="shared" si="27"/>
        <v>906</v>
      </c>
    </row>
    <row r="108" spans="3:12" ht="12.75">
      <c r="C108" s="113" t="s">
        <v>303</v>
      </c>
      <c r="D108" s="25">
        <v>89</v>
      </c>
      <c r="E108" s="26">
        <v>105</v>
      </c>
      <c r="F108" s="27">
        <v>194</v>
      </c>
      <c r="G108" s="26">
        <v>56</v>
      </c>
      <c r="H108" s="26">
        <v>32</v>
      </c>
      <c r="I108" s="26">
        <v>88</v>
      </c>
      <c r="J108" s="25">
        <f t="shared" si="25"/>
        <v>145</v>
      </c>
      <c r="K108" s="26">
        <f t="shared" si="26"/>
        <v>137</v>
      </c>
      <c r="L108" s="26">
        <f t="shared" si="27"/>
        <v>282</v>
      </c>
    </row>
    <row r="109" spans="3:12" ht="12.75">
      <c r="C109" s="113" t="s">
        <v>214</v>
      </c>
      <c r="D109" s="25">
        <v>1684</v>
      </c>
      <c r="E109" s="26">
        <v>2154</v>
      </c>
      <c r="F109" s="27">
        <v>3838</v>
      </c>
      <c r="G109" s="26">
        <v>49</v>
      </c>
      <c r="H109" s="26">
        <v>102</v>
      </c>
      <c r="I109" s="26">
        <v>151</v>
      </c>
      <c r="J109" s="25">
        <f t="shared" si="25"/>
        <v>1733</v>
      </c>
      <c r="K109" s="26">
        <f t="shared" si="26"/>
        <v>2256</v>
      </c>
      <c r="L109" s="26">
        <f t="shared" si="27"/>
        <v>3989</v>
      </c>
    </row>
    <row r="110" spans="3:12" ht="12.75">
      <c r="C110" s="113" t="s">
        <v>221</v>
      </c>
      <c r="D110" s="25">
        <v>748</v>
      </c>
      <c r="E110" s="26">
        <v>3671</v>
      </c>
      <c r="F110" s="27">
        <v>4419</v>
      </c>
      <c r="G110" s="26">
        <v>33</v>
      </c>
      <c r="H110" s="26">
        <v>101</v>
      </c>
      <c r="I110" s="26">
        <v>134</v>
      </c>
      <c r="J110" s="25">
        <f t="shared" si="25"/>
        <v>781</v>
      </c>
      <c r="K110" s="26">
        <f t="shared" si="26"/>
        <v>3772</v>
      </c>
      <c r="L110" s="26">
        <f t="shared" si="27"/>
        <v>4553</v>
      </c>
    </row>
    <row r="111" spans="3:12" ht="12.75">
      <c r="C111" s="113" t="s">
        <v>304</v>
      </c>
      <c r="D111" s="25">
        <v>3037</v>
      </c>
      <c r="E111" s="26">
        <v>4207</v>
      </c>
      <c r="F111" s="27">
        <v>7244</v>
      </c>
      <c r="G111" s="26">
        <v>75</v>
      </c>
      <c r="H111" s="26">
        <v>181</v>
      </c>
      <c r="I111" s="26">
        <v>256</v>
      </c>
      <c r="J111" s="25">
        <f t="shared" si="25"/>
        <v>3112</v>
      </c>
      <c r="K111" s="26">
        <f t="shared" si="26"/>
        <v>4388</v>
      </c>
      <c r="L111" s="26">
        <f t="shared" si="27"/>
        <v>7500</v>
      </c>
    </row>
    <row r="112" spans="3:12" ht="12.75">
      <c r="C112" s="113" t="s">
        <v>215</v>
      </c>
      <c r="D112" s="25">
        <v>11</v>
      </c>
      <c r="E112" s="26">
        <v>464</v>
      </c>
      <c r="F112" s="27">
        <v>475</v>
      </c>
      <c r="G112" s="26">
        <v>0</v>
      </c>
      <c r="H112" s="26">
        <v>4</v>
      </c>
      <c r="I112" s="26">
        <v>4</v>
      </c>
      <c r="J112" s="25">
        <f t="shared" si="25"/>
        <v>11</v>
      </c>
      <c r="K112" s="26">
        <f t="shared" si="26"/>
        <v>468</v>
      </c>
      <c r="L112" s="26">
        <f t="shared" si="27"/>
        <v>479</v>
      </c>
    </row>
    <row r="113" spans="3:12" ht="12.75">
      <c r="C113" s="113" t="s">
        <v>216</v>
      </c>
      <c r="D113" s="25">
        <v>810</v>
      </c>
      <c r="E113" s="26">
        <v>2191</v>
      </c>
      <c r="F113" s="27">
        <v>3001</v>
      </c>
      <c r="G113" s="26">
        <v>31</v>
      </c>
      <c r="H113" s="26">
        <v>113</v>
      </c>
      <c r="I113" s="26">
        <v>144</v>
      </c>
      <c r="J113" s="25">
        <f t="shared" si="25"/>
        <v>841</v>
      </c>
      <c r="K113" s="26">
        <f t="shared" si="26"/>
        <v>2304</v>
      </c>
      <c r="L113" s="26">
        <f t="shared" si="27"/>
        <v>3145</v>
      </c>
    </row>
    <row r="114" spans="3:12" ht="12.75">
      <c r="C114" s="113" t="s">
        <v>225</v>
      </c>
      <c r="D114" s="25">
        <v>105</v>
      </c>
      <c r="E114" s="26">
        <v>186</v>
      </c>
      <c r="F114" s="27">
        <v>291</v>
      </c>
      <c r="G114" s="26">
        <v>19</v>
      </c>
      <c r="H114" s="26">
        <v>25</v>
      </c>
      <c r="I114" s="26">
        <v>44</v>
      </c>
      <c r="J114" s="25">
        <f t="shared" si="25"/>
        <v>124</v>
      </c>
      <c r="K114" s="26">
        <f t="shared" si="26"/>
        <v>211</v>
      </c>
      <c r="L114" s="26">
        <f t="shared" si="27"/>
        <v>335</v>
      </c>
    </row>
    <row r="115" spans="3:12" ht="12.75">
      <c r="C115" s="113" t="s">
        <v>217</v>
      </c>
      <c r="D115" s="25">
        <v>784</v>
      </c>
      <c r="E115" s="26">
        <v>641</v>
      </c>
      <c r="F115" s="27">
        <v>1425</v>
      </c>
      <c r="G115" s="26">
        <v>10</v>
      </c>
      <c r="H115" s="26">
        <v>14</v>
      </c>
      <c r="I115" s="26">
        <v>24</v>
      </c>
      <c r="J115" s="25">
        <f t="shared" si="25"/>
        <v>794</v>
      </c>
      <c r="K115" s="26">
        <f t="shared" si="26"/>
        <v>655</v>
      </c>
      <c r="L115" s="26">
        <f t="shared" si="27"/>
        <v>1449</v>
      </c>
    </row>
    <row r="116" spans="3:12" ht="12.75">
      <c r="C116" s="113" t="s">
        <v>218</v>
      </c>
      <c r="D116" s="25">
        <v>2358</v>
      </c>
      <c r="E116" s="26">
        <v>716</v>
      </c>
      <c r="F116" s="27">
        <v>3074</v>
      </c>
      <c r="G116" s="26">
        <v>62</v>
      </c>
      <c r="H116" s="26">
        <v>17</v>
      </c>
      <c r="I116" s="26">
        <v>79</v>
      </c>
      <c r="J116" s="25">
        <f t="shared" si="25"/>
        <v>2420</v>
      </c>
      <c r="K116" s="26">
        <f t="shared" si="26"/>
        <v>733</v>
      </c>
      <c r="L116" s="26">
        <f t="shared" si="27"/>
        <v>3153</v>
      </c>
    </row>
    <row r="117" spans="3:12" ht="12.75">
      <c r="C117" s="113" t="s">
        <v>227</v>
      </c>
      <c r="D117" s="25">
        <v>41</v>
      </c>
      <c r="E117" s="26">
        <v>19</v>
      </c>
      <c r="F117" s="27">
        <v>60</v>
      </c>
      <c r="G117" s="26">
        <v>6</v>
      </c>
      <c r="H117" s="26">
        <v>0</v>
      </c>
      <c r="I117" s="26">
        <v>6</v>
      </c>
      <c r="J117" s="25">
        <f t="shared" si="25"/>
        <v>47</v>
      </c>
      <c r="K117" s="26">
        <f t="shared" si="26"/>
        <v>19</v>
      </c>
      <c r="L117" s="26">
        <f t="shared" si="27"/>
        <v>66</v>
      </c>
    </row>
    <row r="118" spans="3:12" ht="12.75">
      <c r="C118" s="113" t="s">
        <v>219</v>
      </c>
      <c r="D118" s="25">
        <v>2430</v>
      </c>
      <c r="E118" s="26">
        <v>1074</v>
      </c>
      <c r="F118" s="27">
        <v>3504</v>
      </c>
      <c r="G118" s="26">
        <v>81</v>
      </c>
      <c r="H118" s="26">
        <v>27</v>
      </c>
      <c r="I118" s="26">
        <v>108</v>
      </c>
      <c r="J118" s="25">
        <f t="shared" si="25"/>
        <v>2511</v>
      </c>
      <c r="K118" s="26">
        <f t="shared" si="26"/>
        <v>1101</v>
      </c>
      <c r="L118" s="26">
        <f t="shared" si="27"/>
        <v>3612</v>
      </c>
    </row>
    <row r="119" spans="3:12" ht="12.75">
      <c r="C119" s="113" t="s">
        <v>220</v>
      </c>
      <c r="D119" s="25">
        <v>436</v>
      </c>
      <c r="E119" s="26">
        <v>229</v>
      </c>
      <c r="F119" s="27">
        <v>665</v>
      </c>
      <c r="G119" s="28">
        <v>34</v>
      </c>
      <c r="H119" s="28">
        <v>33</v>
      </c>
      <c r="I119" s="28">
        <v>67</v>
      </c>
      <c r="J119" s="25">
        <f t="shared" si="25"/>
        <v>470</v>
      </c>
      <c r="K119" s="28">
        <f t="shared" si="26"/>
        <v>262</v>
      </c>
      <c r="L119" s="28">
        <f t="shared" si="27"/>
        <v>732</v>
      </c>
    </row>
    <row r="120" spans="3:12" ht="12.75">
      <c r="C120" s="12" t="s">
        <v>535</v>
      </c>
      <c r="D120" s="13">
        <v>21210</v>
      </c>
      <c r="E120" s="14">
        <v>25163</v>
      </c>
      <c r="F120" s="15">
        <v>46373</v>
      </c>
      <c r="G120" s="14">
        <v>1027</v>
      </c>
      <c r="H120" s="14">
        <v>1545</v>
      </c>
      <c r="I120" s="14">
        <v>2572</v>
      </c>
      <c r="J120" s="13">
        <f t="shared" si="25"/>
        <v>22237</v>
      </c>
      <c r="K120" s="14">
        <f t="shared" si="26"/>
        <v>26708</v>
      </c>
      <c r="L120" s="14">
        <f t="shared" si="27"/>
        <v>48945</v>
      </c>
    </row>
    <row r="121" spans="2:12" ht="12.75">
      <c r="B121" s="1" t="s">
        <v>257</v>
      </c>
      <c r="C121" s="12"/>
      <c r="D121" s="16"/>
      <c r="E121" s="17"/>
      <c r="F121" s="18"/>
      <c r="G121" s="17"/>
      <c r="H121" s="17"/>
      <c r="I121" s="17"/>
      <c r="J121" s="16"/>
      <c r="K121" s="17"/>
      <c r="L121" s="17"/>
    </row>
    <row r="122" spans="3:12" ht="12.75">
      <c r="C122" s="128" t="s">
        <v>712</v>
      </c>
      <c r="D122" s="129">
        <v>92</v>
      </c>
      <c r="E122" s="130">
        <v>206</v>
      </c>
      <c r="F122" s="131">
        <v>298</v>
      </c>
      <c r="G122" s="130">
        <v>4</v>
      </c>
      <c r="H122" s="130">
        <v>14</v>
      </c>
      <c r="I122" s="130">
        <v>18</v>
      </c>
      <c r="J122" s="129">
        <f>D122+G122</f>
        <v>96</v>
      </c>
      <c r="K122" s="130">
        <f>E122+H122</f>
        <v>220</v>
      </c>
      <c r="L122" s="130">
        <f>F122+I122</f>
        <v>316</v>
      </c>
    </row>
    <row r="123" spans="1:12" s="286" customFormat="1" ht="67.5" customHeight="1">
      <c r="A123" s="184"/>
      <c r="B123" s="184"/>
      <c r="C123" s="128" t="s">
        <v>721</v>
      </c>
      <c r="D123" s="114">
        <v>1</v>
      </c>
      <c r="E123" s="115">
        <v>0</v>
      </c>
      <c r="F123" s="116">
        <v>1</v>
      </c>
      <c r="G123" s="115">
        <v>3</v>
      </c>
      <c r="H123" s="115">
        <v>3</v>
      </c>
      <c r="I123" s="115">
        <v>6</v>
      </c>
      <c r="J123" s="114">
        <f aca="true" t="shared" si="28" ref="J123:J154">D123+G123</f>
        <v>4</v>
      </c>
      <c r="K123" s="115">
        <f aca="true" t="shared" si="29" ref="K123:K153">E123+H123</f>
        <v>3</v>
      </c>
      <c r="L123" s="115">
        <f aca="true" t="shared" si="30" ref="L123:L153">F123+I123</f>
        <v>7</v>
      </c>
    </row>
    <row r="124" spans="3:12" ht="12.75">
      <c r="C124" s="128" t="s">
        <v>228</v>
      </c>
      <c r="D124" s="129">
        <v>24</v>
      </c>
      <c r="E124" s="130">
        <v>78</v>
      </c>
      <c r="F124" s="131">
        <v>102</v>
      </c>
      <c r="G124" s="130">
        <v>0</v>
      </c>
      <c r="H124" s="130">
        <v>4</v>
      </c>
      <c r="I124" s="130">
        <v>4</v>
      </c>
      <c r="J124" s="129">
        <f t="shared" si="28"/>
        <v>24</v>
      </c>
      <c r="K124" s="130">
        <f t="shared" si="29"/>
        <v>82</v>
      </c>
      <c r="L124" s="130">
        <f t="shared" si="30"/>
        <v>106</v>
      </c>
    </row>
    <row r="125" spans="3:12" ht="12.75">
      <c r="C125" s="128" t="s">
        <v>713</v>
      </c>
      <c r="D125" s="129">
        <v>359</v>
      </c>
      <c r="E125" s="130">
        <v>451</v>
      </c>
      <c r="F125" s="131">
        <v>810</v>
      </c>
      <c r="G125" s="130">
        <v>33</v>
      </c>
      <c r="H125" s="130">
        <v>60</v>
      </c>
      <c r="I125" s="130">
        <v>93</v>
      </c>
      <c r="J125" s="129">
        <f t="shared" si="28"/>
        <v>392</v>
      </c>
      <c r="K125" s="130">
        <f t="shared" si="29"/>
        <v>511</v>
      </c>
      <c r="L125" s="130">
        <f t="shared" si="30"/>
        <v>903</v>
      </c>
    </row>
    <row r="126" spans="3:12" ht="12.75">
      <c r="C126" s="128" t="s">
        <v>714</v>
      </c>
      <c r="D126" s="129">
        <v>110</v>
      </c>
      <c r="E126" s="130">
        <v>324</v>
      </c>
      <c r="F126" s="131">
        <v>434</v>
      </c>
      <c r="G126" s="130">
        <v>18</v>
      </c>
      <c r="H126" s="130">
        <v>27</v>
      </c>
      <c r="I126" s="130">
        <v>45</v>
      </c>
      <c r="J126" s="129">
        <f t="shared" si="28"/>
        <v>128</v>
      </c>
      <c r="K126" s="130">
        <f t="shared" si="29"/>
        <v>351</v>
      </c>
      <c r="L126" s="130">
        <f t="shared" si="30"/>
        <v>479</v>
      </c>
    </row>
    <row r="127" spans="3:12" ht="12.75">
      <c r="C127" s="128" t="s">
        <v>715</v>
      </c>
      <c r="D127" s="129">
        <v>136</v>
      </c>
      <c r="E127" s="130">
        <v>322</v>
      </c>
      <c r="F127" s="131">
        <v>458</v>
      </c>
      <c r="G127" s="130">
        <v>32</v>
      </c>
      <c r="H127" s="130">
        <v>151</v>
      </c>
      <c r="I127" s="130">
        <v>183</v>
      </c>
      <c r="J127" s="129">
        <f t="shared" si="28"/>
        <v>168</v>
      </c>
      <c r="K127" s="130">
        <f t="shared" si="29"/>
        <v>473</v>
      </c>
      <c r="L127" s="130">
        <f t="shared" si="30"/>
        <v>641</v>
      </c>
    </row>
    <row r="128" spans="3:12" ht="12.75">
      <c r="C128" s="128" t="s">
        <v>302</v>
      </c>
      <c r="D128" s="129">
        <v>2118</v>
      </c>
      <c r="E128" s="130">
        <v>1366</v>
      </c>
      <c r="F128" s="131">
        <v>3484</v>
      </c>
      <c r="G128" s="130">
        <v>197</v>
      </c>
      <c r="H128" s="130">
        <v>218</v>
      </c>
      <c r="I128" s="130">
        <v>415</v>
      </c>
      <c r="J128" s="129">
        <f t="shared" si="28"/>
        <v>2315</v>
      </c>
      <c r="K128" s="130">
        <f t="shared" si="29"/>
        <v>1584</v>
      </c>
      <c r="L128" s="130">
        <f t="shared" si="30"/>
        <v>3899</v>
      </c>
    </row>
    <row r="129" spans="1:12" s="286" customFormat="1" ht="26.25">
      <c r="A129" s="184"/>
      <c r="B129" s="184"/>
      <c r="C129" s="128" t="s">
        <v>747</v>
      </c>
      <c r="D129" s="114">
        <v>15</v>
      </c>
      <c r="E129" s="115">
        <v>20</v>
      </c>
      <c r="F129" s="116">
        <v>35</v>
      </c>
      <c r="G129" s="115">
        <v>0</v>
      </c>
      <c r="H129" s="115">
        <v>2</v>
      </c>
      <c r="I129" s="115">
        <v>2</v>
      </c>
      <c r="J129" s="114">
        <f t="shared" si="28"/>
        <v>15</v>
      </c>
      <c r="K129" s="115">
        <f t="shared" si="29"/>
        <v>22</v>
      </c>
      <c r="L129" s="115">
        <f t="shared" si="30"/>
        <v>37</v>
      </c>
    </row>
    <row r="130" spans="3:12" ht="12.75">
      <c r="C130" s="128" t="s">
        <v>716</v>
      </c>
      <c r="D130" s="129">
        <v>166</v>
      </c>
      <c r="E130" s="130">
        <v>553</v>
      </c>
      <c r="F130" s="131">
        <v>719</v>
      </c>
      <c r="G130" s="130">
        <v>6</v>
      </c>
      <c r="H130" s="130">
        <v>24</v>
      </c>
      <c r="I130" s="130">
        <v>30</v>
      </c>
      <c r="J130" s="129">
        <f t="shared" si="28"/>
        <v>172</v>
      </c>
      <c r="K130" s="130">
        <f t="shared" si="29"/>
        <v>577</v>
      </c>
      <c r="L130" s="130">
        <f t="shared" si="30"/>
        <v>749</v>
      </c>
    </row>
    <row r="131" spans="3:12" ht="12.75">
      <c r="C131" s="128" t="s">
        <v>717</v>
      </c>
      <c r="D131" s="129">
        <v>948</v>
      </c>
      <c r="E131" s="130">
        <v>1703</v>
      </c>
      <c r="F131" s="131">
        <v>2651</v>
      </c>
      <c r="G131" s="130">
        <v>99</v>
      </c>
      <c r="H131" s="130">
        <v>107</v>
      </c>
      <c r="I131" s="130">
        <v>206</v>
      </c>
      <c r="J131" s="129">
        <f t="shared" si="28"/>
        <v>1047</v>
      </c>
      <c r="K131" s="130">
        <f t="shared" si="29"/>
        <v>1810</v>
      </c>
      <c r="L131" s="130">
        <f t="shared" si="30"/>
        <v>2857</v>
      </c>
    </row>
    <row r="132" spans="1:12" s="286" customFormat="1" ht="26.25">
      <c r="A132" s="184"/>
      <c r="B132" s="184"/>
      <c r="C132" s="128" t="s">
        <v>231</v>
      </c>
      <c r="D132" s="114">
        <v>6</v>
      </c>
      <c r="E132" s="115">
        <v>4</v>
      </c>
      <c r="F132" s="116">
        <v>10</v>
      </c>
      <c r="G132" s="115">
        <v>5</v>
      </c>
      <c r="H132" s="115">
        <v>4</v>
      </c>
      <c r="I132" s="115">
        <v>9</v>
      </c>
      <c r="J132" s="114">
        <f t="shared" si="28"/>
        <v>11</v>
      </c>
      <c r="K132" s="115">
        <f t="shared" si="29"/>
        <v>8</v>
      </c>
      <c r="L132" s="115">
        <f t="shared" si="30"/>
        <v>19</v>
      </c>
    </row>
    <row r="133" spans="3:12" ht="12.75">
      <c r="C133" s="128" t="s">
        <v>718</v>
      </c>
      <c r="D133" s="129">
        <v>360</v>
      </c>
      <c r="E133" s="130">
        <v>197</v>
      </c>
      <c r="F133" s="131">
        <v>557</v>
      </c>
      <c r="G133" s="130">
        <v>3</v>
      </c>
      <c r="H133" s="130">
        <v>2</v>
      </c>
      <c r="I133" s="130">
        <v>5</v>
      </c>
      <c r="J133" s="129">
        <f t="shared" si="28"/>
        <v>363</v>
      </c>
      <c r="K133" s="130">
        <f t="shared" si="29"/>
        <v>199</v>
      </c>
      <c r="L133" s="130">
        <f t="shared" si="30"/>
        <v>562</v>
      </c>
    </row>
    <row r="134" spans="1:12" s="286" customFormat="1" ht="26.25">
      <c r="A134" s="184"/>
      <c r="B134" s="184"/>
      <c r="C134" s="128" t="s">
        <v>240</v>
      </c>
      <c r="D134" s="114">
        <v>23</v>
      </c>
      <c r="E134" s="115">
        <v>14</v>
      </c>
      <c r="F134" s="116">
        <v>37</v>
      </c>
      <c r="G134" s="115">
        <v>24</v>
      </c>
      <c r="H134" s="115">
        <v>44</v>
      </c>
      <c r="I134" s="115">
        <v>68</v>
      </c>
      <c r="J134" s="114">
        <f t="shared" si="28"/>
        <v>47</v>
      </c>
      <c r="K134" s="115">
        <f t="shared" si="29"/>
        <v>58</v>
      </c>
      <c r="L134" s="115">
        <f t="shared" si="30"/>
        <v>105</v>
      </c>
    </row>
    <row r="135" spans="3:12" ht="12.75">
      <c r="C135" s="128" t="s">
        <v>223</v>
      </c>
      <c r="D135" s="129">
        <v>84</v>
      </c>
      <c r="E135" s="130">
        <v>145</v>
      </c>
      <c r="F135" s="131">
        <v>229</v>
      </c>
      <c r="G135" s="130">
        <v>8</v>
      </c>
      <c r="H135" s="130">
        <v>16</v>
      </c>
      <c r="I135" s="130">
        <v>24</v>
      </c>
      <c r="J135" s="129">
        <f t="shared" si="28"/>
        <v>92</v>
      </c>
      <c r="K135" s="130">
        <f t="shared" si="29"/>
        <v>161</v>
      </c>
      <c r="L135" s="130">
        <f t="shared" si="30"/>
        <v>253</v>
      </c>
    </row>
    <row r="136" spans="1:12" s="286" customFormat="1" ht="15.75" customHeight="1">
      <c r="A136" s="184"/>
      <c r="B136" s="184"/>
      <c r="C136" s="128" t="s">
        <v>303</v>
      </c>
      <c r="D136" s="114">
        <v>65</v>
      </c>
      <c r="E136" s="115">
        <v>56</v>
      </c>
      <c r="F136" s="116">
        <v>121</v>
      </c>
      <c r="G136" s="115">
        <v>75</v>
      </c>
      <c r="H136" s="115">
        <v>24</v>
      </c>
      <c r="I136" s="115">
        <v>99</v>
      </c>
      <c r="J136" s="114">
        <f t="shared" si="28"/>
        <v>140</v>
      </c>
      <c r="K136" s="115">
        <f t="shared" si="29"/>
        <v>80</v>
      </c>
      <c r="L136" s="115">
        <f t="shared" si="30"/>
        <v>220</v>
      </c>
    </row>
    <row r="137" spans="3:12" ht="12.75">
      <c r="C137" s="128" t="s">
        <v>214</v>
      </c>
      <c r="D137" s="129">
        <v>876</v>
      </c>
      <c r="E137" s="130">
        <v>1045</v>
      </c>
      <c r="F137" s="131">
        <v>1921</v>
      </c>
      <c r="G137" s="130">
        <v>29</v>
      </c>
      <c r="H137" s="130">
        <v>52</v>
      </c>
      <c r="I137" s="130">
        <v>81</v>
      </c>
      <c r="J137" s="129">
        <f t="shared" si="28"/>
        <v>905</v>
      </c>
      <c r="K137" s="130">
        <f t="shared" si="29"/>
        <v>1097</v>
      </c>
      <c r="L137" s="130">
        <f t="shared" si="30"/>
        <v>2002</v>
      </c>
    </row>
    <row r="138" spans="3:12" ht="12.75">
      <c r="C138" s="128" t="s">
        <v>232</v>
      </c>
      <c r="D138" s="129">
        <v>35</v>
      </c>
      <c r="E138" s="130">
        <v>115</v>
      </c>
      <c r="F138" s="131">
        <v>150</v>
      </c>
      <c r="G138" s="130">
        <v>1</v>
      </c>
      <c r="H138" s="130">
        <v>8</v>
      </c>
      <c r="I138" s="130">
        <v>9</v>
      </c>
      <c r="J138" s="129">
        <f t="shared" si="28"/>
        <v>36</v>
      </c>
      <c r="K138" s="130">
        <f t="shared" si="29"/>
        <v>123</v>
      </c>
      <c r="L138" s="130">
        <f t="shared" si="30"/>
        <v>159</v>
      </c>
    </row>
    <row r="139" spans="3:12" ht="12.75">
      <c r="C139" s="128" t="s">
        <v>233</v>
      </c>
      <c r="D139" s="129">
        <v>30</v>
      </c>
      <c r="E139" s="130">
        <v>12</v>
      </c>
      <c r="F139" s="131">
        <v>42</v>
      </c>
      <c r="G139" s="130">
        <v>2</v>
      </c>
      <c r="H139" s="130">
        <v>1</v>
      </c>
      <c r="I139" s="130">
        <v>3</v>
      </c>
      <c r="J139" s="129">
        <f t="shared" si="28"/>
        <v>32</v>
      </c>
      <c r="K139" s="130">
        <f t="shared" si="29"/>
        <v>13</v>
      </c>
      <c r="L139" s="130">
        <f t="shared" si="30"/>
        <v>45</v>
      </c>
    </row>
    <row r="140" spans="3:12" ht="12.75">
      <c r="C140" s="128" t="s">
        <v>221</v>
      </c>
      <c r="D140" s="129">
        <v>477</v>
      </c>
      <c r="E140" s="130">
        <v>2429</v>
      </c>
      <c r="F140" s="131">
        <v>2906</v>
      </c>
      <c r="G140" s="130">
        <v>35</v>
      </c>
      <c r="H140" s="130">
        <v>109</v>
      </c>
      <c r="I140" s="130">
        <v>144</v>
      </c>
      <c r="J140" s="129">
        <f t="shared" si="28"/>
        <v>512</v>
      </c>
      <c r="K140" s="130">
        <f t="shared" si="29"/>
        <v>2538</v>
      </c>
      <c r="L140" s="130">
        <f t="shared" si="30"/>
        <v>3050</v>
      </c>
    </row>
    <row r="141" spans="3:12" ht="12.75">
      <c r="C141" s="128" t="s">
        <v>304</v>
      </c>
      <c r="D141" s="129">
        <v>1183</v>
      </c>
      <c r="E141" s="130">
        <v>1813</v>
      </c>
      <c r="F141" s="131">
        <v>2996</v>
      </c>
      <c r="G141" s="130">
        <v>17</v>
      </c>
      <c r="H141" s="130">
        <v>44</v>
      </c>
      <c r="I141" s="130">
        <v>61</v>
      </c>
      <c r="J141" s="129">
        <f t="shared" si="28"/>
        <v>1200</v>
      </c>
      <c r="K141" s="130">
        <f t="shared" si="29"/>
        <v>1857</v>
      </c>
      <c r="L141" s="130">
        <f t="shared" si="30"/>
        <v>3057</v>
      </c>
    </row>
    <row r="142" spans="1:12" s="286" customFormat="1" ht="26.25">
      <c r="A142" s="184"/>
      <c r="B142" s="184"/>
      <c r="C142" s="128" t="s">
        <v>750</v>
      </c>
      <c r="D142" s="114">
        <v>36</v>
      </c>
      <c r="E142" s="115">
        <v>27</v>
      </c>
      <c r="F142" s="116">
        <v>63</v>
      </c>
      <c r="G142" s="115">
        <v>0</v>
      </c>
      <c r="H142" s="115">
        <v>1</v>
      </c>
      <c r="I142" s="115">
        <v>1</v>
      </c>
      <c r="J142" s="114">
        <f t="shared" si="28"/>
        <v>36</v>
      </c>
      <c r="K142" s="115">
        <f t="shared" si="29"/>
        <v>28</v>
      </c>
      <c r="L142" s="115">
        <f t="shared" si="30"/>
        <v>64</v>
      </c>
    </row>
    <row r="143" spans="3:12" ht="12.75">
      <c r="C143" s="128" t="s">
        <v>215</v>
      </c>
      <c r="D143" s="129">
        <v>102</v>
      </c>
      <c r="E143" s="130">
        <v>452</v>
      </c>
      <c r="F143" s="131">
        <v>554</v>
      </c>
      <c r="G143" s="130">
        <v>20</v>
      </c>
      <c r="H143" s="130">
        <v>26</v>
      </c>
      <c r="I143" s="130">
        <v>46</v>
      </c>
      <c r="J143" s="129">
        <f t="shared" si="28"/>
        <v>122</v>
      </c>
      <c r="K143" s="130">
        <f t="shared" si="29"/>
        <v>478</v>
      </c>
      <c r="L143" s="130">
        <f t="shared" si="30"/>
        <v>600</v>
      </c>
    </row>
    <row r="144" spans="3:12" ht="12.75">
      <c r="C144" s="128" t="s">
        <v>216</v>
      </c>
      <c r="D144" s="129">
        <v>241</v>
      </c>
      <c r="E144" s="130">
        <v>660</v>
      </c>
      <c r="F144" s="131">
        <v>901</v>
      </c>
      <c r="G144" s="130">
        <v>18</v>
      </c>
      <c r="H144" s="130">
        <v>72</v>
      </c>
      <c r="I144" s="130">
        <v>90</v>
      </c>
      <c r="J144" s="129">
        <f t="shared" si="28"/>
        <v>259</v>
      </c>
      <c r="K144" s="130">
        <f t="shared" si="29"/>
        <v>732</v>
      </c>
      <c r="L144" s="130">
        <f t="shared" si="30"/>
        <v>991</v>
      </c>
    </row>
    <row r="145" spans="3:12" ht="12.75">
      <c r="C145" s="128" t="s">
        <v>225</v>
      </c>
      <c r="D145" s="129">
        <v>71</v>
      </c>
      <c r="E145" s="130">
        <v>123</v>
      </c>
      <c r="F145" s="131">
        <v>194</v>
      </c>
      <c r="G145" s="130">
        <v>9</v>
      </c>
      <c r="H145" s="130">
        <v>15</v>
      </c>
      <c r="I145" s="130">
        <v>24</v>
      </c>
      <c r="J145" s="129">
        <f t="shared" si="28"/>
        <v>80</v>
      </c>
      <c r="K145" s="130">
        <f t="shared" si="29"/>
        <v>138</v>
      </c>
      <c r="L145" s="130">
        <f t="shared" si="30"/>
        <v>218</v>
      </c>
    </row>
    <row r="146" spans="3:12" ht="12.75">
      <c r="C146" s="128" t="s">
        <v>217</v>
      </c>
      <c r="D146" s="129">
        <v>383</v>
      </c>
      <c r="E146" s="130">
        <v>290</v>
      </c>
      <c r="F146" s="131">
        <v>673</v>
      </c>
      <c r="G146" s="130">
        <v>199</v>
      </c>
      <c r="H146" s="130">
        <v>160</v>
      </c>
      <c r="I146" s="130">
        <v>359</v>
      </c>
      <c r="J146" s="129">
        <f t="shared" si="28"/>
        <v>582</v>
      </c>
      <c r="K146" s="130">
        <f t="shared" si="29"/>
        <v>450</v>
      </c>
      <c r="L146" s="130">
        <f t="shared" si="30"/>
        <v>1032</v>
      </c>
    </row>
    <row r="147" spans="1:12" s="286" customFormat="1" ht="26.25">
      <c r="A147" s="184"/>
      <c r="B147" s="184"/>
      <c r="C147" s="128" t="s">
        <v>234</v>
      </c>
      <c r="D147" s="114">
        <v>5</v>
      </c>
      <c r="E147" s="115">
        <v>3</v>
      </c>
      <c r="F147" s="116">
        <v>8</v>
      </c>
      <c r="G147" s="115">
        <v>35</v>
      </c>
      <c r="H147" s="115">
        <v>10</v>
      </c>
      <c r="I147" s="115">
        <v>45</v>
      </c>
      <c r="J147" s="114">
        <f t="shared" si="28"/>
        <v>40</v>
      </c>
      <c r="K147" s="115">
        <f t="shared" si="29"/>
        <v>13</v>
      </c>
      <c r="L147" s="115">
        <f t="shared" si="30"/>
        <v>53</v>
      </c>
    </row>
    <row r="148" spans="1:12" s="286" customFormat="1" ht="26.25">
      <c r="A148" s="184"/>
      <c r="B148" s="184"/>
      <c r="C148" s="128" t="s">
        <v>235</v>
      </c>
      <c r="D148" s="114">
        <v>62</v>
      </c>
      <c r="E148" s="115">
        <v>21</v>
      </c>
      <c r="F148" s="116">
        <v>83</v>
      </c>
      <c r="G148" s="115">
        <v>53</v>
      </c>
      <c r="H148" s="115">
        <v>15</v>
      </c>
      <c r="I148" s="115">
        <v>68</v>
      </c>
      <c r="J148" s="114">
        <f t="shared" si="28"/>
        <v>115</v>
      </c>
      <c r="K148" s="115">
        <f t="shared" si="29"/>
        <v>36</v>
      </c>
      <c r="L148" s="115">
        <f t="shared" si="30"/>
        <v>151</v>
      </c>
    </row>
    <row r="149" spans="3:12" ht="12.75">
      <c r="C149" s="128" t="s">
        <v>236</v>
      </c>
      <c r="D149" s="129">
        <v>1</v>
      </c>
      <c r="E149" s="130">
        <v>1</v>
      </c>
      <c r="F149" s="131">
        <v>2</v>
      </c>
      <c r="G149" s="130">
        <v>40</v>
      </c>
      <c r="H149" s="130">
        <v>12</v>
      </c>
      <c r="I149" s="130">
        <v>52</v>
      </c>
      <c r="J149" s="129">
        <f t="shared" si="28"/>
        <v>41</v>
      </c>
      <c r="K149" s="130">
        <f t="shared" si="29"/>
        <v>13</v>
      </c>
      <c r="L149" s="130">
        <f t="shared" si="30"/>
        <v>54</v>
      </c>
    </row>
    <row r="150" spans="3:12" ht="12.75">
      <c r="C150" s="128" t="s">
        <v>218</v>
      </c>
      <c r="D150" s="129">
        <v>1633</v>
      </c>
      <c r="E150" s="130">
        <v>399</v>
      </c>
      <c r="F150" s="131">
        <v>2032</v>
      </c>
      <c r="G150" s="130">
        <v>191</v>
      </c>
      <c r="H150" s="130">
        <v>60</v>
      </c>
      <c r="I150" s="130">
        <v>251</v>
      </c>
      <c r="J150" s="129">
        <f t="shared" si="28"/>
        <v>1824</v>
      </c>
      <c r="K150" s="130">
        <f t="shared" si="29"/>
        <v>459</v>
      </c>
      <c r="L150" s="130">
        <f t="shared" si="30"/>
        <v>2283</v>
      </c>
    </row>
    <row r="151" spans="3:12" ht="12.75">
      <c r="C151" s="128" t="s">
        <v>227</v>
      </c>
      <c r="D151" s="129">
        <v>40</v>
      </c>
      <c r="E151" s="130">
        <v>12</v>
      </c>
      <c r="F151" s="131">
        <v>52</v>
      </c>
      <c r="G151" s="130">
        <v>22</v>
      </c>
      <c r="H151" s="130">
        <v>4</v>
      </c>
      <c r="I151" s="130">
        <v>26</v>
      </c>
      <c r="J151" s="129">
        <f t="shared" si="28"/>
        <v>62</v>
      </c>
      <c r="K151" s="130">
        <f t="shared" si="29"/>
        <v>16</v>
      </c>
      <c r="L151" s="130">
        <f t="shared" si="30"/>
        <v>78</v>
      </c>
    </row>
    <row r="152" spans="3:12" ht="12.75">
      <c r="C152" s="128" t="s">
        <v>219</v>
      </c>
      <c r="D152" s="129">
        <v>936</v>
      </c>
      <c r="E152" s="130">
        <v>516</v>
      </c>
      <c r="F152" s="131">
        <v>1452</v>
      </c>
      <c r="G152" s="130">
        <v>198</v>
      </c>
      <c r="H152" s="130">
        <v>155</v>
      </c>
      <c r="I152" s="130">
        <v>353</v>
      </c>
      <c r="J152" s="129">
        <f t="shared" si="28"/>
        <v>1134</v>
      </c>
      <c r="K152" s="130">
        <f t="shared" si="29"/>
        <v>671</v>
      </c>
      <c r="L152" s="130">
        <f t="shared" si="30"/>
        <v>1805</v>
      </c>
    </row>
    <row r="153" spans="3:12" ht="12.75">
      <c r="C153" s="128" t="s">
        <v>220</v>
      </c>
      <c r="D153" s="129">
        <v>133</v>
      </c>
      <c r="E153" s="130">
        <v>89</v>
      </c>
      <c r="F153" s="131">
        <v>222</v>
      </c>
      <c r="G153" s="130">
        <v>43</v>
      </c>
      <c r="H153" s="130">
        <v>19</v>
      </c>
      <c r="I153" s="130">
        <v>62</v>
      </c>
      <c r="J153" s="129">
        <f t="shared" si="28"/>
        <v>176</v>
      </c>
      <c r="K153" s="130">
        <f t="shared" si="29"/>
        <v>108</v>
      </c>
      <c r="L153" s="130">
        <f t="shared" si="30"/>
        <v>284</v>
      </c>
    </row>
    <row r="154" spans="3:12" ht="12.75">
      <c r="C154" s="12" t="s">
        <v>535</v>
      </c>
      <c r="D154" s="13">
        <v>10751</v>
      </c>
      <c r="E154" s="14">
        <v>13446</v>
      </c>
      <c r="F154" s="15">
        <v>24197</v>
      </c>
      <c r="G154" s="14">
        <v>1419</v>
      </c>
      <c r="H154" s="14">
        <v>1463</v>
      </c>
      <c r="I154" s="14">
        <v>2882</v>
      </c>
      <c r="J154" s="13">
        <f t="shared" si="28"/>
        <v>12170</v>
      </c>
      <c r="K154" s="14">
        <f>E154+H154</f>
        <v>14909</v>
      </c>
      <c r="L154" s="14">
        <f>F154+I154</f>
        <v>27079</v>
      </c>
    </row>
    <row r="155" spans="2:12" ht="12.75">
      <c r="B155" s="1" t="s">
        <v>605</v>
      </c>
      <c r="C155" s="12"/>
      <c r="D155" s="16"/>
      <c r="E155" s="17"/>
      <c r="F155" s="18"/>
      <c r="G155" s="17"/>
      <c r="H155" s="17"/>
      <c r="I155" s="17"/>
      <c r="J155" s="16"/>
      <c r="K155" s="17"/>
      <c r="L155" s="17"/>
    </row>
    <row r="156" spans="3:12" ht="26.25">
      <c r="C156" s="155" t="s">
        <v>751</v>
      </c>
      <c r="D156" s="25">
        <v>17</v>
      </c>
      <c r="E156" s="26">
        <v>38</v>
      </c>
      <c r="F156" s="27">
        <v>55</v>
      </c>
      <c r="G156" s="26">
        <v>0</v>
      </c>
      <c r="H156" s="26">
        <v>2</v>
      </c>
      <c r="I156" s="26">
        <v>2</v>
      </c>
      <c r="J156" s="25">
        <f aca="true" t="shared" si="31" ref="J156:L160">D156+G156</f>
        <v>17</v>
      </c>
      <c r="K156" s="26">
        <f t="shared" si="31"/>
        <v>40</v>
      </c>
      <c r="L156" s="26">
        <f t="shared" si="31"/>
        <v>57</v>
      </c>
    </row>
    <row r="157" spans="3:12" ht="12.75">
      <c r="C157" s="113" t="s">
        <v>717</v>
      </c>
      <c r="D157" s="25">
        <v>68</v>
      </c>
      <c r="E157" s="26">
        <v>213</v>
      </c>
      <c r="F157" s="27">
        <v>281</v>
      </c>
      <c r="G157" s="26">
        <v>4</v>
      </c>
      <c r="H157" s="26">
        <v>8</v>
      </c>
      <c r="I157" s="26">
        <v>12</v>
      </c>
      <c r="J157" s="25">
        <f t="shared" si="31"/>
        <v>72</v>
      </c>
      <c r="K157" s="26">
        <f t="shared" si="31"/>
        <v>221</v>
      </c>
      <c r="L157" s="26">
        <f t="shared" si="31"/>
        <v>293</v>
      </c>
    </row>
    <row r="158" spans="3:12" ht="12.75">
      <c r="C158" s="113" t="s">
        <v>214</v>
      </c>
      <c r="D158" s="25">
        <v>20</v>
      </c>
      <c r="E158" s="26">
        <v>40</v>
      </c>
      <c r="F158" s="27">
        <v>60</v>
      </c>
      <c r="G158" s="26">
        <v>0</v>
      </c>
      <c r="H158" s="26">
        <v>0</v>
      </c>
      <c r="I158" s="26">
        <v>0</v>
      </c>
      <c r="J158" s="25">
        <f t="shared" si="31"/>
        <v>20</v>
      </c>
      <c r="K158" s="26">
        <f t="shared" si="31"/>
        <v>40</v>
      </c>
      <c r="L158" s="26">
        <f t="shared" si="31"/>
        <v>60</v>
      </c>
    </row>
    <row r="159" spans="3:12" ht="12.75">
      <c r="C159" s="113" t="s">
        <v>221</v>
      </c>
      <c r="D159" s="25">
        <v>28</v>
      </c>
      <c r="E159" s="26">
        <v>87</v>
      </c>
      <c r="F159" s="27">
        <v>115</v>
      </c>
      <c r="G159" s="26">
        <v>0</v>
      </c>
      <c r="H159" s="26">
        <v>1</v>
      </c>
      <c r="I159" s="26">
        <v>1</v>
      </c>
      <c r="J159" s="25">
        <f t="shared" si="31"/>
        <v>28</v>
      </c>
      <c r="K159" s="26">
        <f t="shared" si="31"/>
        <v>88</v>
      </c>
      <c r="L159" s="26">
        <f t="shared" si="31"/>
        <v>116</v>
      </c>
    </row>
    <row r="160" spans="3:12" ht="12.75">
      <c r="C160" s="12" t="s">
        <v>535</v>
      </c>
      <c r="D160" s="37">
        <v>133</v>
      </c>
      <c r="E160" s="38">
        <v>378</v>
      </c>
      <c r="F160" s="39">
        <v>511</v>
      </c>
      <c r="G160" s="38">
        <v>4</v>
      </c>
      <c r="H160" s="38">
        <v>11</v>
      </c>
      <c r="I160" s="38">
        <v>15</v>
      </c>
      <c r="J160" s="37">
        <f t="shared" si="31"/>
        <v>137</v>
      </c>
      <c r="K160" s="38">
        <f t="shared" si="31"/>
        <v>389</v>
      </c>
      <c r="L160" s="38">
        <f t="shared" si="31"/>
        <v>526</v>
      </c>
    </row>
    <row r="161" spans="3:12" ht="12.75">
      <c r="C161" s="12" t="s">
        <v>545</v>
      </c>
      <c r="D161" s="16">
        <f>D160+D154+D120</f>
        <v>32094</v>
      </c>
      <c r="E161" s="17">
        <f aca="true" t="shared" si="32" ref="E161:L161">E160+E154+E120</f>
        <v>38987</v>
      </c>
      <c r="F161" s="18">
        <f t="shared" si="32"/>
        <v>71081</v>
      </c>
      <c r="G161" s="17">
        <f t="shared" si="32"/>
        <v>2450</v>
      </c>
      <c r="H161" s="17">
        <f t="shared" si="32"/>
        <v>3019</v>
      </c>
      <c r="I161" s="17">
        <f t="shared" si="32"/>
        <v>5469</v>
      </c>
      <c r="J161" s="16">
        <f t="shared" si="32"/>
        <v>34544</v>
      </c>
      <c r="K161" s="17">
        <f t="shared" si="32"/>
        <v>42006</v>
      </c>
      <c r="L161" s="17">
        <f t="shared" si="32"/>
        <v>76550</v>
      </c>
    </row>
    <row r="162" spans="2:12" ht="12.75">
      <c r="B162" s="1" t="s">
        <v>546</v>
      </c>
      <c r="C162" s="12"/>
      <c r="D162" s="16"/>
      <c r="E162" s="17"/>
      <c r="F162" s="18"/>
      <c r="G162" s="17"/>
      <c r="H162" s="17"/>
      <c r="I162" s="17"/>
      <c r="J162" s="16"/>
      <c r="K162" s="17"/>
      <c r="L162" s="17"/>
    </row>
    <row r="163" spans="3:12" ht="12.75">
      <c r="C163" s="128" t="s">
        <v>712</v>
      </c>
      <c r="D163" s="129">
        <v>3</v>
      </c>
      <c r="E163" s="130">
        <v>14</v>
      </c>
      <c r="F163" s="131">
        <v>17</v>
      </c>
      <c r="G163" s="130">
        <v>1</v>
      </c>
      <c r="H163" s="130">
        <v>0</v>
      </c>
      <c r="I163" s="130">
        <v>1</v>
      </c>
      <c r="J163" s="129">
        <f aca="true" t="shared" si="33" ref="J163:J191">D163+G163</f>
        <v>4</v>
      </c>
      <c r="K163" s="130">
        <f aca="true" t="shared" si="34" ref="K163:K191">E163+H163</f>
        <v>14</v>
      </c>
      <c r="L163" s="130">
        <f aca="true" t="shared" si="35" ref="L163:L191">F163+I163</f>
        <v>18</v>
      </c>
    </row>
    <row r="164" spans="3:12" ht="12.75">
      <c r="C164" s="128" t="s">
        <v>713</v>
      </c>
      <c r="D164" s="129">
        <v>2</v>
      </c>
      <c r="E164" s="130">
        <v>3</v>
      </c>
      <c r="F164" s="131">
        <v>5</v>
      </c>
      <c r="G164" s="130">
        <v>0</v>
      </c>
      <c r="H164" s="130">
        <v>0</v>
      </c>
      <c r="I164" s="130">
        <v>0</v>
      </c>
      <c r="J164" s="129">
        <f t="shared" si="33"/>
        <v>2</v>
      </c>
      <c r="K164" s="130">
        <f t="shared" si="34"/>
        <v>3</v>
      </c>
      <c r="L164" s="130">
        <f t="shared" si="35"/>
        <v>5</v>
      </c>
    </row>
    <row r="165" spans="3:12" ht="12.75">
      <c r="C165" s="128" t="s">
        <v>208</v>
      </c>
      <c r="D165" s="129">
        <v>30</v>
      </c>
      <c r="E165" s="130">
        <v>5</v>
      </c>
      <c r="F165" s="131">
        <v>35</v>
      </c>
      <c r="G165" s="130">
        <v>0</v>
      </c>
      <c r="H165" s="130">
        <v>0</v>
      </c>
      <c r="I165" s="130">
        <v>0</v>
      </c>
      <c r="J165" s="129">
        <f t="shared" si="33"/>
        <v>30</v>
      </c>
      <c r="K165" s="130">
        <f t="shared" si="34"/>
        <v>5</v>
      </c>
      <c r="L165" s="130">
        <f t="shared" si="35"/>
        <v>35</v>
      </c>
    </row>
    <row r="166" spans="3:12" ht="12.75">
      <c r="C166" s="128" t="s">
        <v>715</v>
      </c>
      <c r="D166" s="129">
        <v>1</v>
      </c>
      <c r="E166" s="130">
        <v>3</v>
      </c>
      <c r="F166" s="131">
        <v>4</v>
      </c>
      <c r="G166" s="130">
        <v>5</v>
      </c>
      <c r="H166" s="130">
        <v>1</v>
      </c>
      <c r="I166" s="130">
        <v>6</v>
      </c>
      <c r="J166" s="129">
        <f t="shared" si="33"/>
        <v>6</v>
      </c>
      <c r="K166" s="130">
        <f t="shared" si="34"/>
        <v>4</v>
      </c>
      <c r="L166" s="130">
        <f t="shared" si="35"/>
        <v>10</v>
      </c>
    </row>
    <row r="167" spans="3:12" ht="12.75">
      <c r="C167" s="128" t="s">
        <v>302</v>
      </c>
      <c r="D167" s="129">
        <v>57</v>
      </c>
      <c r="E167" s="130">
        <v>34</v>
      </c>
      <c r="F167" s="131">
        <v>91</v>
      </c>
      <c r="G167" s="130">
        <v>72</v>
      </c>
      <c r="H167" s="130">
        <v>50</v>
      </c>
      <c r="I167" s="130">
        <v>122</v>
      </c>
      <c r="J167" s="129">
        <f t="shared" si="33"/>
        <v>129</v>
      </c>
      <c r="K167" s="130">
        <f t="shared" si="34"/>
        <v>84</v>
      </c>
      <c r="L167" s="130">
        <f t="shared" si="35"/>
        <v>213</v>
      </c>
    </row>
    <row r="168" spans="1:12" s="286" customFormat="1" ht="52.5">
      <c r="A168" s="184"/>
      <c r="B168" s="184"/>
      <c r="C168" s="128" t="s">
        <v>722</v>
      </c>
      <c r="D168" s="114">
        <v>8</v>
      </c>
      <c r="E168" s="115">
        <v>4</v>
      </c>
      <c r="F168" s="116">
        <v>12</v>
      </c>
      <c r="G168" s="115">
        <v>1</v>
      </c>
      <c r="H168" s="115">
        <v>0</v>
      </c>
      <c r="I168" s="115">
        <v>1</v>
      </c>
      <c r="J168" s="114">
        <f t="shared" si="33"/>
        <v>9</v>
      </c>
      <c r="K168" s="115">
        <f t="shared" si="34"/>
        <v>4</v>
      </c>
      <c r="L168" s="115">
        <f t="shared" si="35"/>
        <v>13</v>
      </c>
    </row>
    <row r="169" spans="1:12" s="286" customFormat="1" ht="26.25">
      <c r="A169" s="184"/>
      <c r="B169" s="184"/>
      <c r="C169" s="128" t="s">
        <v>747</v>
      </c>
      <c r="D169" s="114">
        <v>6</v>
      </c>
      <c r="E169" s="115">
        <v>6</v>
      </c>
      <c r="F169" s="116">
        <v>12</v>
      </c>
      <c r="G169" s="115">
        <v>17</v>
      </c>
      <c r="H169" s="115">
        <v>44</v>
      </c>
      <c r="I169" s="115">
        <v>61</v>
      </c>
      <c r="J169" s="114">
        <f t="shared" si="33"/>
        <v>23</v>
      </c>
      <c r="K169" s="115">
        <f t="shared" si="34"/>
        <v>50</v>
      </c>
      <c r="L169" s="115">
        <f t="shared" si="35"/>
        <v>73</v>
      </c>
    </row>
    <row r="170" spans="1:12" s="286" customFormat="1" ht="39">
      <c r="A170" s="184"/>
      <c r="B170" s="184"/>
      <c r="C170" s="128" t="s">
        <v>748</v>
      </c>
      <c r="D170" s="114">
        <v>1</v>
      </c>
      <c r="E170" s="115">
        <v>3</v>
      </c>
      <c r="F170" s="116">
        <v>4</v>
      </c>
      <c r="G170" s="115">
        <v>39</v>
      </c>
      <c r="H170" s="115">
        <v>26</v>
      </c>
      <c r="I170" s="115">
        <v>65</v>
      </c>
      <c r="J170" s="114">
        <f t="shared" si="33"/>
        <v>40</v>
      </c>
      <c r="K170" s="115">
        <f t="shared" si="34"/>
        <v>29</v>
      </c>
      <c r="L170" s="115">
        <f t="shared" si="35"/>
        <v>69</v>
      </c>
    </row>
    <row r="171" spans="1:12" s="286" customFormat="1" ht="26.25">
      <c r="A171" s="184"/>
      <c r="B171" s="184"/>
      <c r="C171" s="128" t="s">
        <v>237</v>
      </c>
      <c r="D171" s="114">
        <v>26</v>
      </c>
      <c r="E171" s="115">
        <v>17</v>
      </c>
      <c r="F171" s="116">
        <v>43</v>
      </c>
      <c r="G171" s="115">
        <v>2</v>
      </c>
      <c r="H171" s="115">
        <v>2</v>
      </c>
      <c r="I171" s="115">
        <v>4</v>
      </c>
      <c r="J171" s="114">
        <f t="shared" si="33"/>
        <v>28</v>
      </c>
      <c r="K171" s="115">
        <f t="shared" si="34"/>
        <v>19</v>
      </c>
      <c r="L171" s="115">
        <f t="shared" si="35"/>
        <v>47</v>
      </c>
    </row>
    <row r="172" spans="1:12" s="286" customFormat="1" ht="26.25">
      <c r="A172" s="184"/>
      <c r="B172" s="184"/>
      <c r="C172" s="128" t="s">
        <v>752</v>
      </c>
      <c r="D172" s="114">
        <v>11</v>
      </c>
      <c r="E172" s="115">
        <v>8</v>
      </c>
      <c r="F172" s="116">
        <v>19</v>
      </c>
      <c r="G172" s="115">
        <v>11</v>
      </c>
      <c r="H172" s="115">
        <v>7</v>
      </c>
      <c r="I172" s="115">
        <v>18</v>
      </c>
      <c r="J172" s="114">
        <f t="shared" si="33"/>
        <v>22</v>
      </c>
      <c r="K172" s="115">
        <f t="shared" si="34"/>
        <v>15</v>
      </c>
      <c r="L172" s="115">
        <f t="shared" si="35"/>
        <v>37</v>
      </c>
    </row>
    <row r="173" spans="3:12" ht="12.75">
      <c r="C173" s="128" t="s">
        <v>716</v>
      </c>
      <c r="D173" s="129">
        <v>19</v>
      </c>
      <c r="E173" s="130">
        <v>84</v>
      </c>
      <c r="F173" s="131">
        <v>103</v>
      </c>
      <c r="G173" s="130">
        <v>2</v>
      </c>
      <c r="H173" s="130">
        <v>2</v>
      </c>
      <c r="I173" s="130">
        <v>4</v>
      </c>
      <c r="J173" s="129">
        <f t="shared" si="33"/>
        <v>21</v>
      </c>
      <c r="K173" s="130">
        <f t="shared" si="34"/>
        <v>86</v>
      </c>
      <c r="L173" s="130">
        <f t="shared" si="35"/>
        <v>107</v>
      </c>
    </row>
    <row r="174" spans="3:12" ht="12.75">
      <c r="C174" s="128" t="s">
        <v>717</v>
      </c>
      <c r="D174" s="129">
        <v>259</v>
      </c>
      <c r="E174" s="130">
        <v>474</v>
      </c>
      <c r="F174" s="131">
        <v>733</v>
      </c>
      <c r="G174" s="130">
        <v>47</v>
      </c>
      <c r="H174" s="130">
        <v>45</v>
      </c>
      <c r="I174" s="130">
        <v>92</v>
      </c>
      <c r="J174" s="129">
        <f t="shared" si="33"/>
        <v>306</v>
      </c>
      <c r="K174" s="130">
        <f t="shared" si="34"/>
        <v>519</v>
      </c>
      <c r="L174" s="130">
        <f t="shared" si="35"/>
        <v>825</v>
      </c>
    </row>
    <row r="175" spans="1:12" s="286" customFormat="1" ht="26.25">
      <c r="A175" s="184"/>
      <c r="B175" s="184"/>
      <c r="C175" s="128" t="s">
        <v>727</v>
      </c>
      <c r="D175" s="114">
        <v>0</v>
      </c>
      <c r="E175" s="115">
        <v>0</v>
      </c>
      <c r="F175" s="116">
        <v>0</v>
      </c>
      <c r="G175" s="115">
        <v>7</v>
      </c>
      <c r="H175" s="115">
        <v>14</v>
      </c>
      <c r="I175" s="115">
        <v>21</v>
      </c>
      <c r="J175" s="114">
        <f t="shared" si="33"/>
        <v>7</v>
      </c>
      <c r="K175" s="115">
        <f t="shared" si="34"/>
        <v>14</v>
      </c>
      <c r="L175" s="115">
        <f t="shared" si="35"/>
        <v>21</v>
      </c>
    </row>
    <row r="176" spans="1:12" s="286" customFormat="1" ht="15" customHeight="1">
      <c r="A176" s="184"/>
      <c r="B176" s="184"/>
      <c r="C176" s="128" t="s">
        <v>238</v>
      </c>
      <c r="D176" s="114">
        <v>2</v>
      </c>
      <c r="E176" s="115">
        <v>2</v>
      </c>
      <c r="F176" s="116">
        <v>4</v>
      </c>
      <c r="G176" s="115">
        <v>0</v>
      </c>
      <c r="H176" s="115">
        <v>0</v>
      </c>
      <c r="I176" s="115">
        <v>0</v>
      </c>
      <c r="J176" s="114">
        <f t="shared" si="33"/>
        <v>2</v>
      </c>
      <c r="K176" s="115">
        <f t="shared" si="34"/>
        <v>2</v>
      </c>
      <c r="L176" s="115">
        <f t="shared" si="35"/>
        <v>4</v>
      </c>
    </row>
    <row r="177" spans="3:12" ht="12.75">
      <c r="C177" s="128" t="s">
        <v>718</v>
      </c>
      <c r="D177" s="129">
        <v>28</v>
      </c>
      <c r="E177" s="130">
        <v>23</v>
      </c>
      <c r="F177" s="131">
        <v>51</v>
      </c>
      <c r="G177" s="130">
        <v>1</v>
      </c>
      <c r="H177" s="130">
        <v>2</v>
      </c>
      <c r="I177" s="130">
        <v>3</v>
      </c>
      <c r="J177" s="129">
        <f t="shared" si="33"/>
        <v>29</v>
      </c>
      <c r="K177" s="130">
        <f t="shared" si="34"/>
        <v>25</v>
      </c>
      <c r="L177" s="130">
        <f t="shared" si="35"/>
        <v>54</v>
      </c>
    </row>
    <row r="178" spans="1:12" s="286" customFormat="1" ht="13.5" customHeight="1">
      <c r="A178" s="184"/>
      <c r="B178" s="184"/>
      <c r="C178" s="128" t="s">
        <v>303</v>
      </c>
      <c r="D178" s="114">
        <v>14</v>
      </c>
      <c r="E178" s="115">
        <v>18</v>
      </c>
      <c r="F178" s="116">
        <v>32</v>
      </c>
      <c r="G178" s="115">
        <v>43</v>
      </c>
      <c r="H178" s="115">
        <v>16</v>
      </c>
      <c r="I178" s="115">
        <v>59</v>
      </c>
      <c r="J178" s="114">
        <f t="shared" si="33"/>
        <v>57</v>
      </c>
      <c r="K178" s="115">
        <f t="shared" si="34"/>
        <v>34</v>
      </c>
      <c r="L178" s="115">
        <f t="shared" si="35"/>
        <v>91</v>
      </c>
    </row>
    <row r="179" spans="3:12" ht="12.75">
      <c r="C179" s="128" t="s">
        <v>214</v>
      </c>
      <c r="D179" s="129">
        <v>143</v>
      </c>
      <c r="E179" s="130">
        <v>168</v>
      </c>
      <c r="F179" s="131">
        <v>311</v>
      </c>
      <c r="G179" s="130">
        <v>30</v>
      </c>
      <c r="H179" s="130">
        <v>44</v>
      </c>
      <c r="I179" s="130">
        <v>74</v>
      </c>
      <c r="J179" s="129">
        <f t="shared" si="33"/>
        <v>173</v>
      </c>
      <c r="K179" s="130">
        <f t="shared" si="34"/>
        <v>212</v>
      </c>
      <c r="L179" s="130">
        <f t="shared" si="35"/>
        <v>385</v>
      </c>
    </row>
    <row r="180" spans="1:12" s="286" customFormat="1" ht="26.25">
      <c r="A180" s="184"/>
      <c r="B180" s="184"/>
      <c r="C180" s="128" t="s">
        <v>753</v>
      </c>
      <c r="D180" s="114">
        <v>0</v>
      </c>
      <c r="E180" s="115">
        <v>1</v>
      </c>
      <c r="F180" s="116">
        <v>1</v>
      </c>
      <c r="G180" s="115">
        <v>0</v>
      </c>
      <c r="H180" s="115">
        <v>2</v>
      </c>
      <c r="I180" s="115">
        <v>2</v>
      </c>
      <c r="J180" s="114">
        <f t="shared" si="33"/>
        <v>0</v>
      </c>
      <c r="K180" s="115">
        <f t="shared" si="34"/>
        <v>3</v>
      </c>
      <c r="L180" s="115">
        <f t="shared" si="35"/>
        <v>3</v>
      </c>
    </row>
    <row r="181" spans="3:12" ht="12.75">
      <c r="C181" s="128" t="s">
        <v>232</v>
      </c>
      <c r="D181" s="129">
        <v>13</v>
      </c>
      <c r="E181" s="130">
        <v>14</v>
      </c>
      <c r="F181" s="131">
        <v>27</v>
      </c>
      <c r="G181" s="130">
        <v>8</v>
      </c>
      <c r="H181" s="130">
        <v>15</v>
      </c>
      <c r="I181" s="130">
        <v>23</v>
      </c>
      <c r="J181" s="129">
        <f t="shared" si="33"/>
        <v>21</v>
      </c>
      <c r="K181" s="130">
        <f t="shared" si="34"/>
        <v>29</v>
      </c>
      <c r="L181" s="130">
        <f t="shared" si="35"/>
        <v>50</v>
      </c>
    </row>
    <row r="182" spans="3:12" ht="12.75">
      <c r="C182" s="128" t="s">
        <v>221</v>
      </c>
      <c r="D182" s="129">
        <v>5</v>
      </c>
      <c r="E182" s="130">
        <v>18</v>
      </c>
      <c r="F182" s="131">
        <v>23</v>
      </c>
      <c r="G182" s="130">
        <v>8</v>
      </c>
      <c r="H182" s="130">
        <v>18</v>
      </c>
      <c r="I182" s="130">
        <v>26</v>
      </c>
      <c r="J182" s="129">
        <f t="shared" si="33"/>
        <v>13</v>
      </c>
      <c r="K182" s="130">
        <f t="shared" si="34"/>
        <v>36</v>
      </c>
      <c r="L182" s="130">
        <f t="shared" si="35"/>
        <v>49</v>
      </c>
    </row>
    <row r="183" spans="3:12" ht="12.75">
      <c r="C183" s="128" t="s">
        <v>304</v>
      </c>
      <c r="D183" s="129">
        <v>339</v>
      </c>
      <c r="E183" s="130">
        <v>372</v>
      </c>
      <c r="F183" s="131">
        <v>711</v>
      </c>
      <c r="G183" s="130">
        <v>57</v>
      </c>
      <c r="H183" s="130">
        <v>107</v>
      </c>
      <c r="I183" s="130">
        <v>164</v>
      </c>
      <c r="J183" s="129">
        <f t="shared" si="33"/>
        <v>396</v>
      </c>
      <c r="K183" s="130">
        <f t="shared" si="34"/>
        <v>479</v>
      </c>
      <c r="L183" s="130">
        <f t="shared" si="35"/>
        <v>875</v>
      </c>
    </row>
    <row r="184" spans="3:12" ht="12.75">
      <c r="C184" s="128" t="s">
        <v>215</v>
      </c>
      <c r="D184" s="129">
        <v>0</v>
      </c>
      <c r="E184" s="130">
        <v>0</v>
      </c>
      <c r="F184" s="131">
        <v>0</v>
      </c>
      <c r="G184" s="130">
        <v>10</v>
      </c>
      <c r="H184" s="130">
        <v>4</v>
      </c>
      <c r="I184" s="130">
        <v>14</v>
      </c>
      <c r="J184" s="129">
        <f t="shared" si="33"/>
        <v>10</v>
      </c>
      <c r="K184" s="130">
        <f t="shared" si="34"/>
        <v>4</v>
      </c>
      <c r="L184" s="130">
        <f t="shared" si="35"/>
        <v>14</v>
      </c>
    </row>
    <row r="185" spans="3:12" ht="12.75">
      <c r="C185" s="128" t="s">
        <v>216</v>
      </c>
      <c r="D185" s="129">
        <v>34</v>
      </c>
      <c r="E185" s="130">
        <v>86</v>
      </c>
      <c r="F185" s="131">
        <v>120</v>
      </c>
      <c r="G185" s="130">
        <v>8</v>
      </c>
      <c r="H185" s="130">
        <v>14</v>
      </c>
      <c r="I185" s="130">
        <v>22</v>
      </c>
      <c r="J185" s="129">
        <f t="shared" si="33"/>
        <v>42</v>
      </c>
      <c r="K185" s="130">
        <f t="shared" si="34"/>
        <v>100</v>
      </c>
      <c r="L185" s="130">
        <f t="shared" si="35"/>
        <v>142</v>
      </c>
    </row>
    <row r="186" spans="3:12" ht="12.75">
      <c r="C186" s="128" t="s">
        <v>225</v>
      </c>
      <c r="D186" s="129">
        <v>13</v>
      </c>
      <c r="E186" s="130">
        <v>39</v>
      </c>
      <c r="F186" s="131">
        <v>52</v>
      </c>
      <c r="G186" s="130">
        <v>9</v>
      </c>
      <c r="H186" s="130">
        <v>12</v>
      </c>
      <c r="I186" s="130">
        <v>21</v>
      </c>
      <c r="J186" s="129">
        <f t="shared" si="33"/>
        <v>22</v>
      </c>
      <c r="K186" s="130">
        <f t="shared" si="34"/>
        <v>51</v>
      </c>
      <c r="L186" s="130">
        <f t="shared" si="35"/>
        <v>73</v>
      </c>
    </row>
    <row r="187" spans="3:12" ht="12.75">
      <c r="C187" s="128" t="s">
        <v>217</v>
      </c>
      <c r="D187" s="129">
        <v>9</v>
      </c>
      <c r="E187" s="130">
        <v>9</v>
      </c>
      <c r="F187" s="131">
        <v>18</v>
      </c>
      <c r="G187" s="130">
        <v>1</v>
      </c>
      <c r="H187" s="130">
        <v>1</v>
      </c>
      <c r="I187" s="130">
        <v>2</v>
      </c>
      <c r="J187" s="129">
        <f t="shared" si="33"/>
        <v>10</v>
      </c>
      <c r="K187" s="130">
        <f t="shared" si="34"/>
        <v>10</v>
      </c>
      <c r="L187" s="130">
        <f t="shared" si="35"/>
        <v>20</v>
      </c>
    </row>
    <row r="188" spans="3:12" ht="12.75">
      <c r="C188" s="128" t="s">
        <v>218</v>
      </c>
      <c r="D188" s="129">
        <v>147</v>
      </c>
      <c r="E188" s="130">
        <v>55</v>
      </c>
      <c r="F188" s="131">
        <v>202</v>
      </c>
      <c r="G188" s="130">
        <v>74</v>
      </c>
      <c r="H188" s="130">
        <v>55</v>
      </c>
      <c r="I188" s="130">
        <v>129</v>
      </c>
      <c r="J188" s="129">
        <f t="shared" si="33"/>
        <v>221</v>
      </c>
      <c r="K188" s="130">
        <f t="shared" si="34"/>
        <v>110</v>
      </c>
      <c r="L188" s="130">
        <f t="shared" si="35"/>
        <v>331</v>
      </c>
    </row>
    <row r="189" spans="3:12" ht="12.75">
      <c r="C189" s="128" t="s">
        <v>219</v>
      </c>
      <c r="D189" s="129">
        <v>27</v>
      </c>
      <c r="E189" s="130">
        <v>10</v>
      </c>
      <c r="F189" s="131">
        <v>37</v>
      </c>
      <c r="G189" s="130">
        <v>29</v>
      </c>
      <c r="H189" s="130">
        <v>15</v>
      </c>
      <c r="I189" s="130">
        <v>44</v>
      </c>
      <c r="J189" s="129">
        <f t="shared" si="33"/>
        <v>56</v>
      </c>
      <c r="K189" s="130">
        <f t="shared" si="34"/>
        <v>25</v>
      </c>
      <c r="L189" s="130">
        <f t="shared" si="35"/>
        <v>81</v>
      </c>
    </row>
    <row r="190" spans="3:12" ht="12.75">
      <c r="C190" s="128" t="s">
        <v>220</v>
      </c>
      <c r="D190" s="129">
        <v>8</v>
      </c>
      <c r="E190" s="130">
        <v>3</v>
      </c>
      <c r="F190" s="131">
        <v>11</v>
      </c>
      <c r="G190" s="130">
        <v>23</v>
      </c>
      <c r="H190" s="130">
        <v>7</v>
      </c>
      <c r="I190" s="130">
        <v>30</v>
      </c>
      <c r="J190" s="129">
        <f t="shared" si="33"/>
        <v>31</v>
      </c>
      <c r="K190" s="130">
        <f t="shared" si="34"/>
        <v>10</v>
      </c>
      <c r="L190" s="130">
        <f t="shared" si="35"/>
        <v>41</v>
      </c>
    </row>
    <row r="191" spans="3:12" ht="12.75">
      <c r="C191" s="12" t="s">
        <v>535</v>
      </c>
      <c r="D191" s="13">
        <v>1205</v>
      </c>
      <c r="E191" s="14">
        <v>1473</v>
      </c>
      <c r="F191" s="15">
        <v>2678</v>
      </c>
      <c r="G191" s="14">
        <v>505</v>
      </c>
      <c r="H191" s="14">
        <v>503</v>
      </c>
      <c r="I191" s="14">
        <v>1008</v>
      </c>
      <c r="J191" s="13">
        <f t="shared" si="33"/>
        <v>1710</v>
      </c>
      <c r="K191" s="14">
        <f t="shared" si="34"/>
        <v>1976</v>
      </c>
      <c r="L191" s="14">
        <f t="shared" si="35"/>
        <v>3686</v>
      </c>
    </row>
    <row r="192" spans="2:12" ht="12.75">
      <c r="B192" s="1" t="s">
        <v>549</v>
      </c>
      <c r="C192" s="12"/>
      <c r="D192" s="16"/>
      <c r="E192" s="17"/>
      <c r="F192" s="18"/>
      <c r="G192" s="17"/>
      <c r="H192" s="17"/>
      <c r="I192" s="17"/>
      <c r="J192" s="16"/>
      <c r="K192" s="17"/>
      <c r="L192" s="17"/>
    </row>
    <row r="193" spans="3:12" ht="12.75">
      <c r="C193" s="113" t="s">
        <v>221</v>
      </c>
      <c r="D193" s="25">
        <v>4</v>
      </c>
      <c r="E193" s="26">
        <v>25</v>
      </c>
      <c r="F193" s="27">
        <v>29</v>
      </c>
      <c r="G193" s="28">
        <v>0</v>
      </c>
      <c r="H193" s="28">
        <v>0</v>
      </c>
      <c r="I193" s="28">
        <v>0</v>
      </c>
      <c r="J193" s="25">
        <f aca="true" t="shared" si="36" ref="J193:L194">D193+G193</f>
        <v>4</v>
      </c>
      <c r="K193" s="28">
        <f t="shared" si="36"/>
        <v>25</v>
      </c>
      <c r="L193" s="28">
        <f t="shared" si="36"/>
        <v>29</v>
      </c>
    </row>
    <row r="194" spans="3:12" ht="12.75">
      <c r="C194" s="12" t="s">
        <v>535</v>
      </c>
      <c r="D194" s="13">
        <v>4</v>
      </c>
      <c r="E194" s="14">
        <v>25</v>
      </c>
      <c r="F194" s="15">
        <v>29</v>
      </c>
      <c r="G194" s="14">
        <v>0</v>
      </c>
      <c r="H194" s="14">
        <v>0</v>
      </c>
      <c r="I194" s="14">
        <v>0</v>
      </c>
      <c r="J194" s="13">
        <f t="shared" si="36"/>
        <v>4</v>
      </c>
      <c r="K194" s="14">
        <f t="shared" si="36"/>
        <v>25</v>
      </c>
      <c r="L194" s="14">
        <f t="shared" si="36"/>
        <v>29</v>
      </c>
    </row>
    <row r="195" spans="2:12" ht="12.75">
      <c r="B195" s="1" t="s">
        <v>690</v>
      </c>
      <c r="C195" s="12"/>
      <c r="D195" s="16"/>
      <c r="E195" s="17"/>
      <c r="F195" s="18"/>
      <c r="G195" s="17"/>
      <c r="H195" s="17"/>
      <c r="I195" s="17"/>
      <c r="J195" s="16"/>
      <c r="K195" s="17"/>
      <c r="L195" s="17"/>
    </row>
    <row r="196" spans="3:12" ht="12.75">
      <c r="C196" s="113" t="s">
        <v>712</v>
      </c>
      <c r="D196" s="25">
        <v>10</v>
      </c>
      <c r="E196" s="26">
        <v>23</v>
      </c>
      <c r="F196" s="27">
        <v>33</v>
      </c>
      <c r="G196" s="26">
        <v>0</v>
      </c>
      <c r="H196" s="26">
        <v>0</v>
      </c>
      <c r="I196" s="26">
        <v>0</v>
      </c>
      <c r="J196" s="25">
        <f aca="true" t="shared" si="37" ref="J196:J213">D196+G196</f>
        <v>10</v>
      </c>
      <c r="K196" s="26">
        <f aca="true" t="shared" si="38" ref="K196:K213">E196+H196</f>
        <v>23</v>
      </c>
      <c r="L196" s="26">
        <f aca="true" t="shared" si="39" ref="L196:L213">F196+I196</f>
        <v>33</v>
      </c>
    </row>
    <row r="197" spans="3:12" ht="12.75">
      <c r="C197" s="113" t="s">
        <v>713</v>
      </c>
      <c r="D197" s="25">
        <v>45</v>
      </c>
      <c r="E197" s="26">
        <v>27</v>
      </c>
      <c r="F197" s="27">
        <v>72</v>
      </c>
      <c r="G197" s="26">
        <v>0</v>
      </c>
      <c r="H197" s="26">
        <v>1</v>
      </c>
      <c r="I197" s="26">
        <v>1</v>
      </c>
      <c r="J197" s="25">
        <f t="shared" si="37"/>
        <v>45</v>
      </c>
      <c r="K197" s="26">
        <f t="shared" si="38"/>
        <v>28</v>
      </c>
      <c r="L197" s="26">
        <f t="shared" si="39"/>
        <v>73</v>
      </c>
    </row>
    <row r="198" spans="3:12" ht="12.75">
      <c r="C198" s="113" t="s">
        <v>714</v>
      </c>
      <c r="D198" s="25">
        <v>30</v>
      </c>
      <c r="E198" s="26">
        <v>55</v>
      </c>
      <c r="F198" s="27">
        <v>85</v>
      </c>
      <c r="G198" s="26">
        <v>0</v>
      </c>
      <c r="H198" s="26">
        <v>1</v>
      </c>
      <c r="I198" s="26">
        <v>1</v>
      </c>
      <c r="J198" s="25">
        <f t="shared" si="37"/>
        <v>30</v>
      </c>
      <c r="K198" s="26">
        <f t="shared" si="38"/>
        <v>56</v>
      </c>
      <c r="L198" s="26">
        <f t="shared" si="39"/>
        <v>86</v>
      </c>
    </row>
    <row r="199" spans="3:12" ht="12.75">
      <c r="C199" s="113" t="s">
        <v>715</v>
      </c>
      <c r="D199" s="25">
        <v>1</v>
      </c>
      <c r="E199" s="26">
        <v>0</v>
      </c>
      <c r="F199" s="27">
        <v>1</v>
      </c>
      <c r="G199" s="26">
        <v>0</v>
      </c>
      <c r="H199" s="26">
        <v>0</v>
      </c>
      <c r="I199" s="26">
        <v>0</v>
      </c>
      <c r="J199" s="25">
        <f t="shared" si="37"/>
        <v>1</v>
      </c>
      <c r="K199" s="26">
        <f t="shared" si="38"/>
        <v>0</v>
      </c>
      <c r="L199" s="26">
        <f t="shared" si="39"/>
        <v>1</v>
      </c>
    </row>
    <row r="200" spans="3:12" ht="12.75">
      <c r="C200" s="113" t="s">
        <v>302</v>
      </c>
      <c r="D200" s="25">
        <v>20</v>
      </c>
      <c r="E200" s="26">
        <v>29</v>
      </c>
      <c r="F200" s="27">
        <v>49</v>
      </c>
      <c r="G200" s="26">
        <v>0</v>
      </c>
      <c r="H200" s="26">
        <v>1</v>
      </c>
      <c r="I200" s="26">
        <v>1</v>
      </c>
      <c r="J200" s="25">
        <f t="shared" si="37"/>
        <v>20</v>
      </c>
      <c r="K200" s="26">
        <f t="shared" si="38"/>
        <v>30</v>
      </c>
      <c r="L200" s="26">
        <f t="shared" si="39"/>
        <v>50</v>
      </c>
    </row>
    <row r="201" spans="3:12" ht="12.75">
      <c r="C201" s="113" t="s">
        <v>716</v>
      </c>
      <c r="D201" s="25">
        <v>1</v>
      </c>
      <c r="E201" s="26">
        <v>0</v>
      </c>
      <c r="F201" s="27">
        <v>1</v>
      </c>
      <c r="G201" s="26">
        <v>0</v>
      </c>
      <c r="H201" s="26">
        <v>0</v>
      </c>
      <c r="I201" s="26">
        <v>0</v>
      </c>
      <c r="J201" s="25">
        <f t="shared" si="37"/>
        <v>1</v>
      </c>
      <c r="K201" s="26">
        <f t="shared" si="38"/>
        <v>0</v>
      </c>
      <c r="L201" s="26">
        <f t="shared" si="39"/>
        <v>1</v>
      </c>
    </row>
    <row r="202" spans="3:12" ht="12.75">
      <c r="C202" s="113" t="s">
        <v>266</v>
      </c>
      <c r="D202" s="25">
        <v>219</v>
      </c>
      <c r="E202" s="26">
        <v>530</v>
      </c>
      <c r="F202" s="27">
        <v>749</v>
      </c>
      <c r="G202" s="26">
        <v>7</v>
      </c>
      <c r="H202" s="26">
        <v>16</v>
      </c>
      <c r="I202" s="26">
        <v>23</v>
      </c>
      <c r="J202" s="25">
        <f t="shared" si="37"/>
        <v>226</v>
      </c>
      <c r="K202" s="26">
        <f t="shared" si="38"/>
        <v>546</v>
      </c>
      <c r="L202" s="26">
        <f t="shared" si="39"/>
        <v>772</v>
      </c>
    </row>
    <row r="203" spans="3:12" ht="12.75">
      <c r="C203" s="113" t="s">
        <v>717</v>
      </c>
      <c r="D203" s="25">
        <v>0</v>
      </c>
      <c r="E203" s="26">
        <v>1</v>
      </c>
      <c r="F203" s="27">
        <v>1</v>
      </c>
      <c r="G203" s="26">
        <v>0</v>
      </c>
      <c r="H203" s="26">
        <v>0</v>
      </c>
      <c r="I203" s="26">
        <v>0</v>
      </c>
      <c r="J203" s="25">
        <f t="shared" si="37"/>
        <v>0</v>
      </c>
      <c r="K203" s="26">
        <f t="shared" si="38"/>
        <v>1</v>
      </c>
      <c r="L203" s="26">
        <f t="shared" si="39"/>
        <v>1</v>
      </c>
    </row>
    <row r="204" spans="3:12" ht="12.75">
      <c r="C204" s="113" t="s">
        <v>718</v>
      </c>
      <c r="D204" s="25">
        <v>30</v>
      </c>
      <c r="E204" s="26">
        <v>24</v>
      </c>
      <c r="F204" s="27">
        <v>54</v>
      </c>
      <c r="G204" s="26">
        <v>1</v>
      </c>
      <c r="H204" s="26">
        <v>0</v>
      </c>
      <c r="I204" s="26">
        <v>1</v>
      </c>
      <c r="J204" s="25">
        <f t="shared" si="37"/>
        <v>31</v>
      </c>
      <c r="K204" s="26">
        <f t="shared" si="38"/>
        <v>24</v>
      </c>
      <c r="L204" s="26">
        <f t="shared" si="39"/>
        <v>55</v>
      </c>
    </row>
    <row r="205" spans="3:12" ht="12.75">
      <c r="C205" s="113" t="s">
        <v>214</v>
      </c>
      <c r="D205" s="25">
        <v>16</v>
      </c>
      <c r="E205" s="26">
        <v>33</v>
      </c>
      <c r="F205" s="27">
        <v>49</v>
      </c>
      <c r="G205" s="26">
        <v>0</v>
      </c>
      <c r="H205" s="26">
        <v>0</v>
      </c>
      <c r="I205" s="26">
        <v>0</v>
      </c>
      <c r="J205" s="25">
        <f t="shared" si="37"/>
        <v>16</v>
      </c>
      <c r="K205" s="26">
        <f t="shared" si="38"/>
        <v>33</v>
      </c>
      <c r="L205" s="26">
        <f t="shared" si="39"/>
        <v>49</v>
      </c>
    </row>
    <row r="206" spans="3:12" ht="12.75">
      <c r="C206" s="113" t="s">
        <v>221</v>
      </c>
      <c r="D206" s="25">
        <v>18</v>
      </c>
      <c r="E206" s="26">
        <v>57</v>
      </c>
      <c r="F206" s="27">
        <v>75</v>
      </c>
      <c r="G206" s="26">
        <v>0</v>
      </c>
      <c r="H206" s="26">
        <v>2</v>
      </c>
      <c r="I206" s="26">
        <v>2</v>
      </c>
      <c r="J206" s="25">
        <f t="shared" si="37"/>
        <v>18</v>
      </c>
      <c r="K206" s="26">
        <f t="shared" si="38"/>
        <v>59</v>
      </c>
      <c r="L206" s="26">
        <f t="shared" si="39"/>
        <v>77</v>
      </c>
    </row>
    <row r="207" spans="3:12" ht="12.75">
      <c r="C207" s="113" t="s">
        <v>304</v>
      </c>
      <c r="D207" s="25">
        <v>3</v>
      </c>
      <c r="E207" s="26">
        <v>15</v>
      </c>
      <c r="F207" s="27">
        <v>18</v>
      </c>
      <c r="G207" s="26">
        <v>0</v>
      </c>
      <c r="H207" s="26">
        <v>0</v>
      </c>
      <c r="I207" s="26">
        <v>0</v>
      </c>
      <c r="J207" s="25">
        <f t="shared" si="37"/>
        <v>3</v>
      </c>
      <c r="K207" s="26">
        <f t="shared" si="38"/>
        <v>15</v>
      </c>
      <c r="L207" s="26">
        <f t="shared" si="39"/>
        <v>18</v>
      </c>
    </row>
    <row r="208" spans="3:12" ht="12.75">
      <c r="C208" s="113" t="s">
        <v>215</v>
      </c>
      <c r="D208" s="25">
        <v>1</v>
      </c>
      <c r="E208" s="26">
        <v>32</v>
      </c>
      <c r="F208" s="27">
        <v>33</v>
      </c>
      <c r="G208" s="26">
        <v>0</v>
      </c>
      <c r="H208" s="26">
        <v>0</v>
      </c>
      <c r="I208" s="26">
        <v>0</v>
      </c>
      <c r="J208" s="25">
        <f t="shared" si="37"/>
        <v>1</v>
      </c>
      <c r="K208" s="26">
        <f t="shared" si="38"/>
        <v>32</v>
      </c>
      <c r="L208" s="26">
        <f t="shared" si="39"/>
        <v>33</v>
      </c>
    </row>
    <row r="209" spans="3:12" ht="12.75">
      <c r="C209" s="113" t="s">
        <v>216</v>
      </c>
      <c r="D209" s="25">
        <v>37</v>
      </c>
      <c r="E209" s="26">
        <v>112</v>
      </c>
      <c r="F209" s="27">
        <v>149</v>
      </c>
      <c r="G209" s="26">
        <v>1</v>
      </c>
      <c r="H209" s="26">
        <v>3</v>
      </c>
      <c r="I209" s="26">
        <v>4</v>
      </c>
      <c r="J209" s="25">
        <f t="shared" si="37"/>
        <v>38</v>
      </c>
      <c r="K209" s="26">
        <f t="shared" si="38"/>
        <v>115</v>
      </c>
      <c r="L209" s="26">
        <f t="shared" si="39"/>
        <v>153</v>
      </c>
    </row>
    <row r="210" spans="3:12" ht="12.75">
      <c r="C210" s="113" t="s">
        <v>217</v>
      </c>
      <c r="D210" s="25">
        <v>2</v>
      </c>
      <c r="E210" s="26">
        <v>10</v>
      </c>
      <c r="F210" s="27">
        <v>12</v>
      </c>
      <c r="G210" s="26">
        <v>0</v>
      </c>
      <c r="H210" s="26">
        <v>0</v>
      </c>
      <c r="I210" s="26">
        <v>0</v>
      </c>
      <c r="J210" s="25">
        <f t="shared" si="37"/>
        <v>2</v>
      </c>
      <c r="K210" s="26">
        <f t="shared" si="38"/>
        <v>10</v>
      </c>
      <c r="L210" s="26">
        <f t="shared" si="39"/>
        <v>12</v>
      </c>
    </row>
    <row r="211" spans="3:12" ht="12.75">
      <c r="C211" s="113" t="s">
        <v>219</v>
      </c>
      <c r="D211" s="25">
        <v>21</v>
      </c>
      <c r="E211" s="26">
        <v>20</v>
      </c>
      <c r="F211" s="27">
        <v>41</v>
      </c>
      <c r="G211" s="26">
        <v>1</v>
      </c>
      <c r="H211" s="26">
        <v>0</v>
      </c>
      <c r="I211" s="26">
        <v>1</v>
      </c>
      <c r="J211" s="25">
        <f t="shared" si="37"/>
        <v>22</v>
      </c>
      <c r="K211" s="26">
        <f t="shared" si="38"/>
        <v>20</v>
      </c>
      <c r="L211" s="26">
        <f t="shared" si="39"/>
        <v>42</v>
      </c>
    </row>
    <row r="212" spans="3:12" ht="12.75">
      <c r="C212" s="113" t="s">
        <v>220</v>
      </c>
      <c r="D212" s="25">
        <v>6</v>
      </c>
      <c r="E212" s="26">
        <v>6</v>
      </c>
      <c r="F212" s="27">
        <v>12</v>
      </c>
      <c r="G212" s="28">
        <v>0</v>
      </c>
      <c r="H212" s="28">
        <v>0</v>
      </c>
      <c r="I212" s="28">
        <v>0</v>
      </c>
      <c r="J212" s="25">
        <f t="shared" si="37"/>
        <v>6</v>
      </c>
      <c r="K212" s="28">
        <f t="shared" si="38"/>
        <v>6</v>
      </c>
      <c r="L212" s="28">
        <f t="shared" si="39"/>
        <v>12</v>
      </c>
    </row>
    <row r="213" spans="3:12" ht="12.75">
      <c r="C213" s="12" t="s">
        <v>535</v>
      </c>
      <c r="D213" s="13">
        <v>460</v>
      </c>
      <c r="E213" s="14">
        <v>974</v>
      </c>
      <c r="F213" s="15">
        <v>1434</v>
      </c>
      <c r="G213" s="14">
        <v>10</v>
      </c>
      <c r="H213" s="14">
        <v>24</v>
      </c>
      <c r="I213" s="14">
        <v>34</v>
      </c>
      <c r="J213" s="13">
        <f t="shared" si="37"/>
        <v>470</v>
      </c>
      <c r="K213" s="14">
        <f t="shared" si="38"/>
        <v>998</v>
      </c>
      <c r="L213" s="14">
        <f t="shared" si="39"/>
        <v>1468</v>
      </c>
    </row>
    <row r="214" spans="2:12" ht="12.75">
      <c r="B214" s="1" t="s">
        <v>542</v>
      </c>
      <c r="C214" s="12"/>
      <c r="D214" s="16"/>
      <c r="E214" s="17"/>
      <c r="F214" s="18"/>
      <c r="G214" s="17"/>
      <c r="H214" s="17"/>
      <c r="I214" s="17"/>
      <c r="J214" s="16"/>
      <c r="K214" s="17"/>
      <c r="L214" s="17"/>
    </row>
    <row r="215" spans="3:12" ht="12.75">
      <c r="C215" s="113" t="s">
        <v>712</v>
      </c>
      <c r="D215" s="25">
        <v>1</v>
      </c>
      <c r="E215" s="26">
        <v>0</v>
      </c>
      <c r="F215" s="27">
        <v>1</v>
      </c>
      <c r="G215" s="26">
        <v>0</v>
      </c>
      <c r="H215" s="26">
        <v>0</v>
      </c>
      <c r="I215" s="26">
        <v>0</v>
      </c>
      <c r="J215" s="25">
        <f aca="true" t="shared" si="40" ref="J215:J231">D215+G215</f>
        <v>1</v>
      </c>
      <c r="K215" s="26">
        <f aca="true" t="shared" si="41" ref="K215:K231">E215+H215</f>
        <v>0</v>
      </c>
      <c r="L215" s="26">
        <f aca="true" t="shared" si="42" ref="L215:L231">F215+I215</f>
        <v>1</v>
      </c>
    </row>
    <row r="216" spans="3:12" ht="12.75">
      <c r="C216" s="113" t="s">
        <v>713</v>
      </c>
      <c r="D216" s="25">
        <v>0</v>
      </c>
      <c r="E216" s="26">
        <v>7</v>
      </c>
      <c r="F216" s="27">
        <v>7</v>
      </c>
      <c r="G216" s="26">
        <v>0</v>
      </c>
      <c r="H216" s="26">
        <v>0</v>
      </c>
      <c r="I216" s="26">
        <v>0</v>
      </c>
      <c r="J216" s="25">
        <f t="shared" si="40"/>
        <v>0</v>
      </c>
      <c r="K216" s="26">
        <f t="shared" si="41"/>
        <v>7</v>
      </c>
      <c r="L216" s="26">
        <f t="shared" si="42"/>
        <v>7</v>
      </c>
    </row>
    <row r="217" spans="3:12" ht="12.75">
      <c r="C217" s="113" t="s">
        <v>714</v>
      </c>
      <c r="D217" s="25">
        <v>0</v>
      </c>
      <c r="E217" s="26">
        <v>1</v>
      </c>
      <c r="F217" s="27">
        <v>1</v>
      </c>
      <c r="G217" s="26">
        <v>0</v>
      </c>
      <c r="H217" s="26">
        <v>0</v>
      </c>
      <c r="I217" s="26">
        <v>0</v>
      </c>
      <c r="J217" s="25">
        <f t="shared" si="40"/>
        <v>0</v>
      </c>
      <c r="K217" s="26">
        <f t="shared" si="41"/>
        <v>1</v>
      </c>
      <c r="L217" s="26">
        <f t="shared" si="42"/>
        <v>1</v>
      </c>
    </row>
    <row r="218" spans="3:12" ht="12.75">
      <c r="C218" s="113" t="s">
        <v>715</v>
      </c>
      <c r="D218" s="25">
        <v>0</v>
      </c>
      <c r="E218" s="26">
        <v>4</v>
      </c>
      <c r="F218" s="27">
        <v>4</v>
      </c>
      <c r="G218" s="26">
        <v>0</v>
      </c>
      <c r="H218" s="26">
        <v>2</v>
      </c>
      <c r="I218" s="26">
        <v>2</v>
      </c>
      <c r="J218" s="25">
        <f t="shared" si="40"/>
        <v>0</v>
      </c>
      <c r="K218" s="26">
        <f t="shared" si="41"/>
        <v>6</v>
      </c>
      <c r="L218" s="26">
        <f t="shared" si="42"/>
        <v>6</v>
      </c>
    </row>
    <row r="219" spans="3:12" ht="12.75">
      <c r="C219" s="113" t="s">
        <v>302</v>
      </c>
      <c r="D219" s="25">
        <v>0</v>
      </c>
      <c r="E219" s="26">
        <v>2</v>
      </c>
      <c r="F219" s="27">
        <v>2</v>
      </c>
      <c r="G219" s="26">
        <v>0</v>
      </c>
      <c r="H219" s="26">
        <v>0</v>
      </c>
      <c r="I219" s="26">
        <v>0</v>
      </c>
      <c r="J219" s="25">
        <f t="shared" si="40"/>
        <v>0</v>
      </c>
      <c r="K219" s="26">
        <f t="shared" si="41"/>
        <v>2</v>
      </c>
      <c r="L219" s="26">
        <f t="shared" si="42"/>
        <v>2</v>
      </c>
    </row>
    <row r="220" spans="3:12" ht="12.75">
      <c r="C220" s="113" t="s">
        <v>716</v>
      </c>
      <c r="D220" s="25">
        <v>0</v>
      </c>
      <c r="E220" s="26">
        <v>1</v>
      </c>
      <c r="F220" s="27">
        <v>1</v>
      </c>
      <c r="G220" s="26">
        <v>0</v>
      </c>
      <c r="H220" s="26">
        <v>0</v>
      </c>
      <c r="I220" s="26">
        <v>0</v>
      </c>
      <c r="J220" s="25">
        <f t="shared" si="40"/>
        <v>0</v>
      </c>
      <c r="K220" s="26">
        <f t="shared" si="41"/>
        <v>1</v>
      </c>
      <c r="L220" s="26">
        <f t="shared" si="42"/>
        <v>1</v>
      </c>
    </row>
    <row r="221" spans="3:12" ht="12.75">
      <c r="C221" s="113" t="s">
        <v>717</v>
      </c>
      <c r="D221" s="25">
        <v>3</v>
      </c>
      <c r="E221" s="26">
        <v>10</v>
      </c>
      <c r="F221" s="27">
        <v>13</v>
      </c>
      <c r="G221" s="26">
        <v>0</v>
      </c>
      <c r="H221" s="26">
        <v>0</v>
      </c>
      <c r="I221" s="26">
        <v>0</v>
      </c>
      <c r="J221" s="25">
        <f t="shared" si="40"/>
        <v>3</v>
      </c>
      <c r="K221" s="26">
        <f t="shared" si="41"/>
        <v>10</v>
      </c>
      <c r="L221" s="26">
        <f t="shared" si="42"/>
        <v>13</v>
      </c>
    </row>
    <row r="222" spans="3:12" ht="12.75">
      <c r="C222" s="113" t="s">
        <v>718</v>
      </c>
      <c r="D222" s="25">
        <v>2</v>
      </c>
      <c r="E222" s="26">
        <v>0</v>
      </c>
      <c r="F222" s="27">
        <v>2</v>
      </c>
      <c r="G222" s="26">
        <v>0</v>
      </c>
      <c r="H222" s="26">
        <v>0</v>
      </c>
      <c r="I222" s="26">
        <v>0</v>
      </c>
      <c r="J222" s="25">
        <f t="shared" si="40"/>
        <v>2</v>
      </c>
      <c r="K222" s="26">
        <f t="shared" si="41"/>
        <v>0</v>
      </c>
      <c r="L222" s="26">
        <f t="shared" si="42"/>
        <v>2</v>
      </c>
    </row>
    <row r="223" spans="3:12" ht="12.75">
      <c r="C223" s="113" t="s">
        <v>214</v>
      </c>
      <c r="D223" s="25">
        <v>2</v>
      </c>
      <c r="E223" s="26">
        <v>1</v>
      </c>
      <c r="F223" s="27">
        <v>3</v>
      </c>
      <c r="G223" s="26">
        <v>0</v>
      </c>
      <c r="H223" s="26">
        <v>0</v>
      </c>
      <c r="I223" s="26">
        <v>0</v>
      </c>
      <c r="J223" s="25">
        <f t="shared" si="40"/>
        <v>2</v>
      </c>
      <c r="K223" s="26">
        <f t="shared" si="41"/>
        <v>1</v>
      </c>
      <c r="L223" s="26">
        <f t="shared" si="42"/>
        <v>3</v>
      </c>
    </row>
    <row r="224" spans="3:12" ht="12.75">
      <c r="C224" s="113" t="s">
        <v>221</v>
      </c>
      <c r="D224" s="25">
        <v>21</v>
      </c>
      <c r="E224" s="26">
        <v>114</v>
      </c>
      <c r="F224" s="27">
        <v>135</v>
      </c>
      <c r="G224" s="26">
        <v>0</v>
      </c>
      <c r="H224" s="26">
        <v>1</v>
      </c>
      <c r="I224" s="26">
        <v>1</v>
      </c>
      <c r="J224" s="25">
        <f t="shared" si="40"/>
        <v>21</v>
      </c>
      <c r="K224" s="26">
        <f t="shared" si="41"/>
        <v>115</v>
      </c>
      <c r="L224" s="26">
        <f t="shared" si="42"/>
        <v>136</v>
      </c>
    </row>
    <row r="225" spans="3:12" ht="12.75">
      <c r="C225" s="113" t="s">
        <v>215</v>
      </c>
      <c r="D225" s="25">
        <v>1</v>
      </c>
      <c r="E225" s="26">
        <v>1</v>
      </c>
      <c r="F225" s="27">
        <v>2</v>
      </c>
      <c r="G225" s="26">
        <v>0</v>
      </c>
      <c r="H225" s="26">
        <v>0</v>
      </c>
      <c r="I225" s="26">
        <v>0</v>
      </c>
      <c r="J225" s="25">
        <f t="shared" si="40"/>
        <v>1</v>
      </c>
      <c r="K225" s="26">
        <f t="shared" si="41"/>
        <v>1</v>
      </c>
      <c r="L225" s="26">
        <f t="shared" si="42"/>
        <v>2</v>
      </c>
    </row>
    <row r="226" spans="3:12" ht="12.75">
      <c r="C226" s="113" t="s">
        <v>216</v>
      </c>
      <c r="D226" s="25">
        <v>1</v>
      </c>
      <c r="E226" s="26">
        <v>3</v>
      </c>
      <c r="F226" s="27">
        <v>4</v>
      </c>
      <c r="G226" s="26">
        <v>0</v>
      </c>
      <c r="H226" s="26">
        <v>0</v>
      </c>
      <c r="I226" s="26">
        <v>0</v>
      </c>
      <c r="J226" s="25">
        <f t="shared" si="40"/>
        <v>1</v>
      </c>
      <c r="K226" s="26">
        <f t="shared" si="41"/>
        <v>3</v>
      </c>
      <c r="L226" s="26">
        <f t="shared" si="42"/>
        <v>4</v>
      </c>
    </row>
    <row r="227" spans="3:12" ht="12.75">
      <c r="C227" s="113" t="s">
        <v>217</v>
      </c>
      <c r="D227" s="25">
        <v>3</v>
      </c>
      <c r="E227" s="26">
        <v>1</v>
      </c>
      <c r="F227" s="27">
        <v>4</v>
      </c>
      <c r="G227" s="26">
        <v>0</v>
      </c>
      <c r="H227" s="26">
        <v>0</v>
      </c>
      <c r="I227" s="26">
        <v>0</v>
      </c>
      <c r="J227" s="25">
        <f t="shared" si="40"/>
        <v>3</v>
      </c>
      <c r="K227" s="26">
        <f t="shared" si="41"/>
        <v>1</v>
      </c>
      <c r="L227" s="26">
        <f t="shared" si="42"/>
        <v>4</v>
      </c>
    </row>
    <row r="228" spans="3:12" ht="12.75">
      <c r="C228" s="113" t="s">
        <v>218</v>
      </c>
      <c r="D228" s="25">
        <v>2</v>
      </c>
      <c r="E228" s="26">
        <v>0</v>
      </c>
      <c r="F228" s="27">
        <v>2</v>
      </c>
      <c r="G228" s="26">
        <v>0</v>
      </c>
      <c r="H228" s="26">
        <v>0</v>
      </c>
      <c r="I228" s="26">
        <v>0</v>
      </c>
      <c r="J228" s="25">
        <f t="shared" si="40"/>
        <v>2</v>
      </c>
      <c r="K228" s="26">
        <f t="shared" si="41"/>
        <v>0</v>
      </c>
      <c r="L228" s="26">
        <f t="shared" si="42"/>
        <v>2</v>
      </c>
    </row>
    <row r="229" spans="3:12" ht="12.75">
      <c r="C229" s="113" t="s">
        <v>219</v>
      </c>
      <c r="D229" s="25">
        <v>2</v>
      </c>
      <c r="E229" s="26">
        <v>3</v>
      </c>
      <c r="F229" s="27">
        <v>5</v>
      </c>
      <c r="G229" s="26">
        <v>0</v>
      </c>
      <c r="H229" s="26">
        <v>0</v>
      </c>
      <c r="I229" s="26">
        <v>0</v>
      </c>
      <c r="J229" s="25">
        <f t="shared" si="40"/>
        <v>2</v>
      </c>
      <c r="K229" s="26">
        <f t="shared" si="41"/>
        <v>3</v>
      </c>
      <c r="L229" s="26">
        <f t="shared" si="42"/>
        <v>5</v>
      </c>
    </row>
    <row r="230" spans="3:12" ht="12.75">
      <c r="C230" s="113" t="s">
        <v>220</v>
      </c>
      <c r="D230" s="25">
        <v>1</v>
      </c>
      <c r="E230" s="26">
        <v>1</v>
      </c>
      <c r="F230" s="27">
        <v>2</v>
      </c>
      <c r="G230" s="28">
        <v>0</v>
      </c>
      <c r="H230" s="28">
        <v>0</v>
      </c>
      <c r="I230" s="28">
        <v>0</v>
      </c>
      <c r="J230" s="25">
        <f t="shared" si="40"/>
        <v>1</v>
      </c>
      <c r="K230" s="28">
        <f t="shared" si="41"/>
        <v>1</v>
      </c>
      <c r="L230" s="28">
        <f t="shared" si="42"/>
        <v>2</v>
      </c>
    </row>
    <row r="231" spans="3:12" ht="12.75">
      <c r="C231" s="12" t="s">
        <v>535</v>
      </c>
      <c r="D231" s="13">
        <v>39</v>
      </c>
      <c r="E231" s="14">
        <v>149</v>
      </c>
      <c r="F231" s="15">
        <v>188</v>
      </c>
      <c r="G231" s="14">
        <v>0</v>
      </c>
      <c r="H231" s="14">
        <v>3</v>
      </c>
      <c r="I231" s="14">
        <v>3</v>
      </c>
      <c r="J231" s="13">
        <f t="shared" si="40"/>
        <v>39</v>
      </c>
      <c r="K231" s="14">
        <f t="shared" si="41"/>
        <v>152</v>
      </c>
      <c r="L231" s="14">
        <f t="shared" si="42"/>
        <v>191</v>
      </c>
    </row>
    <row r="232" spans="2:12" ht="12.75">
      <c r="B232" s="1" t="s">
        <v>550</v>
      </c>
      <c r="C232" s="12"/>
      <c r="D232" s="16"/>
      <c r="E232" s="17"/>
      <c r="F232" s="18"/>
      <c r="G232" s="17"/>
      <c r="H232" s="17"/>
      <c r="I232" s="17"/>
      <c r="J232" s="16"/>
      <c r="K232" s="17"/>
      <c r="L232" s="17"/>
    </row>
    <row r="233" spans="3:12" ht="12.75">
      <c r="C233" s="128" t="s">
        <v>712</v>
      </c>
      <c r="D233" s="129">
        <v>18</v>
      </c>
      <c r="E233" s="130">
        <v>15</v>
      </c>
      <c r="F233" s="131">
        <v>33</v>
      </c>
      <c r="G233" s="130">
        <v>4</v>
      </c>
      <c r="H233" s="130">
        <v>5</v>
      </c>
      <c r="I233" s="130">
        <v>9</v>
      </c>
      <c r="J233" s="129">
        <f aca="true" t="shared" si="43" ref="J233:J253">D233+G233</f>
        <v>22</v>
      </c>
      <c r="K233" s="130">
        <f aca="true" t="shared" si="44" ref="K233:K253">E233+H233</f>
        <v>20</v>
      </c>
      <c r="L233" s="130">
        <f aca="true" t="shared" si="45" ref="L233:L253">F233+I233</f>
        <v>42</v>
      </c>
    </row>
    <row r="234" spans="1:12" s="286" customFormat="1" ht="26.25">
      <c r="A234" s="184"/>
      <c r="B234" s="184"/>
      <c r="C234" s="128" t="s">
        <v>256</v>
      </c>
      <c r="D234" s="114">
        <v>17</v>
      </c>
      <c r="E234" s="115">
        <v>1</v>
      </c>
      <c r="F234" s="116">
        <v>18</v>
      </c>
      <c r="G234" s="115">
        <v>1</v>
      </c>
      <c r="H234" s="115">
        <v>5</v>
      </c>
      <c r="I234" s="115">
        <v>6</v>
      </c>
      <c r="J234" s="114">
        <f t="shared" si="43"/>
        <v>18</v>
      </c>
      <c r="K234" s="115">
        <f t="shared" si="44"/>
        <v>6</v>
      </c>
      <c r="L234" s="115">
        <f t="shared" si="45"/>
        <v>24</v>
      </c>
    </row>
    <row r="235" spans="3:12" ht="12.75">
      <c r="C235" s="128" t="s">
        <v>713</v>
      </c>
      <c r="D235" s="129">
        <v>24</v>
      </c>
      <c r="E235" s="130">
        <v>37</v>
      </c>
      <c r="F235" s="131">
        <v>61</v>
      </c>
      <c r="G235" s="130">
        <v>5</v>
      </c>
      <c r="H235" s="130">
        <v>7</v>
      </c>
      <c r="I235" s="130">
        <v>12</v>
      </c>
      <c r="J235" s="129">
        <f t="shared" si="43"/>
        <v>29</v>
      </c>
      <c r="K235" s="130">
        <f t="shared" si="44"/>
        <v>44</v>
      </c>
      <c r="L235" s="130">
        <f t="shared" si="45"/>
        <v>73</v>
      </c>
    </row>
    <row r="236" spans="3:12" ht="12.75">
      <c r="C236" s="128" t="s">
        <v>714</v>
      </c>
      <c r="D236" s="129">
        <v>3</v>
      </c>
      <c r="E236" s="130">
        <v>6</v>
      </c>
      <c r="F236" s="131">
        <v>9</v>
      </c>
      <c r="G236" s="130">
        <v>0</v>
      </c>
      <c r="H236" s="130">
        <v>0</v>
      </c>
      <c r="I236" s="130">
        <v>0</v>
      </c>
      <c r="J236" s="129">
        <f t="shared" si="43"/>
        <v>3</v>
      </c>
      <c r="K236" s="130">
        <f t="shared" si="44"/>
        <v>6</v>
      </c>
      <c r="L236" s="130">
        <f t="shared" si="45"/>
        <v>9</v>
      </c>
    </row>
    <row r="237" spans="3:12" ht="12.75">
      <c r="C237" s="128" t="s">
        <v>715</v>
      </c>
      <c r="D237" s="129">
        <v>39</v>
      </c>
      <c r="E237" s="130">
        <v>95</v>
      </c>
      <c r="F237" s="131">
        <v>134</v>
      </c>
      <c r="G237" s="130">
        <v>20</v>
      </c>
      <c r="H237" s="130">
        <v>24</v>
      </c>
      <c r="I237" s="130">
        <v>44</v>
      </c>
      <c r="J237" s="129">
        <f t="shared" si="43"/>
        <v>59</v>
      </c>
      <c r="K237" s="130">
        <f t="shared" si="44"/>
        <v>119</v>
      </c>
      <c r="L237" s="130">
        <f t="shared" si="45"/>
        <v>178</v>
      </c>
    </row>
    <row r="238" spans="3:12" ht="12.75">
      <c r="C238" s="128" t="s">
        <v>302</v>
      </c>
      <c r="D238" s="129">
        <v>135</v>
      </c>
      <c r="E238" s="130">
        <v>99</v>
      </c>
      <c r="F238" s="131">
        <v>234</v>
      </c>
      <c r="G238" s="130">
        <v>35</v>
      </c>
      <c r="H238" s="130">
        <v>31</v>
      </c>
      <c r="I238" s="130">
        <v>66</v>
      </c>
      <c r="J238" s="129">
        <f t="shared" si="43"/>
        <v>170</v>
      </c>
      <c r="K238" s="130">
        <f t="shared" si="44"/>
        <v>130</v>
      </c>
      <c r="L238" s="130">
        <f t="shared" si="45"/>
        <v>300</v>
      </c>
    </row>
    <row r="239" spans="3:12" ht="12.75">
      <c r="C239" s="128" t="s">
        <v>716</v>
      </c>
      <c r="D239" s="129">
        <v>43</v>
      </c>
      <c r="E239" s="130">
        <v>68</v>
      </c>
      <c r="F239" s="131">
        <v>111</v>
      </c>
      <c r="G239" s="130">
        <v>23</v>
      </c>
      <c r="H239" s="130">
        <v>22</v>
      </c>
      <c r="I239" s="130">
        <v>45</v>
      </c>
      <c r="J239" s="129">
        <f t="shared" si="43"/>
        <v>66</v>
      </c>
      <c r="K239" s="130">
        <f t="shared" si="44"/>
        <v>90</v>
      </c>
      <c r="L239" s="130">
        <f t="shared" si="45"/>
        <v>156</v>
      </c>
    </row>
    <row r="240" spans="3:12" ht="12.75">
      <c r="C240" s="128" t="s">
        <v>266</v>
      </c>
      <c r="D240" s="129">
        <v>13</v>
      </c>
      <c r="E240" s="130">
        <v>4</v>
      </c>
      <c r="F240" s="131">
        <v>17</v>
      </c>
      <c r="G240" s="130">
        <v>5</v>
      </c>
      <c r="H240" s="130">
        <v>3</v>
      </c>
      <c r="I240" s="130">
        <v>8</v>
      </c>
      <c r="J240" s="129">
        <f t="shared" si="43"/>
        <v>18</v>
      </c>
      <c r="K240" s="130">
        <f t="shared" si="44"/>
        <v>7</v>
      </c>
      <c r="L240" s="130">
        <f t="shared" si="45"/>
        <v>25</v>
      </c>
    </row>
    <row r="241" spans="3:12" ht="12.75">
      <c r="C241" s="128" t="s">
        <v>717</v>
      </c>
      <c r="D241" s="129">
        <v>291</v>
      </c>
      <c r="E241" s="130">
        <v>575</v>
      </c>
      <c r="F241" s="131">
        <v>866</v>
      </c>
      <c r="G241" s="130">
        <v>140</v>
      </c>
      <c r="H241" s="130">
        <v>160</v>
      </c>
      <c r="I241" s="130">
        <v>300</v>
      </c>
      <c r="J241" s="129">
        <f t="shared" si="43"/>
        <v>431</v>
      </c>
      <c r="K241" s="130">
        <f t="shared" si="44"/>
        <v>735</v>
      </c>
      <c r="L241" s="130">
        <f t="shared" si="45"/>
        <v>1166</v>
      </c>
    </row>
    <row r="242" spans="3:12" ht="12.75">
      <c r="C242" s="128" t="s">
        <v>718</v>
      </c>
      <c r="D242" s="129">
        <v>35</v>
      </c>
      <c r="E242" s="130">
        <v>25</v>
      </c>
      <c r="F242" s="131">
        <v>60</v>
      </c>
      <c r="G242" s="130">
        <v>3</v>
      </c>
      <c r="H242" s="130">
        <v>5</v>
      </c>
      <c r="I242" s="130">
        <v>8</v>
      </c>
      <c r="J242" s="129">
        <f t="shared" si="43"/>
        <v>38</v>
      </c>
      <c r="K242" s="130">
        <f t="shared" si="44"/>
        <v>30</v>
      </c>
      <c r="L242" s="130">
        <f t="shared" si="45"/>
        <v>68</v>
      </c>
    </row>
    <row r="243" spans="1:12" s="286" customFormat="1" ht="14.25" customHeight="1">
      <c r="A243" s="184"/>
      <c r="B243" s="184"/>
      <c r="C243" s="128" t="s">
        <v>303</v>
      </c>
      <c r="D243" s="114">
        <v>15</v>
      </c>
      <c r="E243" s="115">
        <v>14</v>
      </c>
      <c r="F243" s="116">
        <v>29</v>
      </c>
      <c r="G243" s="115">
        <v>110</v>
      </c>
      <c r="H243" s="115">
        <v>38</v>
      </c>
      <c r="I243" s="115">
        <v>148</v>
      </c>
      <c r="J243" s="114">
        <f t="shared" si="43"/>
        <v>125</v>
      </c>
      <c r="K243" s="115">
        <f t="shared" si="44"/>
        <v>52</v>
      </c>
      <c r="L243" s="115">
        <f t="shared" si="45"/>
        <v>177</v>
      </c>
    </row>
    <row r="244" spans="3:12" ht="12.75">
      <c r="C244" s="128" t="s">
        <v>214</v>
      </c>
      <c r="D244" s="129">
        <v>79</v>
      </c>
      <c r="E244" s="130">
        <v>97</v>
      </c>
      <c r="F244" s="131">
        <v>176</v>
      </c>
      <c r="G244" s="130">
        <v>37</v>
      </c>
      <c r="H244" s="130">
        <v>34</v>
      </c>
      <c r="I244" s="130">
        <v>71</v>
      </c>
      <c r="J244" s="129">
        <f t="shared" si="43"/>
        <v>116</v>
      </c>
      <c r="K244" s="130">
        <f t="shared" si="44"/>
        <v>131</v>
      </c>
      <c r="L244" s="130">
        <f t="shared" si="45"/>
        <v>247</v>
      </c>
    </row>
    <row r="245" spans="3:12" ht="12.75">
      <c r="C245" s="128" t="s">
        <v>221</v>
      </c>
      <c r="D245" s="129">
        <v>107</v>
      </c>
      <c r="E245" s="130">
        <v>218</v>
      </c>
      <c r="F245" s="131">
        <v>325</v>
      </c>
      <c r="G245" s="130">
        <v>43</v>
      </c>
      <c r="H245" s="130">
        <v>66</v>
      </c>
      <c r="I245" s="130">
        <v>109</v>
      </c>
      <c r="J245" s="129">
        <f t="shared" si="43"/>
        <v>150</v>
      </c>
      <c r="K245" s="130">
        <f t="shared" si="44"/>
        <v>284</v>
      </c>
      <c r="L245" s="130">
        <f t="shared" si="45"/>
        <v>434</v>
      </c>
    </row>
    <row r="246" spans="3:12" ht="12.75">
      <c r="C246" s="128" t="s">
        <v>304</v>
      </c>
      <c r="D246" s="129">
        <v>97</v>
      </c>
      <c r="E246" s="130">
        <v>95</v>
      </c>
      <c r="F246" s="131">
        <v>192</v>
      </c>
      <c r="G246" s="130">
        <v>49</v>
      </c>
      <c r="H246" s="130">
        <v>36</v>
      </c>
      <c r="I246" s="130">
        <v>85</v>
      </c>
      <c r="J246" s="129">
        <f t="shared" si="43"/>
        <v>146</v>
      </c>
      <c r="K246" s="130">
        <f t="shared" si="44"/>
        <v>131</v>
      </c>
      <c r="L246" s="130">
        <f t="shared" si="45"/>
        <v>277</v>
      </c>
    </row>
    <row r="247" spans="3:12" ht="12.75">
      <c r="C247" s="128" t="s">
        <v>215</v>
      </c>
      <c r="D247" s="129">
        <v>4</v>
      </c>
      <c r="E247" s="130">
        <v>0</v>
      </c>
      <c r="F247" s="131">
        <v>4</v>
      </c>
      <c r="G247" s="130">
        <v>1</v>
      </c>
      <c r="H247" s="130">
        <v>2</v>
      </c>
      <c r="I247" s="130">
        <v>3</v>
      </c>
      <c r="J247" s="129">
        <f t="shared" si="43"/>
        <v>5</v>
      </c>
      <c r="K247" s="130">
        <f t="shared" si="44"/>
        <v>2</v>
      </c>
      <c r="L247" s="130">
        <f t="shared" si="45"/>
        <v>7</v>
      </c>
    </row>
    <row r="248" spans="3:12" ht="12.75">
      <c r="C248" s="128" t="s">
        <v>216</v>
      </c>
      <c r="D248" s="129">
        <v>131</v>
      </c>
      <c r="E248" s="130">
        <v>160</v>
      </c>
      <c r="F248" s="131">
        <v>291</v>
      </c>
      <c r="G248" s="130">
        <v>32</v>
      </c>
      <c r="H248" s="130">
        <v>54</v>
      </c>
      <c r="I248" s="130">
        <v>86</v>
      </c>
      <c r="J248" s="129">
        <f t="shared" si="43"/>
        <v>163</v>
      </c>
      <c r="K248" s="130">
        <f t="shared" si="44"/>
        <v>214</v>
      </c>
      <c r="L248" s="130">
        <f t="shared" si="45"/>
        <v>377</v>
      </c>
    </row>
    <row r="249" spans="3:12" ht="12.75">
      <c r="C249" s="128" t="s">
        <v>217</v>
      </c>
      <c r="D249" s="129">
        <v>257</v>
      </c>
      <c r="E249" s="130">
        <v>248</v>
      </c>
      <c r="F249" s="131">
        <v>505</v>
      </c>
      <c r="G249" s="130">
        <v>170</v>
      </c>
      <c r="H249" s="130">
        <v>121</v>
      </c>
      <c r="I249" s="130">
        <v>291</v>
      </c>
      <c r="J249" s="129">
        <f t="shared" si="43"/>
        <v>427</v>
      </c>
      <c r="K249" s="130">
        <f t="shared" si="44"/>
        <v>369</v>
      </c>
      <c r="L249" s="130">
        <f t="shared" si="45"/>
        <v>796</v>
      </c>
    </row>
    <row r="250" spans="3:12" ht="12.75">
      <c r="C250" s="128" t="s">
        <v>218</v>
      </c>
      <c r="D250" s="129">
        <v>633</v>
      </c>
      <c r="E250" s="130">
        <v>131</v>
      </c>
      <c r="F250" s="131">
        <v>764</v>
      </c>
      <c r="G250" s="130">
        <v>461</v>
      </c>
      <c r="H250" s="130">
        <v>169</v>
      </c>
      <c r="I250" s="130">
        <v>630</v>
      </c>
      <c r="J250" s="129">
        <f t="shared" si="43"/>
        <v>1094</v>
      </c>
      <c r="K250" s="130">
        <f t="shared" si="44"/>
        <v>300</v>
      </c>
      <c r="L250" s="130">
        <f t="shared" si="45"/>
        <v>1394</v>
      </c>
    </row>
    <row r="251" spans="3:12" ht="12.75">
      <c r="C251" s="128" t="s">
        <v>219</v>
      </c>
      <c r="D251" s="129">
        <v>399</v>
      </c>
      <c r="E251" s="130">
        <v>257</v>
      </c>
      <c r="F251" s="131">
        <v>656</v>
      </c>
      <c r="G251" s="130">
        <v>236</v>
      </c>
      <c r="H251" s="130">
        <v>172</v>
      </c>
      <c r="I251" s="130">
        <v>408</v>
      </c>
      <c r="J251" s="129">
        <f t="shared" si="43"/>
        <v>635</v>
      </c>
      <c r="K251" s="130">
        <f t="shared" si="44"/>
        <v>429</v>
      </c>
      <c r="L251" s="130">
        <f t="shared" si="45"/>
        <v>1064</v>
      </c>
    </row>
    <row r="252" spans="3:12" ht="12.75">
      <c r="C252" s="128" t="s">
        <v>220</v>
      </c>
      <c r="D252" s="129">
        <v>30</v>
      </c>
      <c r="E252" s="130">
        <v>15</v>
      </c>
      <c r="F252" s="131">
        <v>45</v>
      </c>
      <c r="G252" s="130">
        <v>50</v>
      </c>
      <c r="H252" s="130">
        <v>18</v>
      </c>
      <c r="I252" s="130">
        <v>68</v>
      </c>
      <c r="J252" s="129">
        <f t="shared" si="43"/>
        <v>80</v>
      </c>
      <c r="K252" s="130">
        <f t="shared" si="44"/>
        <v>33</v>
      </c>
      <c r="L252" s="130">
        <f t="shared" si="45"/>
        <v>113</v>
      </c>
    </row>
    <row r="253" spans="3:12" ht="12.75">
      <c r="C253" s="12" t="s">
        <v>535</v>
      </c>
      <c r="D253" s="13">
        <v>2370</v>
      </c>
      <c r="E253" s="14">
        <v>2160</v>
      </c>
      <c r="F253" s="15">
        <v>4530</v>
      </c>
      <c r="G253" s="14">
        <v>1425</v>
      </c>
      <c r="H253" s="14">
        <v>972</v>
      </c>
      <c r="I253" s="14">
        <v>2397</v>
      </c>
      <c r="J253" s="13">
        <f t="shared" si="43"/>
        <v>3795</v>
      </c>
      <c r="K253" s="14">
        <f t="shared" si="44"/>
        <v>3132</v>
      </c>
      <c r="L253" s="14">
        <f t="shared" si="45"/>
        <v>6927</v>
      </c>
    </row>
    <row r="254" spans="2:12" ht="12.75">
      <c r="B254" s="1" t="s">
        <v>551</v>
      </c>
      <c r="C254" s="12"/>
      <c r="D254" s="16"/>
      <c r="E254" s="17"/>
      <c r="F254" s="18"/>
      <c r="G254" s="17"/>
      <c r="H254" s="17"/>
      <c r="I254" s="17"/>
      <c r="J254" s="16"/>
      <c r="K254" s="17"/>
      <c r="L254" s="17"/>
    </row>
    <row r="255" spans="3:12" ht="12.75">
      <c r="C255" s="128" t="s">
        <v>712</v>
      </c>
      <c r="D255" s="129">
        <v>60</v>
      </c>
      <c r="E255" s="130">
        <v>51</v>
      </c>
      <c r="F255" s="131">
        <v>111</v>
      </c>
      <c r="G255" s="130">
        <v>10</v>
      </c>
      <c r="H255" s="130">
        <v>7</v>
      </c>
      <c r="I255" s="130">
        <v>17</v>
      </c>
      <c r="J255" s="129">
        <f>D255+G255</f>
        <v>70</v>
      </c>
      <c r="K255" s="130">
        <f>E255+H255</f>
        <v>58</v>
      </c>
      <c r="L255" s="130">
        <f>F255+I255</f>
        <v>128</v>
      </c>
    </row>
    <row r="256" spans="1:12" s="286" customFormat="1" ht="26.25">
      <c r="A256" s="184"/>
      <c r="B256" s="184"/>
      <c r="C256" s="128" t="s">
        <v>256</v>
      </c>
      <c r="D256" s="114">
        <v>9</v>
      </c>
      <c r="E256" s="115">
        <v>2</v>
      </c>
      <c r="F256" s="116">
        <v>11</v>
      </c>
      <c r="G256" s="115">
        <v>1</v>
      </c>
      <c r="H256" s="115">
        <v>1</v>
      </c>
      <c r="I256" s="115">
        <v>2</v>
      </c>
      <c r="J256" s="114">
        <f aca="true" t="shared" si="46" ref="J256:J286">D256+G256</f>
        <v>10</v>
      </c>
      <c r="K256" s="115">
        <f aca="true" t="shared" si="47" ref="K256:K286">E256+H256</f>
        <v>3</v>
      </c>
      <c r="L256" s="115">
        <f aca="true" t="shared" si="48" ref="L256:L286">F256+I256</f>
        <v>13</v>
      </c>
    </row>
    <row r="257" spans="1:12" s="286" customFormat="1" ht="26.25">
      <c r="A257" s="184"/>
      <c r="B257" s="184"/>
      <c r="C257" s="128" t="s">
        <v>207</v>
      </c>
      <c r="D257" s="114">
        <v>4</v>
      </c>
      <c r="E257" s="115">
        <v>9</v>
      </c>
      <c r="F257" s="116">
        <v>13</v>
      </c>
      <c r="G257" s="115">
        <v>4</v>
      </c>
      <c r="H257" s="115">
        <v>2</v>
      </c>
      <c r="I257" s="115">
        <v>6</v>
      </c>
      <c r="J257" s="114">
        <f t="shared" si="46"/>
        <v>8</v>
      </c>
      <c r="K257" s="115">
        <f t="shared" si="47"/>
        <v>11</v>
      </c>
      <c r="L257" s="115">
        <f t="shared" si="48"/>
        <v>19</v>
      </c>
    </row>
    <row r="258" spans="3:12" ht="12.75">
      <c r="C258" s="128" t="s">
        <v>701</v>
      </c>
      <c r="D258" s="129">
        <v>8</v>
      </c>
      <c r="E258" s="130">
        <v>11</v>
      </c>
      <c r="F258" s="131">
        <v>19</v>
      </c>
      <c r="G258" s="130">
        <v>1</v>
      </c>
      <c r="H258" s="130">
        <v>2</v>
      </c>
      <c r="I258" s="130">
        <v>3</v>
      </c>
      <c r="J258" s="129">
        <f t="shared" si="46"/>
        <v>9</v>
      </c>
      <c r="K258" s="130">
        <f t="shared" si="47"/>
        <v>13</v>
      </c>
      <c r="L258" s="130">
        <f t="shared" si="48"/>
        <v>22</v>
      </c>
    </row>
    <row r="259" spans="3:12" ht="12.75">
      <c r="C259" s="128" t="s">
        <v>702</v>
      </c>
      <c r="D259" s="129">
        <v>5</v>
      </c>
      <c r="E259" s="130">
        <v>7</v>
      </c>
      <c r="F259" s="131">
        <v>12</v>
      </c>
      <c r="G259" s="130">
        <v>0</v>
      </c>
      <c r="H259" s="130">
        <v>0</v>
      </c>
      <c r="I259" s="130">
        <v>0</v>
      </c>
      <c r="J259" s="129">
        <f t="shared" si="46"/>
        <v>5</v>
      </c>
      <c r="K259" s="130">
        <f t="shared" si="47"/>
        <v>7</v>
      </c>
      <c r="L259" s="130">
        <f t="shared" si="48"/>
        <v>12</v>
      </c>
    </row>
    <row r="260" spans="3:12" ht="12.75">
      <c r="C260" s="128" t="s">
        <v>713</v>
      </c>
      <c r="D260" s="129">
        <v>31</v>
      </c>
      <c r="E260" s="130">
        <v>58</v>
      </c>
      <c r="F260" s="131">
        <v>89</v>
      </c>
      <c r="G260" s="130">
        <v>4</v>
      </c>
      <c r="H260" s="130">
        <v>5</v>
      </c>
      <c r="I260" s="130">
        <v>9</v>
      </c>
      <c r="J260" s="129">
        <f t="shared" si="46"/>
        <v>35</v>
      </c>
      <c r="K260" s="130">
        <f t="shared" si="47"/>
        <v>63</v>
      </c>
      <c r="L260" s="130">
        <f t="shared" si="48"/>
        <v>98</v>
      </c>
    </row>
    <row r="261" spans="3:12" ht="12.75">
      <c r="C261" s="128" t="s">
        <v>714</v>
      </c>
      <c r="D261" s="129">
        <v>63</v>
      </c>
      <c r="E261" s="130">
        <v>144</v>
      </c>
      <c r="F261" s="131">
        <v>207</v>
      </c>
      <c r="G261" s="130">
        <v>26</v>
      </c>
      <c r="H261" s="130">
        <v>18</v>
      </c>
      <c r="I261" s="130">
        <v>44</v>
      </c>
      <c r="J261" s="129">
        <f t="shared" si="46"/>
        <v>89</v>
      </c>
      <c r="K261" s="130">
        <f t="shared" si="47"/>
        <v>162</v>
      </c>
      <c r="L261" s="130">
        <f t="shared" si="48"/>
        <v>251</v>
      </c>
    </row>
    <row r="262" spans="3:12" ht="12.75">
      <c r="C262" s="128" t="s">
        <v>715</v>
      </c>
      <c r="D262" s="129">
        <v>51</v>
      </c>
      <c r="E262" s="130">
        <v>145</v>
      </c>
      <c r="F262" s="131">
        <v>196</v>
      </c>
      <c r="G262" s="130">
        <v>26</v>
      </c>
      <c r="H262" s="130">
        <v>28</v>
      </c>
      <c r="I262" s="130">
        <v>54</v>
      </c>
      <c r="J262" s="129">
        <f t="shared" si="46"/>
        <v>77</v>
      </c>
      <c r="K262" s="130">
        <f t="shared" si="47"/>
        <v>173</v>
      </c>
      <c r="L262" s="130">
        <f t="shared" si="48"/>
        <v>250</v>
      </c>
    </row>
    <row r="263" spans="3:12" ht="12.75">
      <c r="C263" s="128" t="s">
        <v>302</v>
      </c>
      <c r="D263" s="129">
        <v>157</v>
      </c>
      <c r="E263" s="130">
        <v>129</v>
      </c>
      <c r="F263" s="131">
        <v>286</v>
      </c>
      <c r="G263" s="130">
        <v>79</v>
      </c>
      <c r="H263" s="130">
        <v>60</v>
      </c>
      <c r="I263" s="130">
        <v>139</v>
      </c>
      <c r="J263" s="129">
        <f t="shared" si="46"/>
        <v>236</v>
      </c>
      <c r="K263" s="130">
        <f t="shared" si="47"/>
        <v>189</v>
      </c>
      <c r="L263" s="130">
        <f t="shared" si="48"/>
        <v>425</v>
      </c>
    </row>
    <row r="264" spans="1:12" s="286" customFormat="1" ht="26.25">
      <c r="A264" s="184"/>
      <c r="B264" s="184"/>
      <c r="C264" s="128" t="s">
        <v>747</v>
      </c>
      <c r="D264" s="114">
        <v>2</v>
      </c>
      <c r="E264" s="115">
        <v>0</v>
      </c>
      <c r="F264" s="116">
        <v>2</v>
      </c>
      <c r="G264" s="115">
        <v>0</v>
      </c>
      <c r="H264" s="115">
        <v>1</v>
      </c>
      <c r="I264" s="115">
        <v>1</v>
      </c>
      <c r="J264" s="114">
        <f t="shared" si="46"/>
        <v>2</v>
      </c>
      <c r="K264" s="115">
        <f t="shared" si="47"/>
        <v>1</v>
      </c>
      <c r="L264" s="115">
        <f t="shared" si="48"/>
        <v>3</v>
      </c>
    </row>
    <row r="265" spans="1:12" s="286" customFormat="1" ht="39">
      <c r="A265" s="184"/>
      <c r="B265" s="184"/>
      <c r="C265" s="128" t="s">
        <v>748</v>
      </c>
      <c r="D265" s="114">
        <v>1</v>
      </c>
      <c r="E265" s="115">
        <v>1</v>
      </c>
      <c r="F265" s="116">
        <v>2</v>
      </c>
      <c r="G265" s="115">
        <v>1</v>
      </c>
      <c r="H265" s="115">
        <v>1</v>
      </c>
      <c r="I265" s="115">
        <v>2</v>
      </c>
      <c r="J265" s="114">
        <f t="shared" si="46"/>
        <v>2</v>
      </c>
      <c r="K265" s="115">
        <f t="shared" si="47"/>
        <v>2</v>
      </c>
      <c r="L265" s="115">
        <f t="shared" si="48"/>
        <v>4</v>
      </c>
    </row>
    <row r="266" spans="3:12" ht="12.75">
      <c r="C266" s="128" t="s">
        <v>716</v>
      </c>
      <c r="D266" s="129">
        <v>51</v>
      </c>
      <c r="E266" s="130">
        <v>110</v>
      </c>
      <c r="F266" s="131">
        <v>161</v>
      </c>
      <c r="G266" s="130">
        <v>20</v>
      </c>
      <c r="H266" s="130">
        <v>10</v>
      </c>
      <c r="I266" s="130">
        <v>30</v>
      </c>
      <c r="J266" s="129">
        <f t="shared" si="46"/>
        <v>71</v>
      </c>
      <c r="K266" s="130">
        <f t="shared" si="47"/>
        <v>120</v>
      </c>
      <c r="L266" s="130">
        <f t="shared" si="48"/>
        <v>191</v>
      </c>
    </row>
    <row r="267" spans="3:12" ht="12.75">
      <c r="C267" s="128" t="s">
        <v>717</v>
      </c>
      <c r="D267" s="129">
        <v>212</v>
      </c>
      <c r="E267" s="130">
        <v>373</v>
      </c>
      <c r="F267" s="131">
        <v>585</v>
      </c>
      <c r="G267" s="130">
        <v>89</v>
      </c>
      <c r="H267" s="130">
        <v>75</v>
      </c>
      <c r="I267" s="130">
        <v>164</v>
      </c>
      <c r="J267" s="129">
        <f t="shared" si="46"/>
        <v>301</v>
      </c>
      <c r="K267" s="130">
        <f t="shared" si="47"/>
        <v>448</v>
      </c>
      <c r="L267" s="130">
        <f t="shared" si="48"/>
        <v>749</v>
      </c>
    </row>
    <row r="268" spans="3:12" ht="12.75">
      <c r="C268" s="128" t="s">
        <v>718</v>
      </c>
      <c r="D268" s="129">
        <v>70</v>
      </c>
      <c r="E268" s="130">
        <v>53</v>
      </c>
      <c r="F268" s="131">
        <v>123</v>
      </c>
      <c r="G268" s="130">
        <v>7</v>
      </c>
      <c r="H268" s="130">
        <v>6</v>
      </c>
      <c r="I268" s="130">
        <v>13</v>
      </c>
      <c r="J268" s="129">
        <f t="shared" si="46"/>
        <v>77</v>
      </c>
      <c r="K268" s="130">
        <f t="shared" si="47"/>
        <v>59</v>
      </c>
      <c r="L268" s="130">
        <f t="shared" si="48"/>
        <v>136</v>
      </c>
    </row>
    <row r="269" spans="3:12" ht="12.75">
      <c r="C269" s="128" t="s">
        <v>223</v>
      </c>
      <c r="D269" s="129">
        <v>9</v>
      </c>
      <c r="E269" s="130">
        <v>9</v>
      </c>
      <c r="F269" s="131">
        <v>18</v>
      </c>
      <c r="G269" s="130">
        <v>7</v>
      </c>
      <c r="H269" s="130">
        <v>8</v>
      </c>
      <c r="I269" s="130">
        <v>15</v>
      </c>
      <c r="J269" s="129">
        <f t="shared" si="46"/>
        <v>16</v>
      </c>
      <c r="K269" s="130">
        <f t="shared" si="47"/>
        <v>17</v>
      </c>
      <c r="L269" s="130">
        <f t="shared" si="48"/>
        <v>33</v>
      </c>
    </row>
    <row r="270" spans="1:12" s="286" customFormat="1" ht="14.25" customHeight="1">
      <c r="A270" s="184"/>
      <c r="B270" s="184"/>
      <c r="C270" s="128" t="s">
        <v>303</v>
      </c>
      <c r="D270" s="114">
        <v>6</v>
      </c>
      <c r="E270" s="115">
        <v>5</v>
      </c>
      <c r="F270" s="116">
        <v>11</v>
      </c>
      <c r="G270" s="115">
        <v>23</v>
      </c>
      <c r="H270" s="115">
        <v>3</v>
      </c>
      <c r="I270" s="115">
        <v>26</v>
      </c>
      <c r="J270" s="114">
        <f t="shared" si="46"/>
        <v>29</v>
      </c>
      <c r="K270" s="115">
        <f t="shared" si="47"/>
        <v>8</v>
      </c>
      <c r="L270" s="115">
        <f t="shared" si="48"/>
        <v>37</v>
      </c>
    </row>
    <row r="271" spans="3:12" ht="12.75">
      <c r="C271" s="128" t="s">
        <v>709</v>
      </c>
      <c r="D271" s="129">
        <v>4</v>
      </c>
      <c r="E271" s="130">
        <v>2</v>
      </c>
      <c r="F271" s="131">
        <v>6</v>
      </c>
      <c r="G271" s="130">
        <v>0</v>
      </c>
      <c r="H271" s="130">
        <v>0</v>
      </c>
      <c r="I271" s="130">
        <v>0</v>
      </c>
      <c r="J271" s="129">
        <f t="shared" si="46"/>
        <v>4</v>
      </c>
      <c r="K271" s="130">
        <f t="shared" si="47"/>
        <v>2</v>
      </c>
      <c r="L271" s="130">
        <f t="shared" si="48"/>
        <v>6</v>
      </c>
    </row>
    <row r="272" spans="3:12" ht="12.75">
      <c r="C272" s="128" t="s">
        <v>214</v>
      </c>
      <c r="D272" s="129">
        <v>137</v>
      </c>
      <c r="E272" s="130">
        <v>160</v>
      </c>
      <c r="F272" s="131">
        <v>297</v>
      </c>
      <c r="G272" s="130">
        <v>44</v>
      </c>
      <c r="H272" s="130">
        <v>41</v>
      </c>
      <c r="I272" s="130">
        <v>85</v>
      </c>
      <c r="J272" s="129">
        <f t="shared" si="46"/>
        <v>181</v>
      </c>
      <c r="K272" s="130">
        <f t="shared" si="47"/>
        <v>201</v>
      </c>
      <c r="L272" s="130">
        <f t="shared" si="48"/>
        <v>382</v>
      </c>
    </row>
    <row r="273" spans="3:12" ht="12.75">
      <c r="C273" s="128" t="s">
        <v>232</v>
      </c>
      <c r="D273" s="129">
        <v>1</v>
      </c>
      <c r="E273" s="130">
        <v>1</v>
      </c>
      <c r="F273" s="131">
        <v>2</v>
      </c>
      <c r="G273" s="130">
        <v>0</v>
      </c>
      <c r="H273" s="130">
        <v>1</v>
      </c>
      <c r="I273" s="130">
        <v>1</v>
      </c>
      <c r="J273" s="129">
        <f t="shared" si="46"/>
        <v>1</v>
      </c>
      <c r="K273" s="130">
        <f t="shared" si="47"/>
        <v>2</v>
      </c>
      <c r="L273" s="130">
        <f t="shared" si="48"/>
        <v>3</v>
      </c>
    </row>
    <row r="274" spans="3:12" ht="12.75">
      <c r="C274" s="128" t="s">
        <v>233</v>
      </c>
      <c r="D274" s="129">
        <v>1</v>
      </c>
      <c r="E274" s="130">
        <v>0</v>
      </c>
      <c r="F274" s="131">
        <v>1</v>
      </c>
      <c r="G274" s="130">
        <v>2</v>
      </c>
      <c r="H274" s="130">
        <v>1</v>
      </c>
      <c r="I274" s="130">
        <v>3</v>
      </c>
      <c r="J274" s="129">
        <f t="shared" si="46"/>
        <v>3</v>
      </c>
      <c r="K274" s="130">
        <f t="shared" si="47"/>
        <v>1</v>
      </c>
      <c r="L274" s="130">
        <f t="shared" si="48"/>
        <v>4</v>
      </c>
    </row>
    <row r="275" spans="3:12" ht="12.75">
      <c r="C275" s="128" t="s">
        <v>224</v>
      </c>
      <c r="D275" s="129">
        <v>3</v>
      </c>
      <c r="E275" s="130">
        <v>4</v>
      </c>
      <c r="F275" s="131">
        <v>7</v>
      </c>
      <c r="G275" s="130">
        <v>0</v>
      </c>
      <c r="H275" s="130">
        <v>0</v>
      </c>
      <c r="I275" s="130">
        <v>0</v>
      </c>
      <c r="J275" s="129">
        <f t="shared" si="46"/>
        <v>3</v>
      </c>
      <c r="K275" s="130">
        <f t="shared" si="47"/>
        <v>4</v>
      </c>
      <c r="L275" s="130">
        <f t="shared" si="48"/>
        <v>7</v>
      </c>
    </row>
    <row r="276" spans="3:12" ht="12.75">
      <c r="C276" s="128" t="s">
        <v>221</v>
      </c>
      <c r="D276" s="129">
        <v>91</v>
      </c>
      <c r="E276" s="130">
        <v>186</v>
      </c>
      <c r="F276" s="131">
        <v>277</v>
      </c>
      <c r="G276" s="130">
        <v>24</v>
      </c>
      <c r="H276" s="130">
        <v>19</v>
      </c>
      <c r="I276" s="130">
        <v>43</v>
      </c>
      <c r="J276" s="129">
        <f t="shared" si="46"/>
        <v>115</v>
      </c>
      <c r="K276" s="130">
        <f t="shared" si="47"/>
        <v>205</v>
      </c>
      <c r="L276" s="130">
        <f t="shared" si="48"/>
        <v>320</v>
      </c>
    </row>
    <row r="277" spans="3:12" ht="12.75">
      <c r="C277" s="128" t="s">
        <v>304</v>
      </c>
      <c r="D277" s="129">
        <v>104</v>
      </c>
      <c r="E277" s="130">
        <v>110</v>
      </c>
      <c r="F277" s="131">
        <v>214</v>
      </c>
      <c r="G277" s="130">
        <v>69</v>
      </c>
      <c r="H277" s="130">
        <v>50</v>
      </c>
      <c r="I277" s="130">
        <v>119</v>
      </c>
      <c r="J277" s="129">
        <f t="shared" si="46"/>
        <v>173</v>
      </c>
      <c r="K277" s="130">
        <f t="shared" si="47"/>
        <v>160</v>
      </c>
      <c r="L277" s="130">
        <f t="shared" si="48"/>
        <v>333</v>
      </c>
    </row>
    <row r="278" spans="3:12" ht="12.75">
      <c r="C278" s="128" t="s">
        <v>215</v>
      </c>
      <c r="D278" s="129">
        <v>20</v>
      </c>
      <c r="E278" s="130">
        <v>38</v>
      </c>
      <c r="F278" s="131">
        <v>58</v>
      </c>
      <c r="G278" s="130">
        <v>9</v>
      </c>
      <c r="H278" s="130">
        <v>6</v>
      </c>
      <c r="I278" s="130">
        <v>15</v>
      </c>
      <c r="J278" s="129">
        <f t="shared" si="46"/>
        <v>29</v>
      </c>
      <c r="K278" s="130">
        <f t="shared" si="47"/>
        <v>44</v>
      </c>
      <c r="L278" s="130">
        <f t="shared" si="48"/>
        <v>73</v>
      </c>
    </row>
    <row r="279" spans="3:12" ht="12.75">
      <c r="C279" s="128" t="s">
        <v>216</v>
      </c>
      <c r="D279" s="129">
        <v>77</v>
      </c>
      <c r="E279" s="130">
        <v>114</v>
      </c>
      <c r="F279" s="131">
        <v>191</v>
      </c>
      <c r="G279" s="130">
        <v>16</v>
      </c>
      <c r="H279" s="130">
        <v>38</v>
      </c>
      <c r="I279" s="130">
        <v>54</v>
      </c>
      <c r="J279" s="129">
        <f t="shared" si="46"/>
        <v>93</v>
      </c>
      <c r="K279" s="130">
        <f t="shared" si="47"/>
        <v>152</v>
      </c>
      <c r="L279" s="130">
        <f t="shared" si="48"/>
        <v>245</v>
      </c>
    </row>
    <row r="280" spans="3:12" ht="12.75">
      <c r="C280" s="128" t="s">
        <v>225</v>
      </c>
      <c r="D280" s="129">
        <v>9</v>
      </c>
      <c r="E280" s="130">
        <v>5</v>
      </c>
      <c r="F280" s="131">
        <v>14</v>
      </c>
      <c r="G280" s="130">
        <v>2</v>
      </c>
      <c r="H280" s="130">
        <v>2</v>
      </c>
      <c r="I280" s="130">
        <v>4</v>
      </c>
      <c r="J280" s="129">
        <f t="shared" si="46"/>
        <v>11</v>
      </c>
      <c r="K280" s="130">
        <f t="shared" si="47"/>
        <v>7</v>
      </c>
      <c r="L280" s="130">
        <f t="shared" si="48"/>
        <v>18</v>
      </c>
    </row>
    <row r="281" spans="3:12" ht="12.75">
      <c r="C281" s="128" t="s">
        <v>217</v>
      </c>
      <c r="D281" s="129">
        <v>233</v>
      </c>
      <c r="E281" s="130">
        <v>222</v>
      </c>
      <c r="F281" s="131">
        <v>455</v>
      </c>
      <c r="G281" s="130">
        <v>136</v>
      </c>
      <c r="H281" s="130">
        <v>110</v>
      </c>
      <c r="I281" s="130">
        <v>246</v>
      </c>
      <c r="J281" s="129">
        <f t="shared" si="46"/>
        <v>369</v>
      </c>
      <c r="K281" s="130">
        <f t="shared" si="47"/>
        <v>332</v>
      </c>
      <c r="L281" s="130">
        <f t="shared" si="48"/>
        <v>701</v>
      </c>
    </row>
    <row r="282" spans="3:12" ht="12.75">
      <c r="C282" s="128" t="s">
        <v>218</v>
      </c>
      <c r="D282" s="129">
        <v>548</v>
      </c>
      <c r="E282" s="130">
        <v>127</v>
      </c>
      <c r="F282" s="131">
        <v>675</v>
      </c>
      <c r="G282" s="130">
        <v>302</v>
      </c>
      <c r="H282" s="130">
        <v>100</v>
      </c>
      <c r="I282" s="130">
        <v>402</v>
      </c>
      <c r="J282" s="129">
        <f t="shared" si="46"/>
        <v>850</v>
      </c>
      <c r="K282" s="130">
        <f t="shared" si="47"/>
        <v>227</v>
      </c>
      <c r="L282" s="130">
        <f t="shared" si="48"/>
        <v>1077</v>
      </c>
    </row>
    <row r="283" spans="3:12" ht="12.75">
      <c r="C283" s="128" t="s">
        <v>227</v>
      </c>
      <c r="D283" s="129">
        <v>7</v>
      </c>
      <c r="E283" s="130">
        <v>5</v>
      </c>
      <c r="F283" s="131">
        <v>12</v>
      </c>
      <c r="G283" s="130">
        <v>4</v>
      </c>
      <c r="H283" s="130">
        <v>6</v>
      </c>
      <c r="I283" s="130">
        <v>10</v>
      </c>
      <c r="J283" s="129">
        <f t="shared" si="46"/>
        <v>11</v>
      </c>
      <c r="K283" s="130">
        <f t="shared" si="47"/>
        <v>11</v>
      </c>
      <c r="L283" s="130">
        <f t="shared" si="48"/>
        <v>22</v>
      </c>
    </row>
    <row r="284" spans="3:12" ht="12.75">
      <c r="C284" s="128" t="s">
        <v>219</v>
      </c>
      <c r="D284" s="129">
        <v>624</v>
      </c>
      <c r="E284" s="130">
        <v>392</v>
      </c>
      <c r="F284" s="131">
        <v>1016</v>
      </c>
      <c r="G284" s="130">
        <v>295</v>
      </c>
      <c r="H284" s="130">
        <v>222</v>
      </c>
      <c r="I284" s="130">
        <v>517</v>
      </c>
      <c r="J284" s="129">
        <f t="shared" si="46"/>
        <v>919</v>
      </c>
      <c r="K284" s="130">
        <f t="shared" si="47"/>
        <v>614</v>
      </c>
      <c r="L284" s="130">
        <f t="shared" si="48"/>
        <v>1533</v>
      </c>
    </row>
    <row r="285" spans="3:12" ht="12.75">
      <c r="C285" s="128" t="s">
        <v>220</v>
      </c>
      <c r="D285" s="129">
        <v>57</v>
      </c>
      <c r="E285" s="130">
        <v>25</v>
      </c>
      <c r="F285" s="131">
        <v>82</v>
      </c>
      <c r="G285" s="130">
        <v>22</v>
      </c>
      <c r="H285" s="130">
        <v>9</v>
      </c>
      <c r="I285" s="130">
        <v>31</v>
      </c>
      <c r="J285" s="129">
        <f t="shared" si="46"/>
        <v>79</v>
      </c>
      <c r="K285" s="130">
        <f t="shared" si="47"/>
        <v>34</v>
      </c>
      <c r="L285" s="130">
        <f t="shared" si="48"/>
        <v>113</v>
      </c>
    </row>
    <row r="286" spans="3:12" ht="12.75">
      <c r="C286" s="12" t="s">
        <v>535</v>
      </c>
      <c r="D286" s="13">
        <v>2655</v>
      </c>
      <c r="E286" s="14">
        <v>2498</v>
      </c>
      <c r="F286" s="15">
        <v>5153</v>
      </c>
      <c r="G286" s="13">
        <v>1223</v>
      </c>
      <c r="H286" s="14">
        <v>832</v>
      </c>
      <c r="I286" s="14">
        <v>2055</v>
      </c>
      <c r="J286" s="13">
        <f t="shared" si="46"/>
        <v>3878</v>
      </c>
      <c r="K286" s="14">
        <f t="shared" si="47"/>
        <v>3330</v>
      </c>
      <c r="L286" s="14">
        <f t="shared" si="48"/>
        <v>7208</v>
      </c>
    </row>
    <row r="287" spans="1:12" s="5" customFormat="1" ht="12.75">
      <c r="A287" s="40"/>
      <c r="B287" s="40" t="s">
        <v>554</v>
      </c>
      <c r="C287" s="132"/>
      <c r="D287" s="16"/>
      <c r="E287" s="17"/>
      <c r="F287" s="18"/>
      <c r="G287" s="16"/>
      <c r="H287" s="17"/>
      <c r="I287" s="17"/>
      <c r="J287" s="16"/>
      <c r="K287" s="17"/>
      <c r="L287" s="17"/>
    </row>
    <row r="288" spans="1:12" s="5" customFormat="1" ht="12.75">
      <c r="A288" s="40"/>
      <c r="B288" s="40"/>
      <c r="C288" s="133" t="s">
        <v>712</v>
      </c>
      <c r="D288" s="25">
        <v>5</v>
      </c>
      <c r="E288" s="26">
        <v>10</v>
      </c>
      <c r="F288" s="27">
        <v>15</v>
      </c>
      <c r="G288" s="25">
        <v>1</v>
      </c>
      <c r="H288" s="26">
        <v>0</v>
      </c>
      <c r="I288" s="26">
        <v>1</v>
      </c>
      <c r="J288" s="25">
        <f aca="true" t="shared" si="49" ref="J288:J305">D288+G288</f>
        <v>6</v>
      </c>
      <c r="K288" s="26">
        <f aca="true" t="shared" si="50" ref="K288:K305">E288+H288</f>
        <v>10</v>
      </c>
      <c r="L288" s="26">
        <f aca="true" t="shared" si="51" ref="L288:L305">F288+I288</f>
        <v>16</v>
      </c>
    </row>
    <row r="289" spans="1:12" s="5" customFormat="1" ht="12.75">
      <c r="A289" s="40"/>
      <c r="B289" s="40"/>
      <c r="C289" s="133" t="s">
        <v>714</v>
      </c>
      <c r="D289" s="25">
        <v>1</v>
      </c>
      <c r="E289" s="26">
        <v>0</v>
      </c>
      <c r="F289" s="27">
        <v>1</v>
      </c>
      <c r="G289" s="25">
        <v>0</v>
      </c>
      <c r="H289" s="26">
        <v>0</v>
      </c>
      <c r="I289" s="26">
        <v>0</v>
      </c>
      <c r="J289" s="25">
        <f t="shared" si="49"/>
        <v>1</v>
      </c>
      <c r="K289" s="26">
        <f t="shared" si="50"/>
        <v>0</v>
      </c>
      <c r="L289" s="26">
        <f t="shared" si="51"/>
        <v>1</v>
      </c>
    </row>
    <row r="290" spans="1:12" s="5" customFormat="1" ht="12.75">
      <c r="A290" s="40"/>
      <c r="B290" s="40"/>
      <c r="C290" s="133" t="s">
        <v>302</v>
      </c>
      <c r="D290" s="25">
        <v>99</v>
      </c>
      <c r="E290" s="26">
        <v>64</v>
      </c>
      <c r="F290" s="27">
        <v>163</v>
      </c>
      <c r="G290" s="25">
        <v>53</v>
      </c>
      <c r="H290" s="26">
        <v>71</v>
      </c>
      <c r="I290" s="26">
        <v>124</v>
      </c>
      <c r="J290" s="25">
        <f t="shared" si="49"/>
        <v>152</v>
      </c>
      <c r="K290" s="26">
        <f t="shared" si="50"/>
        <v>135</v>
      </c>
      <c r="L290" s="26">
        <f t="shared" si="51"/>
        <v>287</v>
      </c>
    </row>
    <row r="291" spans="1:12" s="5" customFormat="1" ht="12.75">
      <c r="A291" s="40"/>
      <c r="B291" s="40"/>
      <c r="C291" s="133" t="s">
        <v>716</v>
      </c>
      <c r="D291" s="25">
        <v>2</v>
      </c>
      <c r="E291" s="26">
        <v>3</v>
      </c>
      <c r="F291" s="27">
        <v>5</v>
      </c>
      <c r="G291" s="25">
        <v>0</v>
      </c>
      <c r="H291" s="26">
        <v>0</v>
      </c>
      <c r="I291" s="26">
        <v>0</v>
      </c>
      <c r="J291" s="25">
        <f t="shared" si="49"/>
        <v>2</v>
      </c>
      <c r="K291" s="26">
        <f t="shared" si="50"/>
        <v>3</v>
      </c>
      <c r="L291" s="26">
        <f t="shared" si="51"/>
        <v>5</v>
      </c>
    </row>
    <row r="292" spans="1:12" s="5" customFormat="1" ht="12.75">
      <c r="A292" s="40"/>
      <c r="B292" s="40"/>
      <c r="C292" s="133" t="s">
        <v>266</v>
      </c>
      <c r="D292" s="25">
        <v>9</v>
      </c>
      <c r="E292" s="26">
        <v>19</v>
      </c>
      <c r="F292" s="27">
        <v>28</v>
      </c>
      <c r="G292" s="25">
        <v>0</v>
      </c>
      <c r="H292" s="26">
        <v>2</v>
      </c>
      <c r="I292" s="26">
        <v>2</v>
      </c>
      <c r="J292" s="25">
        <f t="shared" si="49"/>
        <v>9</v>
      </c>
      <c r="K292" s="26">
        <f t="shared" si="50"/>
        <v>21</v>
      </c>
      <c r="L292" s="26">
        <f t="shared" si="51"/>
        <v>30</v>
      </c>
    </row>
    <row r="293" spans="1:12" s="5" customFormat="1" ht="12.75">
      <c r="A293" s="40"/>
      <c r="B293" s="40"/>
      <c r="C293" s="133" t="s">
        <v>717</v>
      </c>
      <c r="D293" s="25">
        <v>16</v>
      </c>
      <c r="E293" s="26">
        <v>13</v>
      </c>
      <c r="F293" s="27">
        <v>29</v>
      </c>
      <c r="G293" s="25">
        <v>8</v>
      </c>
      <c r="H293" s="26">
        <v>13</v>
      </c>
      <c r="I293" s="26">
        <v>21</v>
      </c>
      <c r="J293" s="25">
        <f t="shared" si="49"/>
        <v>24</v>
      </c>
      <c r="K293" s="26">
        <f t="shared" si="50"/>
        <v>26</v>
      </c>
      <c r="L293" s="26">
        <f t="shared" si="51"/>
        <v>50</v>
      </c>
    </row>
    <row r="294" spans="1:12" s="5" customFormat="1" ht="12.75">
      <c r="A294" s="40"/>
      <c r="B294" s="40"/>
      <c r="C294" s="133" t="s">
        <v>718</v>
      </c>
      <c r="D294" s="25">
        <v>15</v>
      </c>
      <c r="E294" s="26">
        <v>14</v>
      </c>
      <c r="F294" s="27">
        <v>29</v>
      </c>
      <c r="G294" s="25">
        <v>1</v>
      </c>
      <c r="H294" s="26">
        <v>0</v>
      </c>
      <c r="I294" s="26">
        <v>1</v>
      </c>
      <c r="J294" s="25">
        <f t="shared" si="49"/>
        <v>16</v>
      </c>
      <c r="K294" s="26">
        <f t="shared" si="50"/>
        <v>14</v>
      </c>
      <c r="L294" s="26">
        <f t="shared" si="51"/>
        <v>30</v>
      </c>
    </row>
    <row r="295" spans="1:12" s="5" customFormat="1" ht="12.75">
      <c r="A295" s="40"/>
      <c r="B295" s="40"/>
      <c r="C295" s="133" t="s">
        <v>214</v>
      </c>
      <c r="D295" s="25">
        <v>164</v>
      </c>
      <c r="E295" s="26">
        <v>147</v>
      </c>
      <c r="F295" s="27">
        <v>311</v>
      </c>
      <c r="G295" s="25">
        <v>7</v>
      </c>
      <c r="H295" s="26">
        <v>39</v>
      </c>
      <c r="I295" s="26">
        <v>46</v>
      </c>
      <c r="J295" s="25">
        <f t="shared" si="49"/>
        <v>171</v>
      </c>
      <c r="K295" s="26">
        <f t="shared" si="50"/>
        <v>186</v>
      </c>
      <c r="L295" s="26">
        <f t="shared" si="51"/>
        <v>357</v>
      </c>
    </row>
    <row r="296" spans="1:12" s="5" customFormat="1" ht="12.75">
      <c r="A296" s="40"/>
      <c r="B296" s="40"/>
      <c r="C296" s="133" t="s">
        <v>221</v>
      </c>
      <c r="D296" s="25">
        <v>23</v>
      </c>
      <c r="E296" s="26">
        <v>75</v>
      </c>
      <c r="F296" s="27">
        <v>98</v>
      </c>
      <c r="G296" s="25">
        <v>8</v>
      </c>
      <c r="H296" s="26">
        <v>19</v>
      </c>
      <c r="I296" s="26">
        <v>27</v>
      </c>
      <c r="J296" s="25">
        <f t="shared" si="49"/>
        <v>31</v>
      </c>
      <c r="K296" s="26">
        <f t="shared" si="50"/>
        <v>94</v>
      </c>
      <c r="L296" s="26">
        <f t="shared" si="51"/>
        <v>125</v>
      </c>
    </row>
    <row r="297" spans="1:12" s="5" customFormat="1" ht="12.75">
      <c r="A297" s="40"/>
      <c r="B297" s="40"/>
      <c r="C297" s="133" t="s">
        <v>304</v>
      </c>
      <c r="D297" s="25">
        <v>46</v>
      </c>
      <c r="E297" s="26">
        <v>53</v>
      </c>
      <c r="F297" s="27">
        <v>99</v>
      </c>
      <c r="G297" s="25">
        <v>3</v>
      </c>
      <c r="H297" s="26">
        <v>3</v>
      </c>
      <c r="I297" s="26">
        <v>6</v>
      </c>
      <c r="J297" s="25">
        <f t="shared" si="49"/>
        <v>49</v>
      </c>
      <c r="K297" s="26">
        <f t="shared" si="50"/>
        <v>56</v>
      </c>
      <c r="L297" s="26">
        <f t="shared" si="51"/>
        <v>105</v>
      </c>
    </row>
    <row r="298" spans="1:12" s="5" customFormat="1" ht="12.75">
      <c r="A298" s="40"/>
      <c r="B298" s="40"/>
      <c r="C298" s="133" t="s">
        <v>215</v>
      </c>
      <c r="D298" s="25">
        <v>6</v>
      </c>
      <c r="E298" s="26">
        <v>28</v>
      </c>
      <c r="F298" s="27">
        <v>34</v>
      </c>
      <c r="G298" s="25">
        <v>0</v>
      </c>
      <c r="H298" s="26">
        <v>2</v>
      </c>
      <c r="I298" s="26">
        <v>2</v>
      </c>
      <c r="J298" s="25">
        <f t="shared" si="49"/>
        <v>6</v>
      </c>
      <c r="K298" s="26">
        <f t="shared" si="50"/>
        <v>30</v>
      </c>
      <c r="L298" s="26">
        <f t="shared" si="51"/>
        <v>36</v>
      </c>
    </row>
    <row r="299" spans="1:12" s="5" customFormat="1" ht="12.75">
      <c r="A299" s="40"/>
      <c r="B299" s="40"/>
      <c r="C299" s="133" t="s">
        <v>216</v>
      </c>
      <c r="D299" s="25">
        <v>11</v>
      </c>
      <c r="E299" s="26">
        <v>29</v>
      </c>
      <c r="F299" s="27">
        <v>40</v>
      </c>
      <c r="G299" s="25">
        <v>0</v>
      </c>
      <c r="H299" s="26">
        <v>22</v>
      </c>
      <c r="I299" s="26">
        <v>22</v>
      </c>
      <c r="J299" s="25">
        <f t="shared" si="49"/>
        <v>11</v>
      </c>
      <c r="K299" s="26">
        <f t="shared" si="50"/>
        <v>51</v>
      </c>
      <c r="L299" s="26">
        <f t="shared" si="51"/>
        <v>62</v>
      </c>
    </row>
    <row r="300" spans="1:12" s="5" customFormat="1" ht="12.75">
      <c r="A300" s="40"/>
      <c r="B300" s="40"/>
      <c r="C300" s="133" t="s">
        <v>217</v>
      </c>
      <c r="D300" s="25">
        <v>4</v>
      </c>
      <c r="E300" s="26">
        <v>4</v>
      </c>
      <c r="F300" s="27">
        <v>8</v>
      </c>
      <c r="G300" s="25">
        <v>0</v>
      </c>
      <c r="H300" s="26">
        <v>2</v>
      </c>
      <c r="I300" s="26">
        <v>2</v>
      </c>
      <c r="J300" s="25">
        <f t="shared" si="49"/>
        <v>4</v>
      </c>
      <c r="K300" s="26">
        <f t="shared" si="50"/>
        <v>6</v>
      </c>
      <c r="L300" s="26">
        <f t="shared" si="51"/>
        <v>10</v>
      </c>
    </row>
    <row r="301" spans="1:12" s="5" customFormat="1" ht="12.75">
      <c r="A301" s="40"/>
      <c r="B301" s="40"/>
      <c r="C301" s="133" t="s">
        <v>218</v>
      </c>
      <c r="D301" s="25">
        <v>36</v>
      </c>
      <c r="E301" s="26">
        <v>8</v>
      </c>
      <c r="F301" s="27">
        <v>44</v>
      </c>
      <c r="G301" s="25">
        <v>5</v>
      </c>
      <c r="H301" s="26">
        <v>0</v>
      </c>
      <c r="I301" s="26">
        <v>5</v>
      </c>
      <c r="J301" s="25">
        <f t="shared" si="49"/>
        <v>41</v>
      </c>
      <c r="K301" s="26">
        <f t="shared" si="50"/>
        <v>8</v>
      </c>
      <c r="L301" s="26">
        <f t="shared" si="51"/>
        <v>49</v>
      </c>
    </row>
    <row r="302" spans="1:12" s="5" customFormat="1" ht="12.75">
      <c r="A302" s="40"/>
      <c r="B302" s="40"/>
      <c r="C302" s="133" t="s">
        <v>227</v>
      </c>
      <c r="D302" s="25">
        <v>4</v>
      </c>
      <c r="E302" s="26">
        <v>0</v>
      </c>
      <c r="F302" s="27">
        <v>4</v>
      </c>
      <c r="G302" s="25">
        <v>11</v>
      </c>
      <c r="H302" s="26">
        <v>0</v>
      </c>
      <c r="I302" s="26">
        <v>11</v>
      </c>
      <c r="J302" s="25">
        <f t="shared" si="49"/>
        <v>15</v>
      </c>
      <c r="K302" s="26">
        <f t="shared" si="50"/>
        <v>0</v>
      </c>
      <c r="L302" s="26">
        <f t="shared" si="51"/>
        <v>15</v>
      </c>
    </row>
    <row r="303" spans="1:12" s="5" customFormat="1" ht="12.75">
      <c r="A303" s="40"/>
      <c r="B303" s="40"/>
      <c r="C303" s="133" t="s">
        <v>219</v>
      </c>
      <c r="D303" s="25">
        <v>24</v>
      </c>
      <c r="E303" s="26">
        <v>17</v>
      </c>
      <c r="F303" s="27">
        <v>41</v>
      </c>
      <c r="G303" s="25">
        <v>6</v>
      </c>
      <c r="H303" s="26">
        <v>1</v>
      </c>
      <c r="I303" s="26">
        <v>7</v>
      </c>
      <c r="J303" s="25">
        <f t="shared" si="49"/>
        <v>30</v>
      </c>
      <c r="K303" s="26">
        <f t="shared" si="50"/>
        <v>18</v>
      </c>
      <c r="L303" s="26">
        <f t="shared" si="51"/>
        <v>48</v>
      </c>
    </row>
    <row r="304" spans="1:12" s="5" customFormat="1" ht="12.75">
      <c r="A304" s="40"/>
      <c r="B304" s="40"/>
      <c r="C304" s="128" t="s">
        <v>220</v>
      </c>
      <c r="D304" s="129">
        <v>16</v>
      </c>
      <c r="E304" s="130">
        <v>8</v>
      </c>
      <c r="F304" s="131">
        <v>24</v>
      </c>
      <c r="G304" s="130">
        <v>1</v>
      </c>
      <c r="H304" s="130">
        <v>0</v>
      </c>
      <c r="I304" s="130">
        <v>1</v>
      </c>
      <c r="J304" s="129">
        <f t="shared" si="49"/>
        <v>17</v>
      </c>
      <c r="K304" s="130">
        <f t="shared" si="50"/>
        <v>8</v>
      </c>
      <c r="L304" s="130">
        <f t="shared" si="51"/>
        <v>25</v>
      </c>
    </row>
    <row r="305" spans="1:12" s="5" customFormat="1" ht="12.75">
      <c r="A305" s="40"/>
      <c r="B305" s="40"/>
      <c r="C305" s="12" t="s">
        <v>535</v>
      </c>
      <c r="D305" s="13">
        <v>481</v>
      </c>
      <c r="E305" s="14">
        <v>492</v>
      </c>
      <c r="F305" s="15">
        <v>973</v>
      </c>
      <c r="G305" s="13">
        <v>104</v>
      </c>
      <c r="H305" s="14">
        <v>174</v>
      </c>
      <c r="I305" s="14">
        <v>278</v>
      </c>
      <c r="J305" s="13">
        <f t="shared" si="49"/>
        <v>585</v>
      </c>
      <c r="K305" s="14">
        <f t="shared" si="50"/>
        <v>666</v>
      </c>
      <c r="L305" s="14">
        <f t="shared" si="51"/>
        <v>1251</v>
      </c>
    </row>
    <row r="306" spans="1:12" s="5" customFormat="1" ht="12.75">
      <c r="A306" s="40"/>
      <c r="B306" s="40" t="s">
        <v>555</v>
      </c>
      <c r="C306" s="132"/>
      <c r="D306" s="16"/>
      <c r="E306" s="17"/>
      <c r="F306" s="18"/>
      <c r="G306" s="16"/>
      <c r="H306" s="17"/>
      <c r="I306" s="17"/>
      <c r="J306" s="16"/>
      <c r="K306" s="17"/>
      <c r="L306" s="17"/>
    </row>
    <row r="307" spans="1:12" s="5" customFormat="1" ht="12.75">
      <c r="A307" s="40"/>
      <c r="B307" s="40"/>
      <c r="C307" s="133" t="s">
        <v>712</v>
      </c>
      <c r="D307" s="25">
        <v>2</v>
      </c>
      <c r="E307" s="26">
        <v>8</v>
      </c>
      <c r="F307" s="27">
        <v>10</v>
      </c>
      <c r="G307" s="25">
        <v>0</v>
      </c>
      <c r="H307" s="26">
        <v>0</v>
      </c>
      <c r="I307" s="26">
        <v>0</v>
      </c>
      <c r="J307" s="25">
        <f>D307+G307</f>
        <v>2</v>
      </c>
      <c r="K307" s="26">
        <f>E307+H307</f>
        <v>8</v>
      </c>
      <c r="L307" s="26">
        <f>F307+I307</f>
        <v>10</v>
      </c>
    </row>
    <row r="308" spans="1:12" s="5" customFormat="1" ht="12.75">
      <c r="A308" s="40"/>
      <c r="B308" s="40"/>
      <c r="C308" s="133" t="s">
        <v>713</v>
      </c>
      <c r="D308" s="25">
        <v>9</v>
      </c>
      <c r="E308" s="26">
        <v>12</v>
      </c>
      <c r="F308" s="27">
        <v>21</v>
      </c>
      <c r="G308" s="25">
        <v>10</v>
      </c>
      <c r="H308" s="26">
        <v>6</v>
      </c>
      <c r="I308" s="26">
        <v>16</v>
      </c>
      <c r="J308" s="25">
        <f aca="true" t="shared" si="52" ref="J308:J323">D308+G308</f>
        <v>19</v>
      </c>
      <c r="K308" s="26">
        <f aca="true" t="shared" si="53" ref="K308:K323">E308+H308</f>
        <v>18</v>
      </c>
      <c r="L308" s="26">
        <f aca="true" t="shared" si="54" ref="L308:L323">F308+I308</f>
        <v>37</v>
      </c>
    </row>
    <row r="309" spans="1:12" s="5" customFormat="1" ht="12.75">
      <c r="A309" s="40"/>
      <c r="B309" s="40"/>
      <c r="C309" s="133" t="s">
        <v>714</v>
      </c>
      <c r="D309" s="25">
        <v>1</v>
      </c>
      <c r="E309" s="26">
        <v>0</v>
      </c>
      <c r="F309" s="27">
        <v>1</v>
      </c>
      <c r="G309" s="25">
        <v>0</v>
      </c>
      <c r="H309" s="26">
        <v>0</v>
      </c>
      <c r="I309" s="26">
        <v>0</v>
      </c>
      <c r="J309" s="25">
        <f t="shared" si="52"/>
        <v>1</v>
      </c>
      <c r="K309" s="26">
        <f t="shared" si="53"/>
        <v>0</v>
      </c>
      <c r="L309" s="26">
        <f t="shared" si="54"/>
        <v>1</v>
      </c>
    </row>
    <row r="310" spans="1:12" s="5" customFormat="1" ht="12.75">
      <c r="A310" s="40"/>
      <c r="B310" s="40"/>
      <c r="C310" s="133" t="s">
        <v>302</v>
      </c>
      <c r="D310" s="25">
        <v>207</v>
      </c>
      <c r="E310" s="26">
        <v>151</v>
      </c>
      <c r="F310" s="27">
        <v>358</v>
      </c>
      <c r="G310" s="25">
        <v>12</v>
      </c>
      <c r="H310" s="26">
        <v>17</v>
      </c>
      <c r="I310" s="26">
        <v>29</v>
      </c>
      <c r="J310" s="25">
        <f t="shared" si="52"/>
        <v>219</v>
      </c>
      <c r="K310" s="26">
        <f t="shared" si="53"/>
        <v>168</v>
      </c>
      <c r="L310" s="26">
        <f t="shared" si="54"/>
        <v>387</v>
      </c>
    </row>
    <row r="311" spans="1:12" s="5" customFormat="1" ht="12.75">
      <c r="A311" s="40"/>
      <c r="B311" s="40"/>
      <c r="C311" s="133" t="s">
        <v>266</v>
      </c>
      <c r="D311" s="25">
        <v>18</v>
      </c>
      <c r="E311" s="26">
        <v>60</v>
      </c>
      <c r="F311" s="27">
        <v>78</v>
      </c>
      <c r="G311" s="25">
        <v>0</v>
      </c>
      <c r="H311" s="26">
        <v>1</v>
      </c>
      <c r="I311" s="26">
        <v>1</v>
      </c>
      <c r="J311" s="25">
        <f t="shared" si="52"/>
        <v>18</v>
      </c>
      <c r="K311" s="26">
        <f t="shared" si="53"/>
        <v>61</v>
      </c>
      <c r="L311" s="26">
        <f t="shared" si="54"/>
        <v>79</v>
      </c>
    </row>
    <row r="312" spans="1:12" s="5" customFormat="1" ht="12.75">
      <c r="A312" s="40"/>
      <c r="B312" s="40"/>
      <c r="C312" s="133" t="s">
        <v>717</v>
      </c>
      <c r="D312" s="25">
        <v>54</v>
      </c>
      <c r="E312" s="26">
        <v>232</v>
      </c>
      <c r="F312" s="27">
        <v>286</v>
      </c>
      <c r="G312" s="25">
        <v>1</v>
      </c>
      <c r="H312" s="26">
        <v>0</v>
      </c>
      <c r="I312" s="26">
        <v>1</v>
      </c>
      <c r="J312" s="25">
        <f t="shared" si="52"/>
        <v>55</v>
      </c>
      <c r="K312" s="26">
        <f t="shared" si="53"/>
        <v>232</v>
      </c>
      <c r="L312" s="26">
        <f t="shared" si="54"/>
        <v>287</v>
      </c>
    </row>
    <row r="313" spans="1:12" s="5" customFormat="1" ht="12.75">
      <c r="A313" s="40"/>
      <c r="B313" s="40"/>
      <c r="C313" s="133" t="s">
        <v>718</v>
      </c>
      <c r="D313" s="25">
        <v>19</v>
      </c>
      <c r="E313" s="26">
        <v>16</v>
      </c>
      <c r="F313" s="27">
        <v>35</v>
      </c>
      <c r="G313" s="25">
        <v>0</v>
      </c>
      <c r="H313" s="26">
        <v>0</v>
      </c>
      <c r="I313" s="26">
        <v>0</v>
      </c>
      <c r="J313" s="25">
        <f t="shared" si="52"/>
        <v>19</v>
      </c>
      <c r="K313" s="26">
        <f t="shared" si="53"/>
        <v>16</v>
      </c>
      <c r="L313" s="26">
        <f t="shared" si="54"/>
        <v>35</v>
      </c>
    </row>
    <row r="314" spans="1:12" s="5" customFormat="1" ht="12.75">
      <c r="A314" s="40"/>
      <c r="B314" s="40"/>
      <c r="C314" s="133" t="s">
        <v>214</v>
      </c>
      <c r="D314" s="25">
        <v>271</v>
      </c>
      <c r="E314" s="26">
        <v>415</v>
      </c>
      <c r="F314" s="27">
        <v>686</v>
      </c>
      <c r="G314" s="25">
        <v>6</v>
      </c>
      <c r="H314" s="26">
        <v>6</v>
      </c>
      <c r="I314" s="26">
        <v>12</v>
      </c>
      <c r="J314" s="25">
        <f t="shared" si="52"/>
        <v>277</v>
      </c>
      <c r="K314" s="26">
        <f t="shared" si="53"/>
        <v>421</v>
      </c>
      <c r="L314" s="26">
        <f t="shared" si="54"/>
        <v>698</v>
      </c>
    </row>
    <row r="315" spans="1:12" s="5" customFormat="1" ht="12.75">
      <c r="A315" s="40"/>
      <c r="B315" s="40"/>
      <c r="C315" s="133" t="s">
        <v>221</v>
      </c>
      <c r="D315" s="25">
        <v>181</v>
      </c>
      <c r="E315" s="26">
        <v>673</v>
      </c>
      <c r="F315" s="27">
        <v>854</v>
      </c>
      <c r="G315" s="25">
        <v>4</v>
      </c>
      <c r="H315" s="26">
        <v>14</v>
      </c>
      <c r="I315" s="26">
        <v>18</v>
      </c>
      <c r="J315" s="25">
        <f t="shared" si="52"/>
        <v>185</v>
      </c>
      <c r="K315" s="26">
        <f t="shared" si="53"/>
        <v>687</v>
      </c>
      <c r="L315" s="26">
        <f t="shared" si="54"/>
        <v>872</v>
      </c>
    </row>
    <row r="316" spans="1:12" s="5" customFormat="1" ht="12.75">
      <c r="A316" s="40"/>
      <c r="B316" s="40"/>
      <c r="C316" s="133" t="s">
        <v>304</v>
      </c>
      <c r="D316" s="25">
        <v>55</v>
      </c>
      <c r="E316" s="26">
        <v>157</v>
      </c>
      <c r="F316" s="27">
        <v>212</v>
      </c>
      <c r="G316" s="25">
        <v>2</v>
      </c>
      <c r="H316" s="26">
        <v>6</v>
      </c>
      <c r="I316" s="26">
        <v>8</v>
      </c>
      <c r="J316" s="25">
        <f t="shared" si="52"/>
        <v>57</v>
      </c>
      <c r="K316" s="26">
        <f t="shared" si="53"/>
        <v>163</v>
      </c>
      <c r="L316" s="26">
        <f t="shared" si="54"/>
        <v>220</v>
      </c>
    </row>
    <row r="317" spans="1:12" s="5" customFormat="1" ht="12.75">
      <c r="A317" s="40"/>
      <c r="B317" s="40"/>
      <c r="C317" s="133" t="s">
        <v>215</v>
      </c>
      <c r="D317" s="25">
        <v>54</v>
      </c>
      <c r="E317" s="26">
        <v>262</v>
      </c>
      <c r="F317" s="27">
        <v>316</v>
      </c>
      <c r="G317" s="25">
        <v>1</v>
      </c>
      <c r="H317" s="26">
        <v>6</v>
      </c>
      <c r="I317" s="26">
        <v>7</v>
      </c>
      <c r="J317" s="25">
        <f t="shared" si="52"/>
        <v>55</v>
      </c>
      <c r="K317" s="26">
        <f t="shared" si="53"/>
        <v>268</v>
      </c>
      <c r="L317" s="26">
        <f t="shared" si="54"/>
        <v>323</v>
      </c>
    </row>
    <row r="318" spans="1:12" s="5" customFormat="1" ht="12.75">
      <c r="A318" s="40"/>
      <c r="B318" s="40"/>
      <c r="C318" s="133" t="s">
        <v>216</v>
      </c>
      <c r="D318" s="25">
        <v>12</v>
      </c>
      <c r="E318" s="26">
        <v>71</v>
      </c>
      <c r="F318" s="27">
        <v>83</v>
      </c>
      <c r="G318" s="25">
        <v>2</v>
      </c>
      <c r="H318" s="26">
        <v>1</v>
      </c>
      <c r="I318" s="26">
        <v>3</v>
      </c>
      <c r="J318" s="25">
        <f t="shared" si="52"/>
        <v>14</v>
      </c>
      <c r="K318" s="26">
        <f t="shared" si="53"/>
        <v>72</v>
      </c>
      <c r="L318" s="26">
        <f t="shared" si="54"/>
        <v>86</v>
      </c>
    </row>
    <row r="319" spans="1:12" s="5" customFormat="1" ht="12.75">
      <c r="A319" s="40"/>
      <c r="B319" s="40"/>
      <c r="C319" s="133" t="s">
        <v>218</v>
      </c>
      <c r="D319" s="25">
        <v>9</v>
      </c>
      <c r="E319" s="26">
        <v>0</v>
      </c>
      <c r="F319" s="27">
        <v>9</v>
      </c>
      <c r="G319" s="25">
        <v>0</v>
      </c>
      <c r="H319" s="26">
        <v>0</v>
      </c>
      <c r="I319" s="26">
        <v>0</v>
      </c>
      <c r="J319" s="25">
        <f t="shared" si="52"/>
        <v>9</v>
      </c>
      <c r="K319" s="26">
        <f t="shared" si="53"/>
        <v>0</v>
      </c>
      <c r="L319" s="26">
        <f t="shared" si="54"/>
        <v>9</v>
      </c>
    </row>
    <row r="320" spans="1:12" s="5" customFormat="1" ht="12.75">
      <c r="A320" s="40"/>
      <c r="B320" s="40"/>
      <c r="C320" s="133" t="s">
        <v>227</v>
      </c>
      <c r="D320" s="25">
        <v>5</v>
      </c>
      <c r="E320" s="26">
        <v>2</v>
      </c>
      <c r="F320" s="27">
        <v>7</v>
      </c>
      <c r="G320" s="25">
        <v>1</v>
      </c>
      <c r="H320" s="26">
        <v>0</v>
      </c>
      <c r="I320" s="26">
        <v>1</v>
      </c>
      <c r="J320" s="25">
        <f t="shared" si="52"/>
        <v>6</v>
      </c>
      <c r="K320" s="26">
        <f t="shared" si="53"/>
        <v>2</v>
      </c>
      <c r="L320" s="26">
        <f t="shared" si="54"/>
        <v>8</v>
      </c>
    </row>
    <row r="321" spans="1:12" s="5" customFormat="1" ht="12.75">
      <c r="A321" s="40"/>
      <c r="B321" s="40"/>
      <c r="C321" s="133" t="s">
        <v>219</v>
      </c>
      <c r="D321" s="25">
        <v>119</v>
      </c>
      <c r="E321" s="26">
        <v>44</v>
      </c>
      <c r="F321" s="27">
        <v>163</v>
      </c>
      <c r="G321" s="25">
        <v>6</v>
      </c>
      <c r="H321" s="26">
        <v>2</v>
      </c>
      <c r="I321" s="26">
        <v>8</v>
      </c>
      <c r="J321" s="25">
        <f t="shared" si="52"/>
        <v>125</v>
      </c>
      <c r="K321" s="26">
        <f t="shared" si="53"/>
        <v>46</v>
      </c>
      <c r="L321" s="26">
        <f t="shared" si="54"/>
        <v>171</v>
      </c>
    </row>
    <row r="322" spans="1:12" s="5" customFormat="1" ht="12.75">
      <c r="A322" s="40"/>
      <c r="B322" s="40"/>
      <c r="C322" s="128" t="s">
        <v>220</v>
      </c>
      <c r="D322" s="129">
        <v>8</v>
      </c>
      <c r="E322" s="130">
        <v>9</v>
      </c>
      <c r="F322" s="131">
        <v>17</v>
      </c>
      <c r="G322" s="130">
        <v>0</v>
      </c>
      <c r="H322" s="130">
        <v>0</v>
      </c>
      <c r="I322" s="130">
        <v>0</v>
      </c>
      <c r="J322" s="129">
        <f t="shared" si="52"/>
        <v>8</v>
      </c>
      <c r="K322" s="130">
        <f t="shared" si="53"/>
        <v>9</v>
      </c>
      <c r="L322" s="130">
        <f t="shared" si="54"/>
        <v>17</v>
      </c>
    </row>
    <row r="323" spans="1:12" s="5" customFormat="1" ht="12.75">
      <c r="A323" s="40"/>
      <c r="B323" s="40"/>
      <c r="C323" s="12" t="s">
        <v>535</v>
      </c>
      <c r="D323" s="37">
        <v>1024</v>
      </c>
      <c r="E323" s="38">
        <v>2112</v>
      </c>
      <c r="F323" s="39">
        <v>3136</v>
      </c>
      <c r="G323" s="37">
        <v>45</v>
      </c>
      <c r="H323" s="38">
        <v>59</v>
      </c>
      <c r="I323" s="38">
        <v>104</v>
      </c>
      <c r="J323" s="37">
        <f t="shared" si="52"/>
        <v>1069</v>
      </c>
      <c r="K323" s="38">
        <f t="shared" si="53"/>
        <v>2171</v>
      </c>
      <c r="L323" s="38">
        <f t="shared" si="54"/>
        <v>3240</v>
      </c>
    </row>
    <row r="324" spans="3:12" ht="15" customHeight="1">
      <c r="C324" s="12" t="s">
        <v>607</v>
      </c>
      <c r="D324" s="13">
        <f>D323+D305+D286+D253+D231+D213+D194+D191+D161</f>
        <v>40332</v>
      </c>
      <c r="E324" s="14">
        <f aca="true" t="shared" si="55" ref="E324:L324">E323+E305+E286+E253+E231+E213+E194+E191+E161</f>
        <v>48870</v>
      </c>
      <c r="F324" s="15">
        <f t="shared" si="55"/>
        <v>89202</v>
      </c>
      <c r="G324" s="13">
        <f t="shared" si="55"/>
        <v>5762</v>
      </c>
      <c r="H324" s="14">
        <f t="shared" si="55"/>
        <v>5586</v>
      </c>
      <c r="I324" s="14">
        <f t="shared" si="55"/>
        <v>11348</v>
      </c>
      <c r="J324" s="13">
        <f t="shared" si="55"/>
        <v>46094</v>
      </c>
      <c r="K324" s="14">
        <f t="shared" si="55"/>
        <v>54456</v>
      </c>
      <c r="L324" s="14">
        <f t="shared" si="55"/>
        <v>100550</v>
      </c>
    </row>
    <row r="325" spans="1:12" s="5" customFormat="1" ht="23.25" customHeight="1">
      <c r="A325" s="40"/>
      <c r="B325" s="40"/>
      <c r="C325" s="132" t="s">
        <v>543</v>
      </c>
      <c r="D325" s="16">
        <f aca="true" t="shared" si="56" ref="D325:L325">D324+D94</f>
        <v>94164</v>
      </c>
      <c r="E325" s="17">
        <f t="shared" si="56"/>
        <v>111598</v>
      </c>
      <c r="F325" s="18">
        <f t="shared" si="56"/>
        <v>205762</v>
      </c>
      <c r="G325" s="16">
        <f t="shared" si="56"/>
        <v>7737</v>
      </c>
      <c r="H325" s="17">
        <f t="shared" si="56"/>
        <v>8398</v>
      </c>
      <c r="I325" s="17">
        <f t="shared" si="56"/>
        <v>16135</v>
      </c>
      <c r="J325" s="16">
        <f t="shared" si="56"/>
        <v>101901</v>
      </c>
      <c r="K325" s="17">
        <f t="shared" si="56"/>
        <v>119996</v>
      </c>
      <c r="L325" s="17">
        <f t="shared" si="56"/>
        <v>221897</v>
      </c>
    </row>
  </sheetData>
  <sheetProtection/>
  <mergeCells count="5">
    <mergeCell ref="A2:L2"/>
    <mergeCell ref="A3:L3"/>
    <mergeCell ref="D5:F5"/>
    <mergeCell ref="G5:I5"/>
    <mergeCell ref="J5:L5"/>
  </mergeCells>
  <printOptions horizontalCentered="1"/>
  <pageMargins left="0.1968503937007874" right="0" top="0.5905511811023623" bottom="0.3937007874015748" header="0.5118110236220472" footer="0.5118110236220472"/>
  <pageSetup horizontalDpi="600" verticalDpi="600" orientation="portrait" paperSize="9" scale="78"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jansenhe</dc:creator>
  <cp:keywords/>
  <dc:description/>
  <cp:lastModifiedBy>Unknown</cp:lastModifiedBy>
  <cp:lastPrinted>2010-11-25T14:30:33Z</cp:lastPrinted>
  <dcterms:created xsi:type="dcterms:W3CDTF">2009-04-17T09:27:28Z</dcterms:created>
  <dcterms:modified xsi:type="dcterms:W3CDTF">2012-01-11T16:14:04Z</dcterms:modified>
  <cp:category/>
  <cp:version/>
  <cp:contentType/>
  <cp:contentStatus/>
</cp:coreProperties>
</file>